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h\Desktop\CraddockLab\indoleamines\"/>
    </mc:Choice>
  </mc:AlternateContent>
  <xr:revisionPtr revIDLastSave="0" documentId="8_{004992EF-D6FA-4C4C-A260-41022A1ACAAC}" xr6:coauthVersionLast="47" xr6:coauthVersionMax="47" xr10:uidLastSave="{00000000-0000-0000-0000-000000000000}"/>
  <bookViews>
    <workbookView xWindow="-110" yWindow="-110" windowWidth="25820" windowHeight="13900" tabRatio="731" firstSheet="8" activeTab="11" xr2:uid="{A2513387-36D7-476A-B2A8-D299421923B2}"/>
  </bookViews>
  <sheets>
    <sheet name="Screening Summary Table" sheetId="4" r:id="rId1"/>
    <sheet name="Docking RMSD" sheetId="5" r:id="rId2"/>
    <sheet name="HIOC MMPBSA Results" sheetId="10" r:id="rId3"/>
    <sheet name="Benzotript MMPBSA Results" sheetId="9" r:id="rId4"/>
    <sheet name="Moschamine MMPBSA Results" sheetId="11" r:id="rId5"/>
    <sheet name="Colchicine MMPBSA Results" sheetId="12" r:id="rId6"/>
    <sheet name="HIOC Polymerization Data" sheetId="6" r:id="rId7"/>
    <sheet name="Benzotript Polymerization Data" sheetId="7" r:id="rId8"/>
    <sheet name="Moschamine Polymerization Data" sheetId="8" r:id="rId9"/>
    <sheet name="HIOC ANOVA and post-hoc" sheetId="1" r:id="rId10"/>
    <sheet name="Benzotript ANOVA and post-hoc" sheetId="2" r:id="rId11"/>
    <sheet name="Moschamine ANOVA and post-hoc" sheetId="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13" i="4" l="1"/>
  <c r="N312" i="4"/>
  <c r="N311" i="4"/>
  <c r="N310" i="4"/>
  <c r="N309" i="4"/>
  <c r="N307" i="4"/>
  <c r="N306" i="4"/>
  <c r="N308" i="4" s="1"/>
  <c r="P305" i="4"/>
  <c r="P304" i="4"/>
  <c r="P303" i="4"/>
  <c r="P302" i="4"/>
  <c r="P301" i="4"/>
  <c r="P300" i="4"/>
  <c r="P299" i="4"/>
  <c r="P298" i="4"/>
  <c r="P297" i="4"/>
  <c r="P296" i="4"/>
  <c r="P295" i="4"/>
  <c r="P294" i="4"/>
  <c r="P293" i="4"/>
  <c r="P292" i="4"/>
  <c r="P291" i="4"/>
  <c r="P290" i="4"/>
  <c r="P289" i="4"/>
  <c r="P288" i="4"/>
  <c r="P287" i="4"/>
  <c r="P286" i="4"/>
  <c r="P285" i="4"/>
  <c r="P284" i="4"/>
  <c r="P283" i="4"/>
  <c r="P282" i="4"/>
  <c r="P281" i="4"/>
  <c r="P280" i="4"/>
  <c r="P279" i="4"/>
  <c r="P278" i="4"/>
  <c r="P277" i="4"/>
  <c r="P276" i="4"/>
  <c r="P275" i="4"/>
  <c r="P274" i="4"/>
  <c r="P273" i="4"/>
  <c r="P272" i="4"/>
  <c r="P271" i="4"/>
  <c r="P270" i="4"/>
  <c r="P269" i="4"/>
  <c r="P268" i="4"/>
  <c r="P267" i="4"/>
  <c r="P266" i="4"/>
  <c r="P265" i="4"/>
  <c r="P264" i="4"/>
  <c r="P263" i="4"/>
  <c r="P262" i="4"/>
  <c r="P261" i="4"/>
  <c r="P260" i="4"/>
  <c r="P259" i="4"/>
  <c r="P258" i="4"/>
  <c r="P257" i="4"/>
  <c r="P256" i="4"/>
  <c r="P255" i="4"/>
  <c r="P254" i="4"/>
  <c r="P253" i="4"/>
  <c r="P252" i="4"/>
  <c r="P251" i="4"/>
  <c r="P250" i="4"/>
  <c r="P249" i="4"/>
  <c r="P248" i="4"/>
  <c r="P247" i="4"/>
  <c r="P246" i="4"/>
  <c r="P245" i="4"/>
  <c r="P244" i="4"/>
  <c r="P243" i="4"/>
  <c r="P242" i="4"/>
  <c r="P241" i="4"/>
  <c r="P240" i="4"/>
  <c r="P239" i="4"/>
  <c r="P238" i="4"/>
  <c r="P237" i="4"/>
  <c r="P236" i="4"/>
  <c r="P235" i="4"/>
  <c r="P234" i="4"/>
  <c r="P233" i="4"/>
  <c r="P232" i="4"/>
  <c r="P231" i="4"/>
  <c r="P230" i="4"/>
  <c r="P229" i="4"/>
  <c r="P228" i="4"/>
  <c r="P227" i="4"/>
  <c r="P226" i="4"/>
  <c r="P225" i="4"/>
  <c r="P224" i="4"/>
  <c r="P223" i="4"/>
  <c r="P222" i="4"/>
  <c r="P221" i="4"/>
  <c r="P220" i="4"/>
  <c r="P219" i="4"/>
  <c r="P218" i="4"/>
  <c r="P217" i="4"/>
  <c r="P216" i="4"/>
  <c r="P215" i="4"/>
  <c r="P214" i="4"/>
  <c r="P213" i="4"/>
  <c r="P212" i="4"/>
  <c r="P211" i="4"/>
  <c r="P210" i="4"/>
  <c r="P209" i="4"/>
  <c r="P208" i="4"/>
  <c r="P207" i="4"/>
  <c r="P206" i="4"/>
  <c r="P205" i="4"/>
  <c r="P204" i="4"/>
  <c r="P203" i="4"/>
  <c r="P202" i="4"/>
  <c r="O201" i="4"/>
  <c r="P201" i="4" s="1"/>
  <c r="P200" i="4"/>
  <c r="P199" i="4"/>
  <c r="P198" i="4"/>
  <c r="P197" i="4"/>
  <c r="P196" i="4"/>
  <c r="P195" i="4"/>
  <c r="P194" i="4"/>
  <c r="P193" i="4"/>
  <c r="P192" i="4"/>
  <c r="P191" i="4"/>
  <c r="P190" i="4"/>
  <c r="P189" i="4"/>
  <c r="P188" i="4"/>
  <c r="P187" i="4"/>
  <c r="P186" i="4"/>
  <c r="P185" i="4"/>
  <c r="P184" i="4"/>
  <c r="P183" i="4"/>
  <c r="P182" i="4"/>
  <c r="P181" i="4"/>
  <c r="P180" i="4"/>
  <c r="P179" i="4"/>
  <c r="P178" i="4"/>
  <c r="P177" i="4"/>
  <c r="P176" i="4"/>
  <c r="P175" i="4"/>
  <c r="P174" i="4"/>
  <c r="P173" i="4"/>
  <c r="P172" i="4"/>
  <c r="P171" i="4"/>
  <c r="P170" i="4"/>
  <c r="P169" i="4"/>
  <c r="P168" i="4"/>
  <c r="P167" i="4"/>
  <c r="P166" i="4"/>
  <c r="P165" i="4"/>
  <c r="P164" i="4"/>
  <c r="P163" i="4"/>
  <c r="P162" i="4"/>
  <c r="P161" i="4"/>
  <c r="P160" i="4"/>
  <c r="P159" i="4"/>
  <c r="P158" i="4"/>
  <c r="P157" i="4"/>
  <c r="P156" i="4"/>
  <c r="P155" i="4"/>
  <c r="P154" i="4"/>
  <c r="P153" i="4"/>
  <c r="P152" i="4"/>
  <c r="P151" i="4"/>
  <c r="P150" i="4"/>
  <c r="P149" i="4"/>
  <c r="P148" i="4"/>
  <c r="P147" i="4"/>
  <c r="P146" i="4"/>
  <c r="P145" i="4"/>
  <c r="P144" i="4"/>
  <c r="P143" i="4"/>
  <c r="P142" i="4"/>
  <c r="P141" i="4"/>
  <c r="P140" i="4"/>
  <c r="P139" i="4"/>
  <c r="P138" i="4"/>
  <c r="P137" i="4"/>
  <c r="P136" i="4"/>
  <c r="P135" i="4"/>
  <c r="P134" i="4"/>
  <c r="P133" i="4"/>
  <c r="P132" i="4"/>
  <c r="P131" i="4"/>
  <c r="P130" i="4"/>
  <c r="P129" i="4"/>
  <c r="P128" i="4"/>
  <c r="P127" i="4"/>
  <c r="P126" i="4"/>
  <c r="P125" i="4"/>
  <c r="P124" i="4"/>
  <c r="P123" i="4"/>
  <c r="P122" i="4"/>
  <c r="P121" i="4"/>
  <c r="P120" i="4"/>
  <c r="P119" i="4"/>
  <c r="P118" i="4"/>
  <c r="P117" i="4"/>
  <c r="P116" i="4"/>
  <c r="P115" i="4"/>
  <c r="P114" i="4"/>
  <c r="P113" i="4"/>
  <c r="P112" i="4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</calcChain>
</file>

<file path=xl/sharedStrings.xml><?xml version="1.0" encoding="utf-8"?>
<sst xmlns="http://schemas.openxmlformats.org/spreadsheetml/2006/main" count="5439" uniqueCount="928">
  <si>
    <t>Source</t>
  </si>
  <si>
    <t>Sum Sq</t>
  </si>
  <si>
    <t>d.f.</t>
  </si>
  <si>
    <t>Mean Sq.</t>
  </si>
  <si>
    <t>F</t>
  </si>
  <si>
    <t>Prob&gt;F</t>
  </si>
  <si>
    <t>Treatment</t>
  </si>
  <si>
    <t>Time</t>
  </si>
  <si>
    <t>Treatment:Time</t>
  </si>
  <si>
    <t>Error</t>
  </si>
  <si>
    <t>Total</t>
  </si>
  <si>
    <t>Canonical SMILES (SwissADME)</t>
  </si>
  <si>
    <t>PubChem ID</t>
  </si>
  <si>
    <t>Name</t>
  </si>
  <si>
    <t>BBB Permeable
(Light BBB)</t>
  </si>
  <si>
    <t>BBB Permeable
(SwissADME)</t>
  </si>
  <si>
    <t>Binding Affinities (kcal/mol)</t>
  </si>
  <si>
    <t>Best Site</t>
  </si>
  <si>
    <t>Binding Energy at 
Best Site (kcal/mol)</t>
  </si>
  <si>
    <r>
      <t>Kd (Dissociation Constant) (</t>
    </r>
    <r>
      <rPr>
        <b/>
        <sz val="11"/>
        <color theme="1"/>
        <rFont val="Aptos Narrow"/>
        <family val="2"/>
      </rPr>
      <t>μ</t>
    </r>
    <r>
      <rPr>
        <b/>
        <sz val="11"/>
        <color theme="1"/>
        <rFont val="Aptos Narrow"/>
        <family val="2"/>
        <scheme val="minor"/>
      </rPr>
      <t>M)</t>
    </r>
  </si>
  <si>
    <t>Pg-p Substrate</t>
  </si>
  <si>
    <t>PAINS</t>
  </si>
  <si>
    <t>Brenk</t>
  </si>
  <si>
    <t>CYP1A2 Inhibitor</t>
  </si>
  <si>
    <t>CYP2C19 Inhibitor</t>
  </si>
  <si>
    <t>CYP2C9 Inhibitor</t>
  </si>
  <si>
    <t>CYP2D6 Inhibitor</t>
  </si>
  <si>
    <t>CYP3A4 Inhibitor</t>
  </si>
  <si>
    <t>1JFF (paclitaxel site)</t>
  </si>
  <si>
    <t>4O2B (colchicine site)</t>
  </si>
  <si>
    <t>4O4J (peloruside site)</t>
  </si>
  <si>
    <t>4EB6 (vinblastine site)</t>
  </si>
  <si>
    <t>4TV8 (maytansine site)</t>
  </si>
  <si>
    <t>5LA6 (pironetin site)</t>
  </si>
  <si>
    <t>7ALR (gatorbulin site)</t>
  </si>
  <si>
    <t>Affinity (kcal/mol)</t>
  </si>
  <si>
    <t>CC(=O)O[C@H]1C(=O)[C@]2(C)[C@@H](O)C[C@@H]3[C@]([C@H]2[C@@H]([C@]2(C(C1=C(C)[C@@H](OC(=O)[C@@H]([C@H](c1ccccc1)NC(=O)c1ccccc1)O)C2)(C)C)O)OC(=O)c1ccccc1)(CO3)OC(=O)C</t>
  </si>
  <si>
    <t>36314  </t>
  </si>
  <si>
    <t>paclitaxel</t>
  </si>
  <si>
    <t>No</t>
  </si>
  <si>
    <t>Yes</t>
  </si>
  <si>
    <t>COc1c(OC)cc2c(c1OC)c1ccc(c(=O)cc1[C@H](CC2)NC(=O)C)OC</t>
  </si>
  <si>
    <t>6167  </t>
  </si>
  <si>
    <t>colchicine</t>
  </si>
  <si>
    <t>CC[C@@H](/C=C(\[C@H]1C[C@H](OC)C[C@@H](O)C(C)(C)[C@]2(O)O[C@H](C[C@@H]([C@H](C(=O)O1)O)OC)C[C@@H]([C@@H]2O)OC)/C)CO</t>
  </si>
  <si>
    <t>6918506 </t>
  </si>
  <si>
    <t>peloruside A</t>
  </si>
  <si>
    <t>COc1cc2N(C)[C@@H]3[C@@]4(c2cc1[C@]1(C[C@H]2CN(CCc5c1[nH]c1c5cccc1)C[C@](C2)(O)CC)C(=O)OC)CCN1[C@H]4[C@@]([C@H]([C@]3(O)C(=O)OC)OC(=O)C)(CC)C=CC1</t>
  </si>
  <si>
    <t>vinblastine</t>
  </si>
  <si>
    <t>CO[C@@H]1/C=C/C=C(\C)/Cc2cc(OC)c(c(c2)N(C(=O)C[C@@H]([C@]2([C@H]([C@@H]([C@@H]3C[C@@]1(O)NC(=O)O3)C)O2)C)OC(=O)[C@@H](N(C(=O)C)C)C)C)Cl</t>
  </si>
  <si>
    <t>5281828 </t>
  </si>
  <si>
    <t>maytansine</t>
  </si>
  <si>
    <t>C/C=C/C[C@@H]([C@H]([C@H]([C@@H](C[C@H]1OC(=O)C=C[C@H]1CC)O)C)OC)C</t>
  </si>
  <si>
    <t>6438891  </t>
  </si>
  <si>
    <t>pironetin</t>
  </si>
  <si>
    <t>C[C@@H]1CN2[C@@H](C1)C(=O)O[C@@H](C)C(=O)N(C)[C@H](C(=O)N([C@H](C(=O)NC(=C)C2=O)C)O)[C@H](C(=O)N)O</t>
  </si>
  <si>
    <t>155803646  </t>
  </si>
  <si>
    <t>gatorbulin</t>
  </si>
  <si>
    <t>COc1ccccc1N1CCN(CC1)CCc1c[nH]c2c1cc1OCOc1c2</t>
  </si>
  <si>
    <t>Solypertine</t>
  </si>
  <si>
    <t>CCC(=O)N(c1ccccc1)C1CCN(CC1)CCc1c[nH]c2c1cccc2</t>
  </si>
  <si>
    <t>3-(Et-Indole) Norfentanyl</t>
  </si>
  <si>
    <t>CCN(C(=O)C1CN(C)C2C(=C1)c1cccc3c1c(C2)c[nH]3)CC</t>
  </si>
  <si>
    <t>LSD</t>
  </si>
  <si>
    <t>CN(CCc1c[nH]c2c1cc(cc2)NS(=O)(=O)c1ccc2c(c1)cccc2Cl)C</t>
  </si>
  <si>
    <t>E-6837</t>
  </si>
  <si>
    <t>CCC1CC2CN3C1C(C2)c1[nH]c2c(c1CC3)cc(cc2)OC</t>
  </si>
  <si>
    <t>Ibogaine</t>
  </si>
  <si>
    <t>CCOC(=O)c1[nH]c2c(c1CCN1CCN(CC1)c1ccccc1)cc(c(c2)OC)OC</t>
  </si>
  <si>
    <t>Alpertine</t>
  </si>
  <si>
    <t>COc1cc2c(cc1OC)[nH]c(c2CCN1CCN(CC1)c1ccccc1OC)C</t>
  </si>
  <si>
    <t>Milipertine</t>
  </si>
  <si>
    <t>COc1cc2c(cc1OC)[nH]c(c2CCN1CCN(CC1)c1ccccc1)C</t>
  </si>
  <si>
    <t>Oxypertine</t>
  </si>
  <si>
    <t>Fc1ccc2c(c1)[nH]cc2CCNCc1cccc(c1)OCC(C(F)F)(F)F</t>
  </si>
  <si>
    <t>Idalopirdine</t>
  </si>
  <si>
    <t>CCCCCCN(C(=O)Cc1c([nH]c2c1cccc2)c1ccc(cc1)F)CCCCCC</t>
  </si>
  <si>
    <t>FGIN-1-27</t>
  </si>
  <si>
    <t>COc1ccc2c(c1)c(CCN(CCc1ccc(cc1)Br)C)c[nH]2</t>
  </si>
  <si>
    <t>Not Available</t>
  </si>
  <si>
    <t>5-MeO-34MPEMT</t>
  </si>
  <si>
    <t>Oc1cc2c(CCNC(=O)C3CCCNC3=O)c[nH]c2cc1</t>
  </si>
  <si>
    <t>HIOC</t>
  </si>
  <si>
    <t>Clc1ccc(cc1)C(=O)NC(C(=O)O)Cc1c[nH]c2c1cccc2</t>
  </si>
  <si>
    <t>Benzotript</t>
  </si>
  <si>
    <t>CCCN1CC(C=C2C1Cc1c[nH]c3c1c2ccc3)C(=O)N(CC)CC</t>
  </si>
  <si>
    <t>PRO-LAD</t>
  </si>
  <si>
    <t>CN(CCc1c[nH]c2c1cc(cc2)NS(=O)(=O)c1c(Cl)nc2n1ccs2)C</t>
  </si>
  <si>
    <t>E-6801</t>
  </si>
  <si>
    <t>COc1cc(C=CC(=O)NCCc2c[nH]c3c2cc(O)cc3)ccc1O</t>
  </si>
  <si>
    <t>Moschamine</t>
  </si>
  <si>
    <t>COc1ccc2c(c1)c(CCNCc1ccc(cc1)Br)c[nH]2</t>
  </si>
  <si>
    <t>5-MeO-NBpBrT</t>
  </si>
  <si>
    <t>C=CCN1CC(C=C2C1Cc1c[nH]c3c1c2ccc3)C(=O)N(CC)CC</t>
  </si>
  <si>
    <t>AL-LAD</t>
  </si>
  <si>
    <t>CCCCCCN(C(=O)Cc1c([nH]c2c1cc(Cl)cc2)c1ccc(cc1)Cl)CCCCCC</t>
  </si>
  <si>
    <t>FGIN-1-43</t>
  </si>
  <si>
    <t>COc1cccc(c1)CN(CCc1c[nH]c2c1cc(OC)cc2)C</t>
  </si>
  <si>
    <t>5-MT-NB3OMe</t>
  </si>
  <si>
    <t>COc1ccc2c(c1)c(CCN(C)C)cn2S(=O)(=O)c1ccccc1</t>
  </si>
  <si>
    <t>MS-245</t>
  </si>
  <si>
    <t>CCN(C(=O)C1CN(CC)C2C(=C1)c1cccc3c1c(C2)c[nH]3)CC</t>
  </si>
  <si>
    <t>N-EthylnorLSD</t>
  </si>
  <si>
    <t>CN(CCc1c2C(c3ccc(cc3O)O)C(C(n2c2c1cccc2)c1cc(O)c(c(c1)O)O)O)C</t>
  </si>
  <si>
    <t>Yuremamine</t>
  </si>
  <si>
    <t>NCCc1c[nH]c2c1cc(OCc1ccccc1)cc2</t>
  </si>
  <si>
    <t>5-Benzyloxytryptamine</t>
  </si>
  <si>
    <t>CN(CCc1c[nH]c2c1cc(cc2)OS(=O)(=O)O)C</t>
  </si>
  <si>
    <t>Bufoviridine</t>
  </si>
  <si>
    <t>COc1ccc2c(c1)c(CCNCc1ccccc1OC)c[nH]2</t>
  </si>
  <si>
    <r>
      <t>5-MeO-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</t>
    </r>
    <r>
      <rPr>
        <i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-MeOPhMe-T</t>
    </r>
  </si>
  <si>
    <t>OC(=O)CCCC(=O)Oc1cccc2c1c(CCN(C(C)C)C(C)C)c[nH]2</t>
  </si>
  <si>
    <t>5-Mono-Glut-DiPT</t>
  </si>
  <si>
    <t>CCOC(=O)c1cnc(s1)CNCCc1c[nH]c2c1c(C)ccc2</t>
  </si>
  <si>
    <r>
      <t>4-Me-</t>
    </r>
    <r>
      <rPr>
        <i/>
        <sz val="11"/>
        <color rgb="FF000000"/>
        <rFont val="Calibri"/>
        <family val="2"/>
      </rPr>
      <t>N</t>
    </r>
    <r>
      <rPr>
        <sz val="11"/>
        <color rgb="FF000000"/>
        <rFont val="Calibri"/>
        <family val="2"/>
      </rPr>
      <t>-Me-1,3-Thiazole-COOEt</t>
    </r>
  </si>
  <si>
    <t>CCn1cncc1c1c[nH]c2c1cc(cc2)C(=O)N</t>
  </si>
  <si>
    <t>AH-494</t>
  </si>
  <si>
    <t>COc1ccc2c(c1)[nH]c1c2ccnc1C</t>
  </si>
  <si>
    <t>Harmine</t>
  </si>
  <si>
    <t>Cc1cccc2c1c(c[nH]2)C1=CCCNC1</t>
  </si>
  <si>
    <t>RS134-49</t>
  </si>
  <si>
    <t>CN(CCc1c[nH]c2c1cc(OCc1ccccc1)cc2)C</t>
  </si>
  <si>
    <t>5-BnO-DMT</t>
  </si>
  <si>
    <t>COc1ccc2c(c1)[nH]c1c2CCN=C1C</t>
  </si>
  <si>
    <t>Harmaline</t>
  </si>
  <si>
    <t>CC(N(C1CCC1)CCc1c[nH]c2c1cc(F)cc2)C</t>
  </si>
  <si>
    <r>
      <t>5-F-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-iPr-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-cBu-T</t>
    </r>
  </si>
  <si>
    <t>CC(N(C(C)C)CCc1c[nH]c2c1cc1OCOc1c2)C</t>
  </si>
  <si>
    <t>5,6-Mdo-DiPT</t>
  </si>
  <si>
    <t>CN(CCc1c[nH]c2c1cc(CC1COC(=O)N1)cc2)C</t>
  </si>
  <si>
    <t>Zolmitriptan</t>
  </si>
  <si>
    <t>COc1ccc2c(c1)[nH]c1c2CCNC1C</t>
  </si>
  <si>
    <t>Tetrahydrharmine</t>
  </si>
  <si>
    <t>CC(N(C(C)C)CCc1c[nH]c2c1c1OCOc1cc2)C</t>
  </si>
  <si>
    <t>4,5-Mdo-DiPT</t>
  </si>
  <si>
    <t>CC(=O)Oc1ccc2c(c1)c(CCN(C(C)C)C(C)C)c[nH]2</t>
  </si>
  <si>
    <t>5-AcO-DiPT</t>
  </si>
  <si>
    <t>CC(N(CCc1c[nH]c2c1cc1OCOc1c2)C)C</t>
  </si>
  <si>
    <t>5,6-Mdo-MiPT</t>
  </si>
  <si>
    <t>C1CCC(NC1)Cc1c[nH]c2c1cccc2</t>
  </si>
  <si>
    <t>3-(2-Me-Pip)-Indole</t>
  </si>
  <si>
    <t>COc1ccc2c(c1)c1CCNC(c1[nH]2)C</t>
  </si>
  <si>
    <t>Adrenoglomerulotropin</t>
  </si>
  <si>
    <t>CCC(N(C(CC)C)CCc1c[nH]c2c1cccc2)C</t>
  </si>
  <si>
    <t>Disecbutyltryptamine</t>
  </si>
  <si>
    <t>CC(=O)Oc1cccc2c1c(CCN(C(C)C)C(C)C)c[nH]2</t>
  </si>
  <si>
    <t>4-AcO-DiPT</t>
  </si>
  <si>
    <t>COc1cc2c(CCNC(=O)CCl)c[nH]c2cc1</t>
  </si>
  <si>
    <t>Isamide</t>
  </si>
  <si>
    <t>CN(CCc1c[nH]c2c1cc(cc2)CS(=O)(=O)N1CCCC1)C</t>
  </si>
  <si>
    <t>Almotriptan</t>
  </si>
  <si>
    <t>CCC(=O)Oc1cccc2c1c(CCN(C(C)C)C(C)C)c[nH]2</t>
  </si>
  <si>
    <t>4-Propanoyloxy-DiPT</t>
  </si>
  <si>
    <t>COc1ccc2c(c1)c(CCNC(=O)C)c[nH]2</t>
  </si>
  <si>
    <t>Melatonin</t>
  </si>
  <si>
    <t>CN(CCc1c[nH]c2c1cc(cc2)[N+](=O)[O-])C</t>
  </si>
  <si>
    <r>
      <t>5-NO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-DMT</t>
    </r>
  </si>
  <si>
    <t>CCCN(C1CCC1)CCc1c[nH]c2c1cc(F)cc2</t>
  </si>
  <si>
    <r>
      <t>5-F-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-Pr-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-cBu-T</t>
    </r>
  </si>
  <si>
    <t>C[N+](CCc1c[nH]c2c1c(ccc2)OP(=O)(O)O)(C)C</t>
  </si>
  <si>
    <r>
      <t>4-PO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-TMT</t>
    </r>
  </si>
  <si>
    <t>CN(C1CCCC1)CCc1c[nH]c2c1c(O)ccc2</t>
  </si>
  <si>
    <t>4-HO-McPeT</t>
  </si>
  <si>
    <t>COc1ccc2c(c1)c(CCN(C(C)C)C)cn2C(=O)OC(C)(C)C</t>
  </si>
  <si>
    <t>NB-5-MeO-MiPT</t>
  </si>
  <si>
    <t>COc1ccc2c(c1)c(CCN(C(C)C)C(C)C)cn2C</t>
  </si>
  <si>
    <t>3-Me-5-MeO-DiPT</t>
  </si>
  <si>
    <t>CCn1cncc1c1c[nH]c2c1c(F)c(cc2)I</t>
  </si>
  <si>
    <t>AGH-192</t>
  </si>
  <si>
    <t>NCCc1cn(c2c1c1CCCOc1cc2)C</t>
  </si>
  <si>
    <t>CP-132484</t>
  </si>
  <si>
    <t>CCC(N(C(C)C)CCc1c[nH]c2c1cccc2)C</t>
  </si>
  <si>
    <t>iPsBT</t>
  </si>
  <si>
    <t>CNS(=O)(=O)Cc1ccc2c(c1)c(CCN(C)C)c[nH]2</t>
  </si>
  <si>
    <t>Sumatriptan</t>
  </si>
  <si>
    <t>CCC(N(C(CC)C)CCc1c[nH]c2c1cc(OC)cc2)C</t>
  </si>
  <si>
    <t>5-MeO-DsBT</t>
  </si>
  <si>
    <t>CN(CCc1c[nH]c2c1cc(cc2)C(C)(C)C)C</t>
  </si>
  <si>
    <t>5-tBu-DMT</t>
  </si>
  <si>
    <t>CC(N(C(C)C)CCc1c[nH]c2c1cc(O)cc2)C</t>
  </si>
  <si>
    <t>5-HO-DiPT</t>
  </si>
  <si>
    <t>c1ccc2c(c1)c(CCN(C1CC1)C1CC1)c[nH]2</t>
  </si>
  <si>
    <t>Dicyclopropyltryptamine</t>
  </si>
  <si>
    <t>CC(N(C1CC1)CCc1c[nH]c2c1cccc2)C</t>
  </si>
  <si>
    <t>iPcPT</t>
  </si>
  <si>
    <t>CN(CCc1c[nH]c2c1c1OCOc1cc2)C</t>
  </si>
  <si>
    <t>4,5-Mdo-DMT</t>
  </si>
  <si>
    <t>Oc1cccc2c1c(CCN1CCCC1)c[nH]2</t>
  </si>
  <si>
    <t>4-HO-Pyr-T</t>
  </si>
  <si>
    <t>CC(CN(CC(C)C)CCc1c[nH]c2c1cccc2)C</t>
  </si>
  <si>
    <t>Diisobutyltryptamine</t>
  </si>
  <si>
    <t>CN(CCc1c[nH]c2c1cc(cc2)OC(=O)C(C)(C)C)C</t>
  </si>
  <si>
    <t>5-tBuAcO-DMT</t>
  </si>
  <si>
    <t>CCCN(C(C)C)CCc1c[nH]c2c1c(ccc2)OC(=O)C</t>
  </si>
  <si>
    <r>
      <t>4-AcO-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-Pr-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-iPr-T</t>
    </r>
  </si>
  <si>
    <t>COc1ccc2c(c1)c(CCN(C1CCC1)C)c[nH]2</t>
  </si>
  <si>
    <r>
      <t>5-MeO-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-Me-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-cBu-T</t>
    </r>
  </si>
  <si>
    <t>CCN(CCc1c[nH]c2c1c(ccc2)OP(=O)(O)O)C</t>
  </si>
  <si>
    <r>
      <t>4-PO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-MET</t>
    </r>
  </si>
  <si>
    <t>CCCN(CCc1c[nH]c2c1cc(F)c(c2)F)CC</t>
  </si>
  <si>
    <t>5,6-Difluoro-EPT</t>
  </si>
  <si>
    <t>CCN(CCc1c[nH]c2c1cc(cc2)OC(=O)C)C</t>
  </si>
  <si>
    <t>5-AcO-MET</t>
  </si>
  <si>
    <t>CC(N(CC=C)CCc1c[nH]c2c1cc(F)cc2)CC</t>
  </si>
  <si>
    <t>5-F-ALsBT</t>
  </si>
  <si>
    <t>CN(CCc1c[nH]c2c1cc(cc2)C(F)(F)F)C</t>
  </si>
  <si>
    <t>5-Trifluoro-DMT</t>
  </si>
  <si>
    <t>CC(CN(CC(C)C)CCc1c[nH]c2c1c(O)ccc2)C</t>
  </si>
  <si>
    <t>4-HO-DiBT</t>
  </si>
  <si>
    <t>CNCCc1c2ccc(cc2[nH]c1C(C=C)(C)C)Br</t>
  </si>
  <si>
    <t>Desformylflustrabromine</t>
  </si>
  <si>
    <t>C=CCN(CCc1c[nH]c2c1c(ccc2)OC(=O)C)CC=C</t>
  </si>
  <si>
    <t>4-AcO-DALT</t>
  </si>
  <si>
    <t>CC(=O)Oc1ccc2c(c1)c(CCN(C(C)C)C)c[nH]2</t>
  </si>
  <si>
    <t>5-AcO-MiPT</t>
  </si>
  <si>
    <t>C=CCN(CCc1cn(c2c1cc(OC)cc2)C(=O)OC(C)(C)C)CC=C</t>
  </si>
  <si>
    <t>NB-5-MeO-DALT</t>
  </si>
  <si>
    <t>COc1cc2c(CCNC(=O)C)c[nH]c2cc1O</t>
  </si>
  <si>
    <t>6-HO-Melatonin</t>
  </si>
  <si>
    <t>CCCN(CCc1c[nH]c2c1cc(cc2)OC(=O)C)CC</t>
  </si>
  <si>
    <t>5-AcO-EPT</t>
  </si>
  <si>
    <t>CN(CCc1c[nH]c2c1c1nc(oc1cc2)C)C</t>
  </si>
  <si>
    <t>4,5-Oxazolethyl-DMT</t>
  </si>
  <si>
    <t>CN(CCc1c[nH]c2c1c1CCCOc1cc2)C</t>
  </si>
  <si>
    <t>4,5-DHP-DMT</t>
  </si>
  <si>
    <t>CC(N(C(C)C)CCc1c[nH]c2c1cc(F)cc2)C</t>
  </si>
  <si>
    <t>5-Fluoro-DiPT</t>
  </si>
  <si>
    <t>CCC(N(C(CC)C)CCc1c[nH]c2c1c(O)ccc2)C</t>
  </si>
  <si>
    <t>4-HO-DsBT</t>
  </si>
  <si>
    <t>CN(CCc1cn(c2c1cccc2)C(=O)OC(C)(C)C)C</t>
  </si>
  <si>
    <t>NBoc-DMT</t>
  </si>
  <si>
    <t>CCCN(CCc1c[nH]c2c1c(ccc2)OC(=O)C)CCC</t>
  </si>
  <si>
    <t>Depracetin</t>
  </si>
  <si>
    <t>COc1ccc2c(c1F)c(CCN1CCCC1)c[nH]2</t>
  </si>
  <si>
    <t>4-F-5-MeO-Pyr-T</t>
  </si>
  <si>
    <t>CCCN(CCc1c[nH]c2c1cc(cc2)OC(=O)C)CCC</t>
  </si>
  <si>
    <t>5-AcO-DPT</t>
  </si>
  <si>
    <t>COc1ccc2c(c1)c(CCN1CCCC1)c[nH]2</t>
  </si>
  <si>
    <t>CT-4436</t>
  </si>
  <si>
    <t>CC(=O)Oc1cccc2c1c(CCN(C(C)C)C)c[nH]2</t>
  </si>
  <si>
    <t>Mipracetin</t>
  </si>
  <si>
    <t>CC(N(C(C)C)CCc1c[nH]c2c1c(O)ccc2)C</t>
  </si>
  <si>
    <t>4-HO-DiPT</t>
  </si>
  <si>
    <t>CN(CCc1c[nH]c2c1cc(cc2)OC(F)(F)F)C</t>
  </si>
  <si>
    <t>5-Trifluoro-MeO-DMT</t>
  </si>
  <si>
    <t>CCCN(C1CC1)CCc1c[nH]c2c1cccc2</t>
  </si>
  <si>
    <t>PcPT</t>
  </si>
  <si>
    <t>CCCN(CCC)CCc1c[nH]c2c1cc(cc2)C#N</t>
  </si>
  <si>
    <t>5-CN-DPT</t>
  </si>
  <si>
    <t>CCCN(C(C)C)CCc1c[nH]c2c1cc(F)cc2</t>
  </si>
  <si>
    <t>5-F-PiPT</t>
  </si>
  <si>
    <t>CC(N(C(C)C)CCc1c[nH]c2c1c(ccc2)OP(=O)(O)O)C</t>
  </si>
  <si>
    <r>
      <t>4-PO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-DiPT</t>
    </r>
  </si>
  <si>
    <t>COc1cccc2c1c(CCN(C(C)C)C(C)C)c[nH]2</t>
  </si>
  <si>
    <t>4-MeO-DiPT</t>
  </si>
  <si>
    <t>CCCN(CCc1c[nH]c2c1c(ccc2)OC(=O)C)CC</t>
  </si>
  <si>
    <t>4-AcO-EPT</t>
  </si>
  <si>
    <t>CCN(C(C)C)CCc1c[nH]c2c1c(ccc2)OC(=O)C</t>
  </si>
  <si>
    <t>Ethipracetin</t>
  </si>
  <si>
    <t>CCOc1ccc2c(c1)c(CCN(C(C)C)C(C)C)c[nH]2</t>
  </si>
  <si>
    <t>5-EtO-DiPT</t>
  </si>
  <si>
    <t>CCN(CCc1c[nH]c2c1cc(cc2)OC(=O)C)CC</t>
  </si>
  <si>
    <t>5-AcO-DET</t>
  </si>
  <si>
    <t>CCc1[nH]c2c(c1CCN(C)C)cc(cc2)OC</t>
  </si>
  <si>
    <t>2-Et-5-MeO-DMT</t>
  </si>
  <si>
    <t>CCCN(CCc1c[nH]c2c1c(ccc2)OP(=O)(O)O)CC</t>
  </si>
  <si>
    <r>
      <t>4-PO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-EPT</t>
    </r>
  </si>
  <si>
    <t>CC(N(C(C)C)CCc1c[nH]c2c1cccc2)C</t>
  </si>
  <si>
    <t>Diisopropyltryptamine</t>
  </si>
  <si>
    <t>CCCCN(CCc1c[nH]c2c1c(O)ccc2)CCCC</t>
  </si>
  <si>
    <t>4-HO-DBT</t>
  </si>
  <si>
    <t>CN(CCc1c[nH]c2c1cc1OCOc1c2)C</t>
  </si>
  <si>
    <t>5,6-Mdo-DMT</t>
  </si>
  <si>
    <t>CNCCc1c[nH]c2c1c(ccc2)OC(=O)C</t>
  </si>
  <si>
    <t>4-AcO-MT</t>
  </si>
  <si>
    <t>C1CCN(C1)CCc1c[nH]c2c1cccc2</t>
  </si>
  <si>
    <t>Pyr-T</t>
  </si>
  <si>
    <t>CN(CCc1c[nH]c2c1cc(cc2)Cn1cncn1)C</t>
  </si>
  <si>
    <t>Rizatriptan</t>
  </si>
  <si>
    <t>N#Cc1ccc2c(c1)c(CCN(C)C)c[nH]2</t>
  </si>
  <si>
    <t>5-CN-DMT</t>
  </si>
  <si>
    <t>CCCN(C(C)C)CCc1c[nH]c2c1cccc2</t>
  </si>
  <si>
    <t>PiPT</t>
  </si>
  <si>
    <t>CC(=O)NCCc1c[nH]c2c1cc(O)cc2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</si>
  <si>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-Ac-Serotonin</t>
    </r>
  </si>
  <si>
    <t>CN(CCc1c[nH]c2c1cc1ccoc1c2)C</t>
  </si>
  <si>
    <t>5,6-Furo-DMT</t>
  </si>
  <si>
    <t>CCn1cncc1c1c[nH]c2c1cc(I)cc2</t>
  </si>
  <si>
    <t>AGH-107</t>
  </si>
  <si>
    <t>COC(=O)C(c1c[nH]c2c1cc(OC)cc2)CN</t>
  </si>
  <si>
    <t>Indorenate</t>
  </si>
  <si>
    <t>COc1cccc2c1[nH]cc2CCN(C(C)C)C</t>
  </si>
  <si>
    <t>7-MeO-MiPT</t>
  </si>
  <si>
    <t>CN(C(C)C)CCc1c[nH]c2c1cc(C)cc2</t>
  </si>
  <si>
    <t>5-Me-MiPT</t>
  </si>
  <si>
    <t>COc1ccc2c(c1)c(CCN(C(C)C)C)c[nH]2</t>
  </si>
  <si>
    <t>5-MeO-MiPT</t>
  </si>
  <si>
    <t>OC(=O)C(Cc1c[nH]c2c1cc(O)cc2)N</t>
  </si>
  <si>
    <t>Oxitriptan</t>
  </si>
  <si>
    <t>CN(CCc1c[nH]c2c1c1OCCc1cc2)C</t>
  </si>
  <si>
    <t>4,5-Furo-DMT</t>
  </si>
  <si>
    <t>CCN(C(C)C)CCc1c[nH]c2c1cc(OC)cc2</t>
  </si>
  <si>
    <t>5-MeO-EiPT</t>
  </si>
  <si>
    <t>CN(C(C)C)CCc1c[nH]c2c1c(O)ccc2</t>
  </si>
  <si>
    <t>4-HO-MiPT</t>
  </si>
  <si>
    <t>CCCN(CCc1c[nH]c2c1cc(OCC)cc2)CCC</t>
  </si>
  <si>
    <t>5-Ethoxy-DPT</t>
  </si>
  <si>
    <t>CN(CC1CC1)CCc1c[nH]c2c1cccc2</t>
  </si>
  <si>
    <t>McPMT</t>
  </si>
  <si>
    <t>CCCCN(CCc1c[nH]c2c1cc(OC)cc2)CCCC</t>
  </si>
  <si>
    <t>5-MeO-DBT</t>
  </si>
  <si>
    <t>CNCCc1c[nH]c2c1c(ccc2)OP(=O)(O)O</t>
  </si>
  <si>
    <t>Baeocystin</t>
  </si>
  <si>
    <t>OC(=O)C(Cc1c[nH]c2c1cccc2)N</t>
  </si>
  <si>
    <t>D-Tryptophan</t>
  </si>
  <si>
    <t>COc1ccc2c(c1)c(CCNC(C)C)c[nH]2</t>
  </si>
  <si>
    <t>5-MeO-iPT</t>
  </si>
  <si>
    <t>CCN(CCc1c[nH]c2c1cc(OC)cc2F)C</t>
  </si>
  <si>
    <t>7-F-4-MeO-MET</t>
  </si>
  <si>
    <t>CCN(C(C)C)CCc1c[nH]c2c1cccc2</t>
  </si>
  <si>
    <t>EiPT</t>
  </si>
  <si>
    <t>CCCCN(CCc1c[nH]c2c1cccc2)CCCC</t>
  </si>
  <si>
    <t>Dibutyltryptamine</t>
  </si>
  <si>
    <t>CN(CCc1cn(c2c1c(O)cc(c2)F)C(C)C)C</t>
  </si>
  <si>
    <t>1-iPr-6-F-Psilocin</t>
  </si>
  <si>
    <t>CN(CCc1c[nH]c2c1cc(cc2)C(C)C)C</t>
  </si>
  <si>
    <t>5-iPr-DMT</t>
  </si>
  <si>
    <t>CN(CCc1c[nH]c2c1cc(cc2)OC(=O)C)C</t>
  </si>
  <si>
    <t>5-AcO-DMT</t>
  </si>
  <si>
    <t>CCN(CC(C)C)CCc1c[nH]c2c1c(O)ccc2</t>
  </si>
  <si>
    <t>4-HO-EiBT</t>
  </si>
  <si>
    <t>COc1ccc2c(c1)[nH]cc2CCN(C)C</t>
  </si>
  <si>
    <t>6-MeO-DMT</t>
  </si>
  <si>
    <t>CCCN(CCC)CCc1c[nH]c2c1cc(O)cc2</t>
  </si>
  <si>
    <t>5-HO-DPT</t>
  </si>
  <si>
    <t>CN(C1CC1)CCc1c[nH]c2c1cccc2</t>
  </si>
  <si>
    <t>McPT</t>
  </si>
  <si>
    <t>C=CCN(CCc1c[nH]c2c1c(O)ccc2)C</t>
  </si>
  <si>
    <t>4-HO-MALT</t>
  </si>
  <si>
    <t>COc1ccc2c(c1)c(CCN(C(C)C)C(C)C)c[nH]2</t>
  </si>
  <si>
    <t>5-MeO-DiPT</t>
  </si>
  <si>
    <t>CC(CN(CCc1c[nH]c2c1cccc2)C)C</t>
  </si>
  <si>
    <t>MiBT</t>
  </si>
  <si>
    <t>C=CCN(CCc1c[nH]c2c1c(ccc2)OC(=O)C)C</t>
  </si>
  <si>
    <t>4-AcO-MALT</t>
  </si>
  <si>
    <t>CN(C(C)C)CCc1c[nH]c2c1cccc2</t>
  </si>
  <si>
    <t>MiPT</t>
  </si>
  <si>
    <t>CCN(CCc1c[nH]c2c1c(ccc2)OP(=O)(O)O)CC</t>
  </si>
  <si>
    <t>Ethocybin</t>
  </si>
  <si>
    <t>CN(C(C=C)C)CCc1c[nH]c2c1cc(F)cc2</t>
  </si>
  <si>
    <r>
      <t>5-F-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-Me-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-But-3-ene-T</t>
    </r>
  </si>
  <si>
    <t>CCCCN(CCc1c[nH]c2c1cccc2)CCC</t>
  </si>
  <si>
    <t>PBT</t>
  </si>
  <si>
    <t>COc1ccc2c(c1)c(CCN(C)C)c([nH]2)C</t>
  </si>
  <si>
    <t>5-MeO-2-Me-DMT</t>
  </si>
  <si>
    <t>CCCCN(CCc1c[nH]c2c1cccc2)CC</t>
  </si>
  <si>
    <t>EBT</t>
  </si>
  <si>
    <t>COc1ccc2c(c1O)c(CCN(C)C)c[nH]2</t>
  </si>
  <si>
    <t>Psilomethoxin</t>
  </si>
  <si>
    <t>CCCN(CCC)CCc1c[nH]c2c1cc(F)cc2</t>
  </si>
  <si>
    <t>5-F-DPT</t>
  </si>
  <si>
    <t>CCC(N(CCc1c[nH]c2c1cccc2)C)C</t>
  </si>
  <si>
    <t>MsBT</t>
  </si>
  <si>
    <t>CCN(CCc1c[nH]c2c1c(ccc2)OC(=O)C)CC</t>
  </si>
  <si>
    <t>4-AcO-DET</t>
  </si>
  <si>
    <t>NCCc1c[nH]c2c1cc(cc2)C(=O)N</t>
  </si>
  <si>
    <t>5-Carboxamidotryptamine</t>
  </si>
  <si>
    <t>CCN(C1CC1)CCc1c[nH]c2c1cccc2</t>
  </si>
  <si>
    <t>EcPT</t>
  </si>
  <si>
    <t>C=CCN(C(C)C)CCc1c[nH]c2c1cccc2</t>
  </si>
  <si>
    <t>iPrALT</t>
  </si>
  <si>
    <t>COc1cc2c(CCN(C(C)C)C)c[nH]c2cc1OC</t>
  </si>
  <si>
    <t>5,6-Dimethoxy-MIPT</t>
  </si>
  <si>
    <t>CC(=O)Oc1cccc2c1c(c[nH]2)CC[N+](C)(C)C</t>
  </si>
  <si>
    <t>4-AcO-TMT</t>
  </si>
  <si>
    <t>CCOc1ccc2c(c1)c(CCN(C(C)C)C)c[nH]2</t>
  </si>
  <si>
    <t>5-Ethoxy-MiPT</t>
  </si>
  <si>
    <t>CN(CCc1c[nH]c2c1c(O)cc(c2)F)C</t>
  </si>
  <si>
    <t>6-F-4-HO-DMT</t>
  </si>
  <si>
    <t>L-Tryptophan</t>
  </si>
  <si>
    <t>COc1cccc2c1c(CCN(C(C)C)C)c[nH]2</t>
  </si>
  <si>
    <t>4-MeO-MiPT</t>
  </si>
  <si>
    <t>CN(CC1CC1)CCc1c[nH]c2c1c(O)ccc2</t>
  </si>
  <si>
    <t>4-HO-McPMT</t>
  </si>
  <si>
    <t>CN(CC=C)CCc1c[nH]c2c1cc(OC)cc2</t>
  </si>
  <si>
    <t>5-MeO-MALT</t>
  </si>
  <si>
    <t>CC(NCCc1c[nH]c2c1cccc2)(C)C</t>
  </si>
  <si>
    <r>
      <t>N</t>
    </r>
    <r>
      <rPr>
        <sz val="11"/>
        <color theme="1"/>
        <rFont val="Aptos Narrow"/>
        <family val="2"/>
        <scheme val="minor"/>
      </rPr>
      <t>-tBu-tryptamine</t>
    </r>
  </si>
  <si>
    <t>CCCN(C(C)C)CCc1c[nH]c2c1cc(OC)cc2</t>
  </si>
  <si>
    <t>5-MeO-PiPT</t>
  </si>
  <si>
    <t>CCCN(CCc1c[nH]c2c1cc(OC)cc2)C</t>
  </si>
  <si>
    <t>5-MeO-MPT</t>
  </si>
  <si>
    <t>NCCc1c[nH]c2c1c(ccc2)OP(=O)(O)O</t>
  </si>
  <si>
    <t>Norbaeocystin</t>
  </si>
  <si>
    <t>CC(N(CCc1c[nH]c2c1cc(O)cc2)C)C</t>
  </si>
  <si>
    <t>5-HO-MiPT</t>
  </si>
  <si>
    <t>NCCc1c[nH]c2c1cc(cc2)C(=O)C</t>
  </si>
  <si>
    <t>Acetryptine</t>
  </si>
  <si>
    <t>COc1ccc2c(c1)c(CCN(C(C)C)CC=C)c[nH]2</t>
  </si>
  <si>
    <t>5-MeO-iPALT</t>
  </si>
  <si>
    <t>CCN(C(C)C)CCc1c[nH]c2c1c(O)ccc2</t>
  </si>
  <si>
    <t>4-HO-EiPT</t>
  </si>
  <si>
    <t>CCC(N(CCc1c[nH]c2c1c(O)ccc2)C)C</t>
  </si>
  <si>
    <t>4-HO-MsBT</t>
  </si>
  <si>
    <t>NCCc1c[nH]c2c1c(O)c(cc2)OC</t>
  </si>
  <si>
    <t>5-MeO-4-HO-T</t>
  </si>
  <si>
    <t>CCN(CCc1c[nH]c2c1c(ccc2)OC(=O)C)C</t>
  </si>
  <si>
    <t>Metacetin</t>
  </si>
  <si>
    <t>CCCN(CCc1c[nH]c2c1cc(OC)cc2)CCC</t>
  </si>
  <si>
    <t>5-MeO-DPT</t>
  </si>
  <si>
    <t>CCN(CCc1c[nH]c2c1cc(OC)cc2)CC</t>
  </si>
  <si>
    <t>5-MeO-DET</t>
  </si>
  <si>
    <t>CCCN(CCc1c[nH]c2c1c(O)ccc2)CCC</t>
  </si>
  <si>
    <t>4-HO-DPT</t>
  </si>
  <si>
    <t>C=CCN(CCc1c[nH]c2c1cccc2)CC=C</t>
  </si>
  <si>
    <t>Diallyltryptamine</t>
  </si>
  <si>
    <t>CCNCCc1c[nH]c2c1cc(OC)cc2</t>
  </si>
  <si>
    <t>5-MeO-ET</t>
  </si>
  <si>
    <t>CCC(NCCc1c[nH]c2c1cccc2)C</t>
  </si>
  <si>
    <r>
      <rPr>
        <i/>
        <sz val="11"/>
        <color theme="1"/>
        <rFont val="Aptos Narrow"/>
        <family val="2"/>
        <scheme val="minor"/>
      </rPr>
      <t>N-sec</t>
    </r>
    <r>
      <rPr>
        <sz val="11"/>
        <color theme="1"/>
        <rFont val="Aptos Narrow"/>
        <family val="2"/>
        <scheme val="minor"/>
      </rPr>
      <t>-butyltryptamine</t>
    </r>
  </si>
  <si>
    <t>CCCN(CCc1c[nH]c2c1cccc2)CC</t>
  </si>
  <si>
    <t>EPT</t>
  </si>
  <si>
    <t>COc1cccc2c1[nH]cc2CCN(C)C</t>
  </si>
  <si>
    <t>7-MeO-DMT</t>
  </si>
  <si>
    <t>CCN(CCc1c(C)[nH]c2c1cccc2)CC</t>
  </si>
  <si>
    <t>2-Me-DET</t>
  </si>
  <si>
    <t>CCCCN(CCc1c[nH]c2c1cccc2)C</t>
  </si>
  <si>
    <t>MBT</t>
  </si>
  <si>
    <t>CN(CCc1c[nH]c2c1c(ccc2)OP(=O)(O)O)C</t>
  </si>
  <si>
    <t>Psilocybin</t>
  </si>
  <si>
    <t>CCCN(CCc1c[nH]c2c1cc(OCC)cc2)CC</t>
  </si>
  <si>
    <t>5-Ethoxy-EPT</t>
  </si>
  <si>
    <t>CN(CCc1c[nH]c2c1cccc2C)C</t>
  </si>
  <si>
    <t>7-Me-DMT</t>
  </si>
  <si>
    <t>COc1ccc2c(c1)c(CCN(CC=C)CC=C)c[nH]2</t>
  </si>
  <si>
    <t>5-MeO-DALT</t>
  </si>
  <si>
    <t>C[C@@H](CC1=CNC2=C1C=C(C=C2)OC)N</t>
  </si>
  <si>
    <t>alpha,O-DMS</t>
  </si>
  <si>
    <t>CN(CCc1c(C)[nH]c2c1cc(Cl)cc2)C</t>
  </si>
  <si>
    <t>5-Cl-2-Me-DMT</t>
  </si>
  <si>
    <t>Oc1cccc2c1c(c[nH]2)CC[N+](C)(C)C</t>
  </si>
  <si>
    <t>4-HO-TMT</t>
  </si>
  <si>
    <t>CCCN(CCc1c[nH]c2c1cccc2)CCC</t>
  </si>
  <si>
    <t>DPT</t>
  </si>
  <si>
    <t>CCN(CCc1c[nH]c2c1cc(OC)cc2)C</t>
  </si>
  <si>
    <t>5-MeO-MET</t>
  </si>
  <si>
    <t>CCOc1ccc2c(c1)c(CCN(CC=C)CC=C)c[nH]2</t>
  </si>
  <si>
    <t>5-EtO-DALT</t>
  </si>
  <si>
    <t>CCCN(CCc1c[nH]c2c1c(O)ccc2)CC</t>
  </si>
  <si>
    <t>4-HO-EPT</t>
  </si>
  <si>
    <t>CN(C1CC1)CCc1c[nH]c2c1c(O)ccc2</t>
  </si>
  <si>
    <t>4-HO-McPT</t>
  </si>
  <si>
    <t>[O-]c1ccc2c(c1)c(CC[N+](C)(C)C)c[nH]2</t>
  </si>
  <si>
    <t>Bufotenidine</t>
  </si>
  <si>
    <t>CCOc1ccc2c(c1)c(CCN(CC)C)c[nH]2</t>
  </si>
  <si>
    <t>5-Ethoxy-MET</t>
  </si>
  <si>
    <t>CCN(CCc1c[nH]c2c1ccc(c2)F)CC</t>
  </si>
  <si>
    <t>6-F-DET</t>
  </si>
  <si>
    <t>CCCN(CCc1c[nH]c2c1c(O)ccc2)C</t>
  </si>
  <si>
    <t>Meprocin</t>
  </si>
  <si>
    <t>CNC(Cc1c[nH]c2c1cccc2)C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</si>
  <si>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,</t>
    </r>
    <r>
      <rPr>
        <sz val="11"/>
        <color theme="1"/>
        <rFont val="Aptos Narrow"/>
        <family val="2"/>
      </rPr>
      <t>α-DMT</t>
    </r>
  </si>
  <si>
    <t>CC(NCCc1c[nH]c2c1c(O)ccc2)C</t>
  </si>
  <si>
    <t>4-HO-iPT</t>
  </si>
  <si>
    <t>CNC(Cc1c[nH]c2c1cc(OC)cc2)C</t>
  </si>
  <si>
    <r>
      <t>5-MeO-α,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-DMT</t>
    </r>
  </si>
  <si>
    <t>CC(NCCc1c[nH]c2c1cc(O)cc2)C</t>
  </si>
  <si>
    <t>5-HO-iPT</t>
  </si>
  <si>
    <t>CN(CCc1c[nH]c2c1cc(Br)c(c2)Br)C</t>
  </si>
  <si>
    <t>5,6-Dibromo-DMT</t>
  </si>
  <si>
    <t>Cc1cccc2c1[nH]cc2CCN</t>
  </si>
  <si>
    <t>7-Methyltryptamine</t>
  </si>
  <si>
    <t>CCC(=O)Oc1cccc2c1c(CCN(C)C)c[nH]2</t>
  </si>
  <si>
    <t>4-Propanoyloxy-DMT</t>
  </si>
  <si>
    <t>COc1ccc2c(c1C)c(CCN(C)C)c[nH]2</t>
  </si>
  <si>
    <t>5-MeO-4-Me-DMT</t>
  </si>
  <si>
    <t>CCCN(CCc1c[nH]c2c1cc(F)cc2)CC</t>
  </si>
  <si>
    <t>5-F-EPT</t>
  </si>
  <si>
    <t>CCc1ccc2c(c1)c(CCN(C)C)c[nH]2</t>
  </si>
  <si>
    <t>5-Et-DMT</t>
  </si>
  <si>
    <t>CCOc1ccc2c(c1)c(CCN(C(C)C)CC)c[nH]2</t>
  </si>
  <si>
    <t>5-EtO-EiPT</t>
  </si>
  <si>
    <t>CCN(CCc1c[nH]c2c1cc(F)cc2)CC</t>
  </si>
  <si>
    <t>5-F-DET</t>
  </si>
  <si>
    <t>CCC(Cc1c[nH]c2c1cccc2)N</t>
  </si>
  <si>
    <t>α-Ethyltryptamine</t>
  </si>
  <si>
    <t>CN(CCc1c[nH]c2c1c(ccc2)OC(=O)C)C</t>
  </si>
  <si>
    <t>Psilacetin</t>
  </si>
  <si>
    <t>CCCN(CCc1c[nH]c2c1cc(OCC)cc2)C</t>
  </si>
  <si>
    <t>5-EtO-MPT</t>
  </si>
  <si>
    <t>CCc1cccc2c1[nH]cc2CCN(C)C</t>
  </si>
  <si>
    <t>7-Et-DMT</t>
  </si>
  <si>
    <t>CN(CCc1c[nH]c2c1c(O)ccc2)C</t>
  </si>
  <si>
    <t>Psilocin</t>
  </si>
  <si>
    <t>COc1ccc2c(c1)c(c[nH]2)CC(N)C</t>
  </si>
  <si>
    <r>
      <t>5-MeO-</t>
    </r>
    <r>
      <rPr>
        <sz val="11"/>
        <color theme="1"/>
        <rFont val="Aptos Narrow"/>
        <family val="2"/>
      </rPr>
      <t>α-methyltryptamine</t>
    </r>
  </si>
  <si>
    <t>C(Cc1c[nH]c2c1cccc2)NC1CC1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</si>
  <si>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-cyclopropyltryptamine</t>
    </r>
  </si>
  <si>
    <t>C=CCN(CCc1c[nH]c2c1c(O)ccc2)CC=C</t>
  </si>
  <si>
    <t>4-HO-DALT</t>
  </si>
  <si>
    <t>CC(NCCc1c[nH]c2c1cccc2)C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</si>
  <si>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-isopropyltryptamine</t>
    </r>
  </si>
  <si>
    <t>CCN(CCc1c[nH]c2c1cc(O)cc2)CC</t>
  </si>
  <si>
    <t>5-HO-DET</t>
  </si>
  <si>
    <t>CCCCCCCCCOc1ccc2c(c1)c(CCN)c[nH]2</t>
  </si>
  <si>
    <t>5-Nonyloxytryptamine</t>
  </si>
  <si>
    <t>CCN(CCc1c[nH]c2c1ccc(c2)O)CC</t>
  </si>
  <si>
    <t>6-HO-DET</t>
  </si>
  <si>
    <t>CCNCCc1c[nH]c2c1cccc2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</si>
  <si>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-Ethyltryptamine</t>
    </r>
  </si>
  <si>
    <t>CNCCc1c[nH]c2c1cc(OC)cc2</t>
  </si>
  <si>
    <t>5-MeO-MT</t>
  </si>
  <si>
    <t>CCN(CCc1c[nH]c2c1cccc2)CC</t>
  </si>
  <si>
    <t>Diethyltryptamine</t>
  </si>
  <si>
    <t>CCN(CCc1c[nH]c2c1c(O)ccc2)C</t>
  </si>
  <si>
    <t>4-HO-MET</t>
  </si>
  <si>
    <t>CN(CCc1c[nH]c2c1c(C)ccc2)C</t>
  </si>
  <si>
    <t>4-Me-DMT</t>
  </si>
  <si>
    <t>CCN(CCc1c[nH]c2c1c(O)ccc2)CC</t>
  </si>
  <si>
    <t>4-HO-DET</t>
  </si>
  <si>
    <t>COc1ccc2c(c1)c(CCN(C)C)c[nH]2</t>
  </si>
  <si>
    <t>5-MeO-DMT</t>
  </si>
  <si>
    <t>CC(Cc1c(C)[nH]c2c1cccc2)N</t>
  </si>
  <si>
    <r>
      <t>2,</t>
    </r>
    <r>
      <rPr>
        <sz val="11"/>
        <color theme="1"/>
        <rFont val="Aptos Narrow"/>
        <family val="2"/>
      </rPr>
      <t>α-DMT</t>
    </r>
  </si>
  <si>
    <t>COc1cc2c(CCN(C)C)c[nH]c2cc1F</t>
  </si>
  <si>
    <t>6-F-5-MeO DMT</t>
  </si>
  <si>
    <t>CN(CCc1c[nH]c2c1cccc2Cl)C</t>
  </si>
  <si>
    <t>7-Cl-DMT</t>
  </si>
  <si>
    <t>C=CCN(CCc1c[nH]c2c1cccc2)C</t>
  </si>
  <si>
    <t>MALT</t>
  </si>
  <si>
    <t>CN(CCc1c[nH]c2c1c(N)ccc2)C</t>
  </si>
  <si>
    <t>4-Amino-DMT</t>
  </si>
  <si>
    <t>CNCCc1c[nH]c2c1cc(O)cc2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</si>
  <si>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-Methylserotonin</t>
    </r>
  </si>
  <si>
    <t>CNCCc1c[nH]c2c1cccc2</t>
  </si>
  <si>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-Methyltryptamine</t>
    </r>
  </si>
  <si>
    <t>CCOc1ccc2c(c1)c(CCN(CC)CC)c[nH]2</t>
  </si>
  <si>
    <t>5-EtO-DET</t>
  </si>
  <si>
    <t>CCCN(CCc1c[nH]c2c1cccc2)C</t>
  </si>
  <si>
    <t>MPT</t>
  </si>
  <si>
    <t>NCCc1c[nH]c2c1cc(O)cc2O</t>
  </si>
  <si>
    <t>5,7-Dihydroxytryptamine</t>
  </si>
  <si>
    <t>NCCc1c[nH]c2c1cccc2Cl</t>
  </si>
  <si>
    <t>7-Chlorotryptamine</t>
  </si>
  <si>
    <t>CCCN(CCc1c[nH]c2c1cc(OC)cc2)CC</t>
  </si>
  <si>
    <t>5-MeO-EPT</t>
  </si>
  <si>
    <t>CCN(CCc1c[nH]c2c1cccc2)C</t>
  </si>
  <si>
    <t>MET</t>
  </si>
  <si>
    <t>CN(CCc1c[nH]c2c1c(F)ccc2)C</t>
  </si>
  <si>
    <t>4-F-DMT</t>
  </si>
  <si>
    <t>COn1cc(c2c1cccc2)CCN(C)C</t>
  </si>
  <si>
    <t>Lespedamine</t>
  </si>
  <si>
    <t>CN(CCc1c[nH]c2c1ccc(c2)O)C</t>
  </si>
  <si>
    <t>6-HO-DMT</t>
  </si>
  <si>
    <t>COc1ccc2c(c1F)c(CCN(C)C)c[nH]2</t>
  </si>
  <si>
    <t>4-F-5-MeO-DMT</t>
  </si>
  <si>
    <t>NCCc1c[nH]c2c1c(F)ccc2</t>
  </si>
  <si>
    <t>4-Fluorotryptamine</t>
  </si>
  <si>
    <t>CCOc1ccc2c(c1)c(CCN(C)C)c[nH]2</t>
  </si>
  <si>
    <t>5-EtO-DMT</t>
  </si>
  <si>
    <t>CC(Cc1c[nH]c2c1cccc2)N</t>
  </si>
  <si>
    <t>Indopan</t>
  </si>
  <si>
    <t>C=CCNCCc1c[nH]c2c1c(O)ccc2</t>
  </si>
  <si>
    <t>4-HO-ALT</t>
  </si>
  <si>
    <t>CN(CCc1c[nH]c2c1cc(C)cc2)C</t>
  </si>
  <si>
    <t>5-Me-DMT</t>
  </si>
  <si>
    <t>NCCc1c[nH]c2c1c(OC)ccc2</t>
  </si>
  <si>
    <t>4-MeO-T</t>
  </si>
  <si>
    <t>COc1cc(C)c2c(c1)c(CCN(C)C)c[nH]2</t>
  </si>
  <si>
    <t>5-MeO-7-Me-DMT</t>
  </si>
  <si>
    <t>CNCCc1c[nH]c2c1cc(Br)c(c2)Br</t>
  </si>
  <si>
    <t>5,6-Dibromo-MT</t>
  </si>
  <si>
    <t>CN(CCc1c(C)[nH]c2c1cccc2)C</t>
  </si>
  <si>
    <t>2-Me-DMT</t>
  </si>
  <si>
    <t>CNCCc1c[nH]c2c1c(O)ccc2</t>
  </si>
  <si>
    <t>Norpsilocin</t>
  </si>
  <si>
    <t>COc1cccc2c1c(CCN(C)C)c[nH]2</t>
  </si>
  <si>
    <t>4-MeO-DMT</t>
  </si>
  <si>
    <t>Cc1c(CCN)c2c([nH]1)ccc(c2)O</t>
  </si>
  <si>
    <t>2-Methylserotonin</t>
  </si>
  <si>
    <t>NCCc1c[nH]c2c1c(O)c(O)cc2</t>
  </si>
  <si>
    <t>4,5-DHT</t>
  </si>
  <si>
    <t>CN(CCc1c[nH]c2c1ccc(c2)C)C</t>
  </si>
  <si>
    <t>6-Me-DMT</t>
  </si>
  <si>
    <t>CN(CC)CCc1c[nH]c2c1cc(F)cc2</t>
  </si>
  <si>
    <t>Bretisilocin</t>
  </si>
  <si>
    <t>NCCc1c[nH]c2c1cc(OC)cc2</t>
  </si>
  <si>
    <t>5-Methoxytryptamine</t>
  </si>
  <si>
    <t>CN(CCc1cn(c2c1c(O)ccc2)C)C</t>
  </si>
  <si>
    <t>1-Methylpsilocin</t>
  </si>
  <si>
    <t>CN(CCc1c[nH]c2c1cccc2)C</t>
  </si>
  <si>
    <t>DMT</t>
  </si>
  <si>
    <t>CN(CCc1c[nH]c2c1cc(F)cc2)C</t>
  </si>
  <si>
    <t>5-F-DMT</t>
  </si>
  <si>
    <t>NCCc1c[nH]c2c1ccc(c2O)O</t>
  </si>
  <si>
    <t>6,7-DHT</t>
  </si>
  <si>
    <t>CN(CCc1c[nH]c2c1cc(O)cc2)C</t>
  </si>
  <si>
    <t>Bufotenine</t>
  </si>
  <si>
    <t>CN(CCc1c[nH]c2c1ccc(c2)F)C</t>
  </si>
  <si>
    <t>6-F-DMT</t>
  </si>
  <si>
    <t>CN(CCc1c[nH]c2c1ccc(c2)Cl)C</t>
  </si>
  <si>
    <t>6-Cl-DMT</t>
  </si>
  <si>
    <t>NCCc1c[nH]c2c1ccc(c2)OC</t>
  </si>
  <si>
    <t>6-MeO-T</t>
  </si>
  <si>
    <t>NCCc1c[nH]c2c1cccc2</t>
  </si>
  <si>
    <t>Tryptamine</t>
  </si>
  <si>
    <t>CSc1ccc2c(c1)c(CCN(C)C)c[nH]2</t>
  </si>
  <si>
    <t>5-MeS-DMT</t>
  </si>
  <si>
    <t>CN(CCc1c[nH]c2c1cc(Br)cc2)C</t>
  </si>
  <si>
    <t>5-Br-DMT</t>
  </si>
  <si>
    <t>NCCc1c[nH]c2c1ccc(c2)F</t>
  </si>
  <si>
    <t>6-Fluorotryptamine</t>
  </si>
  <si>
    <t>CN(CCc1c[nH]c2c1cc(I)cc2)C</t>
  </si>
  <si>
    <t>5-Iodo-DMT</t>
  </si>
  <si>
    <t>NCCc1c[nH]c2c1cc(F)cc2</t>
  </si>
  <si>
    <t>5-Fluorotryptamine</t>
  </si>
  <si>
    <t>NCCc1c[nH]c2c1cc(O)cc2</t>
  </si>
  <si>
    <t>Serotonin</t>
  </si>
  <si>
    <t>NCCc1c[nH]c2c1cc(O)c(c2)O</t>
  </si>
  <si>
    <t>5,6-DHT</t>
  </si>
  <si>
    <t>CN(CCc1c[nH]c2c1cccc2Br)C</t>
  </si>
  <si>
    <t>7-Br-DMT</t>
  </si>
  <si>
    <t>NCCc1c[nH]c2c1cc(C)cc2</t>
  </si>
  <si>
    <t>5-Me-T</t>
  </si>
  <si>
    <t>COc1c(Br)cc(c2c1n(OC)c(c2CCN(C)C)Br)Br</t>
  </si>
  <si>
    <t>Convolutindole A</t>
  </si>
  <si>
    <t>NCCc1c[nH]c2c1cc(Br)c(c2)Br</t>
  </si>
  <si>
    <t>5,6-Dibromotryptamine</t>
  </si>
  <si>
    <t>CNCCc1c(O)[nH]c2c1cccc2</t>
  </si>
  <si>
    <t>2-HO-MT</t>
  </si>
  <si>
    <t>NCCc1c[nH]c2c1c(O)ccc2</t>
  </si>
  <si>
    <t>4-Hydroxytryptamine</t>
  </si>
  <si>
    <t>CN(CCc1c[nH]c2c1cc(Cl)cc2)C</t>
  </si>
  <si>
    <t>5-Cl-DMT</t>
  </si>
  <si>
    <t>NCCc1c[nH]c2c1ccc(c2)C</t>
  </si>
  <si>
    <t>6-Me-T</t>
  </si>
  <si>
    <t>NCCc1c[nH]c2c1cccc2OC</t>
  </si>
  <si>
    <t>7-Methyloxytryptamine</t>
  </si>
  <si>
    <t>NCCc1c[nH]c2c1cc(Br)cc2</t>
  </si>
  <si>
    <t>5-Bromotryptamine</t>
  </si>
  <si>
    <t>NCCc1c[nH]c2c1cc(Cl)cc2</t>
  </si>
  <si>
    <t>5-Chlorotryptamine</t>
  </si>
  <si>
    <t>NCCc1cn(c2c1cccc2)C</t>
  </si>
  <si>
    <t>1-Methyltryptamine</t>
  </si>
  <si>
    <t>NCCc1c[nH]c2c1ccc(c2)Br</t>
  </si>
  <si>
    <t>6-Bromotryptamine</t>
  </si>
  <si>
    <t>% colchicine</t>
  </si>
  <si>
    <t>% gatorbulin</t>
  </si>
  <si>
    <t>% colchicine or gator</t>
  </si>
  <si>
    <t>% paclitaxel</t>
  </si>
  <si>
    <t>% maytansine</t>
  </si>
  <si>
    <t>% vinblastine</t>
  </si>
  <si>
    <t>% pironetin</t>
  </si>
  <si>
    <t>% peloruside</t>
  </si>
  <si>
    <t>Ligand</t>
  </si>
  <si>
    <t>Binding Site PDB ID</t>
  </si>
  <si>
    <t>PDB resolution (Å)</t>
  </si>
  <si>
    <t>resolution RMSD (Å)</t>
  </si>
  <si>
    <t>Paclitaxel</t>
  </si>
  <si>
    <t>(1JFF)</t>
  </si>
  <si>
    <t>Colchicine</t>
  </si>
  <si>
    <t>(4O2B)</t>
  </si>
  <si>
    <t>Peloruside A</t>
  </si>
  <si>
    <t>(4O4J)</t>
  </si>
  <si>
    <t>Vinblastine</t>
  </si>
  <si>
    <t>(4EB6)</t>
  </si>
  <si>
    <t>Maytansine</t>
  </si>
  <si>
    <t>(4TV8)</t>
  </si>
  <si>
    <t>Pironetin</t>
  </si>
  <si>
    <t>(5LA6)</t>
  </si>
  <si>
    <t>Gatorbulin</t>
  </si>
  <si>
    <t>(7ALR)</t>
  </si>
  <si>
    <t>Method name: Method 1</t>
  </si>
  <si>
    <t/>
  </si>
  <si>
    <t>Application: SparkControl</t>
  </si>
  <si>
    <t>V2.3</t>
  </si>
  <si>
    <t>Device: Spark</t>
  </si>
  <si>
    <t>Serial number: 1808009530</t>
  </si>
  <si>
    <t>Firmware:</t>
  </si>
  <si>
    <t>LUM:V5.2.3|ABS:V4.3.2|ABS_MEX:V5.0.7|MTP:V13.1.5|FLUOR:V5.1.3|FLUOR_FP:V5.0.2|FLUOR_BOTTOM:V5.0.2|FLUOR_MEM:V5.0.7|FLUOR_MEX:V5.0.7|INJ:V3.1.1</t>
  </si>
  <si>
    <t>Date:</t>
  </si>
  <si>
    <t>2025-11-19</t>
  </si>
  <si>
    <t>Time:</t>
  </si>
  <si>
    <t>4:39 PM</t>
  </si>
  <si>
    <t>System</t>
  </si>
  <si>
    <t>TECANHP</t>
  </si>
  <si>
    <t>User</t>
  </si>
  <si>
    <t>TecanHP\Tecan HP</t>
  </si>
  <si>
    <t>Plate</t>
  </si>
  <si>
    <t>[GRE96ft_half area] - Greiner 96 Flat Transparent Cat. No.: 675161/675101</t>
  </si>
  <si>
    <t>Lid lifter</t>
  </si>
  <si>
    <t>No lid</t>
  </si>
  <si>
    <t>Humidity Cassette</t>
  </si>
  <si>
    <t>No humidity cassette</t>
  </si>
  <si>
    <t>Smooth mode</t>
  </si>
  <si>
    <t>Not selected</t>
  </si>
  <si>
    <t>List of actions in this measurement script:</t>
  </si>
  <si>
    <t>Temperature</t>
  </si>
  <si>
    <t>Shaking</t>
  </si>
  <si>
    <t>Kinetic</t>
  </si>
  <si>
    <t>Absorbance</t>
  </si>
  <si>
    <t>340</t>
  </si>
  <si>
    <t>GRE96ft_half area</t>
  </si>
  <si>
    <t>Plate layout</t>
  </si>
  <si>
    <t>Plate area</t>
  </si>
  <si>
    <t>B2-F6</t>
  </si>
  <si>
    <t>&lt;&gt;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</si>
  <si>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</si>
  <si>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</si>
  <si>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</si>
  <si>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</si>
  <si>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</si>
  <si>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</si>
  <si>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</si>
  <si>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</si>
  <si>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</si>
  <si>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</si>
  <si>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</si>
  <si>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</si>
  <si>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</si>
  <si>
    <t>None</t>
  </si>
  <si>
    <t>B</t>
  </si>
  <si>
    <t>C</t>
  </si>
  <si>
    <t>D</t>
  </si>
  <si>
    <t>E</t>
  </si>
  <si>
    <t>G</t>
  </si>
  <si>
    <t>H</t>
  </si>
  <si>
    <t>Start Time</t>
  </si>
  <si>
    <t>2025-11-19 15:39:09</t>
  </si>
  <si>
    <t>Temperature control</t>
  </si>
  <si>
    <t>On</t>
  </si>
  <si>
    <t>Target temperature</t>
  </si>
  <si>
    <t>°C</t>
  </si>
  <si>
    <t>2025-11-19 15:39:02</t>
  </si>
  <si>
    <t>Shaking (Orbital) Duration</t>
  </si>
  <si>
    <t>s</t>
  </si>
  <si>
    <t>Shaking (Orbital) Position</t>
  </si>
  <si>
    <t>Current</t>
  </si>
  <si>
    <t>Shaking (Orbital) Amplitude</t>
  </si>
  <si>
    <t>mm</t>
  </si>
  <si>
    <t>Shaking (Orbital) Frequency</t>
  </si>
  <si>
    <t>rpm</t>
  </si>
  <si>
    <t>End Time</t>
  </si>
  <si>
    <t>2025-11-19 15:39:07</t>
  </si>
  <si>
    <t>Mode</t>
  </si>
  <si>
    <t>Kinetic duration</t>
  </si>
  <si>
    <t>01:00:00</t>
  </si>
  <si>
    <t>hh:mm:ss</t>
  </si>
  <si>
    <t>Interval time</t>
  </si>
  <si>
    <t>00:01:00</t>
  </si>
  <si>
    <t>Measurement wavelength</t>
  </si>
  <si>
    <t>nm</t>
  </si>
  <si>
    <t>Number of flashes</t>
  </si>
  <si>
    <t>Settle time</t>
  </si>
  <si>
    <t>ms</t>
  </si>
  <si>
    <t>Part of Plate</t>
  </si>
  <si>
    <t>Cycle Nr.</t>
  </si>
  <si>
    <t>Time [s]</t>
  </si>
  <si>
    <t>Temp. [°C]</t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</si>
  <si>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</si>
  <si>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</si>
  <si>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</si>
  <si>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</si>
  <si>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</si>
  <si>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</si>
  <si>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</si>
  <si>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</si>
  <si>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</si>
  <si>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</si>
  <si>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D2</t>
  </si>
  <si>
    <t>D3</t>
  </si>
  <si>
    <t>D4</t>
  </si>
  <si>
    <t>D5</t>
  </si>
  <si>
    <t>D6</t>
  </si>
  <si>
    <t>E2</t>
  </si>
  <si>
    <t>E3</t>
  </si>
  <si>
    <t>E4</t>
  </si>
  <si>
    <t>E5</t>
  </si>
  <si>
    <t>E6</t>
  </si>
  <si>
    <t>F2</t>
  </si>
  <si>
    <t>F3</t>
  </si>
  <si>
    <t>F4</t>
  </si>
  <si>
    <t>F5</t>
  </si>
  <si>
    <t>F6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</si>
  <si>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</si>
  <si>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</si>
  <si>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</si>
  <si>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</si>
  <si>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</si>
  <si>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</si>
  <si>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</si>
  <si>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</si>
  <si>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</si>
  <si>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</si>
  <si>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</si>
  <si>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</si>
  <si>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</si>
  <si>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</si>
  <si>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</si>
  <si>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</si>
  <si>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</si>
  <si>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</si>
  <si>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</si>
  <si>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</si>
  <si>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</si>
  <si>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</si>
  <si>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</si>
  <si>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</si>
  <si>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</si>
  <si>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</si>
  <si>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</si>
  <si>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</si>
  <si>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</si>
  <si>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</si>
  <si>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</si>
  <si>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</si>
  <si>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</si>
  <si>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</si>
  <si>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</si>
  <si>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</si>
  <si>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</si>
  <si>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</si>
  <si>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</si>
  <si>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</si>
  <si>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</si>
  <si>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</si>
  <si>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</si>
  <si>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</si>
  <si>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</si>
  <si>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</si>
  <si>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</si>
  <si>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</si>
  <si>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Method name: Method_lg</t>
  </si>
  <si>
    <t>2026-03-05</t>
  </si>
  <si>
    <t>12:29 PM</t>
  </si>
  <si>
    <t>2026-03-05 11:28:56</t>
  </si>
  <si>
    <t>2026-03-05 11:29:01</t>
  </si>
  <si>
    <t>2026-03-05 11:29:03</t>
  </si>
  <si>
    <t>Control</t>
  </si>
  <si>
    <r>
      <t xml:space="preserve">10 </t>
    </r>
    <r>
      <rPr>
        <sz val="11"/>
        <color rgb="FF000000"/>
        <rFont val="Aptos Narrow"/>
        <family val="2"/>
        <charset val="1"/>
      </rPr>
      <t>μ</t>
    </r>
    <r>
      <rPr>
        <sz val="11"/>
        <color rgb="FF000000"/>
        <rFont val="Calibri"/>
        <family val="2"/>
      </rPr>
      <t>M</t>
    </r>
  </si>
  <si>
    <t>50 μM</t>
  </si>
  <si>
    <t>75 μM</t>
  </si>
  <si>
    <t>100 μM</t>
  </si>
  <si>
    <t>10 μM</t>
  </si>
  <si>
    <t>2026-03-03</t>
  </si>
  <si>
    <t>12:33 PM</t>
  </si>
  <si>
    <t>2026-03-03 11:33:16</t>
  </si>
  <si>
    <t>2026-03-03 11:33:21</t>
  </si>
  <si>
    <t>2026-03-03 11:33:23</t>
  </si>
  <si>
    <t>2026-03-03 12:32:30</t>
  </si>
  <si>
    <t>2025-11-19 16:38:16</t>
  </si>
  <si>
    <t>2026-03-05 12:28:10</t>
  </si>
  <si>
    <t>GENERALIZED</t>
  </si>
  <si>
    <t>BORN:</t>
  </si>
  <si>
    <t>Complex:</t>
  </si>
  <si>
    <t>Energy</t>
  </si>
  <si>
    <t>Component</t>
  </si>
  <si>
    <t>Average</t>
  </si>
  <si>
    <t>Std.</t>
  </si>
  <si>
    <t>Dev.</t>
  </si>
  <si>
    <t>Err.</t>
  </si>
  <si>
    <t>of</t>
  </si>
  <si>
    <t>Mean</t>
  </si>
  <si>
    <t>-------------------------------------------------------------------------------</t>
  </si>
  <si>
    <t>BOND</t>
  </si>
  <si>
    <t>ANGLE</t>
  </si>
  <si>
    <t>DIHED</t>
  </si>
  <si>
    <t>VDWAALS</t>
  </si>
  <si>
    <t>EEL</t>
  </si>
  <si>
    <t>VDW</t>
  </si>
  <si>
    <t>EGB</t>
  </si>
  <si>
    <t>ESURF</t>
  </si>
  <si>
    <t>gas</t>
  </si>
  <si>
    <t>solv</t>
  </si>
  <si>
    <t>TOTAL</t>
  </si>
  <si>
    <t>Receptor:</t>
  </si>
  <si>
    <t>Ligand:</t>
  </si>
  <si>
    <t>Differences</t>
  </si>
  <si>
    <t>(Complex</t>
  </si>
  <si>
    <t>-</t>
  </si>
  <si>
    <t>Receptor</t>
  </si>
  <si>
    <t>Ligand):</t>
  </si>
  <si>
    <t>DELTA</t>
  </si>
  <si>
    <t>POISSON</t>
  </si>
  <si>
    <t>BOLTZMANN:</t>
  </si>
  <si>
    <t>EPB</t>
  </si>
  <si>
    <t>ENPOLAR</t>
  </si>
  <si>
    <t>EDISPER</t>
  </si>
  <si>
    <t>|Calculations</t>
  </si>
  <si>
    <t>performed</t>
  </si>
  <si>
    <t>using</t>
  </si>
  <si>
    <t>complex</t>
  </si>
  <si>
    <t>frames.</t>
  </si>
  <si>
    <t>|Poisson</t>
  </si>
  <si>
    <t>Boltzmann</t>
  </si>
  <si>
    <t>calculations</t>
  </si>
  <si>
    <t>internal</t>
  </si>
  <si>
    <t>PBSA</t>
  </si>
  <si>
    <t>solver</t>
  </si>
  <si>
    <t>in</t>
  </si>
  <si>
    <t>mmpbsa_py_energy</t>
  </si>
  <si>
    <t>|</t>
  </si>
  <si>
    <t>|Generalized</t>
  </si>
  <si>
    <t>Born</t>
  </si>
  <si>
    <t>calculated</t>
  </si>
  <si>
    <t>'LCPO'</t>
  </si>
  <si>
    <t>surface</t>
  </si>
  <si>
    <t>areas</t>
  </si>
  <si>
    <t>|All</t>
  </si>
  <si>
    <t>units</t>
  </si>
  <si>
    <t>are</t>
  </si>
  <si>
    <t>reported</t>
  </si>
  <si>
    <t>kcal/mole.</t>
  </si>
  <si>
    <t>--- Significant Treatment Differences ---</t>
  </si>
  <si>
    <t>Group1</t>
  </si>
  <si>
    <t>Group2</t>
  </si>
  <si>
    <t>Difference</t>
  </si>
  <si>
    <t>PValue</t>
  </si>
  <si>
    <t>________________________</t>
  </si>
  <si>
    <t>__________</t>
  </si>
  <si>
    <t>{'Treatment=100uM'}</t>
  </si>
  <si>
    <t>{'Treatment=50uM'}</t>
  </si>
  <si>
    <t>{'Treatment=Colchicine'}</t>
  </si>
  <si>
    <t>{'Treatment=Control'}</t>
  </si>
  <si>
    <t>{'Treatment=Paclitaxel'}</t>
  </si>
  <si>
    <t>{'Treatment=10uM'}</t>
  </si>
  <si>
    <t>{'Treatment=75uM'}</t>
  </si>
  <si>
    <t>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</si>
</sst>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rgb="FF000000"/>
      <name val="Calibri"/>
      <family val="2"/>
    </font>
    <font>
      <sz val="11"/>
      <color rgb="FF111827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vertAlign val="sub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Calibri"/>
      <family val="2"/>
    </font>
    <font>
      <sz val="11"/>
      <color rgb="FFFFFFFF"/>
      <name val="Calibri"/>
      <family val="2"/>
    </font>
    <font>
      <sz val="11"/>
      <color rgb="FF000000"/>
      <name val="Aptos Narrow"/>
      <family val="2"/>
      <charset val="1"/>
    </font>
    <font>
      <sz val="7"/>
      <color theme="1"/>
      <name val="Consolas"/>
      <family val="3"/>
    </font>
    <font>
      <b/>
      <sz val="7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rgb="FFADFF2F"/>
      </patternFill>
    </fill>
    <fill>
      <patternFill patternType="solid">
        <fgColor rgb="FF80808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2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/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5" xfId="0" applyBorder="1"/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/>
    <xf numFmtId="0" fontId="0" fillId="0" borderId="18" xfId="0" applyBorder="1"/>
    <xf numFmtId="164" fontId="0" fillId="0" borderId="8" xfId="0" applyNumberFormat="1" applyBorder="1" applyAlignment="1">
      <alignment horizontal="center" vertical="center"/>
    </xf>
    <xf numFmtId="0" fontId="0" fillId="0" borderId="8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0" fillId="0" borderId="19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/>
    <xf numFmtId="0" fontId="0" fillId="0" borderId="0" xfId="0" applyAlignment="1">
      <alignment horizontal="center"/>
    </xf>
    <xf numFmtId="0" fontId="0" fillId="0" borderId="20" xfId="0" applyBorder="1"/>
    <xf numFmtId="0" fontId="0" fillId="0" borderId="21" xfId="0" applyBorder="1"/>
    <xf numFmtId="164" fontId="0" fillId="0" borderId="14" xfId="0" applyNumberFormat="1" applyBorder="1" applyAlignment="1">
      <alignment horizontal="center" vertical="center"/>
    </xf>
    <xf numFmtId="10" fontId="0" fillId="0" borderId="14" xfId="1" applyNumberFormat="1" applyFont="1" applyBorder="1"/>
    <xf numFmtId="0" fontId="0" fillId="0" borderId="0" xfId="0" applyAlignment="1">
      <alignment horizontal="center" vertical="center"/>
    </xf>
    <xf numFmtId="10" fontId="0" fillId="0" borderId="2" xfId="1" applyNumberFormat="1" applyFont="1" applyBorder="1"/>
    <xf numFmtId="10" fontId="0" fillId="0" borderId="1" xfId="1" applyNumberFormat="1" applyFont="1" applyBorder="1"/>
    <xf numFmtId="10" fontId="0" fillId="0" borderId="0" xfId="0" applyNumberFormat="1"/>
    <xf numFmtId="0" fontId="0" fillId="0" borderId="22" xfId="0" applyFill="1" applyBorder="1"/>
    <xf numFmtId="10" fontId="0" fillId="0" borderId="23" xfId="0" applyNumberForma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0" xfId="2" applyFont="1"/>
    <xf numFmtId="0" fontId="4" fillId="2" borderId="0" xfId="2" applyFont="1" applyFill="1"/>
    <xf numFmtId="0" fontId="11" fillId="0" borderId="0" xfId="2"/>
    <xf numFmtId="0" fontId="12" fillId="3" borderId="0" xfId="2" applyFont="1" applyFill="1"/>
    <xf numFmtId="0" fontId="4" fillId="0" borderId="0" xfId="2" applyFont="1" applyAlignment="1">
      <alignment horizontal="center"/>
    </xf>
    <xf numFmtId="0" fontId="11" fillId="0" borderId="0" xfId="2" applyAlignment="1">
      <alignment horizontal="center"/>
    </xf>
    <xf numFmtId="0" fontId="11" fillId="0" borderId="0" xfId="2" applyAlignment="1"/>
    <xf numFmtId="0" fontId="12" fillId="0" borderId="0" xfId="2" applyFont="1" applyFill="1"/>
    <xf numFmtId="0" fontId="4" fillId="0" borderId="0" xfId="2" applyFont="1" applyFill="1"/>
    <xf numFmtId="0" fontId="2" fillId="0" borderId="0" xfId="0" applyFont="1"/>
    <xf numFmtId="16" fontId="0" fillId="0" borderId="0" xfId="0" applyNumberFormat="1"/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2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0" fillId="0" borderId="0" xfId="0" applyNumberFormat="1"/>
  </cellXfs>
  <cellStyles count="3">
    <cellStyle name="Normal" xfId="0" builtinId="0"/>
    <cellStyle name="Normal 2" xfId="2" xr:uid="{4DCF04FF-512E-48F7-A730-1CAAE11F77C8}"/>
    <cellStyle name="Percent" xfId="1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488008</xdr:colOff>
      <xdr:row>6</xdr:row>
      <xdr:rowOff>111713</xdr:rowOff>
    </xdr:from>
    <xdr:to>
      <xdr:col>14</xdr:col>
      <xdr:colOff>308574</xdr:colOff>
      <xdr:row>34</xdr:row>
      <xdr:rowOff>12596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5EBD610-21D7-AFAB-8DDF-1DFDB6160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008" y="1205324"/>
          <a:ext cx="8381307" cy="5004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6</xdr:row>
      <xdr:rowOff>114300</xdr:rowOff>
    </xdr:from>
    <xdr:to>
      <xdr:col>14</xdr:col>
      <xdr:colOff>151707</xdr:colOff>
      <xdr:row>33</xdr:row>
      <xdr:rowOff>146652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088D1F-1A0A-8275-C676-4F623DE71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0"/>
          <a:ext cx="8381307" cy="5004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6</xdr:row>
      <xdr:rowOff>105833</xdr:rowOff>
    </xdr:from>
    <xdr:to>
      <xdr:col>14</xdr:col>
      <xdr:colOff>258599</xdr:colOff>
      <xdr:row>33</xdr:row>
      <xdr:rowOff>109610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46A82E-D076-7FB8-6B8B-A9BF42B68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5" y="1217083"/>
          <a:ext cx="8381307" cy="5004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17D5-43E4-47D9-AE0E-B788BEC6F36D}">
  <dimension ref="B2:X314"/>
  <sheetViews>
    <sheetView topLeftCell="E1" zoomScale="57" zoomScaleNormal="70" workbookViewId="0">
      <selection activeCell="AA13" sqref="AA13"/>
    </sheetView>
  </sheetViews>
  <sheetFormatPr defaultRowHeight="14.5" x14ac:dyDescent="0.35"/>
  <cols>
    <col min="2" max="2" width="57.453125" customWidth="1"/>
    <col min="3" max="3" width="17.08984375" style="51" customWidth="1"/>
    <col min="4" max="4" width="27.54296875" customWidth="1"/>
    <col min="5" max="6" width="17.08984375" customWidth="1"/>
    <col min="7" max="7" width="18.08984375" customWidth="1"/>
    <col min="8" max="9" width="19.6328125" customWidth="1"/>
    <col min="10" max="11" width="19.1796875" customWidth="1"/>
    <col min="12" max="12" width="17.81640625" customWidth="1"/>
    <col min="13" max="13" width="18.7265625" customWidth="1"/>
    <col min="14" max="14" width="22.36328125" customWidth="1"/>
    <col min="15" max="16" width="20.453125" style="56" customWidth="1"/>
    <col min="17" max="17" width="14.7265625" customWidth="1"/>
    <col min="20" max="24" width="15.6328125" customWidth="1"/>
  </cols>
  <sheetData>
    <row r="2" spans="2:24" ht="14.5" customHeight="1" x14ac:dyDescent="0.35">
      <c r="B2" s="1" t="s">
        <v>11</v>
      </c>
      <c r="C2" s="2" t="s">
        <v>12</v>
      </c>
      <c r="D2" s="1" t="s">
        <v>13</v>
      </c>
      <c r="E2" s="3" t="s">
        <v>14</v>
      </c>
      <c r="F2" s="3" t="s">
        <v>15</v>
      </c>
      <c r="G2" s="62" t="s">
        <v>16</v>
      </c>
      <c r="H2" s="63"/>
      <c r="I2" s="63"/>
      <c r="J2" s="63"/>
      <c r="K2" s="63"/>
      <c r="L2" s="63"/>
      <c r="M2" s="63"/>
      <c r="N2" s="4" t="s">
        <v>17</v>
      </c>
      <c r="O2" s="3" t="s">
        <v>18</v>
      </c>
      <c r="P2" s="3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</row>
    <row r="3" spans="2:24" x14ac:dyDescent="0.35">
      <c r="B3" s="1"/>
      <c r="C3" s="5"/>
      <c r="D3" s="1"/>
      <c r="E3" s="1"/>
      <c r="F3" s="1"/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7" t="s">
        <v>34</v>
      </c>
      <c r="N3" s="8"/>
      <c r="O3" s="3"/>
      <c r="P3" s="3"/>
      <c r="Q3" s="1"/>
      <c r="R3" s="1"/>
      <c r="S3" s="1"/>
      <c r="T3" s="1"/>
      <c r="U3" s="1"/>
      <c r="V3" s="1"/>
      <c r="W3" s="1"/>
      <c r="X3" s="1"/>
    </row>
    <row r="4" spans="2:24" ht="15" thickBot="1" x14ac:dyDescent="0.4">
      <c r="B4" s="2"/>
      <c r="C4" s="5"/>
      <c r="D4" s="2"/>
      <c r="E4" s="2"/>
      <c r="F4" s="2"/>
      <c r="G4" s="9" t="s">
        <v>35</v>
      </c>
      <c r="H4" s="9" t="s">
        <v>35</v>
      </c>
      <c r="I4" s="9" t="s">
        <v>35</v>
      </c>
      <c r="J4" s="9" t="s">
        <v>35</v>
      </c>
      <c r="K4" s="9" t="s">
        <v>35</v>
      </c>
      <c r="L4" s="9" t="s">
        <v>35</v>
      </c>
      <c r="M4" s="10" t="s">
        <v>35</v>
      </c>
      <c r="N4" s="8"/>
      <c r="O4" s="11"/>
      <c r="P4" s="11"/>
      <c r="Q4" s="2"/>
      <c r="R4" s="2"/>
      <c r="S4" s="2"/>
      <c r="T4" s="2"/>
      <c r="U4" s="2"/>
      <c r="V4" s="2"/>
      <c r="W4" s="2"/>
      <c r="X4" s="2"/>
    </row>
    <row r="5" spans="2:24" x14ac:dyDescent="0.35">
      <c r="B5" s="12" t="s">
        <v>36</v>
      </c>
      <c r="C5" s="13" t="s">
        <v>37</v>
      </c>
      <c r="D5" s="14" t="s">
        <v>38</v>
      </c>
      <c r="E5" s="15" t="s">
        <v>39</v>
      </c>
      <c r="F5" s="15" t="s">
        <v>39</v>
      </c>
      <c r="G5" s="16">
        <v>-9.984</v>
      </c>
      <c r="H5" s="16">
        <v>-4.24</v>
      </c>
      <c r="I5" s="16">
        <v>-6.6180000000000003</v>
      </c>
      <c r="J5" s="16">
        <v>-9.9689999999999994</v>
      </c>
      <c r="K5" s="16">
        <v>-7.2279999999999998</v>
      </c>
      <c r="L5" s="16">
        <v>-6.4889999999999999</v>
      </c>
      <c r="M5" s="16">
        <v>-9.35</v>
      </c>
      <c r="N5" s="16" t="s">
        <v>28</v>
      </c>
      <c r="O5" s="17">
        <v>-9.984</v>
      </c>
      <c r="P5" s="18">
        <f>(EXP(O5/(0.001987204*310)))*(10^6)</f>
        <v>9.1500841711302933E-2</v>
      </c>
      <c r="Q5" s="19" t="s">
        <v>40</v>
      </c>
      <c r="R5" s="19">
        <v>0</v>
      </c>
      <c r="S5" s="19">
        <v>2</v>
      </c>
      <c r="T5" s="19" t="s">
        <v>39</v>
      </c>
      <c r="U5" s="19" t="s">
        <v>39</v>
      </c>
      <c r="V5" s="19" t="s">
        <v>39</v>
      </c>
      <c r="W5" s="19" t="s">
        <v>39</v>
      </c>
      <c r="X5" s="19" t="s">
        <v>39</v>
      </c>
    </row>
    <row r="6" spans="2:24" x14ac:dyDescent="0.35">
      <c r="B6" s="21" t="s">
        <v>41</v>
      </c>
      <c r="C6" s="22" t="s">
        <v>42</v>
      </c>
      <c r="D6" s="23" t="s">
        <v>43</v>
      </c>
      <c r="E6" s="6" t="s">
        <v>39</v>
      </c>
      <c r="F6" s="6" t="s">
        <v>39</v>
      </c>
      <c r="G6" s="24">
        <v>-6.9980000000000002</v>
      </c>
      <c r="H6" s="24">
        <v>-10.07</v>
      </c>
      <c r="I6" s="24">
        <v>-6.8769999999999998</v>
      </c>
      <c r="J6" s="24">
        <v>-7.0609999999999999</v>
      </c>
      <c r="K6" s="24">
        <v>-6.6470000000000002</v>
      </c>
      <c r="L6" s="24">
        <v>-5.8579999999999997</v>
      </c>
      <c r="M6" s="24">
        <v>-7.5670000000000002</v>
      </c>
      <c r="N6" s="24" t="s">
        <v>29</v>
      </c>
      <c r="O6" s="25">
        <v>-10.07</v>
      </c>
      <c r="P6" s="26">
        <f>(EXP(O6/(0.001987204*310)))*(10^6)</f>
        <v>7.9578608140130402E-2</v>
      </c>
      <c r="Q6" s="20" t="s">
        <v>40</v>
      </c>
      <c r="R6" s="20">
        <v>0</v>
      </c>
      <c r="S6" s="20">
        <v>0</v>
      </c>
      <c r="T6" s="20" t="s">
        <v>39</v>
      </c>
      <c r="U6" s="20" t="s">
        <v>39</v>
      </c>
      <c r="V6" s="20" t="s">
        <v>39</v>
      </c>
      <c r="W6" s="20" t="s">
        <v>40</v>
      </c>
      <c r="X6" s="20" t="s">
        <v>40</v>
      </c>
    </row>
    <row r="7" spans="2:24" x14ac:dyDescent="0.35">
      <c r="B7" s="21" t="s">
        <v>44</v>
      </c>
      <c r="C7" s="22" t="s">
        <v>45</v>
      </c>
      <c r="D7" s="7" t="s">
        <v>46</v>
      </c>
      <c r="E7" s="6" t="s">
        <v>39</v>
      </c>
      <c r="F7" s="6" t="s">
        <v>39</v>
      </c>
      <c r="G7" s="24">
        <v>-6.4790000000000001</v>
      </c>
      <c r="H7" s="24">
        <v>-3.5939999999999999</v>
      </c>
      <c r="I7" s="24">
        <v>-6.9880000000000004</v>
      </c>
      <c r="J7" s="24">
        <v>-7.2720000000000002</v>
      </c>
      <c r="K7" s="24">
        <v>-5.9969999999999999</v>
      </c>
      <c r="L7" s="24">
        <v>-5.3819999999999997</v>
      </c>
      <c r="M7" s="24">
        <v>-7.4050000000000002</v>
      </c>
      <c r="N7" s="24" t="s">
        <v>34</v>
      </c>
      <c r="O7" s="25">
        <v>-7.4050000000000002</v>
      </c>
      <c r="P7" s="26">
        <f t="shared" ref="P7:P70" si="0">(EXP(O7/(0.001987204*310)))*(10^6)</f>
        <v>6.0198075966161353</v>
      </c>
      <c r="Q7" s="20" t="s">
        <v>40</v>
      </c>
      <c r="R7" s="20">
        <v>0</v>
      </c>
      <c r="S7" s="20">
        <v>1</v>
      </c>
      <c r="T7" s="20" t="s">
        <v>39</v>
      </c>
      <c r="U7" s="20" t="s">
        <v>39</v>
      </c>
      <c r="V7" s="20" t="s">
        <v>39</v>
      </c>
      <c r="W7" s="20" t="s">
        <v>39</v>
      </c>
      <c r="X7" s="20" t="s">
        <v>39</v>
      </c>
    </row>
    <row r="8" spans="2:24" x14ac:dyDescent="0.35">
      <c r="B8" s="21" t="s">
        <v>47</v>
      </c>
      <c r="C8" s="22">
        <v>13342</v>
      </c>
      <c r="D8" s="23" t="s">
        <v>48</v>
      </c>
      <c r="E8" s="6" t="s">
        <v>39</v>
      </c>
      <c r="F8" s="6" t="s">
        <v>39</v>
      </c>
      <c r="G8" s="24">
        <v>-7.0439999999999996</v>
      </c>
      <c r="H8" s="24">
        <v>-5.7560000000000002</v>
      </c>
      <c r="I8" s="24">
        <v>-5.5880000000000001</v>
      </c>
      <c r="J8" s="24">
        <v>-10.25</v>
      </c>
      <c r="K8" s="24">
        <v>-6.2430000000000003</v>
      </c>
      <c r="L8" s="24">
        <v>-5.26</v>
      </c>
      <c r="M8" s="24">
        <v>-7.8179999999999996</v>
      </c>
      <c r="N8" s="24" t="s">
        <v>31</v>
      </c>
      <c r="O8" s="25">
        <v>-10.25</v>
      </c>
      <c r="P8" s="26">
        <f t="shared" si="0"/>
        <v>5.9415390346547102E-2</v>
      </c>
      <c r="Q8" s="20" t="s">
        <v>40</v>
      </c>
      <c r="R8" s="20">
        <v>0</v>
      </c>
      <c r="S8" s="20">
        <v>2</v>
      </c>
      <c r="T8" s="20" t="s">
        <v>39</v>
      </c>
      <c r="U8" s="20" t="s">
        <v>39</v>
      </c>
      <c r="V8" s="20" t="s">
        <v>39</v>
      </c>
      <c r="W8" s="20" t="s">
        <v>39</v>
      </c>
      <c r="X8" s="20" t="s">
        <v>40</v>
      </c>
    </row>
    <row r="9" spans="2:24" x14ac:dyDescent="0.35">
      <c r="B9" s="21" t="s">
        <v>49</v>
      </c>
      <c r="C9" s="22" t="s">
        <v>50</v>
      </c>
      <c r="D9" s="23" t="s">
        <v>51</v>
      </c>
      <c r="E9" s="6" t="s">
        <v>39</v>
      </c>
      <c r="F9" s="6" t="s">
        <v>39</v>
      </c>
      <c r="G9" s="24">
        <v>-8.5190000000000001</v>
      </c>
      <c r="H9" s="24">
        <v>3.5089999999999999</v>
      </c>
      <c r="I9" s="24">
        <v>-6.6970000000000001</v>
      </c>
      <c r="J9" s="24">
        <v>-8.4689999999999994</v>
      </c>
      <c r="K9" s="24">
        <v>-7.7290000000000001</v>
      </c>
      <c r="L9" s="24">
        <v>-4.0519999999999996</v>
      </c>
      <c r="M9" s="24">
        <v>-8.4420000000000002</v>
      </c>
      <c r="N9" s="24" t="s">
        <v>31</v>
      </c>
      <c r="O9" s="25">
        <v>-8.5190000000000001</v>
      </c>
      <c r="P9" s="26">
        <f t="shared" si="0"/>
        <v>0.98679922449414559</v>
      </c>
      <c r="Q9" s="20" t="s">
        <v>40</v>
      </c>
      <c r="R9" s="20">
        <v>0</v>
      </c>
      <c r="S9" s="20">
        <v>2</v>
      </c>
      <c r="T9" s="20" t="s">
        <v>39</v>
      </c>
      <c r="U9" s="20" t="s">
        <v>39</v>
      </c>
      <c r="V9" s="20" t="s">
        <v>39</v>
      </c>
      <c r="W9" s="20" t="s">
        <v>39</v>
      </c>
      <c r="X9" s="20" t="s">
        <v>40</v>
      </c>
    </row>
    <row r="10" spans="2:24" x14ac:dyDescent="0.35">
      <c r="B10" s="21" t="s">
        <v>52</v>
      </c>
      <c r="C10" s="22" t="s">
        <v>53</v>
      </c>
      <c r="D10" s="23" t="s">
        <v>54</v>
      </c>
      <c r="E10" s="6" t="s">
        <v>40</v>
      </c>
      <c r="F10" s="6" t="s">
        <v>40</v>
      </c>
      <c r="G10" s="24">
        <v>-5.819</v>
      </c>
      <c r="H10" s="24">
        <v>-7.3339999999999996</v>
      </c>
      <c r="I10" s="24">
        <v>-6.3550000000000004</v>
      </c>
      <c r="J10" s="24">
        <v>-6.0309999999999997</v>
      </c>
      <c r="K10" s="24">
        <v>-6.3070000000000004</v>
      </c>
      <c r="L10" s="24">
        <v>-6.7140000000000004</v>
      </c>
      <c r="M10" s="24">
        <v>-7.4690000000000003</v>
      </c>
      <c r="N10" s="24" t="s">
        <v>34</v>
      </c>
      <c r="O10" s="25">
        <v>-7.4690000000000003</v>
      </c>
      <c r="P10" s="26">
        <f>(EXP(O10/(0.001987204*310)))*(10^6)</f>
        <v>5.4257969955494234</v>
      </c>
      <c r="Q10" s="20" t="s">
        <v>39</v>
      </c>
      <c r="R10" s="20">
        <v>0</v>
      </c>
      <c r="S10" s="20">
        <v>1</v>
      </c>
      <c r="T10" s="20" t="s">
        <v>39</v>
      </c>
      <c r="U10" s="20" t="s">
        <v>39</v>
      </c>
      <c r="V10" s="20" t="s">
        <v>39</v>
      </c>
      <c r="W10" s="20" t="s">
        <v>40</v>
      </c>
      <c r="X10" s="20" t="s">
        <v>40</v>
      </c>
    </row>
    <row r="11" spans="2:24" ht="15" thickBot="1" x14ac:dyDescent="0.4">
      <c r="B11" s="27" t="s">
        <v>55</v>
      </c>
      <c r="C11" s="28" t="s">
        <v>56</v>
      </c>
      <c r="D11" s="29" t="s">
        <v>57</v>
      </c>
      <c r="E11" s="30" t="s">
        <v>39</v>
      </c>
      <c r="F11" s="30" t="s">
        <v>39</v>
      </c>
      <c r="G11" s="31">
        <v>-8.2360000000000007</v>
      </c>
      <c r="H11" s="31">
        <v>-6.6040000000000001</v>
      </c>
      <c r="I11" s="31">
        <v>-7.391</v>
      </c>
      <c r="J11" s="31">
        <v>-8.39</v>
      </c>
      <c r="K11" s="31">
        <v>-7.4660000000000002</v>
      </c>
      <c r="L11" s="31">
        <v>-5.9530000000000003</v>
      </c>
      <c r="M11" s="31">
        <v>-11.84</v>
      </c>
      <c r="N11" s="31" t="s">
        <v>34</v>
      </c>
      <c r="O11" s="28">
        <v>-11.84</v>
      </c>
      <c r="P11" s="32">
        <f t="shared" si="0"/>
        <v>4.4975092044899634E-3</v>
      </c>
      <c r="Q11" s="33" t="s">
        <v>39</v>
      </c>
      <c r="R11" s="33">
        <v>0</v>
      </c>
      <c r="S11" s="33">
        <v>2</v>
      </c>
      <c r="T11" s="33" t="s">
        <v>39</v>
      </c>
      <c r="U11" s="33" t="s">
        <v>39</v>
      </c>
      <c r="V11" s="33" t="s">
        <v>39</v>
      </c>
      <c r="W11" s="33" t="s">
        <v>39</v>
      </c>
      <c r="X11" s="33" t="s">
        <v>39</v>
      </c>
    </row>
    <row r="12" spans="2:24" x14ac:dyDescent="0.35">
      <c r="B12" s="34" t="s">
        <v>58</v>
      </c>
      <c r="C12" s="35">
        <v>20517</v>
      </c>
      <c r="D12" s="36" t="s">
        <v>59</v>
      </c>
      <c r="E12" s="37" t="s">
        <v>40</v>
      </c>
      <c r="F12" s="34" t="s">
        <v>40</v>
      </c>
      <c r="G12" s="24">
        <v>-7.7080000000000002</v>
      </c>
      <c r="H12" s="24">
        <v>-9.8550000000000004</v>
      </c>
      <c r="I12" s="24">
        <v>-7.8360000000000003</v>
      </c>
      <c r="J12" s="24">
        <v>-7.617</v>
      </c>
      <c r="K12" s="24">
        <v>-7.5060000000000002</v>
      </c>
      <c r="L12" s="24">
        <v>-8.8179999999999996</v>
      </c>
      <c r="M12" s="24">
        <v>-9.2240000000000002</v>
      </c>
      <c r="N12" s="24" t="s">
        <v>29</v>
      </c>
      <c r="O12" s="25">
        <v>-9.8550000000000004</v>
      </c>
      <c r="P12" s="26">
        <f t="shared" si="0"/>
        <v>0.11281535503682492</v>
      </c>
      <c r="Q12" s="20" t="s">
        <v>40</v>
      </c>
      <c r="R12" s="20">
        <v>0</v>
      </c>
      <c r="S12" s="20">
        <v>0</v>
      </c>
      <c r="T12" s="20" t="s">
        <v>40</v>
      </c>
      <c r="U12" s="20" t="s">
        <v>39</v>
      </c>
      <c r="V12" s="20" t="s">
        <v>40</v>
      </c>
      <c r="W12" s="20" t="s">
        <v>40</v>
      </c>
      <c r="X12" s="20" t="s">
        <v>40</v>
      </c>
    </row>
    <row r="13" spans="2:24" x14ac:dyDescent="0.35">
      <c r="B13" s="6" t="s">
        <v>60</v>
      </c>
      <c r="C13" s="38">
        <v>137700454</v>
      </c>
      <c r="D13" s="39" t="s">
        <v>61</v>
      </c>
      <c r="E13" s="7" t="s">
        <v>40</v>
      </c>
      <c r="F13" s="6" t="s">
        <v>40</v>
      </c>
      <c r="G13" s="24">
        <v>-7.7930000000000001</v>
      </c>
      <c r="H13" s="24">
        <v>-9.6609999999999996</v>
      </c>
      <c r="I13" s="24">
        <v>-7.5140000000000002</v>
      </c>
      <c r="J13" s="24">
        <v>-6.923</v>
      </c>
      <c r="K13" s="24">
        <v>-7.3120000000000003</v>
      </c>
      <c r="L13" s="24">
        <v>-8.8320000000000007</v>
      </c>
      <c r="M13" s="24">
        <v>-8.7080000000000002</v>
      </c>
      <c r="N13" s="24" t="s">
        <v>29</v>
      </c>
      <c r="O13" s="25">
        <v>-9.6609999999999996</v>
      </c>
      <c r="P13" s="26">
        <f t="shared" si="0"/>
        <v>0.15457362617391229</v>
      </c>
      <c r="Q13" s="20" t="s">
        <v>40</v>
      </c>
      <c r="R13" s="20">
        <v>0</v>
      </c>
      <c r="S13" s="20">
        <v>0</v>
      </c>
      <c r="T13" s="20" t="s">
        <v>40</v>
      </c>
      <c r="U13" s="20" t="s">
        <v>40</v>
      </c>
      <c r="V13" s="20" t="s">
        <v>39</v>
      </c>
      <c r="W13" s="20" t="s">
        <v>40</v>
      </c>
      <c r="X13" s="20" t="s">
        <v>40</v>
      </c>
    </row>
    <row r="14" spans="2:24" x14ac:dyDescent="0.35">
      <c r="B14" s="6" t="s">
        <v>62</v>
      </c>
      <c r="C14" s="38">
        <v>5761</v>
      </c>
      <c r="D14" s="39" t="s">
        <v>63</v>
      </c>
      <c r="E14" s="7" t="s">
        <v>40</v>
      </c>
      <c r="F14" s="6" t="s">
        <v>40</v>
      </c>
      <c r="G14" s="24">
        <v>-7.3579999999999997</v>
      </c>
      <c r="H14" s="24">
        <v>-9.5649999999999995</v>
      </c>
      <c r="I14" s="24">
        <v>-7.7519999999999998</v>
      </c>
      <c r="J14" s="24">
        <v>-7.048</v>
      </c>
      <c r="K14" s="24">
        <v>-7.3879999999999999</v>
      </c>
      <c r="L14" s="24">
        <v>-7.74</v>
      </c>
      <c r="M14" s="24">
        <v>-7.6710000000000003</v>
      </c>
      <c r="N14" s="24" t="s">
        <v>29</v>
      </c>
      <c r="O14" s="25">
        <v>-9.5649999999999995</v>
      </c>
      <c r="P14" s="26">
        <f t="shared" si="0"/>
        <v>0.18064003143594165</v>
      </c>
      <c r="Q14" s="20" t="s">
        <v>40</v>
      </c>
      <c r="R14" s="20">
        <v>0</v>
      </c>
      <c r="S14" s="20">
        <v>0</v>
      </c>
      <c r="T14" s="20" t="s">
        <v>39</v>
      </c>
      <c r="U14" s="20" t="s">
        <v>40</v>
      </c>
      <c r="V14" s="20" t="s">
        <v>39</v>
      </c>
      <c r="W14" s="20" t="s">
        <v>40</v>
      </c>
      <c r="X14" s="20" t="s">
        <v>39</v>
      </c>
    </row>
    <row r="15" spans="2:24" x14ac:dyDescent="0.35">
      <c r="B15" s="6" t="s">
        <v>64</v>
      </c>
      <c r="C15" s="38">
        <v>6918836</v>
      </c>
      <c r="D15" s="39" t="s">
        <v>65</v>
      </c>
      <c r="E15" s="7" t="s">
        <v>40</v>
      </c>
      <c r="F15" s="6" t="s">
        <v>39</v>
      </c>
      <c r="G15" s="24">
        <v>-8.3219999999999992</v>
      </c>
      <c r="H15" s="24">
        <v>-9.5380000000000003</v>
      </c>
      <c r="I15" s="24">
        <v>-8.0820000000000007</v>
      </c>
      <c r="J15" s="24">
        <v>-7.7460000000000004</v>
      </c>
      <c r="K15" s="24">
        <v>-7.6849999999999996</v>
      </c>
      <c r="L15" s="24">
        <v>-8.1150000000000002</v>
      </c>
      <c r="M15" s="24">
        <v>-9.0039999999999996</v>
      </c>
      <c r="N15" s="24" t="s">
        <v>29</v>
      </c>
      <c r="O15" s="25">
        <v>-9.5380000000000003</v>
      </c>
      <c r="P15" s="26">
        <f t="shared" si="0"/>
        <v>0.18873333223875352</v>
      </c>
      <c r="Q15" s="20" t="s">
        <v>39</v>
      </c>
      <c r="R15" s="20">
        <v>0</v>
      </c>
      <c r="S15" s="20">
        <v>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</row>
    <row r="16" spans="2:24" x14ac:dyDescent="0.35">
      <c r="B16" s="6" t="s">
        <v>66</v>
      </c>
      <c r="C16" s="40">
        <v>197060</v>
      </c>
      <c r="D16" s="6" t="s">
        <v>67</v>
      </c>
      <c r="E16" s="7" t="s">
        <v>40</v>
      </c>
      <c r="F16" s="6" t="s">
        <v>40</v>
      </c>
      <c r="G16" s="24">
        <v>-7.5430000000000001</v>
      </c>
      <c r="H16" s="24">
        <v>-9.1839999999999993</v>
      </c>
      <c r="I16" s="24">
        <v>-7.6459999999999999</v>
      </c>
      <c r="J16" s="24">
        <v>-8.2170000000000005</v>
      </c>
      <c r="K16" s="24">
        <v>-7.7229999999999999</v>
      </c>
      <c r="L16" s="24">
        <v>-8.4499999999999993</v>
      </c>
      <c r="M16" s="24">
        <v>-8.6950000000000003</v>
      </c>
      <c r="N16" s="24" t="s">
        <v>29</v>
      </c>
      <c r="O16" s="25">
        <v>-9.1839999999999993</v>
      </c>
      <c r="P16" s="26">
        <f t="shared" si="0"/>
        <v>0.33528448971902641</v>
      </c>
      <c r="Q16" s="20" t="s">
        <v>40</v>
      </c>
      <c r="R16" s="20">
        <v>0</v>
      </c>
      <c r="S16" s="20">
        <v>0</v>
      </c>
      <c r="T16" s="20" t="s">
        <v>39</v>
      </c>
      <c r="U16" s="20" t="s">
        <v>39</v>
      </c>
      <c r="V16" s="20" t="s">
        <v>39</v>
      </c>
      <c r="W16" s="20" t="s">
        <v>40</v>
      </c>
      <c r="X16" s="20" t="s">
        <v>39</v>
      </c>
    </row>
    <row r="17" spans="2:24" x14ac:dyDescent="0.35">
      <c r="B17" s="6" t="s">
        <v>68</v>
      </c>
      <c r="C17" s="38">
        <v>166547</v>
      </c>
      <c r="D17" s="39" t="s">
        <v>69</v>
      </c>
      <c r="E17" s="7" t="s">
        <v>40</v>
      </c>
      <c r="F17" s="6" t="s">
        <v>40</v>
      </c>
      <c r="G17" s="24">
        <v>-7.3940000000000001</v>
      </c>
      <c r="H17" s="24">
        <v>-9.09</v>
      </c>
      <c r="I17" s="24">
        <v>-7.165</v>
      </c>
      <c r="J17" s="24">
        <v>-7.4589999999999996</v>
      </c>
      <c r="K17" s="24">
        <v>-6.3780000000000001</v>
      </c>
      <c r="L17" s="24">
        <v>-8.2780000000000005</v>
      </c>
      <c r="M17" s="24">
        <v>-8.3360000000000003</v>
      </c>
      <c r="N17" s="24" t="s">
        <v>29</v>
      </c>
      <c r="O17" s="25">
        <v>-9.09</v>
      </c>
      <c r="P17" s="26">
        <f t="shared" si="0"/>
        <v>0.39055490578875707</v>
      </c>
      <c r="Q17" s="20" t="s">
        <v>39</v>
      </c>
      <c r="R17" s="20">
        <v>0</v>
      </c>
      <c r="S17" s="20">
        <v>0</v>
      </c>
      <c r="T17" s="20" t="s">
        <v>39</v>
      </c>
      <c r="U17" s="20" t="s">
        <v>40</v>
      </c>
      <c r="V17" s="20" t="s">
        <v>40</v>
      </c>
      <c r="W17" s="20" t="s">
        <v>40</v>
      </c>
      <c r="X17" s="20" t="s">
        <v>40</v>
      </c>
    </row>
    <row r="18" spans="2:24" x14ac:dyDescent="0.35">
      <c r="B18" s="6" t="s">
        <v>70</v>
      </c>
      <c r="C18" s="38">
        <v>32345</v>
      </c>
      <c r="D18" s="39" t="s">
        <v>71</v>
      </c>
      <c r="E18" s="7" t="s">
        <v>40</v>
      </c>
      <c r="F18" s="6" t="s">
        <v>40</v>
      </c>
      <c r="G18" s="24">
        <v>-7.673</v>
      </c>
      <c r="H18" s="24">
        <v>-9.0500000000000007</v>
      </c>
      <c r="I18" s="24">
        <v>-7.8220000000000001</v>
      </c>
      <c r="J18" s="24">
        <v>-6.8109999999999999</v>
      </c>
      <c r="K18" s="24">
        <v>-7.1239999999999997</v>
      </c>
      <c r="L18" s="24">
        <v>-7.5490000000000004</v>
      </c>
      <c r="M18" s="24">
        <v>-8.7159999999999993</v>
      </c>
      <c r="N18" s="24" t="s">
        <v>29</v>
      </c>
      <c r="O18" s="25">
        <v>-9.0500000000000007</v>
      </c>
      <c r="P18" s="26">
        <f t="shared" si="0"/>
        <v>0.41675566897963778</v>
      </c>
      <c r="Q18" s="20" t="s">
        <v>40</v>
      </c>
      <c r="R18" s="20">
        <v>1</v>
      </c>
      <c r="S18" s="20">
        <v>0</v>
      </c>
      <c r="T18" s="20" t="s">
        <v>39</v>
      </c>
      <c r="U18" s="20" t="s">
        <v>39</v>
      </c>
      <c r="V18" s="20" t="s">
        <v>39</v>
      </c>
      <c r="W18" s="20" t="s">
        <v>40</v>
      </c>
      <c r="X18" s="20" t="s">
        <v>39</v>
      </c>
    </row>
    <row r="19" spans="2:24" x14ac:dyDescent="0.35">
      <c r="B19" s="6" t="s">
        <v>72</v>
      </c>
      <c r="C19" s="38">
        <v>4640</v>
      </c>
      <c r="D19" s="39" t="s">
        <v>73</v>
      </c>
      <c r="E19" s="7" t="s">
        <v>40</v>
      </c>
      <c r="F19" s="6" t="s">
        <v>40</v>
      </c>
      <c r="G19" s="24">
        <v>-7.8559999999999999</v>
      </c>
      <c r="H19" s="24">
        <v>-9.0380000000000003</v>
      </c>
      <c r="I19" s="24">
        <v>-7.8159999999999998</v>
      </c>
      <c r="J19" s="24">
        <v>-7.2430000000000003</v>
      </c>
      <c r="K19" s="24">
        <v>-7.2140000000000004</v>
      </c>
      <c r="L19" s="24">
        <v>-8.5559999999999992</v>
      </c>
      <c r="M19" s="24">
        <v>-8.8889999999999993</v>
      </c>
      <c r="N19" s="24" t="s">
        <v>29</v>
      </c>
      <c r="O19" s="25">
        <v>-9.0380000000000003</v>
      </c>
      <c r="P19" s="26">
        <f t="shared" si="0"/>
        <v>0.42495343266328145</v>
      </c>
      <c r="Q19" s="20" t="s">
        <v>40</v>
      </c>
      <c r="R19" s="20">
        <v>1</v>
      </c>
      <c r="S19" s="20">
        <v>0</v>
      </c>
      <c r="T19" s="20" t="s">
        <v>40</v>
      </c>
      <c r="U19" s="20" t="s">
        <v>39</v>
      </c>
      <c r="V19" s="20" t="s">
        <v>39</v>
      </c>
      <c r="W19" s="20" t="s">
        <v>40</v>
      </c>
      <c r="X19" s="20" t="s">
        <v>40</v>
      </c>
    </row>
    <row r="20" spans="2:24" x14ac:dyDescent="0.35">
      <c r="B20" s="6" t="s">
        <v>74</v>
      </c>
      <c r="C20" s="38">
        <v>21071390</v>
      </c>
      <c r="D20" s="39" t="s">
        <v>75</v>
      </c>
      <c r="E20" s="7" t="s">
        <v>40</v>
      </c>
      <c r="F20" s="6" t="s">
        <v>39</v>
      </c>
      <c r="G20" s="24">
        <v>-7.0439999999999996</v>
      </c>
      <c r="H20" s="24">
        <v>-9.0079999999999991</v>
      </c>
      <c r="I20" s="24">
        <v>-6.8339999999999996</v>
      </c>
      <c r="J20" s="24">
        <v>-6.5369999999999999</v>
      </c>
      <c r="K20" s="24">
        <v>-6.9950000000000001</v>
      </c>
      <c r="L20" s="24">
        <v>-8.4649999999999999</v>
      </c>
      <c r="M20" s="24">
        <v>-7.3360000000000003</v>
      </c>
      <c r="N20" s="24" t="s">
        <v>29</v>
      </c>
      <c r="O20" s="25">
        <v>-9.0079999999999991</v>
      </c>
      <c r="P20" s="26">
        <f t="shared" si="0"/>
        <v>0.4461602817529155</v>
      </c>
      <c r="Q20" s="20" t="s">
        <v>39</v>
      </c>
      <c r="R20" s="20">
        <v>0</v>
      </c>
      <c r="S20" s="20">
        <v>1</v>
      </c>
      <c r="T20" s="20" t="s">
        <v>40</v>
      </c>
      <c r="U20" s="20" t="s">
        <v>40</v>
      </c>
      <c r="V20" s="20" t="s">
        <v>39</v>
      </c>
      <c r="W20" s="20" t="s">
        <v>40</v>
      </c>
      <c r="X20" s="20" t="s">
        <v>40</v>
      </c>
    </row>
    <row r="21" spans="2:24" x14ac:dyDescent="0.35">
      <c r="B21" s="6" t="s">
        <v>76</v>
      </c>
      <c r="C21" s="38">
        <v>132496</v>
      </c>
      <c r="D21" s="39" t="s">
        <v>77</v>
      </c>
      <c r="E21" s="7" t="s">
        <v>40</v>
      </c>
      <c r="F21" s="6" t="s">
        <v>39</v>
      </c>
      <c r="G21" s="24">
        <v>-7.2750000000000004</v>
      </c>
      <c r="H21" s="24">
        <v>-8.9120000000000008</v>
      </c>
      <c r="I21" s="24">
        <v>-6.5209999999999999</v>
      </c>
      <c r="J21" s="24">
        <v>-6.7450000000000001</v>
      </c>
      <c r="K21" s="24">
        <v>-6.8789999999999996</v>
      </c>
      <c r="L21" s="24">
        <v>-7.7679999999999998</v>
      </c>
      <c r="M21" s="24">
        <v>-8.0310000000000006</v>
      </c>
      <c r="N21" s="24" t="s">
        <v>29</v>
      </c>
      <c r="O21" s="25">
        <v>-8.9120000000000008</v>
      </c>
      <c r="P21" s="26">
        <f t="shared" si="0"/>
        <v>0.52139817972981628</v>
      </c>
      <c r="Q21" s="20" t="s">
        <v>40</v>
      </c>
      <c r="R21" s="20">
        <v>0</v>
      </c>
      <c r="S21" s="20">
        <v>0</v>
      </c>
      <c r="T21" s="20" t="s">
        <v>40</v>
      </c>
      <c r="U21" s="20" t="s">
        <v>40</v>
      </c>
      <c r="V21" s="20" t="s">
        <v>39</v>
      </c>
      <c r="W21" s="20" t="s">
        <v>40</v>
      </c>
      <c r="X21" s="20" t="s">
        <v>40</v>
      </c>
    </row>
    <row r="22" spans="2:24" x14ac:dyDescent="0.35">
      <c r="B22" s="6" t="s">
        <v>78</v>
      </c>
      <c r="C22" s="38" t="s">
        <v>79</v>
      </c>
      <c r="D22" s="39" t="s">
        <v>80</v>
      </c>
      <c r="E22" s="7" t="s">
        <v>40</v>
      </c>
      <c r="F22" s="6" t="s">
        <v>40</v>
      </c>
      <c r="G22" s="24">
        <v>-6.9240000000000004</v>
      </c>
      <c r="H22" s="24">
        <v>-8.8239999999999998</v>
      </c>
      <c r="I22" s="24">
        <v>-6.0709999999999997</v>
      </c>
      <c r="J22" s="24">
        <v>-5.5549999999999997</v>
      </c>
      <c r="K22" s="24">
        <v>-6.1740000000000004</v>
      </c>
      <c r="L22" s="24">
        <v>-7.6779999999999999</v>
      </c>
      <c r="M22" s="24">
        <v>-6.8979999999999997</v>
      </c>
      <c r="N22" s="24" t="s">
        <v>29</v>
      </c>
      <c r="O22" s="25">
        <v>-8.8239999999999998</v>
      </c>
      <c r="P22" s="26">
        <f t="shared" si="0"/>
        <v>0.60146205226819105</v>
      </c>
      <c r="Q22" s="20" t="s">
        <v>39</v>
      </c>
      <c r="R22" s="20">
        <v>0</v>
      </c>
      <c r="S22" s="20">
        <v>0</v>
      </c>
      <c r="T22" s="20" t="s">
        <v>40</v>
      </c>
      <c r="U22" s="20" t="s">
        <v>40</v>
      </c>
      <c r="V22" s="20" t="s">
        <v>39</v>
      </c>
      <c r="W22" s="20" t="s">
        <v>40</v>
      </c>
      <c r="X22" s="20" t="s">
        <v>40</v>
      </c>
    </row>
    <row r="23" spans="2:24" x14ac:dyDescent="0.35">
      <c r="B23" s="6" t="s">
        <v>81</v>
      </c>
      <c r="C23" s="38">
        <v>5012758</v>
      </c>
      <c r="D23" s="39" t="s">
        <v>82</v>
      </c>
      <c r="E23" s="7" t="s">
        <v>40</v>
      </c>
      <c r="F23" s="6" t="s">
        <v>39</v>
      </c>
      <c r="G23" s="24">
        <v>-7.2279999999999998</v>
      </c>
      <c r="H23" s="24">
        <v>-8.8149999999999995</v>
      </c>
      <c r="I23" s="24">
        <v>-7.4240000000000004</v>
      </c>
      <c r="J23" s="24">
        <v>-6.819</v>
      </c>
      <c r="K23" s="24">
        <v>-7.1909999999999998</v>
      </c>
      <c r="L23" s="24">
        <v>-8.4030000000000005</v>
      </c>
      <c r="M23" s="24">
        <v>-8.4160000000000004</v>
      </c>
      <c r="N23" s="24" t="s">
        <v>29</v>
      </c>
      <c r="O23" s="25">
        <v>-8.8149999999999995</v>
      </c>
      <c r="P23" s="26">
        <f t="shared" si="0"/>
        <v>0.61031367492365152</v>
      </c>
      <c r="Q23" s="20" t="s">
        <v>40</v>
      </c>
      <c r="R23" s="20">
        <v>0</v>
      </c>
      <c r="S23" s="20">
        <v>1</v>
      </c>
      <c r="T23" s="20" t="s">
        <v>40</v>
      </c>
      <c r="U23" s="20" t="s">
        <v>39</v>
      </c>
      <c r="V23" s="20" t="s">
        <v>39</v>
      </c>
      <c r="W23" s="20" t="s">
        <v>39</v>
      </c>
      <c r="X23" s="20" t="s">
        <v>39</v>
      </c>
    </row>
    <row r="24" spans="2:24" x14ac:dyDescent="0.35">
      <c r="B24" s="6" t="s">
        <v>83</v>
      </c>
      <c r="C24" s="38">
        <v>2060890</v>
      </c>
      <c r="D24" s="6" t="s">
        <v>84</v>
      </c>
      <c r="E24" s="7" t="s">
        <v>40</v>
      </c>
      <c r="F24" s="6" t="s">
        <v>39</v>
      </c>
      <c r="G24" s="24">
        <v>-7.3529999999999998</v>
      </c>
      <c r="H24" s="24">
        <v>-8.7929999999999993</v>
      </c>
      <c r="I24" s="24">
        <v>-7.891</v>
      </c>
      <c r="J24" s="24">
        <v>-7.452</v>
      </c>
      <c r="K24" s="24">
        <v>-7.4059999999999997</v>
      </c>
      <c r="L24" s="24">
        <v>-8.4290000000000003</v>
      </c>
      <c r="M24" s="24">
        <v>-8.3010000000000002</v>
      </c>
      <c r="N24" s="24" t="s">
        <v>29</v>
      </c>
      <c r="O24" s="25">
        <v>-8.7929999999999993</v>
      </c>
      <c r="P24" s="26">
        <f t="shared" si="0"/>
        <v>0.63250327903011405</v>
      </c>
      <c r="Q24" s="20" t="s">
        <v>39</v>
      </c>
      <c r="R24" s="20">
        <v>0</v>
      </c>
      <c r="S24" s="20">
        <v>0</v>
      </c>
      <c r="T24" s="20" t="s">
        <v>40</v>
      </c>
      <c r="U24" s="20" t="s">
        <v>40</v>
      </c>
      <c r="V24" s="20" t="s">
        <v>40</v>
      </c>
      <c r="W24" s="20" t="s">
        <v>40</v>
      </c>
      <c r="X24" s="20" t="s">
        <v>39</v>
      </c>
    </row>
    <row r="25" spans="2:24" x14ac:dyDescent="0.35">
      <c r="B25" s="6" t="s">
        <v>85</v>
      </c>
      <c r="C25" s="41">
        <v>44457803</v>
      </c>
      <c r="D25" s="6" t="s">
        <v>86</v>
      </c>
      <c r="E25" s="7" t="s">
        <v>40</v>
      </c>
      <c r="F25" s="6" t="s">
        <v>40</v>
      </c>
      <c r="G25" s="24">
        <v>-7.3780000000000001</v>
      </c>
      <c r="H25" s="24">
        <v>-8.7189999999999994</v>
      </c>
      <c r="I25" s="24">
        <v>-7.7619999999999996</v>
      </c>
      <c r="J25" s="24">
        <v>-7.1749999999999998</v>
      </c>
      <c r="K25" s="24">
        <v>-7.47</v>
      </c>
      <c r="L25" s="24">
        <v>-7.6070000000000002</v>
      </c>
      <c r="M25" s="24">
        <v>-7.2249999999999996</v>
      </c>
      <c r="N25" s="24" t="s">
        <v>29</v>
      </c>
      <c r="O25" s="25">
        <v>-8.7189999999999994</v>
      </c>
      <c r="P25" s="26">
        <f t="shared" si="0"/>
        <v>0.71323345484535117</v>
      </c>
      <c r="Q25" s="20" t="s">
        <v>40</v>
      </c>
      <c r="R25" s="20">
        <v>0</v>
      </c>
      <c r="S25" s="20">
        <v>0</v>
      </c>
      <c r="T25" s="20" t="s">
        <v>39</v>
      </c>
      <c r="U25" s="20" t="s">
        <v>40</v>
      </c>
      <c r="V25" s="20" t="s">
        <v>40</v>
      </c>
      <c r="W25" s="20" t="s">
        <v>40</v>
      </c>
      <c r="X25" s="20" t="s">
        <v>40</v>
      </c>
    </row>
    <row r="26" spans="2:24" x14ac:dyDescent="0.35">
      <c r="B26" s="6" t="s">
        <v>87</v>
      </c>
      <c r="C26" s="38">
        <v>10202564</v>
      </c>
      <c r="D26" s="39" t="s">
        <v>88</v>
      </c>
      <c r="E26" s="7" t="s">
        <v>39</v>
      </c>
      <c r="F26" s="6" t="s">
        <v>39</v>
      </c>
      <c r="G26" s="24">
        <v>-7.12</v>
      </c>
      <c r="H26" s="24">
        <v>-8.7149999999999999</v>
      </c>
      <c r="I26" s="24">
        <v>-6.4489999999999998</v>
      </c>
      <c r="J26" s="24">
        <v>-6.8360000000000003</v>
      </c>
      <c r="K26" s="24">
        <v>-6.7880000000000003</v>
      </c>
      <c r="L26" s="24">
        <v>-7.7690000000000001</v>
      </c>
      <c r="M26" s="24">
        <v>-7.8289999999999997</v>
      </c>
      <c r="N26" s="24" t="s">
        <v>29</v>
      </c>
      <c r="O26" s="25">
        <v>-8.7149999999999999</v>
      </c>
      <c r="P26" s="26">
        <f t="shared" si="0"/>
        <v>0.71787965895510275</v>
      </c>
      <c r="Q26" s="20" t="s">
        <v>39</v>
      </c>
      <c r="R26" s="20">
        <v>0</v>
      </c>
      <c r="S26" s="20">
        <v>0</v>
      </c>
      <c r="T26" s="20" t="s">
        <v>40</v>
      </c>
      <c r="U26" s="20" t="s">
        <v>40</v>
      </c>
      <c r="V26" s="20" t="s">
        <v>40</v>
      </c>
      <c r="W26" s="20" t="s">
        <v>40</v>
      </c>
      <c r="X26" s="20" t="s">
        <v>40</v>
      </c>
    </row>
    <row r="27" spans="2:24" x14ac:dyDescent="0.35">
      <c r="B27" s="6" t="s">
        <v>89</v>
      </c>
      <c r="C27" s="38">
        <v>5969616</v>
      </c>
      <c r="D27" s="39" t="s">
        <v>90</v>
      </c>
      <c r="E27" s="7" t="s">
        <v>39</v>
      </c>
      <c r="F27" s="6" t="s">
        <v>39</v>
      </c>
      <c r="G27" s="24">
        <v>-7.4939999999999998</v>
      </c>
      <c r="H27" s="24">
        <v>-8.5850000000000009</v>
      </c>
      <c r="I27" s="24">
        <v>-7.2939999999999996</v>
      </c>
      <c r="J27" s="24">
        <v>-7.7690000000000001</v>
      </c>
      <c r="K27" s="24">
        <v>-6.9340000000000002</v>
      </c>
      <c r="L27" s="24">
        <v>-8.3689999999999998</v>
      </c>
      <c r="M27" s="24">
        <v>-8.4019999999999992</v>
      </c>
      <c r="N27" s="24" t="s">
        <v>29</v>
      </c>
      <c r="O27" s="25">
        <v>-8.5850000000000009</v>
      </c>
      <c r="P27" s="26">
        <f t="shared" si="0"/>
        <v>0.88654290528568225</v>
      </c>
      <c r="Q27" s="20" t="s">
        <v>40</v>
      </c>
      <c r="R27" s="20">
        <v>0</v>
      </c>
      <c r="S27" s="20">
        <v>1</v>
      </c>
      <c r="T27" s="20" t="s">
        <v>40</v>
      </c>
      <c r="U27" s="20" t="s">
        <v>39</v>
      </c>
      <c r="V27" s="20" t="s">
        <v>39</v>
      </c>
      <c r="W27" s="20" t="s">
        <v>40</v>
      </c>
      <c r="X27" s="20" t="s">
        <v>39</v>
      </c>
    </row>
    <row r="28" spans="2:24" x14ac:dyDescent="0.35">
      <c r="B28" s="6" t="s">
        <v>91</v>
      </c>
      <c r="C28" s="38">
        <v>5124753</v>
      </c>
      <c r="D28" s="6" t="s">
        <v>92</v>
      </c>
      <c r="E28" s="7" t="s">
        <v>40</v>
      </c>
      <c r="F28" s="6" t="s">
        <v>40</v>
      </c>
      <c r="G28" s="24">
        <v>-6.2279999999999998</v>
      </c>
      <c r="H28" s="24">
        <v>-8.5470000000000006</v>
      </c>
      <c r="I28" s="24">
        <v>-6.3330000000000002</v>
      </c>
      <c r="J28" s="24">
        <v>-6.0650000000000004</v>
      </c>
      <c r="K28" s="24">
        <v>-6.5709999999999997</v>
      </c>
      <c r="L28" s="24">
        <v>-7.3689999999999998</v>
      </c>
      <c r="M28" s="24">
        <v>-7.58</v>
      </c>
      <c r="N28" s="24" t="s">
        <v>29</v>
      </c>
      <c r="O28" s="25">
        <v>-8.5470000000000006</v>
      </c>
      <c r="P28" s="26">
        <f t="shared" si="0"/>
        <v>0.94295117586377741</v>
      </c>
      <c r="Q28" s="20" t="s">
        <v>39</v>
      </c>
      <c r="R28" s="20">
        <v>0</v>
      </c>
      <c r="S28" s="20">
        <v>0</v>
      </c>
      <c r="T28" s="20" t="s">
        <v>40</v>
      </c>
      <c r="U28" s="20" t="s">
        <v>40</v>
      </c>
      <c r="V28" s="20" t="s">
        <v>39</v>
      </c>
      <c r="W28" s="20" t="s">
        <v>40</v>
      </c>
      <c r="X28" s="20" t="s">
        <v>40</v>
      </c>
    </row>
    <row r="29" spans="2:24" x14ac:dyDescent="0.35">
      <c r="B29" s="6" t="s">
        <v>93</v>
      </c>
      <c r="C29" s="41">
        <v>15227511</v>
      </c>
      <c r="D29" s="6" t="s">
        <v>94</v>
      </c>
      <c r="E29" s="7" t="s">
        <v>40</v>
      </c>
      <c r="F29" s="6" t="s">
        <v>40</v>
      </c>
      <c r="G29" s="24">
        <v>-7.5140000000000002</v>
      </c>
      <c r="H29" s="24">
        <v>-8.5380000000000003</v>
      </c>
      <c r="I29" s="24">
        <v>-7.8860000000000001</v>
      </c>
      <c r="J29" s="24">
        <v>-7.016</v>
      </c>
      <c r="K29" s="24">
        <v>-7.194</v>
      </c>
      <c r="L29" s="24">
        <v>-7.9269999999999996</v>
      </c>
      <c r="M29" s="24">
        <v>-7.3289999999999997</v>
      </c>
      <c r="N29" s="24" t="s">
        <v>29</v>
      </c>
      <c r="O29" s="25">
        <v>-8.5380000000000003</v>
      </c>
      <c r="P29" s="26">
        <f t="shared" si="0"/>
        <v>0.95682844037247361</v>
      </c>
      <c r="Q29" s="20" t="s">
        <v>40</v>
      </c>
      <c r="R29" s="20">
        <v>0</v>
      </c>
      <c r="S29" s="20">
        <v>1</v>
      </c>
      <c r="T29" s="20" t="s">
        <v>39</v>
      </c>
      <c r="U29" s="20" t="s">
        <v>40</v>
      </c>
      <c r="V29" s="20" t="s">
        <v>40</v>
      </c>
      <c r="W29" s="20" t="s">
        <v>40</v>
      </c>
      <c r="X29" s="20" t="s">
        <v>40</v>
      </c>
    </row>
    <row r="30" spans="2:24" x14ac:dyDescent="0.35">
      <c r="B30" s="6" t="s">
        <v>95</v>
      </c>
      <c r="C30" s="38">
        <v>3995234</v>
      </c>
      <c r="D30" s="6" t="s">
        <v>96</v>
      </c>
      <c r="E30" s="7" t="s">
        <v>40</v>
      </c>
      <c r="F30" s="6" t="s">
        <v>39</v>
      </c>
      <c r="G30" s="24">
        <v>-7.4450000000000003</v>
      </c>
      <c r="H30" s="24">
        <v>-8.5129999999999999</v>
      </c>
      <c r="I30" s="24">
        <v>-6.3680000000000003</v>
      </c>
      <c r="J30" s="24">
        <v>-6.9749999999999996</v>
      </c>
      <c r="K30" s="24">
        <v>-6.2190000000000003</v>
      </c>
      <c r="L30" s="24">
        <v>-6.6180000000000003</v>
      </c>
      <c r="M30" s="24">
        <v>-7.6070000000000002</v>
      </c>
      <c r="N30" s="24" t="s">
        <v>29</v>
      </c>
      <c r="O30" s="25">
        <v>-8.5129999999999999</v>
      </c>
      <c r="P30" s="26">
        <f t="shared" si="0"/>
        <v>0.9964573440331137</v>
      </c>
      <c r="Q30" s="20" t="s">
        <v>40</v>
      </c>
      <c r="R30" s="20">
        <v>0</v>
      </c>
      <c r="S30" s="20">
        <v>0</v>
      </c>
      <c r="T30" s="20" t="s">
        <v>39</v>
      </c>
      <c r="U30" s="20" t="s">
        <v>40</v>
      </c>
      <c r="V30" s="20" t="s">
        <v>39</v>
      </c>
      <c r="W30" s="20" t="s">
        <v>39</v>
      </c>
      <c r="X30" s="20" t="s">
        <v>40</v>
      </c>
    </row>
    <row r="31" spans="2:24" x14ac:dyDescent="0.35">
      <c r="B31" s="6" t="s">
        <v>97</v>
      </c>
      <c r="C31" s="38" t="s">
        <v>79</v>
      </c>
      <c r="D31" t="s">
        <v>98</v>
      </c>
      <c r="E31" s="7" t="s">
        <v>40</v>
      </c>
      <c r="F31" s="6" t="s">
        <v>40</v>
      </c>
      <c r="G31" s="24">
        <v>-6.9240000000000004</v>
      </c>
      <c r="H31" s="24">
        <v>-8.4090000000000007</v>
      </c>
      <c r="I31" s="24">
        <v>-6.2750000000000004</v>
      </c>
      <c r="J31" s="24">
        <v>-5.7249999999999996</v>
      </c>
      <c r="K31" s="24">
        <v>-6.274</v>
      </c>
      <c r="L31" s="24">
        <v>-7.4290000000000003</v>
      </c>
      <c r="M31" s="24">
        <v>-7.5369999999999999</v>
      </c>
      <c r="N31" s="24" t="s">
        <v>29</v>
      </c>
      <c r="O31" s="25">
        <v>-8.4090000000000007</v>
      </c>
      <c r="P31" s="26">
        <f t="shared" si="0"/>
        <v>1.1797152702762277</v>
      </c>
      <c r="Q31" s="20" t="s">
        <v>39</v>
      </c>
      <c r="R31" s="20">
        <v>0</v>
      </c>
      <c r="S31" s="20">
        <v>0</v>
      </c>
      <c r="T31" s="20" t="s">
        <v>40</v>
      </c>
      <c r="U31" s="20" t="s">
        <v>40</v>
      </c>
      <c r="V31" s="20" t="s">
        <v>39</v>
      </c>
      <c r="W31" s="20" t="s">
        <v>40</v>
      </c>
      <c r="X31" s="20" t="s">
        <v>40</v>
      </c>
    </row>
    <row r="32" spans="2:24" x14ac:dyDescent="0.35">
      <c r="B32" s="6" t="s">
        <v>99</v>
      </c>
      <c r="C32" s="38">
        <v>6918542</v>
      </c>
      <c r="D32" s="39" t="s">
        <v>100</v>
      </c>
      <c r="E32" s="7" t="s">
        <v>40</v>
      </c>
      <c r="F32" s="6" t="s">
        <v>40</v>
      </c>
      <c r="G32" s="24">
        <v>-7.3310000000000004</v>
      </c>
      <c r="H32" s="24">
        <v>-8.2789999999999999</v>
      </c>
      <c r="I32" s="24">
        <v>-7.0110000000000001</v>
      </c>
      <c r="J32" s="24">
        <v>-6.7930000000000001</v>
      </c>
      <c r="K32" s="24">
        <v>-6.7750000000000004</v>
      </c>
      <c r="L32" s="24">
        <v>-7.1040000000000001</v>
      </c>
      <c r="M32" s="24">
        <v>-7.8289999999999997</v>
      </c>
      <c r="N32" s="24" t="s">
        <v>29</v>
      </c>
      <c r="O32" s="25">
        <v>-8.2789999999999999</v>
      </c>
      <c r="P32" s="26">
        <f t="shared" si="0"/>
        <v>1.4568851339831381</v>
      </c>
      <c r="Q32" s="20" t="s">
        <v>39</v>
      </c>
      <c r="R32" s="20">
        <v>0</v>
      </c>
      <c r="S32" s="20">
        <v>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</row>
    <row r="33" spans="2:24" x14ac:dyDescent="0.35">
      <c r="B33" s="6" t="s">
        <v>101</v>
      </c>
      <c r="C33" s="40">
        <v>44457783</v>
      </c>
      <c r="D33" s="6" t="s">
        <v>102</v>
      </c>
      <c r="E33" s="7" t="s">
        <v>40</v>
      </c>
      <c r="F33" s="6" t="s">
        <v>40</v>
      </c>
      <c r="G33" s="24">
        <v>-7.2709999999999999</v>
      </c>
      <c r="H33" s="24">
        <v>-8.2479999999999993</v>
      </c>
      <c r="I33" s="24">
        <v>-8.02</v>
      </c>
      <c r="J33" s="24">
        <v>-7.1429999999999998</v>
      </c>
      <c r="K33" s="24">
        <v>-7.2560000000000002</v>
      </c>
      <c r="L33" s="24">
        <v>-8.0869999999999997</v>
      </c>
      <c r="M33" s="24">
        <v>-7.49</v>
      </c>
      <c r="N33" s="24" t="s">
        <v>29</v>
      </c>
      <c r="O33" s="25">
        <v>-8.2479999999999993</v>
      </c>
      <c r="P33" s="26">
        <f t="shared" si="0"/>
        <v>1.5320744192248281</v>
      </c>
      <c r="Q33" s="20" t="s">
        <v>40</v>
      </c>
      <c r="R33" s="20">
        <v>0</v>
      </c>
      <c r="S33" s="20">
        <v>0</v>
      </c>
      <c r="T33" s="20" t="s">
        <v>39</v>
      </c>
      <c r="U33" s="20" t="s">
        <v>40</v>
      </c>
      <c r="V33" s="20" t="s">
        <v>39</v>
      </c>
      <c r="W33" s="20" t="s">
        <v>40</v>
      </c>
      <c r="X33" s="20" t="s">
        <v>40</v>
      </c>
    </row>
    <row r="34" spans="2:24" x14ac:dyDescent="0.35">
      <c r="B34" s="6" t="s">
        <v>103</v>
      </c>
      <c r="C34" s="38">
        <v>102516368</v>
      </c>
      <c r="D34" s="39" t="s">
        <v>104</v>
      </c>
      <c r="E34" s="7" t="s">
        <v>39</v>
      </c>
      <c r="F34" s="6" t="s">
        <v>39</v>
      </c>
      <c r="G34" s="24">
        <v>-7.8479999999999999</v>
      </c>
      <c r="H34" s="24">
        <v>-8.2449999999999992</v>
      </c>
      <c r="I34" s="24">
        <v>-6.9580000000000002</v>
      </c>
      <c r="J34" s="24">
        <v>-8.18</v>
      </c>
      <c r="K34" s="24">
        <v>-7.31</v>
      </c>
      <c r="L34" s="24">
        <v>-5.9379999999999997</v>
      </c>
      <c r="M34" s="24">
        <v>-7.9109999999999996</v>
      </c>
      <c r="N34" s="24" t="s">
        <v>29</v>
      </c>
      <c r="O34" s="25">
        <v>-8.2449999999999992</v>
      </c>
      <c r="P34" s="26">
        <f t="shared" si="0"/>
        <v>1.5395536145764208</v>
      </c>
      <c r="Q34" s="20" t="s">
        <v>39</v>
      </c>
      <c r="R34" s="20">
        <v>1</v>
      </c>
      <c r="S34" s="20">
        <v>1</v>
      </c>
      <c r="T34" s="20" t="s">
        <v>39</v>
      </c>
      <c r="U34" s="20" t="s">
        <v>39</v>
      </c>
      <c r="V34" s="20" t="s">
        <v>39</v>
      </c>
      <c r="W34" s="20" t="s">
        <v>39</v>
      </c>
      <c r="X34" s="20" t="s">
        <v>39</v>
      </c>
    </row>
    <row r="35" spans="2:24" x14ac:dyDescent="0.35">
      <c r="B35" s="6" t="s">
        <v>105</v>
      </c>
      <c r="C35" s="38">
        <v>89576</v>
      </c>
      <c r="D35" s="6" t="s">
        <v>106</v>
      </c>
      <c r="E35" s="7" t="s">
        <v>40</v>
      </c>
      <c r="F35" s="6" t="s">
        <v>40</v>
      </c>
      <c r="G35" s="24">
        <v>-6.9169999999999998</v>
      </c>
      <c r="H35" s="24">
        <v>-8.1590000000000007</v>
      </c>
      <c r="I35" s="24">
        <v>-7.1879999999999997</v>
      </c>
      <c r="J35" s="24">
        <v>-6.7009999999999996</v>
      </c>
      <c r="K35" s="24">
        <v>-7.1219999999999999</v>
      </c>
      <c r="L35" s="24">
        <v>-7.4260000000000002</v>
      </c>
      <c r="M35" s="24">
        <v>-7.21</v>
      </c>
      <c r="N35" s="24" t="s">
        <v>29</v>
      </c>
      <c r="O35" s="25">
        <v>-8.1590000000000007</v>
      </c>
      <c r="P35" s="26">
        <f t="shared" si="0"/>
        <v>1.7702050197379846</v>
      </c>
      <c r="Q35" s="20" t="s">
        <v>40</v>
      </c>
      <c r="R35" s="20">
        <v>0</v>
      </c>
      <c r="S35" s="20">
        <v>0</v>
      </c>
      <c r="T35" s="20" t="s">
        <v>40</v>
      </c>
      <c r="U35" s="20" t="s">
        <v>40</v>
      </c>
      <c r="V35" s="20" t="s">
        <v>39</v>
      </c>
      <c r="W35" s="20" t="s">
        <v>40</v>
      </c>
      <c r="X35" s="20" t="s">
        <v>40</v>
      </c>
    </row>
    <row r="36" spans="2:24" x14ac:dyDescent="0.35">
      <c r="B36" s="6" t="s">
        <v>107</v>
      </c>
      <c r="C36" s="38">
        <v>155770250</v>
      </c>
      <c r="D36" s="6" t="s">
        <v>108</v>
      </c>
      <c r="E36" s="7" t="s">
        <v>40</v>
      </c>
      <c r="F36" s="6" t="s">
        <v>39</v>
      </c>
      <c r="G36" s="24">
        <v>-6.0170000000000003</v>
      </c>
      <c r="H36" s="24">
        <v>-8.0830000000000002</v>
      </c>
      <c r="I36" s="24">
        <v>-6.133</v>
      </c>
      <c r="J36" s="24">
        <v>-5.9420000000000002</v>
      </c>
      <c r="K36" s="24">
        <v>-6.0410000000000004</v>
      </c>
      <c r="L36" s="24">
        <v>-6.5250000000000004</v>
      </c>
      <c r="M36" s="24">
        <v>-7.1029999999999998</v>
      </c>
      <c r="N36" s="24" t="s">
        <v>29</v>
      </c>
      <c r="O36" s="25">
        <v>-8.0830000000000002</v>
      </c>
      <c r="P36" s="26">
        <f t="shared" si="0"/>
        <v>2.0026380500656074</v>
      </c>
      <c r="Q36" s="20" t="s">
        <v>39</v>
      </c>
      <c r="R36" s="20">
        <v>0</v>
      </c>
      <c r="S36" s="20">
        <v>1</v>
      </c>
      <c r="T36" s="20" t="s">
        <v>39</v>
      </c>
      <c r="U36" s="20" t="s">
        <v>39</v>
      </c>
      <c r="V36" s="20" t="s">
        <v>39</v>
      </c>
      <c r="W36" s="20" t="s">
        <v>39</v>
      </c>
      <c r="X36" s="20" t="s">
        <v>39</v>
      </c>
    </row>
    <row r="37" spans="2:24" x14ac:dyDescent="0.35">
      <c r="B37" s="6" t="s">
        <v>109</v>
      </c>
      <c r="C37" s="38">
        <v>122363719</v>
      </c>
      <c r="D37" s="6" t="s">
        <v>110</v>
      </c>
      <c r="E37" s="7" t="s">
        <v>40</v>
      </c>
      <c r="F37" s="6" t="s">
        <v>40</v>
      </c>
      <c r="G37" s="24">
        <v>-6.7770000000000001</v>
      </c>
      <c r="H37" s="24">
        <v>-8.0589999999999993</v>
      </c>
      <c r="I37" s="24">
        <v>-6.9119999999999999</v>
      </c>
      <c r="J37" s="24">
        <v>-5.7690000000000001</v>
      </c>
      <c r="K37" s="24">
        <v>-5.952</v>
      </c>
      <c r="L37" s="24">
        <v>-7.5449999999999999</v>
      </c>
      <c r="M37" s="24">
        <v>-7.3840000000000003</v>
      </c>
      <c r="N37" s="24" t="s">
        <v>29</v>
      </c>
      <c r="O37" s="25">
        <v>-8.0589999999999993</v>
      </c>
      <c r="P37" s="26">
        <f t="shared" si="0"/>
        <v>2.0821984301909877</v>
      </c>
      <c r="Q37" s="20" t="s">
        <v>40</v>
      </c>
      <c r="R37" s="20">
        <v>0</v>
      </c>
      <c r="S37" s="20">
        <v>0</v>
      </c>
      <c r="T37" s="20" t="s">
        <v>40</v>
      </c>
      <c r="U37" s="20" t="s">
        <v>40</v>
      </c>
      <c r="V37" s="20" t="s">
        <v>39</v>
      </c>
      <c r="W37" s="20" t="s">
        <v>40</v>
      </c>
      <c r="X37" s="20" t="s">
        <v>40</v>
      </c>
    </row>
    <row r="38" spans="2:24" x14ac:dyDescent="0.35">
      <c r="B38" s="6" t="s">
        <v>111</v>
      </c>
      <c r="C38" s="38">
        <v>162510634</v>
      </c>
      <c r="D38" s="39" t="s">
        <v>112</v>
      </c>
      <c r="E38" s="7" t="s">
        <v>39</v>
      </c>
      <c r="F38" s="6" t="s">
        <v>39</v>
      </c>
      <c r="G38" s="24">
        <v>-6.5140000000000002</v>
      </c>
      <c r="H38" s="24">
        <v>-8.0559999999999992</v>
      </c>
      <c r="I38" s="24">
        <v>-6.7610000000000001</v>
      </c>
      <c r="J38" s="24">
        <v>-6.4249999999999998</v>
      </c>
      <c r="K38" s="24">
        <v>-6.798</v>
      </c>
      <c r="L38" s="24">
        <v>-7.5730000000000004</v>
      </c>
      <c r="M38" s="24">
        <v>-7.9379999999999997</v>
      </c>
      <c r="N38" s="24" t="s">
        <v>29</v>
      </c>
      <c r="O38" s="25">
        <v>-8.0559999999999992</v>
      </c>
      <c r="P38" s="26">
        <f t="shared" si="0"/>
        <v>2.0923631902214126</v>
      </c>
      <c r="Q38" s="20" t="s">
        <v>40</v>
      </c>
      <c r="R38" s="20">
        <v>0</v>
      </c>
      <c r="S38" s="20">
        <v>1</v>
      </c>
      <c r="T38" s="20" t="s">
        <v>39</v>
      </c>
      <c r="U38" s="20" t="s">
        <v>39</v>
      </c>
      <c r="V38" s="20" t="s">
        <v>39</v>
      </c>
      <c r="W38" s="20" t="s">
        <v>39</v>
      </c>
      <c r="X38" s="20" t="s">
        <v>39</v>
      </c>
    </row>
    <row r="39" spans="2:24" ht="14.5" customHeight="1" x14ac:dyDescent="0.35">
      <c r="B39" s="6" t="s">
        <v>113</v>
      </c>
      <c r="C39" s="38">
        <v>167850865</v>
      </c>
      <c r="D39" s="39" t="s">
        <v>114</v>
      </c>
      <c r="E39" s="7" t="s">
        <v>40</v>
      </c>
      <c r="F39" s="6" t="s">
        <v>39</v>
      </c>
      <c r="G39" s="24">
        <v>-6.9640000000000004</v>
      </c>
      <c r="H39" s="24">
        <v>-8.0229999999999997</v>
      </c>
      <c r="I39" s="24">
        <v>-6.585</v>
      </c>
      <c r="J39" s="24">
        <v>-6.7350000000000003</v>
      </c>
      <c r="K39" s="24">
        <v>-7.0810000000000004</v>
      </c>
      <c r="L39" s="24">
        <v>-7.13</v>
      </c>
      <c r="M39" s="24">
        <v>-7.7930000000000001</v>
      </c>
      <c r="N39" s="24" t="s">
        <v>29</v>
      </c>
      <c r="O39" s="25">
        <v>-8.0229999999999997</v>
      </c>
      <c r="P39" s="26">
        <f t="shared" si="0"/>
        <v>2.2075044695039492</v>
      </c>
      <c r="Q39" s="20" t="s">
        <v>39</v>
      </c>
      <c r="R39" s="20">
        <v>0</v>
      </c>
      <c r="S39" s="20">
        <v>0</v>
      </c>
      <c r="T39" s="20" t="s">
        <v>40</v>
      </c>
      <c r="U39" s="20" t="s">
        <v>40</v>
      </c>
      <c r="V39" s="20" t="s">
        <v>40</v>
      </c>
      <c r="W39" s="20" t="s">
        <v>40</v>
      </c>
      <c r="X39" s="20" t="s">
        <v>40</v>
      </c>
    </row>
    <row r="40" spans="2:24" x14ac:dyDescent="0.35">
      <c r="B40" s="6" t="s">
        <v>115</v>
      </c>
      <c r="C40" s="38">
        <v>138691364</v>
      </c>
      <c r="D40" s="6" t="s">
        <v>116</v>
      </c>
      <c r="E40" s="7" t="s">
        <v>40</v>
      </c>
      <c r="F40" s="6" t="s">
        <v>40</v>
      </c>
      <c r="G40" s="24">
        <v>-6.8209999999999997</v>
      </c>
      <c r="H40" s="24">
        <v>-8.0139999999999993</v>
      </c>
      <c r="I40" s="24">
        <v>-7.0629999999999997</v>
      </c>
      <c r="J40" s="24">
        <v>-6.968</v>
      </c>
      <c r="K40" s="24">
        <v>-6.8129999999999997</v>
      </c>
      <c r="L40" s="24">
        <v>-7.2679999999999998</v>
      </c>
      <c r="M40" s="24">
        <v>-7.726</v>
      </c>
      <c r="N40" s="24" t="s">
        <v>29</v>
      </c>
      <c r="O40" s="25">
        <v>-8.0139999999999993</v>
      </c>
      <c r="P40" s="26">
        <f t="shared" si="0"/>
        <v>2.2399919664301535</v>
      </c>
      <c r="Q40" s="20" t="s">
        <v>40</v>
      </c>
      <c r="R40" s="20">
        <v>0</v>
      </c>
      <c r="S40" s="20">
        <v>0</v>
      </c>
      <c r="T40" s="20" t="s">
        <v>40</v>
      </c>
      <c r="U40" s="20" t="s">
        <v>39</v>
      </c>
      <c r="V40" s="20" t="s">
        <v>39</v>
      </c>
      <c r="W40" s="20" t="s">
        <v>39</v>
      </c>
      <c r="X40" s="20" t="s">
        <v>39</v>
      </c>
    </row>
    <row r="41" spans="2:24" x14ac:dyDescent="0.35">
      <c r="B41" s="6" t="s">
        <v>117</v>
      </c>
      <c r="C41" s="41">
        <v>5280953</v>
      </c>
      <c r="D41" s="6" t="s">
        <v>118</v>
      </c>
      <c r="E41" s="7" t="s">
        <v>40</v>
      </c>
      <c r="F41" s="6" t="s">
        <v>40</v>
      </c>
      <c r="G41" s="24">
        <v>-6.5650000000000004</v>
      </c>
      <c r="H41" s="24">
        <v>-8.0129999999999999</v>
      </c>
      <c r="I41" s="24">
        <v>-7.5640000000000001</v>
      </c>
      <c r="J41" s="24">
        <v>-5.944</v>
      </c>
      <c r="K41" s="24">
        <v>-6.7930000000000001</v>
      </c>
      <c r="L41" s="24">
        <v>-6.9850000000000003</v>
      </c>
      <c r="M41" s="24">
        <v>-7.1959999999999997</v>
      </c>
      <c r="N41" s="24" t="s">
        <v>29</v>
      </c>
      <c r="O41" s="25">
        <v>-8.0129999999999999</v>
      </c>
      <c r="P41" s="26">
        <f t="shared" si="0"/>
        <v>2.2436310736766623</v>
      </c>
      <c r="Q41" s="20" t="s">
        <v>39</v>
      </c>
      <c r="R41" s="20">
        <v>0</v>
      </c>
      <c r="S41" s="20">
        <v>0</v>
      </c>
      <c r="T41" s="20" t="s">
        <v>40</v>
      </c>
      <c r="U41" s="20" t="s">
        <v>39</v>
      </c>
      <c r="V41" s="20" t="s">
        <v>39</v>
      </c>
      <c r="W41" s="20" t="s">
        <v>40</v>
      </c>
      <c r="X41" s="20" t="s">
        <v>40</v>
      </c>
    </row>
    <row r="42" spans="2:24" x14ac:dyDescent="0.35">
      <c r="B42" s="6" t="s">
        <v>119</v>
      </c>
      <c r="C42" s="38">
        <v>168941768</v>
      </c>
      <c r="D42" s="39" t="s">
        <v>120</v>
      </c>
      <c r="E42" s="7" t="s">
        <v>40</v>
      </c>
      <c r="F42" s="6" t="s">
        <v>40</v>
      </c>
      <c r="G42" s="24">
        <v>-6.835</v>
      </c>
      <c r="H42" s="24">
        <v>-8.0050000000000008</v>
      </c>
      <c r="I42" s="24">
        <v>-7.5279999999999996</v>
      </c>
      <c r="J42" s="24">
        <v>-6.5830000000000002</v>
      </c>
      <c r="K42" s="24">
        <v>-7.3869999999999996</v>
      </c>
      <c r="L42" s="24">
        <v>-7.0039999999999996</v>
      </c>
      <c r="M42" s="24">
        <v>-7.452</v>
      </c>
      <c r="N42" s="24" t="s">
        <v>29</v>
      </c>
      <c r="O42" s="25">
        <v>-8.0050000000000008</v>
      </c>
      <c r="P42" s="26">
        <f t="shared" si="0"/>
        <v>2.2729575767514119</v>
      </c>
      <c r="Q42" s="20" t="s">
        <v>40</v>
      </c>
      <c r="R42" s="20">
        <v>0</v>
      </c>
      <c r="S42" s="20">
        <v>0</v>
      </c>
      <c r="T42" s="20" t="s">
        <v>40</v>
      </c>
      <c r="U42" s="20" t="s">
        <v>39</v>
      </c>
      <c r="V42" s="20" t="s">
        <v>39</v>
      </c>
      <c r="W42" s="20" t="s">
        <v>40</v>
      </c>
      <c r="X42" s="20" t="s">
        <v>39</v>
      </c>
    </row>
    <row r="43" spans="2:24" x14ac:dyDescent="0.35">
      <c r="B43" s="6" t="s">
        <v>121</v>
      </c>
      <c r="C43" s="38">
        <v>59022</v>
      </c>
      <c r="D43" s="39" t="s">
        <v>122</v>
      </c>
      <c r="E43" s="7" t="s">
        <v>40</v>
      </c>
      <c r="F43" s="6" t="s">
        <v>40</v>
      </c>
      <c r="G43" s="24">
        <v>-7.0759999999999996</v>
      </c>
      <c r="H43" s="24">
        <v>-7.97</v>
      </c>
      <c r="I43" s="24">
        <v>-6.8280000000000003</v>
      </c>
      <c r="J43" s="24">
        <v>-6.7119999999999997</v>
      </c>
      <c r="K43" s="24">
        <v>-7.3029999999999999</v>
      </c>
      <c r="L43" s="24">
        <v>-7.5780000000000003</v>
      </c>
      <c r="M43" s="24">
        <v>-7.5129999999999999</v>
      </c>
      <c r="N43" s="24" t="s">
        <v>29</v>
      </c>
      <c r="O43" s="25">
        <v>-7.97</v>
      </c>
      <c r="P43" s="26">
        <f t="shared" si="0"/>
        <v>2.4058349039464892</v>
      </c>
      <c r="Q43" s="20" t="s">
        <v>39</v>
      </c>
      <c r="R43" s="20">
        <v>0</v>
      </c>
      <c r="S43" s="20">
        <v>0</v>
      </c>
      <c r="T43" s="20" t="s">
        <v>40</v>
      </c>
      <c r="U43" s="20" t="s">
        <v>40</v>
      </c>
      <c r="V43" s="20" t="s">
        <v>39</v>
      </c>
      <c r="W43" s="20" t="s">
        <v>40</v>
      </c>
      <c r="X43" s="20" t="s">
        <v>40</v>
      </c>
    </row>
    <row r="44" spans="2:24" x14ac:dyDescent="0.35">
      <c r="B44" s="6" t="s">
        <v>123</v>
      </c>
      <c r="C44" s="40">
        <v>3564</v>
      </c>
      <c r="D44" s="6" t="s">
        <v>124</v>
      </c>
      <c r="E44" s="7" t="s">
        <v>40</v>
      </c>
      <c r="F44" s="6" t="s">
        <v>40</v>
      </c>
      <c r="G44" s="24">
        <v>-6.5359999999999996</v>
      </c>
      <c r="H44" s="24">
        <v>-7.952</v>
      </c>
      <c r="I44" s="24">
        <v>-7.3689999999999998</v>
      </c>
      <c r="J44" s="24">
        <v>-5.9649999999999999</v>
      </c>
      <c r="K44" s="24">
        <v>-6.8410000000000002</v>
      </c>
      <c r="L44" s="24">
        <v>-6.9160000000000004</v>
      </c>
      <c r="M44" s="24">
        <v>-7.2320000000000002</v>
      </c>
      <c r="N44" s="24" t="s">
        <v>29</v>
      </c>
      <c r="O44" s="25">
        <v>-7.952</v>
      </c>
      <c r="P44" s="26">
        <f t="shared" si="0"/>
        <v>2.4771685624568542</v>
      </c>
      <c r="Q44" s="20" t="s">
        <v>40</v>
      </c>
      <c r="R44" s="20">
        <v>0</v>
      </c>
      <c r="S44" s="20">
        <v>0</v>
      </c>
      <c r="T44" s="20" t="s">
        <v>40</v>
      </c>
      <c r="U44" s="20" t="s">
        <v>39</v>
      </c>
      <c r="V44" s="20" t="s">
        <v>39</v>
      </c>
      <c r="W44" s="20" t="s">
        <v>40</v>
      </c>
      <c r="X44" s="20" t="s">
        <v>39</v>
      </c>
    </row>
    <row r="45" spans="2:24" x14ac:dyDescent="0.35">
      <c r="B45" s="6" t="s">
        <v>125</v>
      </c>
      <c r="C45" s="38">
        <v>166158153</v>
      </c>
      <c r="D45" s="6" t="s">
        <v>126</v>
      </c>
      <c r="E45" s="7" t="s">
        <v>40</v>
      </c>
      <c r="F45" s="6" t="s">
        <v>40</v>
      </c>
      <c r="G45" s="24">
        <v>-6.6890000000000001</v>
      </c>
      <c r="H45" s="24">
        <v>-7.8819999999999997</v>
      </c>
      <c r="I45" s="24">
        <v>-6.6189999999999998</v>
      </c>
      <c r="J45" s="24">
        <v>-6.1740000000000004</v>
      </c>
      <c r="K45" s="24">
        <v>-6.9119999999999999</v>
      </c>
      <c r="L45" s="24">
        <v>-7.7619999999999996</v>
      </c>
      <c r="M45" s="24">
        <v>-7.4779999999999998</v>
      </c>
      <c r="N45" s="24" t="s">
        <v>29</v>
      </c>
      <c r="O45" s="25">
        <v>-7.8819999999999997</v>
      </c>
      <c r="P45" s="26">
        <f t="shared" si="0"/>
        <v>2.7752655360168901</v>
      </c>
      <c r="Q45" s="20" t="s">
        <v>39</v>
      </c>
      <c r="R45" s="20">
        <v>0</v>
      </c>
      <c r="S45" s="20">
        <v>0</v>
      </c>
      <c r="T45" s="20" t="s">
        <v>40</v>
      </c>
      <c r="U45" s="20" t="s">
        <v>39</v>
      </c>
      <c r="V45" s="20" t="s">
        <v>39</v>
      </c>
      <c r="W45" s="20" t="s">
        <v>40</v>
      </c>
      <c r="X45" s="20" t="s">
        <v>39</v>
      </c>
    </row>
    <row r="46" spans="2:24" x14ac:dyDescent="0.35">
      <c r="B46" s="6" t="s">
        <v>127</v>
      </c>
      <c r="C46" s="38">
        <v>13141004</v>
      </c>
      <c r="D46" s="6" t="s">
        <v>128</v>
      </c>
      <c r="E46" s="7" t="s">
        <v>40</v>
      </c>
      <c r="F46" s="6" t="s">
        <v>40</v>
      </c>
      <c r="G46" s="24">
        <v>-6.52</v>
      </c>
      <c r="H46" s="24">
        <v>-7.8529999999999998</v>
      </c>
      <c r="I46" s="24">
        <v>-6.3620000000000001</v>
      </c>
      <c r="J46" s="24">
        <v>-6.1760000000000002</v>
      </c>
      <c r="K46" s="24">
        <v>-6.6219999999999999</v>
      </c>
      <c r="L46" s="24">
        <v>-7.3730000000000002</v>
      </c>
      <c r="M46" s="24">
        <v>-7.4630000000000001</v>
      </c>
      <c r="N46" s="24" t="s">
        <v>29</v>
      </c>
      <c r="O46" s="25">
        <v>-7.8529999999999998</v>
      </c>
      <c r="P46" s="26">
        <f t="shared" si="0"/>
        <v>2.9090361695777567</v>
      </c>
      <c r="Q46" s="20" t="s">
        <v>40</v>
      </c>
      <c r="R46" s="20">
        <v>0</v>
      </c>
      <c r="S46" s="20">
        <v>0</v>
      </c>
      <c r="T46" s="20" t="s">
        <v>40</v>
      </c>
      <c r="U46" s="20" t="s">
        <v>39</v>
      </c>
      <c r="V46" s="20" t="s">
        <v>39</v>
      </c>
      <c r="W46" s="20" t="s">
        <v>40</v>
      </c>
      <c r="X46" s="20" t="s">
        <v>39</v>
      </c>
    </row>
    <row r="47" spans="2:24" x14ac:dyDescent="0.35">
      <c r="B47" s="6" t="s">
        <v>129</v>
      </c>
      <c r="C47" s="38">
        <v>60857</v>
      </c>
      <c r="D47" s="6" t="s">
        <v>130</v>
      </c>
      <c r="E47" s="7" t="s">
        <v>39</v>
      </c>
      <c r="F47" s="6" t="s">
        <v>40</v>
      </c>
      <c r="G47" s="24">
        <v>-7.0110000000000001</v>
      </c>
      <c r="H47" s="24">
        <v>-7.8280000000000003</v>
      </c>
      <c r="I47" s="24">
        <v>-6.694</v>
      </c>
      <c r="J47" s="24">
        <v>-6.45</v>
      </c>
      <c r="K47" s="24">
        <v>-6.8860000000000001</v>
      </c>
      <c r="L47" s="24">
        <v>-7.18</v>
      </c>
      <c r="M47" s="24">
        <v>-7.2649999999999997</v>
      </c>
      <c r="N47" s="24" t="s">
        <v>29</v>
      </c>
      <c r="O47" s="25">
        <v>-7.8280000000000003</v>
      </c>
      <c r="P47" s="26">
        <f t="shared" si="0"/>
        <v>3.0295195386388163</v>
      </c>
      <c r="Q47" s="20" t="s">
        <v>40</v>
      </c>
      <c r="R47" s="20">
        <v>0</v>
      </c>
      <c r="S47" s="20">
        <v>0</v>
      </c>
      <c r="T47" s="20" t="s">
        <v>39</v>
      </c>
      <c r="U47" s="20" t="s">
        <v>39</v>
      </c>
      <c r="V47" s="20" t="s">
        <v>39</v>
      </c>
      <c r="W47" s="20" t="s">
        <v>40</v>
      </c>
      <c r="X47" s="20" t="s">
        <v>39</v>
      </c>
    </row>
    <row r="48" spans="2:24" x14ac:dyDescent="0.35">
      <c r="B48" s="6" t="s">
        <v>131</v>
      </c>
      <c r="C48" s="41">
        <v>442118</v>
      </c>
      <c r="D48" s="6" t="s">
        <v>132</v>
      </c>
      <c r="E48" s="7" t="s">
        <v>40</v>
      </c>
      <c r="F48" s="6" t="s">
        <v>40</v>
      </c>
      <c r="G48" s="24">
        <v>-6.3470000000000004</v>
      </c>
      <c r="H48" s="24">
        <v>-7.7919999999999998</v>
      </c>
      <c r="I48" s="24">
        <v>-7.3</v>
      </c>
      <c r="J48" s="24">
        <v>-6.0910000000000002</v>
      </c>
      <c r="K48" s="24">
        <v>-6.6349999999999998</v>
      </c>
      <c r="L48" s="24">
        <v>-6.5439999999999996</v>
      </c>
      <c r="M48" s="24">
        <v>-6.9829999999999997</v>
      </c>
      <c r="N48" s="24" t="s">
        <v>29</v>
      </c>
      <c r="O48" s="25">
        <v>-7.7919999999999998</v>
      </c>
      <c r="P48" s="26">
        <f t="shared" si="0"/>
        <v>3.2118350609751061</v>
      </c>
      <c r="Q48" s="20" t="s">
        <v>40</v>
      </c>
      <c r="R48" s="20">
        <v>1</v>
      </c>
      <c r="S48" s="20">
        <v>0</v>
      </c>
      <c r="T48" s="20" t="s">
        <v>40</v>
      </c>
      <c r="U48" s="20" t="s">
        <v>39</v>
      </c>
      <c r="V48" s="20" t="s">
        <v>39</v>
      </c>
      <c r="W48" s="20" t="s">
        <v>40</v>
      </c>
      <c r="X48" s="20" t="s">
        <v>39</v>
      </c>
    </row>
    <row r="49" spans="2:24" x14ac:dyDescent="0.35">
      <c r="B49" s="6" t="s">
        <v>133</v>
      </c>
      <c r="C49" s="38">
        <v>44383444</v>
      </c>
      <c r="D49" s="6" t="s">
        <v>134</v>
      </c>
      <c r="E49" s="7" t="s">
        <v>40</v>
      </c>
      <c r="F49" s="6" t="s">
        <v>40</v>
      </c>
      <c r="G49" s="24">
        <v>-6.8650000000000002</v>
      </c>
      <c r="H49" s="24">
        <v>-7.7880000000000003</v>
      </c>
      <c r="I49" s="24">
        <v>-6.327</v>
      </c>
      <c r="J49" s="24">
        <v>-6.367</v>
      </c>
      <c r="K49" s="24">
        <v>-6.7859999999999996</v>
      </c>
      <c r="L49" s="24">
        <v>-7.0330000000000004</v>
      </c>
      <c r="M49" s="24">
        <v>-7.5019999999999998</v>
      </c>
      <c r="N49" s="24" t="s">
        <v>29</v>
      </c>
      <c r="O49" s="25">
        <v>-7.7880000000000003</v>
      </c>
      <c r="P49" s="26">
        <f t="shared" si="0"/>
        <v>3.2327578614393415</v>
      </c>
      <c r="Q49" s="20" t="s">
        <v>40</v>
      </c>
      <c r="R49" s="20">
        <v>0</v>
      </c>
      <c r="S49" s="20">
        <v>0</v>
      </c>
      <c r="T49" s="20" t="s">
        <v>40</v>
      </c>
      <c r="U49" s="20" t="s">
        <v>39</v>
      </c>
      <c r="V49" s="20" t="s">
        <v>39</v>
      </c>
      <c r="W49" s="20" t="s">
        <v>40</v>
      </c>
      <c r="X49" s="20" t="s">
        <v>39</v>
      </c>
    </row>
    <row r="50" spans="2:24" x14ac:dyDescent="0.35">
      <c r="B50" s="6" t="s">
        <v>135</v>
      </c>
      <c r="C50" s="38">
        <v>156137196</v>
      </c>
      <c r="D50" s="6" t="s">
        <v>136</v>
      </c>
      <c r="E50" s="7" t="s">
        <v>40</v>
      </c>
      <c r="F50" s="6" t="s">
        <v>40</v>
      </c>
      <c r="G50" s="24">
        <v>-6.4119999999999999</v>
      </c>
      <c r="H50" s="24">
        <v>-7.7839999999999998</v>
      </c>
      <c r="I50" s="24">
        <v>-6.4489999999999998</v>
      </c>
      <c r="J50" s="24">
        <v>-6.3</v>
      </c>
      <c r="K50" s="24">
        <v>-6.2759999999999998</v>
      </c>
      <c r="L50" s="24">
        <v>-7.4509999999999996</v>
      </c>
      <c r="M50" s="24">
        <v>-7.1779999999999999</v>
      </c>
      <c r="N50" s="24" t="s">
        <v>29</v>
      </c>
      <c r="O50" s="25">
        <v>-7.7839999999999998</v>
      </c>
      <c r="P50" s="26">
        <f t="shared" si="0"/>
        <v>3.2538169589334602</v>
      </c>
      <c r="Q50" s="20" t="s">
        <v>39</v>
      </c>
      <c r="R50" s="20">
        <v>0</v>
      </c>
      <c r="S50" s="20">
        <v>1</v>
      </c>
      <c r="T50" s="20" t="s">
        <v>40</v>
      </c>
      <c r="U50" s="20" t="s">
        <v>40</v>
      </c>
      <c r="V50" s="20" t="s">
        <v>39</v>
      </c>
      <c r="W50" s="20" t="s">
        <v>40</v>
      </c>
      <c r="X50" s="20" t="s">
        <v>39</v>
      </c>
    </row>
    <row r="51" spans="2:24" ht="14.5" customHeight="1" x14ac:dyDescent="0.35">
      <c r="B51" s="6" t="s">
        <v>137</v>
      </c>
      <c r="C51" s="38">
        <v>13140997</v>
      </c>
      <c r="D51" s="6" t="s">
        <v>138</v>
      </c>
      <c r="E51" s="7" t="s">
        <v>40</v>
      </c>
      <c r="F51" s="6" t="s">
        <v>40</v>
      </c>
      <c r="G51" s="24">
        <v>-6.4269999999999996</v>
      </c>
      <c r="H51" s="24">
        <v>-7.758</v>
      </c>
      <c r="I51" s="24">
        <v>-6.6639999999999997</v>
      </c>
      <c r="J51" s="24">
        <v>-5.9290000000000003</v>
      </c>
      <c r="K51" s="24">
        <v>-6.2210000000000001</v>
      </c>
      <c r="L51" s="24">
        <v>-6.7930000000000001</v>
      </c>
      <c r="M51" s="24">
        <v>-7.1189999999999998</v>
      </c>
      <c r="N51" s="24" t="s">
        <v>29</v>
      </c>
      <c r="O51" s="25">
        <v>-7.758</v>
      </c>
      <c r="P51" s="26">
        <f t="shared" si="0"/>
        <v>3.3940852042524345</v>
      </c>
      <c r="Q51" s="20" t="s">
        <v>40</v>
      </c>
      <c r="R51" s="20">
        <v>0</v>
      </c>
      <c r="S51" s="20">
        <v>0</v>
      </c>
      <c r="T51" s="20" t="s">
        <v>40</v>
      </c>
      <c r="U51" s="20" t="s">
        <v>39</v>
      </c>
      <c r="V51" s="20" t="s">
        <v>39</v>
      </c>
      <c r="W51" s="20" t="s">
        <v>40</v>
      </c>
      <c r="X51" s="20" t="s">
        <v>39</v>
      </c>
    </row>
    <row r="52" spans="2:24" ht="14.5" customHeight="1" x14ac:dyDescent="0.35">
      <c r="B52" s="6" t="s">
        <v>139</v>
      </c>
      <c r="C52" s="38">
        <v>21346</v>
      </c>
      <c r="D52" s="39" t="s">
        <v>140</v>
      </c>
      <c r="E52" s="7" t="s">
        <v>40</v>
      </c>
      <c r="F52" s="6" t="s">
        <v>40</v>
      </c>
      <c r="G52" s="24">
        <v>-6.298</v>
      </c>
      <c r="H52" s="24">
        <v>-7.7329999999999997</v>
      </c>
      <c r="I52" s="24">
        <v>-6.9909999999999997</v>
      </c>
      <c r="J52" s="24">
        <v>-6.0339999999999998</v>
      </c>
      <c r="K52" s="24">
        <v>-7.468</v>
      </c>
      <c r="L52" s="24">
        <v>-6.984</v>
      </c>
      <c r="M52" s="24">
        <v>-7.3239999999999998</v>
      </c>
      <c r="N52" s="24" t="s">
        <v>29</v>
      </c>
      <c r="O52" s="25">
        <v>-7.7329999999999997</v>
      </c>
      <c r="P52" s="26">
        <f t="shared" si="0"/>
        <v>3.5346578188404485</v>
      </c>
      <c r="Q52" s="20" t="s">
        <v>40</v>
      </c>
      <c r="R52" s="20">
        <v>0</v>
      </c>
      <c r="S52" s="20">
        <v>0</v>
      </c>
      <c r="T52" s="20" t="s">
        <v>40</v>
      </c>
      <c r="U52" s="20" t="s">
        <v>39</v>
      </c>
      <c r="V52" s="20" t="s">
        <v>39</v>
      </c>
      <c r="W52" s="20" t="s">
        <v>40</v>
      </c>
      <c r="X52" s="20" t="s">
        <v>39</v>
      </c>
    </row>
    <row r="53" spans="2:24" x14ac:dyDescent="0.35">
      <c r="B53" s="6" t="s">
        <v>141</v>
      </c>
      <c r="C53" s="40">
        <v>71028</v>
      </c>
      <c r="D53" s="6" t="s">
        <v>142</v>
      </c>
      <c r="E53" s="7" t="s">
        <v>40</v>
      </c>
      <c r="F53" s="6" t="s">
        <v>40</v>
      </c>
      <c r="G53" s="24">
        <v>-6.54</v>
      </c>
      <c r="H53" s="24">
        <v>-7.7229999999999999</v>
      </c>
      <c r="I53" s="24">
        <v>-6.9820000000000002</v>
      </c>
      <c r="J53" s="24">
        <v>-5.8860000000000001</v>
      </c>
      <c r="K53" s="24">
        <v>-6.91</v>
      </c>
      <c r="L53" s="24">
        <v>-7.1130000000000004</v>
      </c>
      <c r="M53" s="24">
        <v>-7.1349999999999998</v>
      </c>
      <c r="N53" s="24" t="s">
        <v>29</v>
      </c>
      <c r="O53" s="25">
        <v>-7.7229999999999999</v>
      </c>
      <c r="P53" s="26">
        <f t="shared" si="0"/>
        <v>3.5925037646454547</v>
      </c>
      <c r="Q53" s="20" t="s">
        <v>40</v>
      </c>
      <c r="R53" s="20">
        <v>1</v>
      </c>
      <c r="S53" s="20">
        <v>0</v>
      </c>
      <c r="T53" s="20" t="s">
        <v>40</v>
      </c>
      <c r="U53" s="20" t="s">
        <v>39</v>
      </c>
      <c r="V53" s="20" t="s">
        <v>39</v>
      </c>
      <c r="W53" s="20" t="s">
        <v>40</v>
      </c>
      <c r="X53" s="20" t="s">
        <v>39</v>
      </c>
    </row>
    <row r="54" spans="2:24" ht="14.5" customHeight="1" x14ac:dyDescent="0.35">
      <c r="B54" s="6" t="s">
        <v>143</v>
      </c>
      <c r="C54" s="38">
        <v>168007545</v>
      </c>
      <c r="D54" s="6" t="s">
        <v>144</v>
      </c>
      <c r="E54" s="7" t="s">
        <v>40</v>
      </c>
      <c r="F54" s="6" t="s">
        <v>40</v>
      </c>
      <c r="G54" s="24">
        <v>-5.9829999999999997</v>
      </c>
      <c r="H54" s="24">
        <v>-7.68</v>
      </c>
      <c r="I54" s="24">
        <v>-6.0380000000000003</v>
      </c>
      <c r="J54" s="24">
        <v>-5.601</v>
      </c>
      <c r="K54" s="24">
        <v>-7.0090000000000003</v>
      </c>
      <c r="L54" s="24">
        <v>-6.9480000000000004</v>
      </c>
      <c r="M54" s="24">
        <v>-7.1929999999999996</v>
      </c>
      <c r="N54" s="24" t="s">
        <v>29</v>
      </c>
      <c r="O54" s="25">
        <v>-7.68</v>
      </c>
      <c r="P54" s="26">
        <f t="shared" si="0"/>
        <v>3.8522246598144383</v>
      </c>
      <c r="Q54" s="20" t="s">
        <v>39</v>
      </c>
      <c r="R54" s="20">
        <v>0</v>
      </c>
      <c r="S54" s="20">
        <v>0</v>
      </c>
      <c r="T54" s="20" t="s">
        <v>40</v>
      </c>
      <c r="U54" s="20" t="s">
        <v>39</v>
      </c>
      <c r="V54" s="20" t="s">
        <v>39</v>
      </c>
      <c r="W54" s="20" t="s">
        <v>40</v>
      </c>
      <c r="X54" s="20" t="s">
        <v>39</v>
      </c>
    </row>
    <row r="55" spans="2:24" x14ac:dyDescent="0.35">
      <c r="B55" s="6" t="s">
        <v>145</v>
      </c>
      <c r="C55" s="38">
        <v>24801868</v>
      </c>
      <c r="D55" s="6" t="s">
        <v>146</v>
      </c>
      <c r="E55" s="7" t="s">
        <v>40</v>
      </c>
      <c r="F55" s="6" t="s">
        <v>40</v>
      </c>
      <c r="G55" s="24">
        <v>-6.774</v>
      </c>
      <c r="H55" s="24">
        <v>-7.6630000000000003</v>
      </c>
      <c r="I55" s="24">
        <v>-6.1619999999999999</v>
      </c>
      <c r="J55" s="24">
        <v>-5.7670000000000003</v>
      </c>
      <c r="K55" s="24">
        <v>-6.5510000000000002</v>
      </c>
      <c r="L55" s="24">
        <v>-7.1029999999999998</v>
      </c>
      <c r="M55" s="24">
        <v>-7.3150000000000004</v>
      </c>
      <c r="N55" s="24" t="s">
        <v>29</v>
      </c>
      <c r="O55" s="25">
        <v>-7.6630000000000003</v>
      </c>
      <c r="P55" s="26">
        <f t="shared" si="0"/>
        <v>3.9600107053317926</v>
      </c>
      <c r="Q55" s="20" t="s">
        <v>39</v>
      </c>
      <c r="R55" s="20">
        <v>0</v>
      </c>
      <c r="S55" s="20">
        <v>1</v>
      </c>
      <c r="T55" s="20" t="s">
        <v>40</v>
      </c>
      <c r="U55" s="20" t="s">
        <v>40</v>
      </c>
      <c r="V55" s="20" t="s">
        <v>39</v>
      </c>
      <c r="W55" s="20" t="s">
        <v>40</v>
      </c>
      <c r="X55" s="20" t="s">
        <v>39</v>
      </c>
    </row>
    <row r="56" spans="2:24" x14ac:dyDescent="0.35">
      <c r="B56" s="6" t="s">
        <v>147</v>
      </c>
      <c r="C56" s="38">
        <v>192991</v>
      </c>
      <c r="D56" s="6" t="s">
        <v>148</v>
      </c>
      <c r="E56" s="7" t="s">
        <v>40</v>
      </c>
      <c r="F56" s="6" t="s">
        <v>40</v>
      </c>
      <c r="G56" s="24">
        <v>-6.14</v>
      </c>
      <c r="H56" s="24">
        <v>-7.6479999999999997</v>
      </c>
      <c r="I56" s="24">
        <v>-6.1479999999999997</v>
      </c>
      <c r="J56" s="24">
        <v>-6.33</v>
      </c>
      <c r="K56" s="24">
        <v>-6.3710000000000004</v>
      </c>
      <c r="L56" s="24">
        <v>-6.766</v>
      </c>
      <c r="M56" s="24">
        <v>-6.7320000000000002</v>
      </c>
      <c r="N56" s="24" t="s">
        <v>29</v>
      </c>
      <c r="O56" s="25">
        <v>-7.6479999999999997</v>
      </c>
      <c r="P56" s="26">
        <f t="shared" si="0"/>
        <v>4.057617846353474</v>
      </c>
      <c r="Q56" s="20" t="s">
        <v>39</v>
      </c>
      <c r="R56" s="20">
        <v>0</v>
      </c>
      <c r="S56" s="20">
        <v>1</v>
      </c>
      <c r="T56" s="20" t="s">
        <v>40</v>
      </c>
      <c r="U56" s="20" t="s">
        <v>40</v>
      </c>
      <c r="V56" s="20" t="s">
        <v>39</v>
      </c>
      <c r="W56" s="20" t="s">
        <v>40</v>
      </c>
      <c r="X56" s="20" t="s">
        <v>39</v>
      </c>
    </row>
    <row r="57" spans="2:24" x14ac:dyDescent="0.35">
      <c r="B57" s="6" t="s">
        <v>149</v>
      </c>
      <c r="C57" s="38">
        <v>123606</v>
      </c>
      <c r="D57" s="6" t="s">
        <v>150</v>
      </c>
      <c r="E57" s="7" t="s">
        <v>40</v>
      </c>
      <c r="F57" s="6" t="s">
        <v>40</v>
      </c>
      <c r="G57" s="24">
        <v>-6.7460000000000004</v>
      </c>
      <c r="H57" s="24">
        <v>-7.61</v>
      </c>
      <c r="I57" s="24">
        <v>-6.9340000000000002</v>
      </c>
      <c r="J57" s="24">
        <v>-6.5640000000000001</v>
      </c>
      <c r="K57" s="24">
        <v>-6.234</v>
      </c>
      <c r="L57" s="24">
        <v>-7.14</v>
      </c>
      <c r="M57" s="24">
        <v>-7.5389999999999997</v>
      </c>
      <c r="N57" s="24" t="s">
        <v>29</v>
      </c>
      <c r="O57" s="25">
        <v>-7.61</v>
      </c>
      <c r="P57" s="26">
        <f t="shared" si="0"/>
        <v>4.3157928359845261</v>
      </c>
      <c r="Q57" s="20" t="s">
        <v>40</v>
      </c>
      <c r="R57" s="20">
        <v>0</v>
      </c>
      <c r="S57" s="20">
        <v>0</v>
      </c>
      <c r="T57" s="20" t="s">
        <v>39</v>
      </c>
      <c r="U57" s="20" t="s">
        <v>40</v>
      </c>
      <c r="V57" s="20" t="s">
        <v>39</v>
      </c>
      <c r="W57" s="20" t="s">
        <v>40</v>
      </c>
      <c r="X57" s="20" t="s">
        <v>39</v>
      </c>
    </row>
    <row r="58" spans="2:24" x14ac:dyDescent="0.35">
      <c r="B58" s="6" t="s">
        <v>151</v>
      </c>
      <c r="C58" s="38">
        <v>164541104</v>
      </c>
      <c r="D58" s="6" t="s">
        <v>152</v>
      </c>
      <c r="E58" s="7" t="s">
        <v>40</v>
      </c>
      <c r="F58" s="6" t="s">
        <v>40</v>
      </c>
      <c r="G58" s="24">
        <v>-6.7329999999999997</v>
      </c>
      <c r="H58" s="24">
        <v>-7.5949999999999998</v>
      </c>
      <c r="I58" s="24">
        <v>-6.1589999999999998</v>
      </c>
      <c r="J58" s="24">
        <v>-6.3129999999999997</v>
      </c>
      <c r="K58" s="24">
        <v>-7.0990000000000002</v>
      </c>
      <c r="L58" s="24">
        <v>-7.0940000000000003</v>
      </c>
      <c r="M58" s="24">
        <v>-7.3440000000000003</v>
      </c>
      <c r="N58" s="24" t="s">
        <v>29</v>
      </c>
      <c r="O58" s="25">
        <v>-7.5949999999999998</v>
      </c>
      <c r="P58" s="26">
        <f t="shared" si="0"/>
        <v>4.4221693665820716</v>
      </c>
      <c r="Q58" s="20" t="s">
        <v>39</v>
      </c>
      <c r="R58" s="20">
        <v>0</v>
      </c>
      <c r="S58" s="20">
        <v>1</v>
      </c>
      <c r="T58" s="20" t="s">
        <v>40</v>
      </c>
      <c r="U58" s="20" t="s">
        <v>40</v>
      </c>
      <c r="V58" s="20" t="s">
        <v>39</v>
      </c>
      <c r="W58" s="20" t="s">
        <v>40</v>
      </c>
      <c r="X58" s="20" t="s">
        <v>39</v>
      </c>
    </row>
    <row r="59" spans="2:24" x14ac:dyDescent="0.35">
      <c r="B59" s="6" t="s">
        <v>153</v>
      </c>
      <c r="C59" s="38">
        <v>896</v>
      </c>
      <c r="D59" s="6" t="s">
        <v>154</v>
      </c>
      <c r="E59" s="7" t="s">
        <v>40</v>
      </c>
      <c r="F59" s="6" t="s">
        <v>40</v>
      </c>
      <c r="G59" s="24">
        <v>-6.5750000000000002</v>
      </c>
      <c r="H59" s="24">
        <v>-7.5880000000000001</v>
      </c>
      <c r="I59" s="24">
        <v>-6.2130000000000001</v>
      </c>
      <c r="J59" s="24">
        <v>-5.8769999999999998</v>
      </c>
      <c r="K59" s="24">
        <v>-6.6050000000000004</v>
      </c>
      <c r="L59" s="24">
        <v>-6.4939999999999998</v>
      </c>
      <c r="M59" s="24">
        <v>-6.9080000000000004</v>
      </c>
      <c r="N59" s="24" t="s">
        <v>29</v>
      </c>
      <c r="O59" s="25">
        <v>-7.5880000000000001</v>
      </c>
      <c r="P59" s="26">
        <f t="shared" si="0"/>
        <v>4.4727051556175237</v>
      </c>
      <c r="Q59" s="20" t="s">
        <v>39</v>
      </c>
      <c r="R59" s="20">
        <v>0</v>
      </c>
      <c r="S59" s="20">
        <v>0</v>
      </c>
      <c r="T59" s="20" t="s">
        <v>40</v>
      </c>
      <c r="U59" s="20" t="s">
        <v>39</v>
      </c>
      <c r="V59" s="20" t="s">
        <v>39</v>
      </c>
      <c r="W59" s="20" t="s">
        <v>39</v>
      </c>
      <c r="X59" s="20" t="s">
        <v>39</v>
      </c>
    </row>
    <row r="60" spans="2:24" ht="16.5" x14ac:dyDescent="0.35">
      <c r="B60" s="42" t="s">
        <v>155</v>
      </c>
      <c r="C60" s="43">
        <v>949965</v>
      </c>
      <c r="D60" s="42" t="s">
        <v>156</v>
      </c>
      <c r="E60" s="44" t="s">
        <v>40</v>
      </c>
      <c r="F60" s="42" t="s">
        <v>40</v>
      </c>
      <c r="G60" s="45">
        <v>-6.0590000000000002</v>
      </c>
      <c r="H60" s="45">
        <v>-7.5789999999999997</v>
      </c>
      <c r="I60" s="45">
        <v>-5.992</v>
      </c>
      <c r="J60" s="45">
        <v>-5.8140000000000001</v>
      </c>
      <c r="K60" s="45">
        <v>-6.109</v>
      </c>
      <c r="L60" s="45">
        <v>-6.3140000000000001</v>
      </c>
      <c r="M60" s="45">
        <v>-6.4279999999999999</v>
      </c>
      <c r="N60" s="45" t="s">
        <v>29</v>
      </c>
      <c r="O60" s="25">
        <v>-7.5789999999999997</v>
      </c>
      <c r="P60" s="26">
        <f t="shared" si="0"/>
        <v>4.5385292556373953</v>
      </c>
      <c r="Q60" s="46" t="s">
        <v>39</v>
      </c>
      <c r="R60" s="46">
        <v>0</v>
      </c>
      <c r="S60" s="46">
        <v>2</v>
      </c>
      <c r="T60" s="46" t="s">
        <v>40</v>
      </c>
      <c r="U60" s="46" t="s">
        <v>40</v>
      </c>
      <c r="V60" s="46" t="s">
        <v>39</v>
      </c>
      <c r="W60" s="46" t="s">
        <v>39</v>
      </c>
      <c r="X60" s="46" t="s">
        <v>39</v>
      </c>
    </row>
    <row r="61" spans="2:24" x14ac:dyDescent="0.35">
      <c r="B61" s="6" t="s">
        <v>157</v>
      </c>
      <c r="C61" s="38">
        <v>166158062</v>
      </c>
      <c r="D61" s="6" t="s">
        <v>158</v>
      </c>
      <c r="E61" s="7" t="s">
        <v>40</v>
      </c>
      <c r="F61" s="6" t="s">
        <v>40</v>
      </c>
      <c r="G61" s="24">
        <v>-6.1859999999999999</v>
      </c>
      <c r="H61" s="24">
        <v>-7.5759999999999996</v>
      </c>
      <c r="I61" s="24">
        <v>-6.1630000000000003</v>
      </c>
      <c r="J61" s="24">
        <v>-5.57</v>
      </c>
      <c r="K61" s="24">
        <v>-6.7809999999999997</v>
      </c>
      <c r="L61" s="24">
        <v>-7.3289999999999997</v>
      </c>
      <c r="M61" s="24">
        <v>-7.2110000000000003</v>
      </c>
      <c r="N61" s="24" t="s">
        <v>29</v>
      </c>
      <c r="O61" s="25">
        <v>-7.5759999999999996</v>
      </c>
      <c r="P61" s="26">
        <f t="shared" si="0"/>
        <v>4.5606851943345461</v>
      </c>
      <c r="Q61" s="20" t="s">
        <v>39</v>
      </c>
      <c r="R61" s="20">
        <v>0</v>
      </c>
      <c r="S61" s="20">
        <v>0</v>
      </c>
      <c r="T61" s="20" t="s">
        <v>40</v>
      </c>
      <c r="U61" s="20" t="s">
        <v>39</v>
      </c>
      <c r="V61" s="20" t="s">
        <v>39</v>
      </c>
      <c r="W61" s="20" t="s">
        <v>40</v>
      </c>
      <c r="X61" s="20" t="s">
        <v>39</v>
      </c>
    </row>
    <row r="62" spans="2:24" ht="16.5" x14ac:dyDescent="0.35">
      <c r="B62" s="42" t="s">
        <v>159</v>
      </c>
      <c r="C62" s="43">
        <v>60208480</v>
      </c>
      <c r="D62" s="42" t="s">
        <v>160</v>
      </c>
      <c r="E62" s="44" t="s">
        <v>40</v>
      </c>
      <c r="F62" s="42" t="s">
        <v>39</v>
      </c>
      <c r="G62" s="45">
        <v>-6.1680000000000001</v>
      </c>
      <c r="H62" s="45">
        <v>-7.5759999999999996</v>
      </c>
      <c r="I62" s="45">
        <v>-6.3360000000000003</v>
      </c>
      <c r="J62" s="45">
        <v>-5.6660000000000004</v>
      </c>
      <c r="K62" s="45">
        <v>-5.9740000000000002</v>
      </c>
      <c r="L62" s="45">
        <v>-6.51</v>
      </c>
      <c r="M62" s="45">
        <v>-6.8940000000000001</v>
      </c>
      <c r="N62" s="45" t="s">
        <v>29</v>
      </c>
      <c r="O62" s="25">
        <v>-7.5759999999999996</v>
      </c>
      <c r="P62" s="26">
        <f t="shared" si="0"/>
        <v>4.5606851943345461</v>
      </c>
      <c r="Q62" s="46" t="s">
        <v>40</v>
      </c>
      <c r="R62" s="46">
        <v>0</v>
      </c>
      <c r="S62" s="46">
        <v>2</v>
      </c>
      <c r="T62" s="46" t="s">
        <v>39</v>
      </c>
      <c r="U62" s="46" t="s">
        <v>39</v>
      </c>
      <c r="V62" s="46" t="s">
        <v>39</v>
      </c>
      <c r="W62" s="46" t="s">
        <v>39</v>
      </c>
      <c r="X62" s="46" t="s">
        <v>39</v>
      </c>
    </row>
    <row r="63" spans="2:24" s="47" customFormat="1" ht="14.5" customHeight="1" x14ac:dyDescent="0.35">
      <c r="B63" s="6" t="s">
        <v>161</v>
      </c>
      <c r="C63" s="38">
        <v>21786595</v>
      </c>
      <c r="D63" s="6" t="s">
        <v>162</v>
      </c>
      <c r="E63" s="7" t="s">
        <v>40</v>
      </c>
      <c r="F63" s="6" t="s">
        <v>40</v>
      </c>
      <c r="G63" s="24">
        <v>-6.8440000000000003</v>
      </c>
      <c r="H63" s="24">
        <v>-7.5750000000000002</v>
      </c>
      <c r="I63" s="24">
        <v>-6.5750000000000002</v>
      </c>
      <c r="J63" s="24">
        <v>-6.1340000000000003</v>
      </c>
      <c r="K63" s="24">
        <v>-6.9370000000000003</v>
      </c>
      <c r="L63" s="24">
        <v>-7.3239999999999998</v>
      </c>
      <c r="M63" s="24">
        <v>-7.2569999999999997</v>
      </c>
      <c r="N63" s="24" t="s">
        <v>29</v>
      </c>
      <c r="O63" s="25">
        <v>-7.5750000000000002</v>
      </c>
      <c r="P63" s="26">
        <f t="shared" si="0"/>
        <v>4.5680945166841349</v>
      </c>
      <c r="Q63" s="20" t="s">
        <v>40</v>
      </c>
      <c r="R63" s="20">
        <v>0</v>
      </c>
      <c r="S63" s="20">
        <v>0</v>
      </c>
      <c r="T63" s="20" t="s">
        <v>40</v>
      </c>
      <c r="U63" s="20" t="s">
        <v>39</v>
      </c>
      <c r="V63" s="20" t="s">
        <v>39</v>
      </c>
      <c r="W63" s="20" t="s">
        <v>40</v>
      </c>
      <c r="X63" s="20" t="s">
        <v>39</v>
      </c>
    </row>
    <row r="64" spans="2:24" x14ac:dyDescent="0.35">
      <c r="B64" s="6" t="s">
        <v>163</v>
      </c>
      <c r="C64" s="38" t="s">
        <v>79</v>
      </c>
      <c r="D64" s="6" t="s">
        <v>164</v>
      </c>
      <c r="E64" s="7" t="s">
        <v>40</v>
      </c>
      <c r="F64" s="6" t="s">
        <v>40</v>
      </c>
      <c r="G64" s="24">
        <v>-6.7409999999999997</v>
      </c>
      <c r="H64" s="24">
        <v>-7.55</v>
      </c>
      <c r="I64" s="24">
        <v>-6.7759999999999998</v>
      </c>
      <c r="J64" s="24">
        <v>-6.5949999999999998</v>
      </c>
      <c r="K64" s="24">
        <v>-6.1689999999999996</v>
      </c>
      <c r="L64" s="24">
        <v>-6.5460000000000003</v>
      </c>
      <c r="M64" s="24">
        <v>-6.7910000000000004</v>
      </c>
      <c r="N64" s="24" t="s">
        <v>29</v>
      </c>
      <c r="O64" s="25">
        <v>-7.55</v>
      </c>
      <c r="P64" s="26">
        <f t="shared" si="0"/>
        <v>4.7572910015251413</v>
      </c>
      <c r="Q64" s="20" t="s">
        <v>39</v>
      </c>
      <c r="R64" s="20">
        <v>0</v>
      </c>
      <c r="S64" s="20">
        <v>0</v>
      </c>
      <c r="T64" s="20" t="s">
        <v>39</v>
      </c>
      <c r="U64" s="20" t="s">
        <v>40</v>
      </c>
      <c r="V64" s="20" t="s">
        <v>40</v>
      </c>
      <c r="W64" s="20" t="s">
        <v>40</v>
      </c>
      <c r="X64" s="20" t="s">
        <v>39</v>
      </c>
    </row>
    <row r="65" spans="2:24" s="47" customFormat="1" ht="14.5" customHeight="1" x14ac:dyDescent="0.35">
      <c r="B65" s="6" t="s">
        <v>165</v>
      </c>
      <c r="C65" s="38">
        <v>57507852</v>
      </c>
      <c r="D65" s="6" t="s">
        <v>166</v>
      </c>
      <c r="E65" s="7" t="s">
        <v>40</v>
      </c>
      <c r="F65" s="6" t="s">
        <v>40</v>
      </c>
      <c r="G65" s="24">
        <v>-6.8879999999999999</v>
      </c>
      <c r="H65" s="24">
        <v>-7.5129999999999999</v>
      </c>
      <c r="I65" s="24">
        <v>-6.2389999999999999</v>
      </c>
      <c r="J65" s="24">
        <v>-6.069</v>
      </c>
      <c r="K65" s="24">
        <v>-6.2450000000000001</v>
      </c>
      <c r="L65" s="24">
        <v>-6.899</v>
      </c>
      <c r="M65" s="24">
        <v>-6.4470000000000001</v>
      </c>
      <c r="N65" s="24" t="s">
        <v>29</v>
      </c>
      <c r="O65" s="25">
        <v>-7.5129999999999999</v>
      </c>
      <c r="P65" s="26">
        <f t="shared" si="0"/>
        <v>5.0517771030650467</v>
      </c>
      <c r="Q65" s="20" t="s">
        <v>39</v>
      </c>
      <c r="R65" s="20">
        <v>0</v>
      </c>
      <c r="S65" s="20">
        <v>0</v>
      </c>
      <c r="T65" s="20" t="s">
        <v>40</v>
      </c>
      <c r="U65" s="20" t="s">
        <v>40</v>
      </c>
      <c r="V65" s="20" t="s">
        <v>39</v>
      </c>
      <c r="W65" s="20" t="s">
        <v>40</v>
      </c>
      <c r="X65" s="20" t="s">
        <v>39</v>
      </c>
    </row>
    <row r="66" spans="2:24" x14ac:dyDescent="0.35">
      <c r="B66" s="6" t="s">
        <v>167</v>
      </c>
      <c r="C66" s="38">
        <v>139488606</v>
      </c>
      <c r="D66" s="6" t="s">
        <v>168</v>
      </c>
      <c r="E66" s="7" t="s">
        <v>40</v>
      </c>
      <c r="F66" s="6" t="s">
        <v>40</v>
      </c>
      <c r="G66" s="24">
        <v>-6.2149999999999999</v>
      </c>
      <c r="H66" s="24">
        <v>-7.5069999999999997</v>
      </c>
      <c r="I66" s="24">
        <v>-6.21</v>
      </c>
      <c r="J66" s="24">
        <v>-5.8760000000000003</v>
      </c>
      <c r="K66" s="24">
        <v>-6.5869999999999997</v>
      </c>
      <c r="L66" s="24">
        <v>-6.7869999999999999</v>
      </c>
      <c r="M66" s="24">
        <v>-6.9269999999999996</v>
      </c>
      <c r="N66" s="24" t="s">
        <v>29</v>
      </c>
      <c r="O66" s="25">
        <v>-7.5069999999999997</v>
      </c>
      <c r="P66" s="26">
        <f t="shared" si="0"/>
        <v>5.101220460877407</v>
      </c>
      <c r="Q66" s="20" t="s">
        <v>40</v>
      </c>
      <c r="R66" s="20">
        <v>0</v>
      </c>
      <c r="S66" s="20">
        <v>1</v>
      </c>
      <c r="T66" s="20" t="s">
        <v>40</v>
      </c>
      <c r="U66" s="20" t="s">
        <v>40</v>
      </c>
      <c r="V66" s="20" t="s">
        <v>39</v>
      </c>
      <c r="W66" s="20" t="s">
        <v>40</v>
      </c>
      <c r="X66" s="20" t="s">
        <v>40</v>
      </c>
    </row>
    <row r="67" spans="2:24" x14ac:dyDescent="0.35">
      <c r="B67" s="6" t="s">
        <v>169</v>
      </c>
      <c r="C67" s="38">
        <v>132564</v>
      </c>
      <c r="D67" t="s">
        <v>170</v>
      </c>
      <c r="E67" s="7" t="s">
        <v>40</v>
      </c>
      <c r="F67" s="6" t="s">
        <v>40</v>
      </c>
      <c r="G67" s="24">
        <v>-5.9349999999999996</v>
      </c>
      <c r="H67" s="24">
        <v>-7.5039999999999996</v>
      </c>
      <c r="I67" s="24">
        <v>-6.5510000000000002</v>
      </c>
      <c r="J67" s="24">
        <v>-5.7380000000000004</v>
      </c>
      <c r="K67" s="24">
        <v>-6.6970000000000001</v>
      </c>
      <c r="L67" s="24">
        <v>-6.524</v>
      </c>
      <c r="M67" s="24">
        <v>-6.6269999999999998</v>
      </c>
      <c r="N67" s="24" t="s">
        <v>29</v>
      </c>
      <c r="O67" s="25">
        <v>-7.5039999999999996</v>
      </c>
      <c r="P67" s="26">
        <f t="shared" si="0"/>
        <v>5.1261233140806706</v>
      </c>
      <c r="Q67" s="20" t="s">
        <v>40</v>
      </c>
      <c r="R67" s="20">
        <v>0</v>
      </c>
      <c r="S67" s="20">
        <v>0</v>
      </c>
      <c r="T67" s="20" t="s">
        <v>40</v>
      </c>
      <c r="U67" s="20" t="s">
        <v>39</v>
      </c>
      <c r="V67" s="20" t="s">
        <v>39</v>
      </c>
      <c r="W67" s="20" t="s">
        <v>40</v>
      </c>
      <c r="X67" s="20" t="s">
        <v>39</v>
      </c>
    </row>
    <row r="68" spans="2:24" x14ac:dyDescent="0.35">
      <c r="B68" s="6" t="s">
        <v>171</v>
      </c>
      <c r="C68" s="38" t="s">
        <v>79</v>
      </c>
      <c r="D68" s="6" t="s">
        <v>172</v>
      </c>
      <c r="E68" s="7" t="s">
        <v>40</v>
      </c>
      <c r="F68" s="6" t="s">
        <v>40</v>
      </c>
      <c r="G68" s="24">
        <v>-6.1150000000000002</v>
      </c>
      <c r="H68" s="24">
        <v>-7.4950000000000001</v>
      </c>
      <c r="I68" s="24">
        <v>-6.2770000000000001</v>
      </c>
      <c r="J68" s="24">
        <v>-5.6429999999999998</v>
      </c>
      <c r="K68" s="24">
        <v>-6.9619999999999997</v>
      </c>
      <c r="L68" s="24">
        <v>-6.7590000000000003</v>
      </c>
      <c r="M68" s="24">
        <v>-6.8920000000000003</v>
      </c>
      <c r="N68" s="24" t="s">
        <v>29</v>
      </c>
      <c r="O68" s="25">
        <v>-7.4950000000000001</v>
      </c>
      <c r="P68" s="26">
        <f t="shared" si="0"/>
        <v>5.2015636666190916</v>
      </c>
      <c r="Q68" s="20" t="s">
        <v>39</v>
      </c>
      <c r="R68" s="20">
        <v>0</v>
      </c>
      <c r="S68" s="20">
        <v>0</v>
      </c>
      <c r="T68" s="20" t="s">
        <v>40</v>
      </c>
      <c r="U68" s="20" t="s">
        <v>39</v>
      </c>
      <c r="V68" s="20" t="s">
        <v>39</v>
      </c>
      <c r="W68" s="20" t="s">
        <v>40</v>
      </c>
      <c r="X68" s="20" t="s">
        <v>39</v>
      </c>
    </row>
    <row r="69" spans="2:24" x14ac:dyDescent="0.35">
      <c r="B69" s="6" t="s">
        <v>173</v>
      </c>
      <c r="C69" s="38">
        <v>5358</v>
      </c>
      <c r="D69" s="20" t="s">
        <v>174</v>
      </c>
      <c r="E69" s="7" t="s">
        <v>39</v>
      </c>
      <c r="F69" s="6" t="s">
        <v>40</v>
      </c>
      <c r="G69" s="24">
        <v>-6.4139999999999997</v>
      </c>
      <c r="H69" s="24">
        <v>-7.45</v>
      </c>
      <c r="I69" s="24">
        <v>-5.7</v>
      </c>
      <c r="J69" s="24">
        <v>-5.8129999999999997</v>
      </c>
      <c r="K69" s="24">
        <v>-6.3179999999999996</v>
      </c>
      <c r="L69" s="24">
        <v>-6.423</v>
      </c>
      <c r="M69" s="24">
        <v>-6.7130000000000001</v>
      </c>
      <c r="N69" s="24" t="s">
        <v>29</v>
      </c>
      <c r="O69" s="25">
        <v>-7.45</v>
      </c>
      <c r="P69" s="26">
        <f t="shared" si="0"/>
        <v>5.5957495007010536</v>
      </c>
      <c r="Q69" s="20" t="s">
        <v>39</v>
      </c>
      <c r="R69" s="20">
        <v>0</v>
      </c>
      <c r="S69" s="20">
        <v>0</v>
      </c>
      <c r="T69" s="20" t="s">
        <v>39</v>
      </c>
      <c r="U69" s="20" t="s">
        <v>39</v>
      </c>
      <c r="V69" s="20" t="s">
        <v>39</v>
      </c>
      <c r="W69" s="20" t="s">
        <v>39</v>
      </c>
      <c r="X69" s="20" t="s">
        <v>39</v>
      </c>
    </row>
    <row r="70" spans="2:24" x14ac:dyDescent="0.35">
      <c r="B70" s="6" t="s">
        <v>175</v>
      </c>
      <c r="C70" s="38">
        <v>168007543</v>
      </c>
      <c r="D70" s="6" t="s">
        <v>176</v>
      </c>
      <c r="E70" s="7" t="s">
        <v>40</v>
      </c>
      <c r="F70" s="6" t="s">
        <v>40</v>
      </c>
      <c r="G70" s="24">
        <v>-6.5910000000000002</v>
      </c>
      <c r="H70" s="24">
        <v>-7.4450000000000003</v>
      </c>
      <c r="I70" s="24">
        <v>-6.0019999999999998</v>
      </c>
      <c r="J70" s="24">
        <v>-5.8979999999999997</v>
      </c>
      <c r="K70" s="24">
        <v>-6.4109999999999996</v>
      </c>
      <c r="L70" s="24">
        <v>-7.1</v>
      </c>
      <c r="M70" s="24">
        <v>-6.9450000000000003</v>
      </c>
      <c r="N70" s="24" t="s">
        <v>29</v>
      </c>
      <c r="O70" s="25">
        <v>-7.4450000000000003</v>
      </c>
      <c r="P70" s="26">
        <f t="shared" si="0"/>
        <v>5.6413519089472191</v>
      </c>
      <c r="Q70" s="20" t="s">
        <v>39</v>
      </c>
      <c r="R70" s="20">
        <v>0</v>
      </c>
      <c r="S70" s="20">
        <v>0</v>
      </c>
      <c r="T70" s="20" t="s">
        <v>40</v>
      </c>
      <c r="U70" s="20" t="s">
        <v>39</v>
      </c>
      <c r="V70" s="20" t="s">
        <v>39</v>
      </c>
      <c r="W70" s="20" t="s">
        <v>40</v>
      </c>
      <c r="X70" s="20" t="s">
        <v>39</v>
      </c>
    </row>
    <row r="71" spans="2:24" x14ac:dyDescent="0.35">
      <c r="B71" s="6" t="s">
        <v>177</v>
      </c>
      <c r="C71" s="38">
        <v>10490521</v>
      </c>
      <c r="D71" s="6" t="s">
        <v>178</v>
      </c>
      <c r="E71" s="7" t="s">
        <v>40</v>
      </c>
      <c r="F71" s="6" t="s">
        <v>40</v>
      </c>
      <c r="G71" s="24">
        <v>-6.423</v>
      </c>
      <c r="H71" s="24">
        <v>-7.4379999999999997</v>
      </c>
      <c r="I71" s="24">
        <v>-6.7080000000000002</v>
      </c>
      <c r="J71" s="24">
        <v>-5.7910000000000004</v>
      </c>
      <c r="K71" s="24">
        <v>-6.694</v>
      </c>
      <c r="L71" s="24">
        <v>-6.9059999999999997</v>
      </c>
      <c r="M71" s="24">
        <v>-7.069</v>
      </c>
      <c r="N71" s="24" t="s">
        <v>29</v>
      </c>
      <c r="O71" s="25">
        <v>-7.4379999999999997</v>
      </c>
      <c r="P71" s="26">
        <f t="shared" ref="P71:P134" si="1">(EXP(O71/(0.001987204*310)))*(10^6)</f>
        <v>5.7058203058611285</v>
      </c>
      <c r="Q71" s="20" t="s">
        <v>39</v>
      </c>
      <c r="R71" s="20">
        <v>0</v>
      </c>
      <c r="S71" s="20">
        <v>0</v>
      </c>
      <c r="T71" s="20" t="s">
        <v>40</v>
      </c>
      <c r="U71" s="20" t="s">
        <v>39</v>
      </c>
      <c r="V71" s="20" t="s">
        <v>39</v>
      </c>
      <c r="W71" s="20" t="s">
        <v>40</v>
      </c>
      <c r="X71" s="20" t="s">
        <v>39</v>
      </c>
    </row>
    <row r="72" spans="2:24" x14ac:dyDescent="0.35">
      <c r="B72" s="6" t="s">
        <v>179</v>
      </c>
      <c r="C72" s="38">
        <v>71360804</v>
      </c>
      <c r="D72" t="s">
        <v>180</v>
      </c>
      <c r="E72" s="7" t="s">
        <v>40</v>
      </c>
      <c r="F72" s="6" t="s">
        <v>40</v>
      </c>
      <c r="G72" s="24">
        <v>-6.7510000000000003</v>
      </c>
      <c r="H72" s="24">
        <v>-7.4349999999999996</v>
      </c>
      <c r="I72" s="24">
        <v>-6.4269999999999996</v>
      </c>
      <c r="J72" s="24">
        <v>-5.774</v>
      </c>
      <c r="K72" s="24">
        <v>-6.5890000000000004</v>
      </c>
      <c r="L72" s="24">
        <v>-6.91</v>
      </c>
      <c r="M72" s="24">
        <v>-7.1529999999999996</v>
      </c>
      <c r="N72" s="24" t="s">
        <v>29</v>
      </c>
      <c r="O72" s="25">
        <v>-7.4349999999999996</v>
      </c>
      <c r="P72" s="26">
        <f t="shared" si="1"/>
        <v>5.7336746608279139</v>
      </c>
      <c r="Q72" s="20" t="s">
        <v>39</v>
      </c>
      <c r="R72" s="20">
        <v>0</v>
      </c>
      <c r="S72" s="20">
        <v>0</v>
      </c>
      <c r="T72" s="20" t="s">
        <v>40</v>
      </c>
      <c r="U72" s="20" t="s">
        <v>39</v>
      </c>
      <c r="V72" s="20" t="s">
        <v>39</v>
      </c>
      <c r="W72" s="20" t="s">
        <v>40</v>
      </c>
      <c r="X72" s="20" t="s">
        <v>39</v>
      </c>
    </row>
    <row r="73" spans="2:24" x14ac:dyDescent="0.35">
      <c r="B73" s="6" t="s">
        <v>181</v>
      </c>
      <c r="C73" s="38">
        <v>156836257</v>
      </c>
      <c r="D73" s="6" t="s">
        <v>182</v>
      </c>
      <c r="E73" s="7" t="s">
        <v>40</v>
      </c>
      <c r="F73" s="6" t="s">
        <v>40</v>
      </c>
      <c r="G73" s="24">
        <v>-5.9580000000000002</v>
      </c>
      <c r="H73" s="24">
        <v>-7.4329999999999998</v>
      </c>
      <c r="I73" s="24">
        <v>-6.31</v>
      </c>
      <c r="J73" s="24">
        <v>-5.57</v>
      </c>
      <c r="K73" s="24">
        <v>-6.9470000000000001</v>
      </c>
      <c r="L73" s="24">
        <v>-6.8140000000000001</v>
      </c>
      <c r="M73" s="24">
        <v>-7.0659999999999998</v>
      </c>
      <c r="N73" s="24" t="s">
        <v>29</v>
      </c>
      <c r="O73" s="25">
        <v>-7.4329999999999998</v>
      </c>
      <c r="P73" s="26">
        <f t="shared" si="1"/>
        <v>5.7523197331379459</v>
      </c>
      <c r="Q73" s="20" t="s">
        <v>40</v>
      </c>
      <c r="R73" s="20">
        <v>0</v>
      </c>
      <c r="S73" s="20">
        <v>0</v>
      </c>
      <c r="T73" s="20" t="s">
        <v>40</v>
      </c>
      <c r="U73" s="20" t="s">
        <v>40</v>
      </c>
      <c r="V73" s="20" t="s">
        <v>39</v>
      </c>
      <c r="W73" s="20" t="s">
        <v>40</v>
      </c>
      <c r="X73" s="20" t="s">
        <v>39</v>
      </c>
    </row>
    <row r="74" spans="2:24" x14ac:dyDescent="0.35">
      <c r="B74" s="6" t="s">
        <v>183</v>
      </c>
      <c r="C74" s="38">
        <v>156836246</v>
      </c>
      <c r="D74" s="6" t="s">
        <v>184</v>
      </c>
      <c r="E74" s="7" t="s">
        <v>40</v>
      </c>
      <c r="F74" s="6" t="s">
        <v>40</v>
      </c>
      <c r="G74" s="24">
        <v>-6.2569999999999997</v>
      </c>
      <c r="H74" s="24">
        <v>-7.4329999999999998</v>
      </c>
      <c r="I74" s="24">
        <v>-6.4530000000000003</v>
      </c>
      <c r="J74" s="24">
        <v>-5.7039999999999997</v>
      </c>
      <c r="K74" s="24">
        <v>-7.085</v>
      </c>
      <c r="L74" s="24">
        <v>-6.585</v>
      </c>
      <c r="M74" s="24">
        <v>-6.63</v>
      </c>
      <c r="N74" s="24" t="s">
        <v>29</v>
      </c>
      <c r="O74" s="25">
        <v>-7.4329999999999998</v>
      </c>
      <c r="P74" s="26">
        <f t="shared" si="1"/>
        <v>5.7523197331379459</v>
      </c>
      <c r="Q74" s="20" t="s">
        <v>40</v>
      </c>
      <c r="R74" s="20">
        <v>0</v>
      </c>
      <c r="S74" s="20">
        <v>0</v>
      </c>
      <c r="T74" s="20" t="s">
        <v>40</v>
      </c>
      <c r="U74" s="20" t="s">
        <v>40</v>
      </c>
      <c r="V74" s="20" t="s">
        <v>39</v>
      </c>
      <c r="W74" s="20" t="s">
        <v>40</v>
      </c>
      <c r="X74" s="20" t="s">
        <v>39</v>
      </c>
    </row>
    <row r="75" spans="2:24" x14ac:dyDescent="0.35">
      <c r="B75" s="6" t="s">
        <v>185</v>
      </c>
      <c r="C75" s="38">
        <v>44278540</v>
      </c>
      <c r="D75" s="6" t="s">
        <v>186</v>
      </c>
      <c r="E75" s="7" t="s">
        <v>40</v>
      </c>
      <c r="F75" s="6" t="s">
        <v>40</v>
      </c>
      <c r="G75" s="24">
        <v>-6.0819999999999999</v>
      </c>
      <c r="H75" s="24">
        <v>-7.4269999999999996</v>
      </c>
      <c r="I75" s="24">
        <v>-6.4980000000000002</v>
      </c>
      <c r="J75" s="24">
        <v>-5.96</v>
      </c>
      <c r="K75" s="24">
        <v>-6.6070000000000002</v>
      </c>
      <c r="L75" s="24">
        <v>-6.2750000000000004</v>
      </c>
      <c r="M75" s="24">
        <v>-6.6040000000000001</v>
      </c>
      <c r="N75" s="24" t="s">
        <v>29</v>
      </c>
      <c r="O75" s="25">
        <v>-7.4269999999999996</v>
      </c>
      <c r="P75" s="26">
        <f t="shared" si="1"/>
        <v>5.8086195256691884</v>
      </c>
      <c r="Q75" s="20" t="s">
        <v>40</v>
      </c>
      <c r="R75" s="20">
        <v>0</v>
      </c>
      <c r="S75" s="20">
        <v>0</v>
      </c>
      <c r="T75" s="20" t="s">
        <v>40</v>
      </c>
      <c r="U75" s="20" t="s">
        <v>39</v>
      </c>
      <c r="V75" s="20" t="s">
        <v>39</v>
      </c>
      <c r="W75" s="20" t="s">
        <v>40</v>
      </c>
      <c r="X75" s="20" t="s">
        <v>39</v>
      </c>
    </row>
    <row r="76" spans="2:24" x14ac:dyDescent="0.35">
      <c r="B76" s="6" t="s">
        <v>187</v>
      </c>
      <c r="C76" s="38">
        <v>21854226</v>
      </c>
      <c r="D76" s="6" t="s">
        <v>188</v>
      </c>
      <c r="E76" s="7" t="s">
        <v>40</v>
      </c>
      <c r="F76" s="6" t="s">
        <v>40</v>
      </c>
      <c r="G76" s="24">
        <v>-6.25</v>
      </c>
      <c r="H76" s="24">
        <v>-7.415</v>
      </c>
      <c r="I76" s="24">
        <v>-6.4359999999999999</v>
      </c>
      <c r="J76" s="24">
        <v>-5.8070000000000004</v>
      </c>
      <c r="K76" s="24">
        <v>-6.6029999999999998</v>
      </c>
      <c r="L76" s="24">
        <v>-6.8220000000000001</v>
      </c>
      <c r="M76" s="24">
        <v>-7.26</v>
      </c>
      <c r="N76" s="24" t="s">
        <v>29</v>
      </c>
      <c r="O76" s="25">
        <v>-7.415</v>
      </c>
      <c r="P76" s="26">
        <f t="shared" si="1"/>
        <v>5.9228775759944901</v>
      </c>
      <c r="Q76" s="20" t="s">
        <v>40</v>
      </c>
      <c r="R76" s="20">
        <v>0</v>
      </c>
      <c r="S76" s="20">
        <v>0</v>
      </c>
      <c r="T76" s="20" t="s">
        <v>40</v>
      </c>
      <c r="U76" s="20" t="s">
        <v>39</v>
      </c>
      <c r="V76" s="20" t="s">
        <v>39</v>
      </c>
      <c r="W76" s="20" t="s">
        <v>40</v>
      </c>
      <c r="X76" s="20" t="s">
        <v>39</v>
      </c>
    </row>
    <row r="77" spans="2:24" x14ac:dyDescent="0.35">
      <c r="B77" s="6" t="s">
        <v>189</v>
      </c>
      <c r="C77" s="38">
        <v>45597</v>
      </c>
      <c r="D77" s="6" t="s">
        <v>190</v>
      </c>
      <c r="E77" s="7" t="s">
        <v>40</v>
      </c>
      <c r="F77" s="6" t="s">
        <v>40</v>
      </c>
      <c r="G77" s="24">
        <v>-6.77</v>
      </c>
      <c r="H77" s="24">
        <v>-7.415</v>
      </c>
      <c r="I77" s="24">
        <v>-6.1980000000000004</v>
      </c>
      <c r="J77" s="24">
        <v>-6.04</v>
      </c>
      <c r="K77" s="24">
        <v>-6.9589999999999996</v>
      </c>
      <c r="L77" s="24">
        <v>-7.3780000000000001</v>
      </c>
      <c r="M77" s="24">
        <v>-6.9039999999999999</v>
      </c>
      <c r="N77" s="24" t="s">
        <v>29</v>
      </c>
      <c r="O77" s="25">
        <v>-7.415</v>
      </c>
      <c r="P77" s="26">
        <f t="shared" si="1"/>
        <v>5.9228775759944901</v>
      </c>
      <c r="Q77" s="20" t="s">
        <v>39</v>
      </c>
      <c r="R77" s="20">
        <v>0</v>
      </c>
      <c r="S77" s="20">
        <v>0</v>
      </c>
      <c r="T77" s="20" t="s">
        <v>40</v>
      </c>
      <c r="U77" s="20" t="s">
        <v>40</v>
      </c>
      <c r="V77" s="20" t="s">
        <v>39</v>
      </c>
      <c r="W77" s="20" t="s">
        <v>40</v>
      </c>
      <c r="X77" s="20" t="s">
        <v>39</v>
      </c>
    </row>
    <row r="78" spans="2:24" x14ac:dyDescent="0.35">
      <c r="B78" s="6" t="s">
        <v>191</v>
      </c>
      <c r="C78" s="38">
        <v>44339071</v>
      </c>
      <c r="D78" s="6" t="s">
        <v>192</v>
      </c>
      <c r="E78" s="7" t="s">
        <v>40</v>
      </c>
      <c r="F78" s="6" t="s">
        <v>40</v>
      </c>
      <c r="G78" s="24">
        <v>-6.2009999999999996</v>
      </c>
      <c r="H78" s="24">
        <v>-7.4130000000000003</v>
      </c>
      <c r="I78" s="24">
        <v>-6.6529999999999996</v>
      </c>
      <c r="J78" s="24">
        <v>-6.319</v>
      </c>
      <c r="K78" s="24">
        <v>-6.43</v>
      </c>
      <c r="L78" s="24">
        <v>-6.92</v>
      </c>
      <c r="M78" s="24">
        <v>-7.1260000000000003</v>
      </c>
      <c r="N78" s="24" t="s">
        <v>29</v>
      </c>
      <c r="O78" s="25">
        <v>-7.4130000000000003</v>
      </c>
      <c r="P78" s="26">
        <f t="shared" si="1"/>
        <v>5.9421379085422039</v>
      </c>
      <c r="Q78" s="20" t="s">
        <v>39</v>
      </c>
      <c r="R78" s="20">
        <v>0</v>
      </c>
      <c r="S78" s="20">
        <v>1</v>
      </c>
      <c r="T78" s="20" t="s">
        <v>40</v>
      </c>
      <c r="U78" s="20" t="s">
        <v>40</v>
      </c>
      <c r="V78" s="20" t="s">
        <v>39</v>
      </c>
      <c r="W78" s="20" t="s">
        <v>40</v>
      </c>
      <c r="X78" s="20" t="s">
        <v>39</v>
      </c>
    </row>
    <row r="79" spans="2:24" x14ac:dyDescent="0.35">
      <c r="B79" s="6" t="s">
        <v>193</v>
      </c>
      <c r="C79" s="38">
        <v>166468742</v>
      </c>
      <c r="D79" s="6" t="s">
        <v>194</v>
      </c>
      <c r="E79" s="7" t="s">
        <v>40</v>
      </c>
      <c r="F79" s="6" t="s">
        <v>40</v>
      </c>
      <c r="G79" s="24">
        <v>-6.5010000000000003</v>
      </c>
      <c r="H79" s="24">
        <v>-7.4080000000000004</v>
      </c>
      <c r="I79" s="24">
        <v>-5.9930000000000003</v>
      </c>
      <c r="J79" s="24">
        <v>-6.0119999999999996</v>
      </c>
      <c r="K79" s="24">
        <v>-6.431</v>
      </c>
      <c r="L79" s="24">
        <v>-6.9660000000000002</v>
      </c>
      <c r="M79" s="24">
        <v>-7.1310000000000002</v>
      </c>
      <c r="N79" s="24" t="s">
        <v>29</v>
      </c>
      <c r="O79" s="25">
        <v>-7.4080000000000004</v>
      </c>
      <c r="P79" s="26">
        <f t="shared" si="1"/>
        <v>5.9905631996897801</v>
      </c>
      <c r="Q79" s="20" t="s">
        <v>39</v>
      </c>
      <c r="R79" s="20">
        <v>0</v>
      </c>
      <c r="S79" s="20">
        <v>1</v>
      </c>
      <c r="T79" s="20" t="s">
        <v>40</v>
      </c>
      <c r="U79" s="20" t="s">
        <v>40</v>
      </c>
      <c r="V79" s="20" t="s">
        <v>39</v>
      </c>
      <c r="W79" s="20" t="s">
        <v>40</v>
      </c>
      <c r="X79" s="20" t="s">
        <v>39</v>
      </c>
    </row>
    <row r="80" spans="2:24" x14ac:dyDescent="0.35">
      <c r="B80" s="6" t="s">
        <v>195</v>
      </c>
      <c r="C80" s="38">
        <v>168947051</v>
      </c>
      <c r="D80" s="6" t="s">
        <v>196</v>
      </c>
      <c r="E80" s="7" t="s">
        <v>40</v>
      </c>
      <c r="F80" s="6" t="s">
        <v>40</v>
      </c>
      <c r="G80" s="24">
        <v>-6.7249999999999996</v>
      </c>
      <c r="H80" s="24">
        <v>-7.3979999999999997</v>
      </c>
      <c r="I80" s="24">
        <v>-6.8090000000000002</v>
      </c>
      <c r="J80" s="24">
        <v>-6.2190000000000003</v>
      </c>
      <c r="K80" s="24">
        <v>-6.4989999999999997</v>
      </c>
      <c r="L80" s="24">
        <v>-6.6989999999999998</v>
      </c>
      <c r="M80" s="24">
        <v>-6.79</v>
      </c>
      <c r="N80" s="24" t="s">
        <v>29</v>
      </c>
      <c r="O80" s="25">
        <v>-7.3979999999999997</v>
      </c>
      <c r="P80" s="26">
        <f t="shared" si="1"/>
        <v>6.0886009198740894</v>
      </c>
      <c r="Q80" s="20" t="s">
        <v>40</v>
      </c>
      <c r="R80" s="20">
        <v>0</v>
      </c>
      <c r="S80" s="20">
        <v>0</v>
      </c>
      <c r="T80" s="20" t="s">
        <v>40</v>
      </c>
      <c r="U80" s="20" t="s">
        <v>39</v>
      </c>
      <c r="V80" s="20" t="s">
        <v>39</v>
      </c>
      <c r="W80" s="20" t="s">
        <v>40</v>
      </c>
      <c r="X80" s="20" t="s">
        <v>39</v>
      </c>
    </row>
    <row r="81" spans="2:24" ht="16.5" x14ac:dyDescent="0.35">
      <c r="B81" s="42" t="s">
        <v>197</v>
      </c>
      <c r="C81" s="43">
        <v>162773415</v>
      </c>
      <c r="D81" s="42" t="s">
        <v>198</v>
      </c>
      <c r="E81" s="44" t="s">
        <v>40</v>
      </c>
      <c r="F81" s="42" t="s">
        <v>39</v>
      </c>
      <c r="G81" s="45">
        <v>-6.2469999999999999</v>
      </c>
      <c r="H81" s="45">
        <v>-7.3970000000000002</v>
      </c>
      <c r="I81" s="45">
        <v>-6.3339999999999996</v>
      </c>
      <c r="J81" s="45">
        <v>-5.7549999999999999</v>
      </c>
      <c r="K81" s="45">
        <v>-6.1710000000000003</v>
      </c>
      <c r="L81" s="45">
        <v>-6.532</v>
      </c>
      <c r="M81" s="45">
        <v>-6.8090000000000002</v>
      </c>
      <c r="N81" s="45" t="s">
        <v>29</v>
      </c>
      <c r="O81" s="25">
        <v>-7.3970000000000002</v>
      </c>
      <c r="P81" s="26">
        <f t="shared" si="1"/>
        <v>6.0984925052282675</v>
      </c>
      <c r="Q81" s="46" t="s">
        <v>40</v>
      </c>
      <c r="R81" s="46">
        <v>0</v>
      </c>
      <c r="S81" s="46">
        <v>1</v>
      </c>
      <c r="T81" s="46" t="s">
        <v>39</v>
      </c>
      <c r="U81" s="46" t="s">
        <v>39</v>
      </c>
      <c r="V81" s="46" t="s">
        <v>39</v>
      </c>
      <c r="W81" s="46" t="s">
        <v>39</v>
      </c>
      <c r="X81" s="46" t="s">
        <v>39</v>
      </c>
    </row>
    <row r="82" spans="2:24" x14ac:dyDescent="0.35">
      <c r="B82" s="6" t="s">
        <v>199</v>
      </c>
      <c r="C82" s="38">
        <v>166158184</v>
      </c>
      <c r="D82" s="6" t="s">
        <v>200</v>
      </c>
      <c r="E82" s="7" t="s">
        <v>40</v>
      </c>
      <c r="F82" s="6" t="s">
        <v>40</v>
      </c>
      <c r="G82" s="24">
        <v>-5.6929999999999996</v>
      </c>
      <c r="H82" s="24">
        <v>-7.3940000000000001</v>
      </c>
      <c r="I82" s="24">
        <v>-6.117</v>
      </c>
      <c r="J82" s="24">
        <v>-5.8010000000000002</v>
      </c>
      <c r="K82" s="24">
        <v>-6.7380000000000004</v>
      </c>
      <c r="L82" s="24">
        <v>-6.68</v>
      </c>
      <c r="M82" s="24">
        <v>-6.6120000000000001</v>
      </c>
      <c r="N82" s="24" t="s">
        <v>29</v>
      </c>
      <c r="O82" s="25">
        <v>-7.3940000000000001</v>
      </c>
      <c r="P82" s="26">
        <f t="shared" si="1"/>
        <v>6.1282637854118285</v>
      </c>
      <c r="Q82" s="20" t="s">
        <v>39</v>
      </c>
      <c r="R82" s="20">
        <v>0</v>
      </c>
      <c r="S82" s="20">
        <v>0</v>
      </c>
      <c r="T82" s="20" t="s">
        <v>40</v>
      </c>
      <c r="U82" s="20" t="s">
        <v>39</v>
      </c>
      <c r="V82" s="20" t="s">
        <v>39</v>
      </c>
      <c r="W82" s="20" t="s">
        <v>40</v>
      </c>
      <c r="X82" s="20" t="s">
        <v>39</v>
      </c>
    </row>
    <row r="83" spans="2:24" x14ac:dyDescent="0.35">
      <c r="B83" s="6" t="s">
        <v>201</v>
      </c>
      <c r="C83" s="38">
        <v>156137217</v>
      </c>
      <c r="D83" s="6" t="s">
        <v>202</v>
      </c>
      <c r="E83" s="7" t="s">
        <v>40</v>
      </c>
      <c r="F83" s="6" t="s">
        <v>40</v>
      </c>
      <c r="G83" s="24">
        <v>-6.1269999999999998</v>
      </c>
      <c r="H83" s="24">
        <v>-7.3789999999999996</v>
      </c>
      <c r="I83" s="24">
        <v>-6.0949999999999998</v>
      </c>
      <c r="J83" s="24">
        <v>-5.7549999999999999</v>
      </c>
      <c r="K83" s="24">
        <v>-5.7560000000000002</v>
      </c>
      <c r="L83" s="24">
        <v>-6.5709999999999997</v>
      </c>
      <c r="M83" s="24">
        <v>-6.4850000000000003</v>
      </c>
      <c r="N83" s="24" t="s">
        <v>29</v>
      </c>
      <c r="O83" s="25">
        <v>-7.3789999999999996</v>
      </c>
      <c r="P83" s="26">
        <f t="shared" si="1"/>
        <v>6.2793144648242416</v>
      </c>
      <c r="Q83" s="20" t="s">
        <v>39</v>
      </c>
      <c r="R83" s="20">
        <v>0</v>
      </c>
      <c r="S83" s="20">
        <v>1</v>
      </c>
      <c r="T83" s="20" t="s">
        <v>40</v>
      </c>
      <c r="U83" s="20" t="s">
        <v>39</v>
      </c>
      <c r="V83" s="20" t="s">
        <v>39</v>
      </c>
      <c r="W83" s="20" t="s">
        <v>40</v>
      </c>
      <c r="X83" s="20" t="s">
        <v>39</v>
      </c>
    </row>
    <row r="84" spans="2:24" x14ac:dyDescent="0.35">
      <c r="B84" s="6" t="s">
        <v>203</v>
      </c>
      <c r="C84" s="38">
        <v>166158114</v>
      </c>
      <c r="D84" s="6" t="s">
        <v>204</v>
      </c>
      <c r="E84" s="7" t="s">
        <v>40</v>
      </c>
      <c r="F84" s="6" t="s">
        <v>40</v>
      </c>
      <c r="G84" s="24">
        <v>-6.1479999999999997</v>
      </c>
      <c r="H84" s="24">
        <v>-7.375</v>
      </c>
      <c r="I84" s="24">
        <v>-6.1539999999999999</v>
      </c>
      <c r="J84" s="24">
        <v>-5.2140000000000004</v>
      </c>
      <c r="K84" s="24">
        <v>-6.43</v>
      </c>
      <c r="L84" s="24">
        <v>-7.0190000000000001</v>
      </c>
      <c r="M84" s="24">
        <v>-6.8869999999999996</v>
      </c>
      <c r="N84" s="24" t="s">
        <v>29</v>
      </c>
      <c r="O84" s="25">
        <v>-7.375</v>
      </c>
      <c r="P84" s="26">
        <f t="shared" si="1"/>
        <v>6.3202196922426825</v>
      </c>
      <c r="Q84" s="20" t="s">
        <v>39</v>
      </c>
      <c r="R84" s="20">
        <v>0</v>
      </c>
      <c r="S84" s="20">
        <v>1</v>
      </c>
      <c r="T84" s="20" t="s">
        <v>40</v>
      </c>
      <c r="U84" s="20" t="s">
        <v>40</v>
      </c>
      <c r="V84" s="20" t="s">
        <v>39</v>
      </c>
      <c r="W84" s="20" t="s">
        <v>40</v>
      </c>
      <c r="X84" s="20" t="s">
        <v>39</v>
      </c>
    </row>
    <row r="85" spans="2:24" s="47" customFormat="1" ht="14.5" customHeight="1" x14ac:dyDescent="0.35">
      <c r="B85" s="6" t="s">
        <v>205</v>
      </c>
      <c r="C85" s="38">
        <v>154577546</v>
      </c>
      <c r="D85" s="6" t="s">
        <v>206</v>
      </c>
      <c r="E85" s="7" t="s">
        <v>40</v>
      </c>
      <c r="F85" s="6" t="s">
        <v>40</v>
      </c>
      <c r="G85" s="24">
        <v>-6.6349999999999998</v>
      </c>
      <c r="H85" s="24">
        <v>-7.3639999999999999</v>
      </c>
      <c r="I85" s="24">
        <v>-6.8860000000000001</v>
      </c>
      <c r="J85" s="24">
        <v>-6.15</v>
      </c>
      <c r="K85" s="24">
        <v>-6.9219999999999997</v>
      </c>
      <c r="L85" s="24">
        <v>-6.8449999999999998</v>
      </c>
      <c r="M85" s="24">
        <v>-6.726</v>
      </c>
      <c r="N85" s="24" t="s">
        <v>29</v>
      </c>
      <c r="O85" s="25">
        <v>-7.3639999999999999</v>
      </c>
      <c r="P85" s="26">
        <f t="shared" si="1"/>
        <v>6.4340882717895509</v>
      </c>
      <c r="Q85" s="20" t="s">
        <v>39</v>
      </c>
      <c r="R85" s="20">
        <v>0</v>
      </c>
      <c r="S85" s="20">
        <v>0</v>
      </c>
      <c r="T85" s="20" t="s">
        <v>40</v>
      </c>
      <c r="U85" s="20" t="s">
        <v>39</v>
      </c>
      <c r="V85" s="20" t="s">
        <v>39</v>
      </c>
      <c r="W85" s="20" t="s">
        <v>40</v>
      </c>
      <c r="X85" s="20" t="s">
        <v>39</v>
      </c>
    </row>
    <row r="86" spans="2:24" x14ac:dyDescent="0.35">
      <c r="B86" s="6" t="s">
        <v>207</v>
      </c>
      <c r="C86" s="38">
        <v>21786578</v>
      </c>
      <c r="D86" s="6" t="s">
        <v>208</v>
      </c>
      <c r="E86" s="7" t="s">
        <v>40</v>
      </c>
      <c r="F86" s="6" t="s">
        <v>40</v>
      </c>
      <c r="G86" s="24">
        <v>-6.8280000000000003</v>
      </c>
      <c r="H86" s="24">
        <v>-7.3630000000000004</v>
      </c>
      <c r="I86" s="24">
        <v>-5.9729999999999999</v>
      </c>
      <c r="J86" s="24">
        <v>-6.2380000000000004</v>
      </c>
      <c r="K86" s="24">
        <v>-6.6779999999999999</v>
      </c>
      <c r="L86" s="24">
        <v>-7.0140000000000002</v>
      </c>
      <c r="M86" s="24">
        <v>-6.9059999999999997</v>
      </c>
      <c r="N86" s="24" t="s">
        <v>29</v>
      </c>
      <c r="O86" s="25">
        <v>-7.3630000000000004</v>
      </c>
      <c r="P86" s="26">
        <f t="shared" si="1"/>
        <v>6.4445411384093649</v>
      </c>
      <c r="Q86" s="20" t="s">
        <v>39</v>
      </c>
      <c r="R86" s="20">
        <v>0</v>
      </c>
      <c r="S86" s="20">
        <v>0</v>
      </c>
      <c r="T86" s="20" t="s">
        <v>40</v>
      </c>
      <c r="U86" s="20" t="s">
        <v>40</v>
      </c>
      <c r="V86" s="20" t="s">
        <v>39</v>
      </c>
      <c r="W86" s="20" t="s">
        <v>40</v>
      </c>
      <c r="X86" s="20" t="s">
        <v>39</v>
      </c>
    </row>
    <row r="87" spans="2:24" x14ac:dyDescent="0.35">
      <c r="B87" s="6" t="s">
        <v>209</v>
      </c>
      <c r="C87" s="38">
        <v>637026</v>
      </c>
      <c r="D87" s="6" t="s">
        <v>210</v>
      </c>
      <c r="E87" s="7" t="s">
        <v>40</v>
      </c>
      <c r="F87" s="6" t="s">
        <v>40</v>
      </c>
      <c r="G87" s="24">
        <v>-6.4749999999999996</v>
      </c>
      <c r="H87" s="24">
        <v>-7.3620000000000001</v>
      </c>
      <c r="I87" s="24">
        <v>-6.4349999999999996</v>
      </c>
      <c r="J87" s="24">
        <v>-5.8810000000000002</v>
      </c>
      <c r="K87" s="24">
        <v>-6.2619999999999996</v>
      </c>
      <c r="L87" s="24">
        <v>-6.226</v>
      </c>
      <c r="M87" s="24">
        <v>-7.242</v>
      </c>
      <c r="N87" s="24" t="s">
        <v>29</v>
      </c>
      <c r="O87" s="25">
        <v>-7.3620000000000001</v>
      </c>
      <c r="P87" s="26">
        <f t="shared" si="1"/>
        <v>6.4550109868323542</v>
      </c>
      <c r="Q87" s="20" t="s">
        <v>39</v>
      </c>
      <c r="R87" s="20">
        <v>0</v>
      </c>
      <c r="S87" s="20">
        <v>1</v>
      </c>
      <c r="T87" s="20" t="s">
        <v>40</v>
      </c>
      <c r="U87" s="20" t="s">
        <v>40</v>
      </c>
      <c r="V87" s="20" t="s">
        <v>39</v>
      </c>
      <c r="W87" s="20" t="s">
        <v>40</v>
      </c>
      <c r="X87" s="20" t="s">
        <v>39</v>
      </c>
    </row>
    <row r="88" spans="2:24" x14ac:dyDescent="0.35">
      <c r="B88" s="6" t="s">
        <v>211</v>
      </c>
      <c r="C88" s="38">
        <v>119025857</v>
      </c>
      <c r="D88" s="6" t="s">
        <v>212</v>
      </c>
      <c r="E88" s="7" t="s">
        <v>40</v>
      </c>
      <c r="F88" s="6" t="s">
        <v>40</v>
      </c>
      <c r="G88" s="24">
        <v>-6.56</v>
      </c>
      <c r="H88" s="24">
        <v>-7.3559999999999999</v>
      </c>
      <c r="I88" s="24">
        <v>-6.2050000000000001</v>
      </c>
      <c r="J88" s="24">
        <v>-5.9349999999999996</v>
      </c>
      <c r="K88" s="24">
        <v>-6.2789999999999999</v>
      </c>
      <c r="L88" s="24">
        <v>-6.7450000000000001</v>
      </c>
      <c r="M88" s="24">
        <v>-6.7690000000000001</v>
      </c>
      <c r="N88" s="24" t="s">
        <v>29</v>
      </c>
      <c r="O88" s="25">
        <v>-7.3559999999999999</v>
      </c>
      <c r="P88" s="26">
        <f t="shared" si="1"/>
        <v>6.5181882433488845</v>
      </c>
      <c r="Q88" s="20" t="s">
        <v>39</v>
      </c>
      <c r="R88" s="20">
        <v>0</v>
      </c>
      <c r="S88" s="20">
        <v>2</v>
      </c>
      <c r="T88" s="20" t="s">
        <v>40</v>
      </c>
      <c r="U88" s="20" t="s">
        <v>40</v>
      </c>
      <c r="V88" s="20" t="s">
        <v>39</v>
      </c>
      <c r="W88" s="20" t="s">
        <v>39</v>
      </c>
      <c r="X88" s="20" t="s">
        <v>39</v>
      </c>
    </row>
    <row r="89" spans="2:24" x14ac:dyDescent="0.35">
      <c r="B89" s="6" t="s">
        <v>213</v>
      </c>
      <c r="C89" s="38">
        <v>156137197</v>
      </c>
      <c r="D89" s="6" t="s">
        <v>214</v>
      </c>
      <c r="E89" s="7" t="s">
        <v>40</v>
      </c>
      <c r="F89" s="6" t="s">
        <v>40</v>
      </c>
      <c r="G89" s="24">
        <v>-6.52</v>
      </c>
      <c r="H89" s="24">
        <v>-7.3559999999999999</v>
      </c>
      <c r="I89" s="24">
        <v>-5.93</v>
      </c>
      <c r="J89" s="24">
        <v>-6.0759999999999996</v>
      </c>
      <c r="K89" s="24">
        <v>-6.3970000000000002</v>
      </c>
      <c r="L89" s="24">
        <v>-6.6550000000000002</v>
      </c>
      <c r="M89" s="24">
        <v>-6.5579999999999998</v>
      </c>
      <c r="N89" s="24" t="s">
        <v>29</v>
      </c>
      <c r="O89" s="25">
        <v>-7.3559999999999999</v>
      </c>
      <c r="P89" s="26">
        <f t="shared" si="1"/>
        <v>6.5181882433488845</v>
      </c>
      <c r="Q89" s="20" t="s">
        <v>39</v>
      </c>
      <c r="R89" s="20">
        <v>0</v>
      </c>
      <c r="S89" s="20">
        <v>1</v>
      </c>
      <c r="T89" s="20" t="s">
        <v>40</v>
      </c>
      <c r="U89" s="20" t="s">
        <v>40</v>
      </c>
      <c r="V89" s="20" t="s">
        <v>39</v>
      </c>
      <c r="W89" s="20" t="s">
        <v>40</v>
      </c>
      <c r="X89" s="20" t="s">
        <v>39</v>
      </c>
    </row>
    <row r="90" spans="2:24" x14ac:dyDescent="0.35">
      <c r="B90" s="6" t="s">
        <v>215</v>
      </c>
      <c r="C90" s="38" t="s">
        <v>79</v>
      </c>
      <c r="D90" s="6" t="s">
        <v>216</v>
      </c>
      <c r="E90" s="7" t="s">
        <v>40</v>
      </c>
      <c r="F90" s="6" t="s">
        <v>40</v>
      </c>
      <c r="G90" s="24">
        <v>-6.734</v>
      </c>
      <c r="H90" s="24">
        <v>-7.3440000000000003</v>
      </c>
      <c r="I90" s="24">
        <v>-6.0970000000000004</v>
      </c>
      <c r="J90" s="24">
        <v>-5.9219999999999997</v>
      </c>
      <c r="K90" s="24">
        <v>-6.1239999999999997</v>
      </c>
      <c r="L90" s="24">
        <v>-6.2370000000000001</v>
      </c>
      <c r="M90" s="24">
        <v>-6.6470000000000002</v>
      </c>
      <c r="N90" s="24" t="s">
        <v>29</v>
      </c>
      <c r="O90" s="25">
        <v>-7.3440000000000003</v>
      </c>
      <c r="P90" s="26">
        <f t="shared" si="1"/>
        <v>6.6464038162655061</v>
      </c>
      <c r="Q90" s="20" t="s">
        <v>39</v>
      </c>
      <c r="R90" s="20">
        <v>0</v>
      </c>
      <c r="S90" s="20">
        <v>1</v>
      </c>
      <c r="T90" s="20" t="s">
        <v>39</v>
      </c>
      <c r="U90" s="20" t="s">
        <v>39</v>
      </c>
      <c r="V90" s="20" t="s">
        <v>40</v>
      </c>
      <c r="W90" s="20" t="s">
        <v>40</v>
      </c>
      <c r="X90" s="20" t="s">
        <v>40</v>
      </c>
    </row>
    <row r="91" spans="2:24" x14ac:dyDescent="0.35">
      <c r="B91" s="6" t="s">
        <v>217</v>
      </c>
      <c r="C91" s="38">
        <v>1864</v>
      </c>
      <c r="D91" s="6" t="s">
        <v>218</v>
      </c>
      <c r="E91" s="7" t="s">
        <v>40</v>
      </c>
      <c r="F91" s="6" t="s">
        <v>39</v>
      </c>
      <c r="G91" s="24">
        <v>-6.4960000000000004</v>
      </c>
      <c r="H91" s="24">
        <v>-7.3440000000000003</v>
      </c>
      <c r="I91" s="24">
        <v>-6.226</v>
      </c>
      <c r="J91" s="24">
        <v>-5.931</v>
      </c>
      <c r="K91" s="24">
        <v>-6.5039999999999996</v>
      </c>
      <c r="L91" s="24">
        <v>-6.181</v>
      </c>
      <c r="M91" s="24">
        <v>-7.2809999999999997</v>
      </c>
      <c r="N91" s="24" t="s">
        <v>29</v>
      </c>
      <c r="O91" s="25">
        <v>-7.3440000000000003</v>
      </c>
      <c r="P91" s="26">
        <f t="shared" si="1"/>
        <v>6.6464038162655061</v>
      </c>
      <c r="Q91" s="20" t="s">
        <v>40</v>
      </c>
      <c r="R91" s="20">
        <v>0</v>
      </c>
      <c r="S91" s="20">
        <v>0</v>
      </c>
      <c r="T91" s="20" t="s">
        <v>40</v>
      </c>
      <c r="U91" s="20" t="s">
        <v>39</v>
      </c>
      <c r="V91" s="20" t="s">
        <v>39</v>
      </c>
      <c r="W91" s="20" t="s">
        <v>39</v>
      </c>
      <c r="X91" s="20" t="s">
        <v>39</v>
      </c>
    </row>
    <row r="92" spans="2:24" x14ac:dyDescent="0.35">
      <c r="B92" s="6" t="s">
        <v>219</v>
      </c>
      <c r="C92" s="38">
        <v>156836302</v>
      </c>
      <c r="D92" s="6" t="s">
        <v>220</v>
      </c>
      <c r="E92" s="7" t="s">
        <v>40</v>
      </c>
      <c r="F92" s="6" t="s">
        <v>40</v>
      </c>
      <c r="G92" s="24">
        <v>-6.149</v>
      </c>
      <c r="H92" s="24">
        <v>-7.3339999999999996</v>
      </c>
      <c r="I92" s="24">
        <v>-5.9509999999999996</v>
      </c>
      <c r="J92" s="24">
        <v>-6.07</v>
      </c>
      <c r="K92" s="24">
        <v>-6.08</v>
      </c>
      <c r="L92" s="24">
        <v>-6.8239999999999998</v>
      </c>
      <c r="M92" s="24">
        <v>-6.5419999999999998</v>
      </c>
      <c r="N92" s="24" t="s">
        <v>29</v>
      </c>
      <c r="O92" s="25">
        <v>-7.3339999999999996</v>
      </c>
      <c r="P92" s="26">
        <f t="shared" si="1"/>
        <v>6.7551746038944058</v>
      </c>
      <c r="Q92" s="20" t="s">
        <v>39</v>
      </c>
      <c r="R92" s="20">
        <v>0</v>
      </c>
      <c r="S92" s="20">
        <v>1</v>
      </c>
      <c r="T92" s="20" t="s">
        <v>40</v>
      </c>
      <c r="U92" s="20" t="s">
        <v>40</v>
      </c>
      <c r="V92" s="20" t="s">
        <v>39</v>
      </c>
      <c r="W92" s="20" t="s">
        <v>40</v>
      </c>
      <c r="X92" s="20" t="s">
        <v>39</v>
      </c>
    </row>
    <row r="93" spans="2:24" x14ac:dyDescent="0.35">
      <c r="B93" s="6" t="s">
        <v>221</v>
      </c>
      <c r="C93" s="38">
        <v>168946975</v>
      </c>
      <c r="D93" s="6" t="s">
        <v>222</v>
      </c>
      <c r="E93" s="7" t="s">
        <v>40</v>
      </c>
      <c r="F93" s="6" t="s">
        <v>40</v>
      </c>
      <c r="G93" s="24">
        <v>-6.343</v>
      </c>
      <c r="H93" s="24">
        <v>-7.3319999999999999</v>
      </c>
      <c r="I93" s="24">
        <v>-6.6429999999999998</v>
      </c>
      <c r="J93" s="24">
        <v>-5.7679999999999998</v>
      </c>
      <c r="K93" s="24">
        <v>-6.407</v>
      </c>
      <c r="L93" s="24">
        <v>-7.0170000000000003</v>
      </c>
      <c r="M93" s="24">
        <v>-7.1550000000000002</v>
      </c>
      <c r="N93" s="24" t="s">
        <v>29</v>
      </c>
      <c r="O93" s="25">
        <v>-7.3319999999999999</v>
      </c>
      <c r="P93" s="26">
        <f t="shared" si="1"/>
        <v>6.7771414447786746</v>
      </c>
      <c r="Q93" s="20" t="s">
        <v>40</v>
      </c>
      <c r="R93" s="20">
        <v>0</v>
      </c>
      <c r="S93" s="20">
        <v>0</v>
      </c>
      <c r="T93" s="20" t="s">
        <v>40</v>
      </c>
      <c r="U93" s="20" t="s">
        <v>39</v>
      </c>
      <c r="V93" s="20" t="s">
        <v>39</v>
      </c>
      <c r="W93" s="20" t="s">
        <v>40</v>
      </c>
      <c r="X93" s="20" t="s">
        <v>40</v>
      </c>
    </row>
    <row r="94" spans="2:24" x14ac:dyDescent="0.35">
      <c r="B94" s="6" t="s">
        <v>223</v>
      </c>
      <c r="C94" s="38">
        <v>15011385</v>
      </c>
      <c r="D94" s="6" t="s">
        <v>224</v>
      </c>
      <c r="E94" s="7" t="s">
        <v>40</v>
      </c>
      <c r="F94" s="6" t="s">
        <v>40</v>
      </c>
      <c r="G94" s="24">
        <v>-6.1980000000000004</v>
      </c>
      <c r="H94" s="24">
        <v>-7.33</v>
      </c>
      <c r="I94" s="24">
        <v>-6.6390000000000002</v>
      </c>
      <c r="J94" s="24">
        <v>-5.8490000000000002</v>
      </c>
      <c r="K94" s="24">
        <v>-6.8120000000000003</v>
      </c>
      <c r="L94" s="24">
        <v>-6.6580000000000004</v>
      </c>
      <c r="M94" s="24">
        <v>-6.6639999999999997</v>
      </c>
      <c r="N94" s="24" t="s">
        <v>29</v>
      </c>
      <c r="O94" s="25">
        <v>-7.33</v>
      </c>
      <c r="P94" s="26">
        <f t="shared" si="1"/>
        <v>6.7991797186201426</v>
      </c>
      <c r="Q94" s="20" t="s">
        <v>40</v>
      </c>
      <c r="R94" s="20">
        <v>0</v>
      </c>
      <c r="S94" s="20">
        <v>0</v>
      </c>
      <c r="T94" s="20" t="s">
        <v>40</v>
      </c>
      <c r="U94" s="20" t="s">
        <v>39</v>
      </c>
      <c r="V94" s="20" t="s">
        <v>39</v>
      </c>
      <c r="W94" s="20" t="s">
        <v>40</v>
      </c>
      <c r="X94" s="20" t="s">
        <v>39</v>
      </c>
    </row>
    <row r="95" spans="2:24" x14ac:dyDescent="0.35">
      <c r="B95" s="6" t="s">
        <v>225</v>
      </c>
      <c r="C95" s="38" t="s">
        <v>79</v>
      </c>
      <c r="D95" s="6" t="s">
        <v>226</v>
      </c>
      <c r="E95" s="7" t="s">
        <v>40</v>
      </c>
      <c r="F95" s="6" t="s">
        <v>40</v>
      </c>
      <c r="G95" s="24">
        <v>-6.4850000000000003</v>
      </c>
      <c r="H95" s="24">
        <v>-7.3239999999999998</v>
      </c>
      <c r="I95" s="24">
        <v>-6.4180000000000001</v>
      </c>
      <c r="J95" s="24">
        <v>-5.835</v>
      </c>
      <c r="K95" s="24">
        <v>-6.7709999999999999</v>
      </c>
      <c r="L95" s="24">
        <v>-6.9859999999999998</v>
      </c>
      <c r="M95" s="24">
        <v>-7.0110000000000001</v>
      </c>
      <c r="N95" s="24" t="s">
        <v>29</v>
      </c>
      <c r="O95" s="25">
        <v>-7.3239999999999998</v>
      </c>
      <c r="P95" s="26">
        <f t="shared" si="1"/>
        <v>6.8657254645625594</v>
      </c>
      <c r="Q95" s="20" t="s">
        <v>39</v>
      </c>
      <c r="R95" s="20">
        <v>0</v>
      </c>
      <c r="S95" s="20">
        <v>0</v>
      </c>
      <c r="T95" s="20" t="s">
        <v>40</v>
      </c>
      <c r="U95" s="20" t="s">
        <v>39</v>
      </c>
      <c r="V95" s="20" t="s">
        <v>39</v>
      </c>
      <c r="W95" s="20" t="s">
        <v>40</v>
      </c>
      <c r="X95" s="20" t="s">
        <v>39</v>
      </c>
    </row>
    <row r="96" spans="2:24" x14ac:dyDescent="0.35">
      <c r="B96" s="6" t="s">
        <v>227</v>
      </c>
      <c r="C96" s="38">
        <v>21786580</v>
      </c>
      <c r="D96" s="6" t="s">
        <v>228</v>
      </c>
      <c r="E96" s="7" t="s">
        <v>40</v>
      </c>
      <c r="F96" s="6" t="s">
        <v>40</v>
      </c>
      <c r="G96" s="24">
        <v>-6.6509999999999998</v>
      </c>
      <c r="H96" s="24">
        <v>-7.32</v>
      </c>
      <c r="I96" s="24">
        <v>-6.1890000000000001</v>
      </c>
      <c r="J96" s="24">
        <v>-5.5629999999999997</v>
      </c>
      <c r="K96" s="24">
        <v>-6.5650000000000004</v>
      </c>
      <c r="L96" s="24">
        <v>-7.2290000000000001</v>
      </c>
      <c r="M96" s="24">
        <v>-7.3849999999999998</v>
      </c>
      <c r="N96" s="24" t="s">
        <v>34</v>
      </c>
      <c r="O96" s="25">
        <v>-7.3849999999999998</v>
      </c>
      <c r="P96" s="26">
        <f t="shared" si="1"/>
        <v>6.2184524820337082</v>
      </c>
      <c r="Q96" s="20" t="s">
        <v>39</v>
      </c>
      <c r="R96" s="20">
        <v>0</v>
      </c>
      <c r="S96" s="20">
        <v>0</v>
      </c>
      <c r="T96" s="20" t="s">
        <v>40</v>
      </c>
      <c r="U96" s="20" t="s">
        <v>39</v>
      </c>
      <c r="V96" s="20" t="s">
        <v>39</v>
      </c>
      <c r="W96" s="20" t="s">
        <v>40</v>
      </c>
      <c r="X96" s="20" t="s">
        <v>39</v>
      </c>
    </row>
    <row r="97" spans="2:24" x14ac:dyDescent="0.35">
      <c r="B97" s="6" t="s">
        <v>229</v>
      </c>
      <c r="C97" s="38" t="s">
        <v>79</v>
      </c>
      <c r="D97" s="6" t="s">
        <v>230</v>
      </c>
      <c r="E97" s="7" t="s">
        <v>40</v>
      </c>
      <c r="F97" s="6" t="s">
        <v>40</v>
      </c>
      <c r="G97" s="24">
        <v>-6.2279999999999998</v>
      </c>
      <c r="H97" s="24">
        <v>-7.3090000000000002</v>
      </c>
      <c r="I97" s="24">
        <v>-6.64</v>
      </c>
      <c r="J97" s="24">
        <v>-5.9240000000000004</v>
      </c>
      <c r="K97" s="24">
        <v>-6.5540000000000003</v>
      </c>
      <c r="L97" s="24">
        <v>-6.5279999999999996</v>
      </c>
      <c r="M97" s="24">
        <v>-6.8239999999999998</v>
      </c>
      <c r="N97" s="24" t="s">
        <v>29</v>
      </c>
      <c r="O97" s="25">
        <v>-7.3090000000000002</v>
      </c>
      <c r="P97" s="26">
        <f t="shared" si="1"/>
        <v>7.0349532478949177</v>
      </c>
      <c r="Q97" s="20" t="s">
        <v>39</v>
      </c>
      <c r="R97" s="20">
        <v>0</v>
      </c>
      <c r="S97" s="20">
        <v>0</v>
      </c>
      <c r="T97" s="20" t="s">
        <v>40</v>
      </c>
      <c r="U97" s="20" t="s">
        <v>40</v>
      </c>
      <c r="V97" s="20" t="s">
        <v>40</v>
      </c>
      <c r="W97" s="20" t="s">
        <v>40</v>
      </c>
      <c r="X97" s="20" t="s">
        <v>39</v>
      </c>
    </row>
    <row r="98" spans="2:24" x14ac:dyDescent="0.35">
      <c r="B98" s="6" t="s">
        <v>231</v>
      </c>
      <c r="C98" s="38">
        <v>73553809</v>
      </c>
      <c r="D98" s="6" t="s">
        <v>232</v>
      </c>
      <c r="E98" s="7" t="s">
        <v>40</v>
      </c>
      <c r="F98" s="6" t="s">
        <v>40</v>
      </c>
      <c r="G98" s="24">
        <v>-6.79</v>
      </c>
      <c r="H98" s="24">
        <v>-7.3040000000000003</v>
      </c>
      <c r="I98" s="24">
        <v>-5.7919999999999998</v>
      </c>
      <c r="J98" s="24">
        <v>-5.4130000000000003</v>
      </c>
      <c r="K98" s="24">
        <v>-6.0869999999999997</v>
      </c>
      <c r="L98" s="24">
        <v>-6.7949999999999999</v>
      </c>
      <c r="M98" s="24">
        <v>-6.7850000000000001</v>
      </c>
      <c r="N98" s="24" t="s">
        <v>29</v>
      </c>
      <c r="O98" s="25">
        <v>-7.3040000000000003</v>
      </c>
      <c r="P98" s="26">
        <f t="shared" si="1"/>
        <v>7.0922844079053844</v>
      </c>
      <c r="Q98" s="20" t="s">
        <v>39</v>
      </c>
      <c r="R98" s="20">
        <v>0</v>
      </c>
      <c r="S98" s="20">
        <v>1</v>
      </c>
      <c r="T98" s="20" t="s">
        <v>40</v>
      </c>
      <c r="U98" s="20" t="s">
        <v>40</v>
      </c>
      <c r="V98" s="20" t="s">
        <v>39</v>
      </c>
      <c r="W98" s="20" t="s">
        <v>40</v>
      </c>
      <c r="X98" s="20" t="s">
        <v>39</v>
      </c>
    </row>
    <row r="99" spans="2:24" x14ac:dyDescent="0.35">
      <c r="B99" s="6" t="s">
        <v>233</v>
      </c>
      <c r="C99" s="38">
        <v>10015574</v>
      </c>
      <c r="D99" s="6" t="s">
        <v>234</v>
      </c>
      <c r="E99" s="7" t="s">
        <v>40</v>
      </c>
      <c r="F99" s="6" t="s">
        <v>40</v>
      </c>
      <c r="G99" s="24">
        <v>-6.8330000000000002</v>
      </c>
      <c r="H99" s="24">
        <v>-7.3019999999999996</v>
      </c>
      <c r="I99" s="24">
        <v>-6.5759999999999996</v>
      </c>
      <c r="J99" s="24">
        <v>-6.0439999999999996</v>
      </c>
      <c r="K99" s="24">
        <v>-6.59</v>
      </c>
      <c r="L99" s="24">
        <v>-6.9889999999999999</v>
      </c>
      <c r="M99" s="24">
        <v>-7.2329999999999997</v>
      </c>
      <c r="N99" s="24" t="s">
        <v>29</v>
      </c>
      <c r="O99" s="25">
        <v>-7.3019999999999996</v>
      </c>
      <c r="P99" s="26">
        <f t="shared" si="1"/>
        <v>7.1153474806207262</v>
      </c>
      <c r="Q99" s="20" t="s">
        <v>40</v>
      </c>
      <c r="R99" s="20">
        <v>0</v>
      </c>
      <c r="S99" s="20">
        <v>0</v>
      </c>
      <c r="T99" s="20" t="s">
        <v>40</v>
      </c>
      <c r="U99" s="20" t="s">
        <v>39</v>
      </c>
      <c r="V99" s="20" t="s">
        <v>39</v>
      </c>
      <c r="W99" s="20" t="s">
        <v>40</v>
      </c>
      <c r="X99" s="20" t="s">
        <v>39</v>
      </c>
    </row>
    <row r="100" spans="2:24" x14ac:dyDescent="0.35">
      <c r="B100" s="6" t="s">
        <v>235</v>
      </c>
      <c r="C100" s="38">
        <v>156137212</v>
      </c>
      <c r="D100" s="6" t="s">
        <v>236</v>
      </c>
      <c r="E100" s="7" t="s">
        <v>40</v>
      </c>
      <c r="F100" s="6" t="s">
        <v>40</v>
      </c>
      <c r="G100" s="24">
        <v>-6.4130000000000003</v>
      </c>
      <c r="H100" s="24">
        <v>-7.298</v>
      </c>
      <c r="I100" s="24">
        <v>-5.9560000000000004</v>
      </c>
      <c r="J100" s="24">
        <v>-6.4119999999999999</v>
      </c>
      <c r="K100" s="24">
        <v>-6.165</v>
      </c>
      <c r="L100" s="24">
        <v>-7.069</v>
      </c>
      <c r="M100" s="24">
        <v>-6.6260000000000003</v>
      </c>
      <c r="N100" s="24" t="s">
        <v>29</v>
      </c>
      <c r="O100" s="25">
        <v>-7.298</v>
      </c>
      <c r="P100" s="26">
        <f t="shared" si="1"/>
        <v>7.1616988631619982</v>
      </c>
      <c r="Q100" s="20" t="s">
        <v>39</v>
      </c>
      <c r="R100" s="20">
        <v>0</v>
      </c>
      <c r="S100" s="20">
        <v>1</v>
      </c>
      <c r="T100" s="20" t="s">
        <v>40</v>
      </c>
      <c r="U100" s="20" t="s">
        <v>40</v>
      </c>
      <c r="V100" s="20" t="s">
        <v>39</v>
      </c>
      <c r="W100" s="20" t="s">
        <v>40</v>
      </c>
      <c r="X100" s="20" t="s">
        <v>39</v>
      </c>
    </row>
    <row r="101" spans="2:24" x14ac:dyDescent="0.35">
      <c r="B101" s="6" t="s">
        <v>237</v>
      </c>
      <c r="C101" s="38">
        <v>17053</v>
      </c>
      <c r="D101" s="6" t="s">
        <v>238</v>
      </c>
      <c r="E101" s="7" t="s">
        <v>40</v>
      </c>
      <c r="F101" s="6" t="s">
        <v>40</v>
      </c>
      <c r="G101" s="24">
        <v>-6.6390000000000002</v>
      </c>
      <c r="H101" s="24">
        <v>-7.29</v>
      </c>
      <c r="I101" s="24">
        <v>-6.4749999999999996</v>
      </c>
      <c r="J101" s="24">
        <v>-5.8280000000000003</v>
      </c>
      <c r="K101" s="24">
        <v>-6.5540000000000003</v>
      </c>
      <c r="L101" s="24">
        <v>-6.68</v>
      </c>
      <c r="M101" s="24">
        <v>-6.7539999999999996</v>
      </c>
      <c r="N101" s="24" t="s">
        <v>29</v>
      </c>
      <c r="O101" s="25">
        <v>-7.29</v>
      </c>
      <c r="P101" s="26">
        <f t="shared" si="1"/>
        <v>7.2553094331862296</v>
      </c>
      <c r="Q101" s="20" t="s">
        <v>40</v>
      </c>
      <c r="R101" s="20">
        <v>0</v>
      </c>
      <c r="S101" s="20">
        <v>0</v>
      </c>
      <c r="T101" s="20" t="s">
        <v>40</v>
      </c>
      <c r="U101" s="20" t="s">
        <v>39</v>
      </c>
      <c r="V101" s="20" t="s">
        <v>39</v>
      </c>
      <c r="W101" s="20" t="s">
        <v>40</v>
      </c>
      <c r="X101" s="20" t="s">
        <v>39</v>
      </c>
    </row>
    <row r="102" spans="2:24" x14ac:dyDescent="0.35">
      <c r="B102" s="6" t="s">
        <v>239</v>
      </c>
      <c r="C102" s="38">
        <v>46783587</v>
      </c>
      <c r="D102" s="6" t="s">
        <v>240</v>
      </c>
      <c r="E102" s="7" t="s">
        <v>40</v>
      </c>
      <c r="F102" s="6" t="s">
        <v>40</v>
      </c>
      <c r="G102" s="24">
        <v>-6.5860000000000003</v>
      </c>
      <c r="H102" s="24">
        <v>-7.2880000000000003</v>
      </c>
      <c r="I102" s="24">
        <v>-6.4009999999999998</v>
      </c>
      <c r="J102" s="24">
        <v>-6.02</v>
      </c>
      <c r="K102" s="24">
        <v>-6.6879999999999997</v>
      </c>
      <c r="L102" s="24">
        <v>-6.5270000000000001</v>
      </c>
      <c r="M102" s="24">
        <v>-6.9009999999999998</v>
      </c>
      <c r="N102" s="24" t="s">
        <v>29</v>
      </c>
      <c r="O102" s="25">
        <v>-7.2880000000000003</v>
      </c>
      <c r="P102" s="26">
        <f t="shared" si="1"/>
        <v>7.27890263946591</v>
      </c>
      <c r="Q102" s="20" t="s">
        <v>39</v>
      </c>
      <c r="R102" s="20">
        <v>0</v>
      </c>
      <c r="S102" s="20">
        <v>1</v>
      </c>
      <c r="T102" s="20" t="s">
        <v>40</v>
      </c>
      <c r="U102" s="20" t="s">
        <v>40</v>
      </c>
      <c r="V102" s="20" t="s">
        <v>39</v>
      </c>
      <c r="W102" s="20" t="s">
        <v>40</v>
      </c>
      <c r="X102" s="20" t="s">
        <v>39</v>
      </c>
    </row>
    <row r="103" spans="2:24" x14ac:dyDescent="0.35">
      <c r="B103" s="6" t="s">
        <v>241</v>
      </c>
      <c r="C103" s="38">
        <v>21854225</v>
      </c>
      <c r="D103" s="6" t="s">
        <v>242</v>
      </c>
      <c r="E103" s="7" t="s">
        <v>40</v>
      </c>
      <c r="F103" s="6" t="s">
        <v>40</v>
      </c>
      <c r="G103" s="24">
        <v>-6.52</v>
      </c>
      <c r="H103" s="24">
        <v>-7.2750000000000004</v>
      </c>
      <c r="I103" s="24">
        <v>-6.3869999999999996</v>
      </c>
      <c r="J103" s="24">
        <v>-5.6630000000000003</v>
      </c>
      <c r="K103" s="24">
        <v>-6.4989999999999997</v>
      </c>
      <c r="L103" s="24">
        <v>-7.0819999999999999</v>
      </c>
      <c r="M103" s="24">
        <v>-6.8140000000000001</v>
      </c>
      <c r="N103" s="24" t="s">
        <v>29</v>
      </c>
      <c r="O103" s="25">
        <v>-7.2750000000000004</v>
      </c>
      <c r="P103" s="26">
        <f t="shared" si="1"/>
        <v>7.4341397606011164</v>
      </c>
      <c r="Q103" s="20" t="s">
        <v>39</v>
      </c>
      <c r="R103" s="20">
        <v>0</v>
      </c>
      <c r="S103" s="20">
        <v>0</v>
      </c>
      <c r="T103" s="20" t="s">
        <v>40</v>
      </c>
      <c r="U103" s="20" t="s">
        <v>39</v>
      </c>
      <c r="V103" s="20" t="s">
        <v>39</v>
      </c>
      <c r="W103" s="20" t="s">
        <v>40</v>
      </c>
      <c r="X103" s="20" t="s">
        <v>39</v>
      </c>
    </row>
    <row r="104" spans="2:24" x14ac:dyDescent="0.35">
      <c r="B104" s="6" t="s">
        <v>243</v>
      </c>
      <c r="C104" s="38">
        <v>166116644</v>
      </c>
      <c r="D104" s="6" t="s">
        <v>244</v>
      </c>
      <c r="E104" s="7" t="s">
        <v>40</v>
      </c>
      <c r="F104" s="6" t="s">
        <v>40</v>
      </c>
      <c r="G104" s="24">
        <v>-6.5149999999999997</v>
      </c>
      <c r="H104" s="24">
        <v>-7.274</v>
      </c>
      <c r="I104" s="24">
        <v>-6.492</v>
      </c>
      <c r="J104" s="24">
        <v>-5.8639999999999999</v>
      </c>
      <c r="K104" s="24">
        <v>-6.9370000000000003</v>
      </c>
      <c r="L104" s="24">
        <v>-6.8380000000000001</v>
      </c>
      <c r="M104" s="24">
        <v>-6.82</v>
      </c>
      <c r="N104" s="24" t="s">
        <v>29</v>
      </c>
      <c r="O104" s="25">
        <v>-7.274</v>
      </c>
      <c r="P104" s="26">
        <f t="shared" si="1"/>
        <v>7.4462173181458917</v>
      </c>
      <c r="Q104" s="20" t="s">
        <v>39</v>
      </c>
      <c r="R104" s="20">
        <v>0</v>
      </c>
      <c r="S104" s="20">
        <v>0</v>
      </c>
      <c r="T104" s="20" t="s">
        <v>40</v>
      </c>
      <c r="U104" s="20" t="s">
        <v>40</v>
      </c>
      <c r="V104" s="20" t="s">
        <v>39</v>
      </c>
      <c r="W104" s="20" t="s">
        <v>40</v>
      </c>
      <c r="X104" s="20" t="s">
        <v>39</v>
      </c>
    </row>
    <row r="105" spans="2:24" x14ac:dyDescent="0.35">
      <c r="B105" s="6" t="s">
        <v>245</v>
      </c>
      <c r="C105" s="38">
        <v>156836215</v>
      </c>
      <c r="D105" s="6" t="s">
        <v>246</v>
      </c>
      <c r="E105" s="7" t="s">
        <v>40</v>
      </c>
      <c r="F105" s="6" t="s">
        <v>40</v>
      </c>
      <c r="G105" s="24">
        <v>-5.7649999999999997</v>
      </c>
      <c r="H105" s="24">
        <v>-7.2610000000000001</v>
      </c>
      <c r="I105" s="24">
        <v>-5.9749999999999996</v>
      </c>
      <c r="J105" s="24">
        <v>-5.3010000000000002</v>
      </c>
      <c r="K105" s="24">
        <v>-6.8810000000000002</v>
      </c>
      <c r="L105" s="24">
        <v>-6.8970000000000002</v>
      </c>
      <c r="M105" s="24">
        <v>-6.5490000000000004</v>
      </c>
      <c r="N105" s="24" t="s">
        <v>29</v>
      </c>
      <c r="O105" s="25">
        <v>-7.2610000000000001</v>
      </c>
      <c r="P105" s="26">
        <f t="shared" si="1"/>
        <v>7.6050227586182899</v>
      </c>
      <c r="Q105" s="20" t="s">
        <v>40</v>
      </c>
      <c r="R105" s="20">
        <v>0</v>
      </c>
      <c r="S105" s="20">
        <v>0</v>
      </c>
      <c r="T105" s="20" t="s">
        <v>40</v>
      </c>
      <c r="U105" s="20" t="s">
        <v>40</v>
      </c>
      <c r="V105" s="20" t="s">
        <v>39</v>
      </c>
      <c r="W105" s="20" t="s">
        <v>40</v>
      </c>
      <c r="X105" s="20" t="s">
        <v>39</v>
      </c>
    </row>
    <row r="106" spans="2:24" x14ac:dyDescent="0.35">
      <c r="B106" s="6" t="s">
        <v>247</v>
      </c>
      <c r="C106" s="38">
        <v>20289493</v>
      </c>
      <c r="D106" s="6" t="s">
        <v>248</v>
      </c>
      <c r="E106" s="7" t="s">
        <v>40</v>
      </c>
      <c r="F106" s="6" t="s">
        <v>40</v>
      </c>
      <c r="G106" s="24">
        <v>-7.0039999999999996</v>
      </c>
      <c r="H106" s="24">
        <v>-7.2539999999999996</v>
      </c>
      <c r="I106" s="24">
        <v>-5.4180000000000001</v>
      </c>
      <c r="J106" s="24">
        <v>-5.5129999999999999</v>
      </c>
      <c r="K106" s="24">
        <v>-6.2519999999999998</v>
      </c>
      <c r="L106" s="24">
        <v>-7.3520000000000003</v>
      </c>
      <c r="M106" s="24">
        <v>-6.92</v>
      </c>
      <c r="N106" s="24" t="s">
        <v>33</v>
      </c>
      <c r="O106" s="25">
        <v>-7.3520000000000003</v>
      </c>
      <c r="P106" s="26">
        <f t="shared" si="1"/>
        <v>6.5606495620077929</v>
      </c>
      <c r="Q106" s="20" t="s">
        <v>39</v>
      </c>
      <c r="R106" s="20">
        <v>0</v>
      </c>
      <c r="S106" s="20">
        <v>0</v>
      </c>
      <c r="T106" s="20" t="s">
        <v>40</v>
      </c>
      <c r="U106" s="20" t="s">
        <v>40</v>
      </c>
      <c r="V106" s="20" t="s">
        <v>39</v>
      </c>
      <c r="W106" s="20" t="s">
        <v>40</v>
      </c>
      <c r="X106" s="20" t="s">
        <v>39</v>
      </c>
    </row>
    <row r="107" spans="2:24" x14ac:dyDescent="0.35">
      <c r="B107" s="6" t="s">
        <v>249</v>
      </c>
      <c r="C107" s="38">
        <v>166157919</v>
      </c>
      <c r="D107" s="6" t="s">
        <v>250</v>
      </c>
      <c r="E107" s="7" t="s">
        <v>40</v>
      </c>
      <c r="F107" s="6" t="s">
        <v>40</v>
      </c>
      <c r="G107" s="24">
        <v>-6.2830000000000004</v>
      </c>
      <c r="H107" s="24">
        <v>-7.2469999999999999</v>
      </c>
      <c r="I107" s="24">
        <v>-6.0919999999999996</v>
      </c>
      <c r="J107" s="24">
        <v>-5.7619999999999996</v>
      </c>
      <c r="K107" s="24">
        <v>-6.593</v>
      </c>
      <c r="L107" s="24">
        <v>-7.0010000000000003</v>
      </c>
      <c r="M107" s="24">
        <v>-6.9</v>
      </c>
      <c r="N107" s="24" t="s">
        <v>29</v>
      </c>
      <c r="O107" s="25">
        <v>-7.2469999999999999</v>
      </c>
      <c r="P107" s="26">
        <f t="shared" si="1"/>
        <v>7.7798337160163458</v>
      </c>
      <c r="Q107" s="20" t="s">
        <v>39</v>
      </c>
      <c r="R107" s="20">
        <v>0</v>
      </c>
      <c r="S107" s="20">
        <v>0</v>
      </c>
      <c r="T107" s="20" t="s">
        <v>40</v>
      </c>
      <c r="U107" s="20" t="s">
        <v>39</v>
      </c>
      <c r="V107" s="20" t="s">
        <v>39</v>
      </c>
      <c r="W107" s="20" t="s">
        <v>40</v>
      </c>
      <c r="X107" s="20" t="s">
        <v>39</v>
      </c>
    </row>
    <row r="108" spans="2:24" ht="16.5" x14ac:dyDescent="0.35">
      <c r="B108" s="6" t="s">
        <v>251</v>
      </c>
      <c r="C108" s="38">
        <v>166138444</v>
      </c>
      <c r="D108" s="42" t="s">
        <v>252</v>
      </c>
      <c r="E108" s="7" t="s">
        <v>40</v>
      </c>
      <c r="F108" s="6" t="s">
        <v>39</v>
      </c>
      <c r="G108" s="24">
        <v>-6.4969999999999999</v>
      </c>
      <c r="H108" s="24">
        <v>-7.2460000000000004</v>
      </c>
      <c r="I108" s="24">
        <v>-6.7460000000000004</v>
      </c>
      <c r="J108" s="24">
        <v>-5.9160000000000004</v>
      </c>
      <c r="K108" s="24">
        <v>-6.0679999999999996</v>
      </c>
      <c r="L108" s="24">
        <v>-7.5579999999999998</v>
      </c>
      <c r="M108" s="24">
        <v>-7.7149999999999999</v>
      </c>
      <c r="N108" s="24" t="s">
        <v>34</v>
      </c>
      <c r="O108" s="25">
        <v>-7.7149999999999999</v>
      </c>
      <c r="P108" s="26">
        <f t="shared" si="1"/>
        <v>3.6394613834518639</v>
      </c>
      <c r="Q108" s="20" t="s">
        <v>40</v>
      </c>
      <c r="R108" s="20">
        <v>0</v>
      </c>
      <c r="S108" s="20">
        <v>1</v>
      </c>
      <c r="T108" s="20" t="s">
        <v>39</v>
      </c>
      <c r="U108" s="20" t="s">
        <v>39</v>
      </c>
      <c r="V108" s="20" t="s">
        <v>39</v>
      </c>
      <c r="W108" s="20" t="s">
        <v>39</v>
      </c>
      <c r="X108" s="20" t="s">
        <v>39</v>
      </c>
    </row>
    <row r="109" spans="2:24" x14ac:dyDescent="0.35">
      <c r="B109" s="6" t="s">
        <v>253</v>
      </c>
      <c r="C109" s="38">
        <v>24802108</v>
      </c>
      <c r="D109" s="6" t="s">
        <v>254</v>
      </c>
      <c r="E109" s="7" t="s">
        <v>40</v>
      </c>
      <c r="F109" s="6" t="s">
        <v>40</v>
      </c>
      <c r="G109" s="24">
        <v>-6.28</v>
      </c>
      <c r="H109" s="24">
        <v>-7.2450000000000001</v>
      </c>
      <c r="I109" s="24">
        <v>-6.3819999999999997</v>
      </c>
      <c r="J109" s="24">
        <v>-5.9349999999999996</v>
      </c>
      <c r="K109" s="24">
        <v>-6.3710000000000004</v>
      </c>
      <c r="L109" s="24">
        <v>-6.6429999999999998</v>
      </c>
      <c r="M109" s="24">
        <v>-6.9870000000000001</v>
      </c>
      <c r="N109" s="24" t="s">
        <v>29</v>
      </c>
      <c r="O109" s="25">
        <v>-7.2450000000000001</v>
      </c>
      <c r="P109" s="26">
        <f t="shared" si="1"/>
        <v>7.8051325986310438</v>
      </c>
      <c r="Q109" s="20" t="s">
        <v>39</v>
      </c>
      <c r="R109" s="20">
        <v>0</v>
      </c>
      <c r="S109" s="20">
        <v>0</v>
      </c>
      <c r="T109" s="20" t="s">
        <v>40</v>
      </c>
      <c r="U109" s="20" t="s">
        <v>39</v>
      </c>
      <c r="V109" s="20" t="s">
        <v>39</v>
      </c>
      <c r="W109" s="20" t="s">
        <v>40</v>
      </c>
      <c r="X109" s="20" t="s">
        <v>39</v>
      </c>
    </row>
    <row r="110" spans="2:24" x14ac:dyDescent="0.35">
      <c r="B110" s="6" t="s">
        <v>255</v>
      </c>
      <c r="C110" s="38">
        <v>138454311</v>
      </c>
      <c r="D110" s="6" t="s">
        <v>256</v>
      </c>
      <c r="E110" s="7" t="s">
        <v>40</v>
      </c>
      <c r="F110" s="6" t="s">
        <v>40</v>
      </c>
      <c r="G110" s="24">
        <v>-6.5430000000000001</v>
      </c>
      <c r="H110" s="24">
        <v>-7.2359999999999998</v>
      </c>
      <c r="I110" s="24">
        <v>-5.8879999999999999</v>
      </c>
      <c r="J110" s="24">
        <v>-5.6829999999999998</v>
      </c>
      <c r="K110" s="24">
        <v>-6.1870000000000003</v>
      </c>
      <c r="L110" s="24">
        <v>-6.4640000000000004</v>
      </c>
      <c r="M110" s="24">
        <v>-6.7489999999999997</v>
      </c>
      <c r="N110" s="24" t="s">
        <v>29</v>
      </c>
      <c r="O110" s="25">
        <v>-7.2359999999999998</v>
      </c>
      <c r="P110" s="26">
        <f t="shared" si="1"/>
        <v>7.9199995104808849</v>
      </c>
      <c r="Q110" s="20" t="s">
        <v>39</v>
      </c>
      <c r="R110" s="20">
        <v>0</v>
      </c>
      <c r="S110" s="20">
        <v>1</v>
      </c>
      <c r="T110" s="20" t="s">
        <v>40</v>
      </c>
      <c r="U110" s="20" t="s">
        <v>40</v>
      </c>
      <c r="V110" s="20" t="s">
        <v>39</v>
      </c>
      <c r="W110" s="20" t="s">
        <v>40</v>
      </c>
      <c r="X110" s="20" t="s">
        <v>39</v>
      </c>
    </row>
    <row r="111" spans="2:24" x14ac:dyDescent="0.35">
      <c r="B111" s="6" t="s">
        <v>257</v>
      </c>
      <c r="C111" s="38">
        <v>156137202</v>
      </c>
      <c r="D111" s="6" t="s">
        <v>258</v>
      </c>
      <c r="E111" s="7" t="s">
        <v>40</v>
      </c>
      <c r="F111" s="6" t="s">
        <v>40</v>
      </c>
      <c r="G111" s="24">
        <v>-6.5750000000000002</v>
      </c>
      <c r="H111" s="24">
        <v>-7.2309999999999999</v>
      </c>
      <c r="I111" s="24">
        <v>-6.0990000000000002</v>
      </c>
      <c r="J111" s="24">
        <v>-5.6849999999999996</v>
      </c>
      <c r="K111" s="24">
        <v>-6.4349999999999996</v>
      </c>
      <c r="L111" s="24">
        <v>-6.6529999999999996</v>
      </c>
      <c r="M111" s="24">
        <v>-7.08</v>
      </c>
      <c r="N111" s="24" t="s">
        <v>29</v>
      </c>
      <c r="O111" s="25">
        <v>-7.2309999999999999</v>
      </c>
      <c r="P111" s="26">
        <f t="shared" si="1"/>
        <v>7.9845433309183669</v>
      </c>
      <c r="Q111" s="20" t="s">
        <v>39</v>
      </c>
      <c r="R111" s="20">
        <v>0</v>
      </c>
      <c r="S111" s="20">
        <v>1</v>
      </c>
      <c r="T111" s="20" t="s">
        <v>40</v>
      </c>
      <c r="U111" s="20" t="s">
        <v>40</v>
      </c>
      <c r="V111" s="20" t="s">
        <v>39</v>
      </c>
      <c r="W111" s="20" t="s">
        <v>40</v>
      </c>
      <c r="X111" s="20" t="s">
        <v>39</v>
      </c>
    </row>
    <row r="112" spans="2:24" x14ac:dyDescent="0.35">
      <c r="B112" s="6" t="s">
        <v>259</v>
      </c>
      <c r="C112" s="38">
        <v>86053593</v>
      </c>
      <c r="D112" s="6" t="s">
        <v>260</v>
      </c>
      <c r="E112" s="7" t="s">
        <v>40</v>
      </c>
      <c r="F112" s="6" t="s">
        <v>40</v>
      </c>
      <c r="G112" s="24">
        <v>-6.3579999999999997</v>
      </c>
      <c r="H112" s="24">
        <v>-7.2290000000000001</v>
      </c>
      <c r="I112" s="24">
        <v>-5.9870000000000001</v>
      </c>
      <c r="J112" s="24">
        <v>-5.6630000000000003</v>
      </c>
      <c r="K112" s="24">
        <v>-6.5170000000000003</v>
      </c>
      <c r="L112" s="24">
        <v>-7.0910000000000002</v>
      </c>
      <c r="M112" s="24">
        <v>-7.02</v>
      </c>
      <c r="N112" s="24" t="s">
        <v>29</v>
      </c>
      <c r="O112" s="25">
        <v>-7.2290000000000001</v>
      </c>
      <c r="P112" s="26">
        <f t="shared" si="1"/>
        <v>8.0105078992927545</v>
      </c>
      <c r="Q112" s="20" t="s">
        <v>39</v>
      </c>
      <c r="R112" s="20">
        <v>0</v>
      </c>
      <c r="S112" s="20">
        <v>0</v>
      </c>
      <c r="T112" s="20" t="s">
        <v>40</v>
      </c>
      <c r="U112" s="20" t="s">
        <v>40</v>
      </c>
      <c r="V112" s="20" t="s">
        <v>39</v>
      </c>
      <c r="W112" s="20" t="s">
        <v>40</v>
      </c>
      <c r="X112" s="20" t="s">
        <v>39</v>
      </c>
    </row>
    <row r="113" spans="2:24" x14ac:dyDescent="0.35">
      <c r="B113" s="6" t="s">
        <v>261</v>
      </c>
      <c r="C113" s="38">
        <v>156148051</v>
      </c>
      <c r="D113" s="6" t="s">
        <v>262</v>
      </c>
      <c r="E113" s="7" t="s">
        <v>40</v>
      </c>
      <c r="F113" s="6" t="s">
        <v>40</v>
      </c>
      <c r="G113" s="24">
        <v>-5.9770000000000003</v>
      </c>
      <c r="H113" s="24">
        <v>-7.2290000000000001</v>
      </c>
      <c r="I113" s="24">
        <v>-5.931</v>
      </c>
      <c r="J113" s="24">
        <v>-5.8940000000000001</v>
      </c>
      <c r="K113" s="24">
        <v>-5.984</v>
      </c>
      <c r="L113" s="24">
        <v>-6.4640000000000004</v>
      </c>
      <c r="M113" s="24">
        <v>-6.46</v>
      </c>
      <c r="N113" s="24" t="s">
        <v>29</v>
      </c>
      <c r="O113" s="25">
        <v>-7.2290000000000001</v>
      </c>
      <c r="P113" s="26">
        <f t="shared" si="1"/>
        <v>8.0105078992927545</v>
      </c>
      <c r="Q113" s="20" t="s">
        <v>39</v>
      </c>
      <c r="R113" s="20">
        <v>0</v>
      </c>
      <c r="S113" s="20">
        <v>1</v>
      </c>
      <c r="T113" s="20" t="s">
        <v>40</v>
      </c>
      <c r="U113" s="20" t="s">
        <v>40</v>
      </c>
      <c r="V113" s="20" t="s">
        <v>39</v>
      </c>
      <c r="W113" s="20" t="s">
        <v>40</v>
      </c>
      <c r="X113" s="20" t="s">
        <v>39</v>
      </c>
    </row>
    <row r="114" spans="2:24" x14ac:dyDescent="0.35">
      <c r="B114" s="6" t="s">
        <v>263</v>
      </c>
      <c r="C114" s="38">
        <v>6918513</v>
      </c>
      <c r="D114" s="6" t="s">
        <v>264</v>
      </c>
      <c r="E114" s="7" t="s">
        <v>40</v>
      </c>
      <c r="F114" s="6" t="s">
        <v>40</v>
      </c>
      <c r="G114" s="24">
        <v>-5.8449999999999998</v>
      </c>
      <c r="H114" s="24">
        <v>-7.226</v>
      </c>
      <c r="I114" s="24">
        <v>-6.0069999999999997</v>
      </c>
      <c r="J114" s="24">
        <v>-5.452</v>
      </c>
      <c r="K114" s="24">
        <v>-6.2290000000000001</v>
      </c>
      <c r="L114" s="24">
        <v>-6.68</v>
      </c>
      <c r="M114" s="24">
        <v>-6.6050000000000004</v>
      </c>
      <c r="N114" s="24" t="s">
        <v>29</v>
      </c>
      <c r="O114" s="25">
        <v>-7.226</v>
      </c>
      <c r="P114" s="26">
        <f t="shared" si="1"/>
        <v>8.0496131494636955</v>
      </c>
      <c r="Q114" s="20" t="s">
        <v>39</v>
      </c>
      <c r="R114" s="20">
        <v>1</v>
      </c>
      <c r="S114" s="20">
        <v>0</v>
      </c>
      <c r="T114" s="20" t="s">
        <v>40</v>
      </c>
      <c r="U114" s="20" t="s">
        <v>39</v>
      </c>
      <c r="V114" s="20" t="s">
        <v>39</v>
      </c>
      <c r="W114" s="20" t="s">
        <v>40</v>
      </c>
      <c r="X114" s="20" t="s">
        <v>39</v>
      </c>
    </row>
    <row r="115" spans="2:24" ht="16.5" x14ac:dyDescent="0.35">
      <c r="B115" s="42" t="s">
        <v>265</v>
      </c>
      <c r="C115" s="43">
        <v>162773410</v>
      </c>
      <c r="D115" s="42" t="s">
        <v>266</v>
      </c>
      <c r="E115" s="44" t="s">
        <v>40</v>
      </c>
      <c r="F115" s="42" t="s">
        <v>39</v>
      </c>
      <c r="G115" s="45">
        <v>-6.2050000000000001</v>
      </c>
      <c r="H115" s="45">
        <v>-7.2160000000000002</v>
      </c>
      <c r="I115" s="45">
        <v>-6.1580000000000004</v>
      </c>
      <c r="J115" s="45">
        <v>-5.51</v>
      </c>
      <c r="K115" s="45">
        <v>-5.6029999999999998</v>
      </c>
      <c r="L115" s="45">
        <v>-7.0419999999999998</v>
      </c>
      <c r="M115" s="45">
        <v>-7.0910000000000002</v>
      </c>
      <c r="N115" s="45" t="s">
        <v>29</v>
      </c>
      <c r="O115" s="25">
        <v>-7.2160000000000002</v>
      </c>
      <c r="P115" s="26">
        <f t="shared" si="1"/>
        <v>8.1813479622405367</v>
      </c>
      <c r="Q115" s="46" t="s">
        <v>40</v>
      </c>
      <c r="R115" s="46">
        <v>0</v>
      </c>
      <c r="S115" s="46">
        <v>1</v>
      </c>
      <c r="T115" s="46" t="s">
        <v>39</v>
      </c>
      <c r="U115" s="46" t="s">
        <v>39</v>
      </c>
      <c r="V115" s="46" t="s">
        <v>39</v>
      </c>
      <c r="W115" s="46" t="s">
        <v>39</v>
      </c>
      <c r="X115" s="46" t="s">
        <v>39</v>
      </c>
    </row>
    <row r="116" spans="2:24" x14ac:dyDescent="0.35">
      <c r="B116" s="6" t="s">
        <v>267</v>
      </c>
      <c r="C116" s="38">
        <v>26903</v>
      </c>
      <c r="D116" s="6" t="s">
        <v>268</v>
      </c>
      <c r="E116" s="7" t="s">
        <v>40</v>
      </c>
      <c r="F116" s="6" t="s">
        <v>40</v>
      </c>
      <c r="G116" s="24">
        <v>-5.9109999999999996</v>
      </c>
      <c r="H116" s="24">
        <v>-7.2140000000000004</v>
      </c>
      <c r="I116" s="24">
        <v>-6.3330000000000002</v>
      </c>
      <c r="J116" s="24">
        <v>-5.6559999999999997</v>
      </c>
      <c r="K116" s="24">
        <v>-6.9379999999999997</v>
      </c>
      <c r="L116" s="24">
        <v>-6.8040000000000003</v>
      </c>
      <c r="M116" s="24">
        <v>-6.91</v>
      </c>
      <c r="N116" s="24" t="s">
        <v>29</v>
      </c>
      <c r="O116" s="25">
        <v>-7.2140000000000004</v>
      </c>
      <c r="P116" s="26">
        <f t="shared" si="1"/>
        <v>8.2079525105229258</v>
      </c>
      <c r="Q116" s="20" t="s">
        <v>39</v>
      </c>
      <c r="R116" s="20">
        <v>0</v>
      </c>
      <c r="S116" s="20">
        <v>0</v>
      </c>
      <c r="T116" s="20" t="s">
        <v>40</v>
      </c>
      <c r="U116" s="20" t="s">
        <v>39</v>
      </c>
      <c r="V116" s="20" t="s">
        <v>39</v>
      </c>
      <c r="W116" s="20" t="s">
        <v>40</v>
      </c>
      <c r="X116" s="20" t="s">
        <v>39</v>
      </c>
    </row>
    <row r="117" spans="2:24" x14ac:dyDescent="0.35">
      <c r="B117" s="6" t="s">
        <v>269</v>
      </c>
      <c r="C117" s="38">
        <v>21854224</v>
      </c>
      <c r="D117" s="6" t="s">
        <v>270</v>
      </c>
      <c r="E117" s="7" t="s">
        <v>40</v>
      </c>
      <c r="F117" s="6" t="s">
        <v>40</v>
      </c>
      <c r="G117" s="24">
        <v>-5.9950000000000001</v>
      </c>
      <c r="H117" s="24">
        <v>-7.2119999999999997</v>
      </c>
      <c r="I117" s="24">
        <v>-5.7619999999999996</v>
      </c>
      <c r="J117" s="24">
        <v>-5.2149999999999999</v>
      </c>
      <c r="K117" s="24">
        <v>-6.391</v>
      </c>
      <c r="L117" s="24">
        <v>-6.851</v>
      </c>
      <c r="M117" s="24">
        <v>-6.476</v>
      </c>
      <c r="N117" s="24" t="s">
        <v>29</v>
      </c>
      <c r="O117" s="25">
        <v>-7.2119999999999997</v>
      </c>
      <c r="P117" s="26">
        <f t="shared" si="1"/>
        <v>8.2346435729094338</v>
      </c>
      <c r="Q117" s="20" t="s">
        <v>39</v>
      </c>
      <c r="R117" s="20">
        <v>0</v>
      </c>
      <c r="S117" s="20">
        <v>0</v>
      </c>
      <c r="T117" s="20" t="s">
        <v>40</v>
      </c>
      <c r="U117" s="20" t="s">
        <v>40</v>
      </c>
      <c r="V117" s="20" t="s">
        <v>39</v>
      </c>
      <c r="W117" s="20" t="s">
        <v>40</v>
      </c>
      <c r="X117" s="20" t="s">
        <v>39</v>
      </c>
    </row>
    <row r="118" spans="2:24" x14ac:dyDescent="0.35">
      <c r="B118" s="6" t="s">
        <v>271</v>
      </c>
      <c r="C118" s="38">
        <v>13140993</v>
      </c>
      <c r="D118" s="6" t="s">
        <v>272</v>
      </c>
      <c r="E118" s="7" t="s">
        <v>40</v>
      </c>
      <c r="F118" s="6" t="s">
        <v>40</v>
      </c>
      <c r="G118" s="24">
        <v>-5.8570000000000002</v>
      </c>
      <c r="H118" s="24">
        <v>-7.2110000000000003</v>
      </c>
      <c r="I118" s="24">
        <v>-5.782</v>
      </c>
      <c r="J118" s="24">
        <v>-5.81</v>
      </c>
      <c r="K118" s="24">
        <v>-6.2039999999999997</v>
      </c>
      <c r="L118" s="24">
        <v>-6.4459999999999997</v>
      </c>
      <c r="M118" s="24">
        <v>-6.8029999999999999</v>
      </c>
      <c r="N118" s="24" t="s">
        <v>29</v>
      </c>
      <c r="O118" s="25">
        <v>-7.2110000000000003</v>
      </c>
      <c r="P118" s="26">
        <f t="shared" si="1"/>
        <v>8.2480216347720319</v>
      </c>
      <c r="Q118" s="20" t="s">
        <v>40</v>
      </c>
      <c r="R118" s="20">
        <v>0</v>
      </c>
      <c r="S118" s="20">
        <v>0</v>
      </c>
      <c r="T118" s="20" t="s">
        <v>40</v>
      </c>
      <c r="U118" s="20" t="s">
        <v>39</v>
      </c>
      <c r="V118" s="20" t="s">
        <v>39</v>
      </c>
      <c r="W118" s="20" t="s">
        <v>40</v>
      </c>
      <c r="X118" s="20" t="s">
        <v>39</v>
      </c>
    </row>
    <row r="119" spans="2:24" s="47" customFormat="1" ht="14.5" customHeight="1" x14ac:dyDescent="0.35">
      <c r="B119" s="6" t="s">
        <v>273</v>
      </c>
      <c r="C119" s="38">
        <v>156137211</v>
      </c>
      <c r="D119" s="6" t="s">
        <v>274</v>
      </c>
      <c r="E119" s="7" t="s">
        <v>40</v>
      </c>
      <c r="F119" s="6" t="s">
        <v>40</v>
      </c>
      <c r="G119" s="24">
        <v>-5.5309999999999997</v>
      </c>
      <c r="H119" s="24">
        <v>-7.2069999999999999</v>
      </c>
      <c r="I119" s="24">
        <v>-6.3140000000000001</v>
      </c>
      <c r="J119" s="24">
        <v>-5.351</v>
      </c>
      <c r="K119" s="24">
        <v>-6.266</v>
      </c>
      <c r="L119" s="24">
        <v>-5.9240000000000004</v>
      </c>
      <c r="M119" s="24">
        <v>-6.64</v>
      </c>
      <c r="N119" s="24" t="s">
        <v>29</v>
      </c>
      <c r="O119" s="25">
        <v>-7.2069999999999999</v>
      </c>
      <c r="P119" s="26">
        <f t="shared" si="1"/>
        <v>8.3017515765694299</v>
      </c>
      <c r="Q119" s="20" t="s">
        <v>39</v>
      </c>
      <c r="R119" s="20">
        <v>0</v>
      </c>
      <c r="S119" s="20">
        <v>1</v>
      </c>
      <c r="T119" s="20" t="s">
        <v>40</v>
      </c>
      <c r="U119" s="20" t="s">
        <v>39</v>
      </c>
      <c r="V119" s="20" t="s">
        <v>39</v>
      </c>
      <c r="W119" s="20" t="s">
        <v>39</v>
      </c>
      <c r="X119" s="20" t="s">
        <v>39</v>
      </c>
    </row>
    <row r="120" spans="2:24" x14ac:dyDescent="0.35">
      <c r="B120" s="6" t="s">
        <v>275</v>
      </c>
      <c r="C120" s="38">
        <v>26393</v>
      </c>
      <c r="D120" s="6" t="s">
        <v>276</v>
      </c>
      <c r="E120" s="7" t="s">
        <v>40</v>
      </c>
      <c r="F120" s="6" t="s">
        <v>40</v>
      </c>
      <c r="G120" s="24">
        <v>-6.2729999999999997</v>
      </c>
      <c r="H120" s="24">
        <v>-7.2039999999999997</v>
      </c>
      <c r="I120" s="24">
        <v>-6.5940000000000003</v>
      </c>
      <c r="J120" s="24">
        <v>-5.7149999999999999</v>
      </c>
      <c r="K120" s="24">
        <v>-6.8659999999999997</v>
      </c>
      <c r="L120" s="24">
        <v>-6.77</v>
      </c>
      <c r="M120" s="24">
        <v>-7.1059999999999999</v>
      </c>
      <c r="N120" s="24" t="s">
        <v>29</v>
      </c>
      <c r="O120" s="25">
        <v>-7.2039999999999997</v>
      </c>
      <c r="P120" s="26">
        <f t="shared" si="1"/>
        <v>8.3422786038615993</v>
      </c>
      <c r="Q120" s="20" t="s">
        <v>40</v>
      </c>
      <c r="R120" s="20">
        <v>0</v>
      </c>
      <c r="S120" s="20">
        <v>0</v>
      </c>
      <c r="T120" s="20" t="s">
        <v>40</v>
      </c>
      <c r="U120" s="20" t="s">
        <v>39</v>
      </c>
      <c r="V120" s="20" t="s">
        <v>39</v>
      </c>
      <c r="W120" s="20" t="s">
        <v>40</v>
      </c>
      <c r="X120" s="20" t="s">
        <v>39</v>
      </c>
    </row>
    <row r="121" spans="2:24" x14ac:dyDescent="0.35">
      <c r="B121" s="6" t="s">
        <v>277</v>
      </c>
      <c r="C121" s="38">
        <v>5078</v>
      </c>
      <c r="D121" s="6" t="s">
        <v>278</v>
      </c>
      <c r="E121" s="7" t="s">
        <v>39</v>
      </c>
      <c r="F121" s="6" t="s">
        <v>40</v>
      </c>
      <c r="G121" s="24">
        <v>-6.7220000000000004</v>
      </c>
      <c r="H121" s="24">
        <v>-7.2</v>
      </c>
      <c r="I121" s="24">
        <v>-6.391</v>
      </c>
      <c r="J121" s="24">
        <v>-5.9820000000000002</v>
      </c>
      <c r="K121" s="24">
        <v>-6.53</v>
      </c>
      <c r="L121" s="24">
        <v>-6.92</v>
      </c>
      <c r="M121" s="24">
        <v>-6.9420000000000002</v>
      </c>
      <c r="N121" s="24" t="s">
        <v>29</v>
      </c>
      <c r="O121" s="25">
        <v>-7.2</v>
      </c>
      <c r="P121" s="26">
        <f t="shared" si="1"/>
        <v>8.3966225621695543</v>
      </c>
      <c r="Q121" s="20" t="s">
        <v>40</v>
      </c>
      <c r="R121" s="20">
        <v>0</v>
      </c>
      <c r="S121" s="20">
        <v>0</v>
      </c>
      <c r="T121" s="20" t="s">
        <v>40</v>
      </c>
      <c r="U121" s="20" t="s">
        <v>39</v>
      </c>
      <c r="V121" s="20" t="s">
        <v>39</v>
      </c>
      <c r="W121" s="20" t="s">
        <v>40</v>
      </c>
      <c r="X121" s="20" t="s">
        <v>39</v>
      </c>
    </row>
    <row r="122" spans="2:24" x14ac:dyDescent="0.35">
      <c r="B122" s="6" t="s">
        <v>279</v>
      </c>
      <c r="C122" s="38">
        <v>28511</v>
      </c>
      <c r="D122" s="6" t="s">
        <v>280</v>
      </c>
      <c r="E122" s="7" t="s">
        <v>40</v>
      </c>
      <c r="F122" s="6" t="s">
        <v>40</v>
      </c>
      <c r="G122" s="24">
        <v>-6.4279999999999999</v>
      </c>
      <c r="H122" s="24">
        <v>-7.1859999999999999</v>
      </c>
      <c r="I122" s="24">
        <v>-5.907</v>
      </c>
      <c r="J122" s="24">
        <v>-5.6920000000000002</v>
      </c>
      <c r="K122" s="24">
        <v>-6.3650000000000002</v>
      </c>
      <c r="L122" s="24">
        <v>-6.7439999999999998</v>
      </c>
      <c r="M122" s="24">
        <v>-6.5069999999999997</v>
      </c>
      <c r="N122" s="24" t="s">
        <v>29</v>
      </c>
      <c r="O122" s="25">
        <v>-7.1859999999999999</v>
      </c>
      <c r="P122" s="26">
        <f t="shared" si="1"/>
        <v>8.5896294308655694</v>
      </c>
      <c r="Q122" s="20" t="s">
        <v>39</v>
      </c>
      <c r="R122" s="20">
        <v>0</v>
      </c>
      <c r="S122" s="20">
        <v>0</v>
      </c>
      <c r="T122" s="20" t="s">
        <v>40</v>
      </c>
      <c r="U122" s="20" t="s">
        <v>39</v>
      </c>
      <c r="V122" s="20" t="s">
        <v>39</v>
      </c>
      <c r="W122" s="20" t="s">
        <v>39</v>
      </c>
      <c r="X122" s="20" t="s">
        <v>39</v>
      </c>
    </row>
    <row r="123" spans="2:24" x14ac:dyDescent="0.35">
      <c r="B123" s="6" t="s">
        <v>281</v>
      </c>
      <c r="C123" s="38">
        <v>57464898</v>
      </c>
      <c r="D123" s="6" t="s">
        <v>282</v>
      </c>
      <c r="E123" s="7" t="s">
        <v>40</v>
      </c>
      <c r="F123" s="6" t="s">
        <v>40</v>
      </c>
      <c r="G123" s="24">
        <v>-6.1680000000000001</v>
      </c>
      <c r="H123" s="24">
        <v>-7.1859999999999999</v>
      </c>
      <c r="I123" s="24">
        <v>-6.367</v>
      </c>
      <c r="J123" s="24">
        <v>-5.8879999999999999</v>
      </c>
      <c r="K123" s="24">
        <v>-6.8259999999999996</v>
      </c>
      <c r="L123" s="24">
        <v>-6.9340000000000002</v>
      </c>
      <c r="M123" s="24">
        <v>-6.7939999999999996</v>
      </c>
      <c r="N123" s="24" t="s">
        <v>29</v>
      </c>
      <c r="O123" s="25">
        <v>-7.1859999999999999</v>
      </c>
      <c r="P123" s="26">
        <f t="shared" si="1"/>
        <v>8.5896294308655694</v>
      </c>
      <c r="Q123" s="20" t="s">
        <v>39</v>
      </c>
      <c r="R123" s="20">
        <v>0</v>
      </c>
      <c r="S123" s="20">
        <v>0</v>
      </c>
      <c r="T123" s="20" t="s">
        <v>40</v>
      </c>
      <c r="U123" s="20" t="s">
        <v>39</v>
      </c>
      <c r="V123" s="20" t="s">
        <v>39</v>
      </c>
      <c r="W123" s="20" t="s">
        <v>40</v>
      </c>
      <c r="X123" s="20" t="s">
        <v>39</v>
      </c>
    </row>
    <row r="124" spans="2:24" x14ac:dyDescent="0.35">
      <c r="B124" s="6" t="s">
        <v>283</v>
      </c>
      <c r="C124" s="38">
        <v>903</v>
      </c>
      <c r="D124" s="6" t="s">
        <v>284</v>
      </c>
      <c r="E124" s="7" t="s">
        <v>40</v>
      </c>
      <c r="F124" s="6" t="s">
        <v>40</v>
      </c>
      <c r="G124" s="24">
        <v>-6.508</v>
      </c>
      <c r="H124" s="24">
        <v>-7.1820000000000004</v>
      </c>
      <c r="I124" s="24">
        <v>-6.569</v>
      </c>
      <c r="J124" s="24">
        <v>-5.875</v>
      </c>
      <c r="K124" s="24">
        <v>-6.6550000000000002</v>
      </c>
      <c r="L124" s="24">
        <v>-6.6520000000000001</v>
      </c>
      <c r="M124" s="24">
        <v>-6.7779999999999996</v>
      </c>
      <c r="N124" s="24" t="s">
        <v>29</v>
      </c>
      <c r="O124" s="25">
        <v>-7.1820000000000004</v>
      </c>
      <c r="P124" s="26">
        <f t="shared" si="1"/>
        <v>8.6455847023013224</v>
      </c>
      <c r="Q124" s="20" t="s">
        <v>39</v>
      </c>
      <c r="R124" s="20">
        <v>0</v>
      </c>
      <c r="S124" s="20">
        <v>0</v>
      </c>
      <c r="T124" s="20" t="s">
        <v>39</v>
      </c>
      <c r="U124" s="20" t="s">
        <v>39</v>
      </c>
      <c r="V124" s="20" t="s">
        <v>39</v>
      </c>
      <c r="W124" s="20" t="s">
        <v>39</v>
      </c>
      <c r="X124" s="20" t="s">
        <v>39</v>
      </c>
    </row>
    <row r="125" spans="2:24" x14ac:dyDescent="0.35">
      <c r="B125" s="6" t="s">
        <v>285</v>
      </c>
      <c r="C125" s="38">
        <v>168946913</v>
      </c>
      <c r="D125" s="6" t="s">
        <v>286</v>
      </c>
      <c r="E125" s="7" t="s">
        <v>40</v>
      </c>
      <c r="F125" s="6" t="s">
        <v>40</v>
      </c>
      <c r="G125" s="24">
        <v>-6.1420000000000003</v>
      </c>
      <c r="H125" s="24">
        <v>-7.1749999999999998</v>
      </c>
      <c r="I125" s="24">
        <v>-5.9669999999999996</v>
      </c>
      <c r="J125" s="24">
        <v>-5.8410000000000002</v>
      </c>
      <c r="K125" s="24">
        <v>-6.7119999999999997</v>
      </c>
      <c r="L125" s="24">
        <v>-6.5119999999999996</v>
      </c>
      <c r="M125" s="24">
        <v>-7.24</v>
      </c>
      <c r="N125" s="24" t="s">
        <v>34</v>
      </c>
      <c r="O125" s="25">
        <v>-7.24</v>
      </c>
      <c r="P125" s="26">
        <f t="shared" si="1"/>
        <v>7.8687403142969474</v>
      </c>
      <c r="Q125" s="20" t="s">
        <v>40</v>
      </c>
      <c r="R125" s="20">
        <v>0</v>
      </c>
      <c r="S125" s="20">
        <v>0</v>
      </c>
      <c r="T125" s="20" t="s">
        <v>40</v>
      </c>
      <c r="U125" s="20" t="s">
        <v>40</v>
      </c>
      <c r="V125" s="20" t="s">
        <v>39</v>
      </c>
      <c r="W125" s="20" t="s">
        <v>40</v>
      </c>
      <c r="X125" s="20" t="s">
        <v>40</v>
      </c>
    </row>
    <row r="126" spans="2:24" x14ac:dyDescent="0.35">
      <c r="B126" s="6" t="s">
        <v>287</v>
      </c>
      <c r="C126" s="38">
        <v>138691314</v>
      </c>
      <c r="D126" s="6" t="s">
        <v>288</v>
      </c>
      <c r="E126" s="7" t="s">
        <v>40</v>
      </c>
      <c r="F126" s="6" t="s">
        <v>40</v>
      </c>
      <c r="G126" s="24">
        <v>-6.7309999999999999</v>
      </c>
      <c r="H126" s="24">
        <v>-7.1740000000000004</v>
      </c>
      <c r="I126" s="24">
        <v>-5.9329999999999998</v>
      </c>
      <c r="J126" s="24">
        <v>-5.6260000000000003</v>
      </c>
      <c r="K126" s="24">
        <v>-6.6319999999999997</v>
      </c>
      <c r="L126" s="24">
        <v>-6.7130000000000001</v>
      </c>
      <c r="M126" s="24">
        <v>-7.1760000000000002</v>
      </c>
      <c r="N126" s="24" t="s">
        <v>34</v>
      </c>
      <c r="O126" s="25">
        <v>-7.1760000000000002</v>
      </c>
      <c r="P126" s="26">
        <f t="shared" si="1"/>
        <v>8.7302018042066312</v>
      </c>
      <c r="Q126" s="20" t="s">
        <v>40</v>
      </c>
      <c r="R126" s="20">
        <v>0</v>
      </c>
      <c r="S126" s="20">
        <v>1</v>
      </c>
      <c r="T126" s="20" t="s">
        <v>40</v>
      </c>
      <c r="U126" s="20" t="s">
        <v>40</v>
      </c>
      <c r="V126" s="20" t="s">
        <v>39</v>
      </c>
      <c r="W126" s="20" t="s">
        <v>40</v>
      </c>
      <c r="X126" s="20" t="s">
        <v>40</v>
      </c>
    </row>
    <row r="127" spans="2:24" x14ac:dyDescent="0.35">
      <c r="B127" s="6" t="s">
        <v>289</v>
      </c>
      <c r="C127" s="38">
        <v>71987</v>
      </c>
      <c r="D127" s="6" t="s">
        <v>290</v>
      </c>
      <c r="E127" s="7" t="s">
        <v>40</v>
      </c>
      <c r="F127" s="6" t="s">
        <v>39</v>
      </c>
      <c r="G127" s="24">
        <v>-5.7809999999999997</v>
      </c>
      <c r="H127" s="24">
        <v>-7.1689999999999996</v>
      </c>
      <c r="I127" s="24">
        <v>-6.2210000000000001</v>
      </c>
      <c r="J127" s="24">
        <v>-5.5069999999999997</v>
      </c>
      <c r="K127" s="24">
        <v>-6.0510000000000002</v>
      </c>
      <c r="L127" s="24">
        <v>-6.101</v>
      </c>
      <c r="M127" s="24">
        <v>-6.298</v>
      </c>
      <c r="N127" s="24" t="s">
        <v>29</v>
      </c>
      <c r="O127" s="25">
        <v>-7.1689999999999996</v>
      </c>
      <c r="P127" s="26">
        <f t="shared" si="1"/>
        <v>8.8299690451333106</v>
      </c>
      <c r="Q127" s="20" t="s">
        <v>39</v>
      </c>
      <c r="R127" s="20">
        <v>0</v>
      </c>
      <c r="S127" s="20">
        <v>0</v>
      </c>
      <c r="T127" s="20" t="s">
        <v>39</v>
      </c>
      <c r="U127" s="20" t="s">
        <v>39</v>
      </c>
      <c r="V127" s="20" t="s">
        <v>39</v>
      </c>
      <c r="W127" s="20" t="s">
        <v>39</v>
      </c>
      <c r="X127" s="20" t="s">
        <v>39</v>
      </c>
    </row>
    <row r="128" spans="2:24" x14ac:dyDescent="0.35">
      <c r="B128" s="6" t="s">
        <v>291</v>
      </c>
      <c r="C128" s="38">
        <v>44382990</v>
      </c>
      <c r="D128" s="6" t="s">
        <v>292</v>
      </c>
      <c r="E128" s="7" t="s">
        <v>40</v>
      </c>
      <c r="F128" s="6" t="s">
        <v>40</v>
      </c>
      <c r="G128" s="24">
        <v>-6.4669999999999996</v>
      </c>
      <c r="H128" s="24">
        <v>-7.1459999999999999</v>
      </c>
      <c r="I128" s="24">
        <v>-6.077</v>
      </c>
      <c r="J128" s="24">
        <v>-5.9279999999999999</v>
      </c>
      <c r="K128" s="24">
        <v>-6.48</v>
      </c>
      <c r="L128" s="24">
        <v>-6.6859999999999999</v>
      </c>
      <c r="M128" s="24">
        <v>-6.6550000000000002</v>
      </c>
      <c r="N128" s="24" t="s">
        <v>29</v>
      </c>
      <c r="O128" s="25">
        <v>-7.1459999999999999</v>
      </c>
      <c r="P128" s="26">
        <f t="shared" si="1"/>
        <v>9.1658732400708818</v>
      </c>
      <c r="Q128" s="20" t="s">
        <v>39</v>
      </c>
      <c r="R128" s="20">
        <v>0</v>
      </c>
      <c r="S128" s="20">
        <v>0</v>
      </c>
      <c r="T128" s="20" t="s">
        <v>40</v>
      </c>
      <c r="U128" s="20" t="s">
        <v>39</v>
      </c>
      <c r="V128" s="20" t="s">
        <v>39</v>
      </c>
      <c r="W128" s="20" t="s">
        <v>40</v>
      </c>
      <c r="X128" s="20" t="s">
        <v>39</v>
      </c>
    </row>
    <row r="129" spans="2:24" x14ac:dyDescent="0.35">
      <c r="B129" s="6" t="s">
        <v>293</v>
      </c>
      <c r="C129" s="38">
        <v>101602358</v>
      </c>
      <c r="D129" s="6" t="s">
        <v>294</v>
      </c>
      <c r="E129" s="7" t="s">
        <v>40</v>
      </c>
      <c r="F129" s="6" t="s">
        <v>40</v>
      </c>
      <c r="G129" s="24">
        <v>-6.2009999999999996</v>
      </c>
      <c r="H129" s="24">
        <v>-7.1449999999999996</v>
      </c>
      <c r="I129" s="24">
        <v>-6.4589999999999996</v>
      </c>
      <c r="J129" s="24">
        <v>-5.4260000000000002</v>
      </c>
      <c r="K129" s="24">
        <v>-6.3929999999999998</v>
      </c>
      <c r="L129" s="24">
        <v>-7.0140000000000002</v>
      </c>
      <c r="M129" s="24">
        <v>-6.63</v>
      </c>
      <c r="N129" s="24" t="s">
        <v>29</v>
      </c>
      <c r="O129" s="25">
        <v>-7.1449999999999996</v>
      </c>
      <c r="P129" s="26">
        <f t="shared" si="1"/>
        <v>9.1807641844262413</v>
      </c>
      <c r="Q129" s="20" t="s">
        <v>39</v>
      </c>
      <c r="R129" s="20">
        <v>0</v>
      </c>
      <c r="S129" s="20">
        <v>0</v>
      </c>
      <c r="T129" s="20" t="s">
        <v>40</v>
      </c>
      <c r="U129" s="20" t="s">
        <v>39</v>
      </c>
      <c r="V129" s="20" t="s">
        <v>39</v>
      </c>
      <c r="W129" s="20" t="s">
        <v>40</v>
      </c>
      <c r="X129" s="20" t="s">
        <v>39</v>
      </c>
    </row>
    <row r="130" spans="2:24" x14ac:dyDescent="0.35">
      <c r="B130" s="6" t="s">
        <v>295</v>
      </c>
      <c r="C130" s="38">
        <v>2763156</v>
      </c>
      <c r="D130" s="6" t="s">
        <v>296</v>
      </c>
      <c r="E130" s="7" t="s">
        <v>40</v>
      </c>
      <c r="F130" s="6" t="s">
        <v>40</v>
      </c>
      <c r="G130" s="24">
        <v>-6.5010000000000003</v>
      </c>
      <c r="H130" s="24">
        <v>-7.1390000000000002</v>
      </c>
      <c r="I130" s="24">
        <v>-5.907</v>
      </c>
      <c r="J130" s="24">
        <v>-5.6559999999999997</v>
      </c>
      <c r="K130" s="24">
        <v>-6.0259999999999998</v>
      </c>
      <c r="L130" s="24">
        <v>-6.5140000000000002</v>
      </c>
      <c r="M130" s="24">
        <v>-6.58</v>
      </c>
      <c r="N130" s="24" t="s">
        <v>29</v>
      </c>
      <c r="O130" s="25">
        <v>-7.1390000000000002</v>
      </c>
      <c r="P130" s="26">
        <f t="shared" si="1"/>
        <v>9.2706192590466312</v>
      </c>
      <c r="Q130" s="20" t="s">
        <v>39</v>
      </c>
      <c r="R130" s="20">
        <v>0</v>
      </c>
      <c r="S130" s="20">
        <v>0</v>
      </c>
      <c r="T130" s="20" t="s">
        <v>40</v>
      </c>
      <c r="U130" s="20" t="s">
        <v>39</v>
      </c>
      <c r="V130" s="20" t="s">
        <v>39</v>
      </c>
      <c r="W130" s="20" t="s">
        <v>40</v>
      </c>
      <c r="X130" s="20" t="s">
        <v>39</v>
      </c>
    </row>
    <row r="131" spans="2:24" x14ac:dyDescent="0.35">
      <c r="B131" s="6" t="s">
        <v>297</v>
      </c>
      <c r="C131" s="38">
        <v>439280</v>
      </c>
      <c r="D131" s="6" t="s">
        <v>298</v>
      </c>
      <c r="E131" s="7" t="s">
        <v>40</v>
      </c>
      <c r="F131" s="6" t="s">
        <v>39</v>
      </c>
      <c r="G131" s="24">
        <v>-6.024</v>
      </c>
      <c r="H131" s="24">
        <v>-7.1310000000000002</v>
      </c>
      <c r="I131" s="24">
        <v>-6.4320000000000004</v>
      </c>
      <c r="J131" s="24">
        <v>-6.1219999999999999</v>
      </c>
      <c r="K131" s="24">
        <v>-6.3529999999999998</v>
      </c>
      <c r="L131" s="24">
        <v>-6.2039999999999997</v>
      </c>
      <c r="M131" s="24">
        <v>-7.71</v>
      </c>
      <c r="N131" s="24" t="s">
        <v>34</v>
      </c>
      <c r="O131" s="25">
        <v>-7.71</v>
      </c>
      <c r="P131" s="26">
        <f t="shared" si="1"/>
        <v>3.6691210749343957</v>
      </c>
      <c r="Q131" s="20" t="s">
        <v>39</v>
      </c>
      <c r="R131" s="20">
        <v>0</v>
      </c>
      <c r="S131" s="20">
        <v>0</v>
      </c>
      <c r="T131" s="20" t="s">
        <v>39</v>
      </c>
      <c r="U131" s="20" t="s">
        <v>39</v>
      </c>
      <c r="V131" s="20" t="s">
        <v>39</v>
      </c>
      <c r="W131" s="20" t="s">
        <v>39</v>
      </c>
      <c r="X131" s="20" t="s">
        <v>39</v>
      </c>
    </row>
    <row r="132" spans="2:24" x14ac:dyDescent="0.35">
      <c r="B132" s="6" t="s">
        <v>299</v>
      </c>
      <c r="C132" s="38">
        <v>168946934</v>
      </c>
      <c r="D132" s="6" t="s">
        <v>300</v>
      </c>
      <c r="E132" s="7" t="s">
        <v>40</v>
      </c>
      <c r="F132" s="6" t="s">
        <v>40</v>
      </c>
      <c r="G132" s="24">
        <v>-6.0339999999999998</v>
      </c>
      <c r="H132" s="24">
        <v>-7.117</v>
      </c>
      <c r="I132" s="24">
        <v>-6.91</v>
      </c>
      <c r="J132" s="24">
        <v>-5.633</v>
      </c>
      <c r="K132" s="24">
        <v>-6.7350000000000003</v>
      </c>
      <c r="L132" s="24">
        <v>-6.5650000000000004</v>
      </c>
      <c r="M132" s="24">
        <v>-6.55</v>
      </c>
      <c r="N132" s="24" t="s">
        <v>29</v>
      </c>
      <c r="O132" s="25">
        <v>-7.117</v>
      </c>
      <c r="P132" s="26">
        <f t="shared" si="1"/>
        <v>9.6076776924919223</v>
      </c>
      <c r="Q132" s="20" t="s">
        <v>40</v>
      </c>
      <c r="R132" s="20">
        <v>0</v>
      </c>
      <c r="S132" s="20">
        <v>0</v>
      </c>
      <c r="T132" s="20" t="s">
        <v>40</v>
      </c>
      <c r="U132" s="20" t="s">
        <v>39</v>
      </c>
      <c r="V132" s="20" t="s">
        <v>39</v>
      </c>
      <c r="W132" s="20" t="s">
        <v>40</v>
      </c>
      <c r="X132" s="20" t="s">
        <v>39</v>
      </c>
    </row>
    <row r="133" spans="2:24" x14ac:dyDescent="0.35">
      <c r="B133" s="6" t="s">
        <v>301</v>
      </c>
      <c r="C133" s="38">
        <v>53485366</v>
      </c>
      <c r="D133" s="6" t="s">
        <v>302</v>
      </c>
      <c r="E133" s="7" t="s">
        <v>40</v>
      </c>
      <c r="F133" s="6" t="s">
        <v>40</v>
      </c>
      <c r="G133" s="24">
        <v>-6.6340000000000003</v>
      </c>
      <c r="H133" s="24">
        <v>-7.1120000000000001</v>
      </c>
      <c r="I133" s="24">
        <v>-6.0419999999999998</v>
      </c>
      <c r="J133" s="24">
        <v>-5.42</v>
      </c>
      <c r="K133" s="24">
        <v>-6.2519999999999998</v>
      </c>
      <c r="L133" s="24">
        <v>-6.6210000000000004</v>
      </c>
      <c r="M133" s="24">
        <v>-6.6070000000000002</v>
      </c>
      <c r="N133" s="24" t="s">
        <v>29</v>
      </c>
      <c r="O133" s="25">
        <v>-7.1120000000000001</v>
      </c>
      <c r="P133" s="26">
        <f t="shared" si="1"/>
        <v>9.6859752003370456</v>
      </c>
      <c r="Q133" s="20" t="s">
        <v>39</v>
      </c>
      <c r="R133" s="20">
        <v>0</v>
      </c>
      <c r="S133" s="20">
        <v>0</v>
      </c>
      <c r="T133" s="20" t="s">
        <v>40</v>
      </c>
      <c r="U133" s="20" t="s">
        <v>39</v>
      </c>
      <c r="V133" s="20" t="s">
        <v>39</v>
      </c>
      <c r="W133" s="20" t="s">
        <v>40</v>
      </c>
      <c r="X133" s="20" t="s">
        <v>39</v>
      </c>
    </row>
    <row r="134" spans="2:24" x14ac:dyDescent="0.35">
      <c r="B134" s="6" t="s">
        <v>303</v>
      </c>
      <c r="C134" s="38">
        <v>10082683</v>
      </c>
      <c r="D134" s="6" t="s">
        <v>304</v>
      </c>
      <c r="E134" s="7" t="s">
        <v>40</v>
      </c>
      <c r="F134" s="6" t="s">
        <v>40</v>
      </c>
      <c r="G134" s="24">
        <v>-6.0819999999999999</v>
      </c>
      <c r="H134" s="24">
        <v>-7.1070000000000002</v>
      </c>
      <c r="I134" s="24">
        <v>-6.01</v>
      </c>
      <c r="J134" s="24">
        <v>-5.5090000000000003</v>
      </c>
      <c r="K134" s="24">
        <v>-6.3</v>
      </c>
      <c r="L134" s="24">
        <v>-6.58</v>
      </c>
      <c r="M134" s="24">
        <v>-6.6040000000000001</v>
      </c>
      <c r="N134" s="24" t="s">
        <v>29</v>
      </c>
      <c r="O134" s="25">
        <v>-7.1070000000000002</v>
      </c>
      <c r="P134" s="26">
        <f t="shared" si="1"/>
        <v>9.7649107915912055</v>
      </c>
      <c r="Q134" s="20" t="s">
        <v>39</v>
      </c>
      <c r="R134" s="20">
        <v>0</v>
      </c>
      <c r="S134" s="20">
        <v>0</v>
      </c>
      <c r="T134" s="20" t="s">
        <v>40</v>
      </c>
      <c r="U134" s="20" t="s">
        <v>39</v>
      </c>
      <c r="V134" s="20" t="s">
        <v>39</v>
      </c>
      <c r="W134" s="20" t="s">
        <v>40</v>
      </c>
      <c r="X134" s="20" t="s">
        <v>39</v>
      </c>
    </row>
    <row r="135" spans="2:24" x14ac:dyDescent="0.35">
      <c r="B135" s="6" t="s">
        <v>305</v>
      </c>
      <c r="C135" s="38" t="s">
        <v>79</v>
      </c>
      <c r="D135" s="6" t="s">
        <v>306</v>
      </c>
      <c r="E135" s="7" t="s">
        <v>40</v>
      </c>
      <c r="F135" s="6" t="s">
        <v>40</v>
      </c>
      <c r="G135" s="24">
        <v>-6.1909999999999998</v>
      </c>
      <c r="H135" s="24">
        <v>-7.1070000000000002</v>
      </c>
      <c r="I135" s="24">
        <v>-5.8029999999999999</v>
      </c>
      <c r="J135" s="24">
        <v>-4.9569999999999999</v>
      </c>
      <c r="K135" s="24">
        <v>-6.1870000000000003</v>
      </c>
      <c r="L135" s="24">
        <v>-6.7320000000000002</v>
      </c>
      <c r="M135" s="24">
        <v>-6.6760000000000002</v>
      </c>
      <c r="N135" s="24" t="s">
        <v>29</v>
      </c>
      <c r="O135" s="25">
        <v>-7.1070000000000002</v>
      </c>
      <c r="P135" s="26">
        <f t="shared" ref="P135:P198" si="2">(EXP(O135/(0.001987204*310)))*(10^6)</f>
        <v>9.7649107915912055</v>
      </c>
      <c r="Q135" s="20" t="s">
        <v>39</v>
      </c>
      <c r="R135" s="20">
        <v>0</v>
      </c>
      <c r="S135" s="20">
        <v>0</v>
      </c>
      <c r="T135" s="20" t="s">
        <v>40</v>
      </c>
      <c r="U135" s="20" t="s">
        <v>40</v>
      </c>
      <c r="V135" s="20" t="s">
        <v>39</v>
      </c>
      <c r="W135" s="20" t="s">
        <v>40</v>
      </c>
      <c r="X135" s="20" t="s">
        <v>39</v>
      </c>
    </row>
    <row r="136" spans="2:24" x14ac:dyDescent="0.35">
      <c r="B136" s="6" t="s">
        <v>307</v>
      </c>
      <c r="C136" s="38" t="s">
        <v>79</v>
      </c>
      <c r="D136" s="6" t="s">
        <v>308</v>
      </c>
      <c r="E136" s="7" t="s">
        <v>40</v>
      </c>
      <c r="F136" s="6" t="s">
        <v>40</v>
      </c>
      <c r="G136" s="24">
        <v>-5.8650000000000002</v>
      </c>
      <c r="H136" s="24">
        <v>-7.1059999999999999</v>
      </c>
      <c r="I136" s="24">
        <v>-6.1289999999999996</v>
      </c>
      <c r="J136" s="24">
        <v>-5.1520000000000001</v>
      </c>
      <c r="K136" s="24">
        <v>-6.758</v>
      </c>
      <c r="L136" s="24">
        <v>-6.8970000000000002</v>
      </c>
      <c r="M136" s="24">
        <v>-6.44</v>
      </c>
      <c r="N136" s="24" t="s">
        <v>29</v>
      </c>
      <c r="O136" s="25">
        <v>-7.1059999999999999</v>
      </c>
      <c r="P136" s="26">
        <f t="shared" si="2"/>
        <v>9.7807749367112713</v>
      </c>
      <c r="Q136" s="20" t="s">
        <v>40</v>
      </c>
      <c r="R136" s="20">
        <v>0</v>
      </c>
      <c r="S136" s="20">
        <v>0</v>
      </c>
      <c r="T136" s="20" t="s">
        <v>40</v>
      </c>
      <c r="U136" s="20" t="s">
        <v>39</v>
      </c>
      <c r="V136" s="20" t="s">
        <v>39</v>
      </c>
      <c r="W136" s="20" t="s">
        <v>40</v>
      </c>
      <c r="X136" s="20" t="s">
        <v>39</v>
      </c>
    </row>
    <row r="137" spans="2:24" x14ac:dyDescent="0.35">
      <c r="B137" s="6" t="s">
        <v>309</v>
      </c>
      <c r="C137" s="38">
        <v>53485365</v>
      </c>
      <c r="D137" s="6" t="s">
        <v>310</v>
      </c>
      <c r="E137" s="7" t="s">
        <v>40</v>
      </c>
      <c r="F137" s="6" t="s">
        <v>40</v>
      </c>
      <c r="G137" s="24">
        <v>-6.2080000000000002</v>
      </c>
      <c r="H137" s="24">
        <v>-7.1059999999999999</v>
      </c>
      <c r="I137" s="24">
        <v>-5.43</v>
      </c>
      <c r="J137" s="24">
        <v>-5.548</v>
      </c>
      <c r="K137" s="24">
        <v>-5.8780000000000001</v>
      </c>
      <c r="L137" s="24">
        <v>-6.774</v>
      </c>
      <c r="M137" s="24">
        <v>-6.5590000000000002</v>
      </c>
      <c r="N137" s="24" t="s">
        <v>29</v>
      </c>
      <c r="O137" s="25">
        <v>-7.1059999999999999</v>
      </c>
      <c r="P137" s="26">
        <f t="shared" si="2"/>
        <v>9.7807749367112713</v>
      </c>
      <c r="Q137" s="20" t="s">
        <v>39</v>
      </c>
      <c r="R137" s="20">
        <v>0</v>
      </c>
      <c r="S137" s="20">
        <v>0</v>
      </c>
      <c r="T137" s="20" t="s">
        <v>40</v>
      </c>
      <c r="U137" s="20" t="s">
        <v>40</v>
      </c>
      <c r="V137" s="20" t="s">
        <v>39</v>
      </c>
      <c r="W137" s="20" t="s">
        <v>40</v>
      </c>
      <c r="X137" s="20" t="s">
        <v>39</v>
      </c>
    </row>
    <row r="138" spans="2:24" x14ac:dyDescent="0.35">
      <c r="B138" s="6" t="s">
        <v>311</v>
      </c>
      <c r="C138" s="38">
        <v>161359</v>
      </c>
      <c r="D138" s="6" t="s">
        <v>312</v>
      </c>
      <c r="E138" s="7" t="s">
        <v>40</v>
      </c>
      <c r="F138" s="6" t="s">
        <v>39</v>
      </c>
      <c r="G138" s="24">
        <v>-5.2290000000000001</v>
      </c>
      <c r="H138" s="24">
        <v>-7.1040000000000001</v>
      </c>
      <c r="I138" s="24">
        <v>-5.9950000000000001</v>
      </c>
      <c r="J138" s="24">
        <v>-5.2530000000000001</v>
      </c>
      <c r="K138" s="24">
        <v>-5.5780000000000003</v>
      </c>
      <c r="L138" s="24">
        <v>-6.4020000000000001</v>
      </c>
      <c r="M138" s="24">
        <v>-7.0659999999999998</v>
      </c>
      <c r="N138" s="24" t="s">
        <v>29</v>
      </c>
      <c r="O138" s="25">
        <v>-7.1040000000000001</v>
      </c>
      <c r="P138" s="26">
        <f t="shared" si="2"/>
        <v>9.8125805878391823</v>
      </c>
      <c r="Q138" s="20" t="s">
        <v>39</v>
      </c>
      <c r="R138" s="20">
        <v>0</v>
      </c>
      <c r="S138" s="20">
        <v>1</v>
      </c>
      <c r="T138" s="20" t="s">
        <v>39</v>
      </c>
      <c r="U138" s="20" t="s">
        <v>39</v>
      </c>
      <c r="V138" s="20" t="s">
        <v>39</v>
      </c>
      <c r="W138" s="20" t="s">
        <v>39</v>
      </c>
      <c r="X138" s="20" t="s">
        <v>39</v>
      </c>
    </row>
    <row r="139" spans="2:24" x14ac:dyDescent="0.35">
      <c r="B139" s="6" t="s">
        <v>313</v>
      </c>
      <c r="C139" s="38">
        <v>9060</v>
      </c>
      <c r="D139" s="6" t="s">
        <v>314</v>
      </c>
      <c r="E139" s="7" t="s">
        <v>40</v>
      </c>
      <c r="F139" s="6" t="s">
        <v>39</v>
      </c>
      <c r="G139" s="24">
        <v>-5.8630000000000004</v>
      </c>
      <c r="H139" s="24">
        <v>-7.1020000000000003</v>
      </c>
      <c r="I139" s="24">
        <v>-6.681</v>
      </c>
      <c r="J139" s="24">
        <v>-5.7629999999999999</v>
      </c>
      <c r="K139" s="24">
        <v>-6.8179999999999996</v>
      </c>
      <c r="L139" s="24">
        <v>-6.2720000000000002</v>
      </c>
      <c r="M139" s="24">
        <v>-7.4969999999999999</v>
      </c>
      <c r="N139" s="24" t="s">
        <v>34</v>
      </c>
      <c r="O139" s="25">
        <v>-7.4969999999999999</v>
      </c>
      <c r="P139" s="26">
        <f t="shared" si="2"/>
        <v>5.1847037674499532</v>
      </c>
      <c r="Q139" s="20" t="s">
        <v>39</v>
      </c>
      <c r="R139" s="20">
        <v>0</v>
      </c>
      <c r="S139" s="20">
        <v>0</v>
      </c>
      <c r="T139" s="20" t="s">
        <v>39</v>
      </c>
      <c r="U139" s="20" t="s">
        <v>39</v>
      </c>
      <c r="V139" s="20" t="s">
        <v>39</v>
      </c>
      <c r="W139" s="20" t="s">
        <v>39</v>
      </c>
      <c r="X139" s="20" t="s">
        <v>39</v>
      </c>
    </row>
    <row r="140" spans="2:24" x14ac:dyDescent="0.35">
      <c r="B140" s="6" t="s">
        <v>315</v>
      </c>
      <c r="C140" s="38">
        <v>707167</v>
      </c>
      <c r="D140" s="6" t="s">
        <v>316</v>
      </c>
      <c r="E140" s="7" t="s">
        <v>40</v>
      </c>
      <c r="F140" s="6" t="s">
        <v>40</v>
      </c>
      <c r="G140" s="24">
        <v>-6.6139999999999999</v>
      </c>
      <c r="H140" s="24">
        <v>-7.1</v>
      </c>
      <c r="I140" s="24">
        <v>-6.069</v>
      </c>
      <c r="J140" s="24">
        <v>-5.6139999999999999</v>
      </c>
      <c r="K140" s="24">
        <v>-6.0709999999999997</v>
      </c>
      <c r="L140" s="24">
        <v>-6.452</v>
      </c>
      <c r="M140" s="24">
        <v>-6.6440000000000001</v>
      </c>
      <c r="N140" s="24" t="s">
        <v>29</v>
      </c>
      <c r="O140" s="25">
        <v>-7.1</v>
      </c>
      <c r="P140" s="26">
        <f t="shared" si="2"/>
        <v>9.876502508417607</v>
      </c>
      <c r="Q140" s="20" t="s">
        <v>39</v>
      </c>
      <c r="R140" s="20">
        <v>0</v>
      </c>
      <c r="S140" s="20">
        <v>0</v>
      </c>
      <c r="T140" s="20" t="s">
        <v>40</v>
      </c>
      <c r="U140" s="20" t="s">
        <v>39</v>
      </c>
      <c r="V140" s="20" t="s">
        <v>39</v>
      </c>
      <c r="W140" s="20" t="s">
        <v>40</v>
      </c>
      <c r="X140" s="20" t="s">
        <v>39</v>
      </c>
    </row>
    <row r="141" spans="2:24" x14ac:dyDescent="0.35">
      <c r="B141" s="6" t="s">
        <v>317</v>
      </c>
      <c r="C141" s="38">
        <v>166157921</v>
      </c>
      <c r="D141" s="6" t="s">
        <v>318</v>
      </c>
      <c r="E141" s="7" t="s">
        <v>40</v>
      </c>
      <c r="F141" s="6" t="s">
        <v>40</v>
      </c>
      <c r="G141" s="24">
        <v>-6.3109999999999999</v>
      </c>
      <c r="H141" s="24">
        <v>-7.0979999999999999</v>
      </c>
      <c r="I141" s="24">
        <v>-6.24</v>
      </c>
      <c r="J141" s="24">
        <v>-5.532</v>
      </c>
      <c r="K141" s="24">
        <v>-6.2050000000000001</v>
      </c>
      <c r="L141" s="24">
        <v>-6.3280000000000003</v>
      </c>
      <c r="M141" s="24">
        <v>-6.3879999999999999</v>
      </c>
      <c r="N141" s="24" t="s">
        <v>29</v>
      </c>
      <c r="O141" s="25">
        <v>-7.0979999999999999</v>
      </c>
      <c r="P141" s="26">
        <f t="shared" si="2"/>
        <v>9.908619451622938</v>
      </c>
      <c r="Q141" s="20" t="s">
        <v>39</v>
      </c>
      <c r="R141" s="20">
        <v>0</v>
      </c>
      <c r="S141" s="20">
        <v>0</v>
      </c>
      <c r="T141" s="20" t="s">
        <v>40</v>
      </c>
      <c r="U141" s="20" t="s">
        <v>39</v>
      </c>
      <c r="V141" s="20" t="s">
        <v>39</v>
      </c>
      <c r="W141" s="20" t="s">
        <v>40</v>
      </c>
      <c r="X141" s="20" t="s">
        <v>39</v>
      </c>
    </row>
    <row r="142" spans="2:24" x14ac:dyDescent="0.35">
      <c r="B142" s="6" t="s">
        <v>319</v>
      </c>
      <c r="C142" s="38">
        <v>44719455</v>
      </c>
      <c r="D142" s="6" t="s">
        <v>320</v>
      </c>
      <c r="E142" s="7" t="s">
        <v>40</v>
      </c>
      <c r="F142" s="6" t="s">
        <v>40</v>
      </c>
      <c r="G142" s="24">
        <v>-6.0549999999999997</v>
      </c>
      <c r="H142" s="24">
        <v>-7.0949999999999998</v>
      </c>
      <c r="I142" s="24">
        <v>-6.1890000000000001</v>
      </c>
      <c r="J142" s="24">
        <v>-5.4550000000000001</v>
      </c>
      <c r="K142" s="24">
        <v>-6.6390000000000002</v>
      </c>
      <c r="L142" s="24">
        <v>-6.8109999999999999</v>
      </c>
      <c r="M142" s="24">
        <v>-6.5810000000000004</v>
      </c>
      <c r="N142" s="24" t="s">
        <v>29</v>
      </c>
      <c r="O142" s="25">
        <v>-7.0949999999999998</v>
      </c>
      <c r="P142" s="26">
        <f t="shared" si="2"/>
        <v>9.9569907967830176</v>
      </c>
      <c r="Q142" s="20" t="s">
        <v>39</v>
      </c>
      <c r="R142" s="20">
        <v>0</v>
      </c>
      <c r="S142" s="20">
        <v>0</v>
      </c>
      <c r="T142" s="20" t="s">
        <v>40</v>
      </c>
      <c r="U142" s="20" t="s">
        <v>39</v>
      </c>
      <c r="V142" s="20" t="s">
        <v>39</v>
      </c>
      <c r="W142" s="20" t="s">
        <v>40</v>
      </c>
      <c r="X142" s="20" t="s">
        <v>39</v>
      </c>
    </row>
    <row r="143" spans="2:24" x14ac:dyDescent="0.35">
      <c r="B143" s="6" t="s">
        <v>321</v>
      </c>
      <c r="C143" s="38">
        <v>27848</v>
      </c>
      <c r="D143" s="6" t="s">
        <v>322</v>
      </c>
      <c r="E143" s="7" t="s">
        <v>40</v>
      </c>
      <c r="F143" s="6" t="s">
        <v>40</v>
      </c>
      <c r="G143" s="24">
        <v>-6.2709999999999999</v>
      </c>
      <c r="H143" s="24">
        <v>-7.0860000000000003</v>
      </c>
      <c r="I143" s="24">
        <v>-5.65</v>
      </c>
      <c r="J143" s="24">
        <v>-5.8769999999999998</v>
      </c>
      <c r="K143" s="24">
        <v>-6.3479999999999999</v>
      </c>
      <c r="L143" s="24">
        <v>-6.86</v>
      </c>
      <c r="M143" s="24">
        <v>-6.657</v>
      </c>
      <c r="N143" s="24" t="s">
        <v>29</v>
      </c>
      <c r="O143" s="25">
        <v>-7.0860000000000003</v>
      </c>
      <c r="P143" s="26">
        <f t="shared" si="2"/>
        <v>10.103526268114308</v>
      </c>
      <c r="Q143" s="20" t="s">
        <v>39</v>
      </c>
      <c r="R143" s="20">
        <v>0</v>
      </c>
      <c r="S143" s="20">
        <v>0</v>
      </c>
      <c r="T143" s="20" t="s">
        <v>40</v>
      </c>
      <c r="U143" s="20" t="s">
        <v>40</v>
      </c>
      <c r="V143" s="20" t="s">
        <v>39</v>
      </c>
      <c r="W143" s="20" t="s">
        <v>40</v>
      </c>
      <c r="X143" s="20" t="s">
        <v>39</v>
      </c>
    </row>
    <row r="144" spans="2:24" x14ac:dyDescent="0.35">
      <c r="B144" s="6" t="s">
        <v>323</v>
      </c>
      <c r="C144" s="38">
        <v>68541087</v>
      </c>
      <c r="D144" s="6" t="s">
        <v>324</v>
      </c>
      <c r="E144" s="7" t="s">
        <v>40</v>
      </c>
      <c r="F144" s="6" t="s">
        <v>40</v>
      </c>
      <c r="G144" s="24">
        <v>-5.9130000000000003</v>
      </c>
      <c r="H144" s="24">
        <v>-7.085</v>
      </c>
      <c r="I144" s="24">
        <v>-6.0460000000000003</v>
      </c>
      <c r="J144" s="24">
        <v>-5.694</v>
      </c>
      <c r="K144" s="24">
        <v>-6.3029999999999999</v>
      </c>
      <c r="L144" s="24">
        <v>-6.36</v>
      </c>
      <c r="M144" s="24">
        <v>-6.399</v>
      </c>
      <c r="N144" s="24" t="s">
        <v>29</v>
      </c>
      <c r="O144" s="25">
        <v>-7.085</v>
      </c>
      <c r="P144" s="26">
        <f t="shared" si="2"/>
        <v>10.119940530401252</v>
      </c>
      <c r="Q144" s="20" t="s">
        <v>39</v>
      </c>
      <c r="R144" s="20">
        <v>0</v>
      </c>
      <c r="S144" s="20">
        <v>0</v>
      </c>
      <c r="T144" s="20" t="s">
        <v>40</v>
      </c>
      <c r="U144" s="20" t="s">
        <v>39</v>
      </c>
      <c r="V144" s="20" t="s">
        <v>39</v>
      </c>
      <c r="W144" s="20" t="s">
        <v>40</v>
      </c>
      <c r="X144" s="20" t="s">
        <v>39</v>
      </c>
    </row>
    <row r="145" spans="2:24" x14ac:dyDescent="0.35">
      <c r="B145" s="6" t="s">
        <v>325</v>
      </c>
      <c r="C145" s="38">
        <v>2762737</v>
      </c>
      <c r="D145" s="6" t="s">
        <v>326</v>
      </c>
      <c r="E145" s="7" t="s">
        <v>40</v>
      </c>
      <c r="F145" s="6" t="s">
        <v>40</v>
      </c>
      <c r="G145" s="24">
        <v>-6.8040000000000003</v>
      </c>
      <c r="H145" s="24">
        <v>-7.0819999999999999</v>
      </c>
      <c r="I145" s="24">
        <v>-6.6449999999999996</v>
      </c>
      <c r="J145" s="24">
        <v>-5.8849999999999998</v>
      </c>
      <c r="K145" s="24">
        <v>-6.6269999999999998</v>
      </c>
      <c r="L145" s="24">
        <v>-6.5609999999999999</v>
      </c>
      <c r="M145" s="24">
        <v>-6.7030000000000003</v>
      </c>
      <c r="N145" s="24" t="s">
        <v>29</v>
      </c>
      <c r="O145" s="25">
        <v>-7.0819999999999999</v>
      </c>
      <c r="P145" s="26">
        <f t="shared" si="2"/>
        <v>10.169343491003955</v>
      </c>
      <c r="Q145" s="20" t="s">
        <v>39</v>
      </c>
      <c r="R145" s="20">
        <v>0</v>
      </c>
      <c r="S145" s="20">
        <v>0</v>
      </c>
      <c r="T145" s="20" t="s">
        <v>40</v>
      </c>
      <c r="U145" s="20" t="s">
        <v>39</v>
      </c>
      <c r="V145" s="20" t="s">
        <v>39</v>
      </c>
      <c r="W145" s="20" t="s">
        <v>40</v>
      </c>
      <c r="X145" s="20" t="s">
        <v>39</v>
      </c>
    </row>
    <row r="146" spans="2:24" x14ac:dyDescent="0.35">
      <c r="B146" s="6" t="s">
        <v>327</v>
      </c>
      <c r="C146" s="38">
        <v>15480709</v>
      </c>
      <c r="D146" s="6" t="s">
        <v>328</v>
      </c>
      <c r="E146" s="7" t="s">
        <v>40</v>
      </c>
      <c r="F146" s="6" t="s">
        <v>40</v>
      </c>
      <c r="G146" s="24">
        <v>-6.0880000000000001</v>
      </c>
      <c r="H146" s="24">
        <v>-7.0640000000000001</v>
      </c>
      <c r="I146" s="24">
        <v>-5.681</v>
      </c>
      <c r="J146" s="24">
        <v>-5.8570000000000002</v>
      </c>
      <c r="K146" s="24">
        <v>-6.0620000000000003</v>
      </c>
      <c r="L146" s="24">
        <v>-6.3419999999999996</v>
      </c>
      <c r="M146" s="24">
        <v>-6.5590000000000002</v>
      </c>
      <c r="N146" s="24" t="s">
        <v>29</v>
      </c>
      <c r="O146" s="25">
        <v>-7.0640000000000001</v>
      </c>
      <c r="P146" s="26">
        <f t="shared" si="2"/>
        <v>10.470867288281944</v>
      </c>
      <c r="Q146" s="20" t="s">
        <v>39</v>
      </c>
      <c r="R146" s="20">
        <v>0</v>
      </c>
      <c r="S146" s="20">
        <v>1</v>
      </c>
      <c r="T146" s="20" t="s">
        <v>40</v>
      </c>
      <c r="U146" s="20" t="s">
        <v>39</v>
      </c>
      <c r="V146" s="20" t="s">
        <v>39</v>
      </c>
      <c r="W146" s="20" t="s">
        <v>39</v>
      </c>
      <c r="X146" s="20" t="s">
        <v>39</v>
      </c>
    </row>
    <row r="147" spans="2:24" x14ac:dyDescent="0.35">
      <c r="B147" s="6" t="s">
        <v>329</v>
      </c>
      <c r="C147" s="38">
        <v>168947050</v>
      </c>
      <c r="D147" s="6" t="s">
        <v>330</v>
      </c>
      <c r="E147" s="7" t="s">
        <v>40</v>
      </c>
      <c r="F147" s="6" t="s">
        <v>40</v>
      </c>
      <c r="G147" s="24">
        <v>-6.56</v>
      </c>
      <c r="H147" s="24">
        <v>-7.0519999999999996</v>
      </c>
      <c r="I147" s="24">
        <v>-6.29</v>
      </c>
      <c r="J147" s="24">
        <v>-5.7539999999999996</v>
      </c>
      <c r="K147" s="24">
        <v>-6.2709999999999999</v>
      </c>
      <c r="L147" s="24">
        <v>-6.5960000000000001</v>
      </c>
      <c r="M147" s="24">
        <v>-6.7610000000000001</v>
      </c>
      <c r="N147" s="24" t="s">
        <v>29</v>
      </c>
      <c r="O147" s="25">
        <v>-7.0519999999999996</v>
      </c>
      <c r="P147" s="26">
        <f t="shared" si="2"/>
        <v>10.676833762120898</v>
      </c>
      <c r="Q147" s="20" t="s">
        <v>39</v>
      </c>
      <c r="R147" s="20">
        <v>0</v>
      </c>
      <c r="S147" s="20">
        <v>0</v>
      </c>
      <c r="T147" s="20" t="s">
        <v>40</v>
      </c>
      <c r="U147" s="20" t="s">
        <v>39</v>
      </c>
      <c r="V147" s="20" t="s">
        <v>39</v>
      </c>
      <c r="W147" s="20" t="s">
        <v>40</v>
      </c>
      <c r="X147" s="20" t="s">
        <v>39</v>
      </c>
    </row>
    <row r="148" spans="2:24" x14ac:dyDescent="0.35">
      <c r="B148" s="6" t="s">
        <v>331</v>
      </c>
      <c r="C148" s="38">
        <v>12017579</v>
      </c>
      <c r="D148" s="6" t="s">
        <v>332</v>
      </c>
      <c r="E148" s="7" t="s">
        <v>40</v>
      </c>
      <c r="F148" s="6" t="s">
        <v>40</v>
      </c>
      <c r="G148" s="24">
        <v>-5.5090000000000003</v>
      </c>
      <c r="H148" s="24">
        <v>-7.05</v>
      </c>
      <c r="I148" s="24">
        <v>-5.7279999999999998</v>
      </c>
      <c r="J148" s="24">
        <v>-5.0839999999999996</v>
      </c>
      <c r="K148" s="24">
        <v>-6.2850000000000001</v>
      </c>
      <c r="L148" s="24">
        <v>-6.1219999999999999</v>
      </c>
      <c r="M148" s="24">
        <v>-6.4020000000000001</v>
      </c>
      <c r="N148" s="24" t="s">
        <v>29</v>
      </c>
      <c r="O148" s="25">
        <v>-7.05</v>
      </c>
      <c r="P148" s="26">
        <f t="shared" si="2"/>
        <v>10.711553265635299</v>
      </c>
      <c r="Q148" s="20" t="s">
        <v>39</v>
      </c>
      <c r="R148" s="20">
        <v>0</v>
      </c>
      <c r="S148" s="20">
        <v>0</v>
      </c>
      <c r="T148" s="20" t="s">
        <v>40</v>
      </c>
      <c r="U148" s="20" t="s">
        <v>39</v>
      </c>
      <c r="V148" s="20" t="s">
        <v>39</v>
      </c>
      <c r="W148" s="20" t="s">
        <v>40</v>
      </c>
      <c r="X148" s="20" t="s">
        <v>39</v>
      </c>
    </row>
    <row r="149" spans="2:24" x14ac:dyDescent="0.35">
      <c r="B149" s="6" t="s">
        <v>333</v>
      </c>
      <c r="C149" s="38">
        <v>169764</v>
      </c>
      <c r="D149" s="6" t="s">
        <v>334</v>
      </c>
      <c r="E149" s="7" t="s">
        <v>40</v>
      </c>
      <c r="F149" s="6" t="s">
        <v>40</v>
      </c>
      <c r="G149" s="24">
        <v>-6.3559999999999999</v>
      </c>
      <c r="H149" s="24">
        <v>-7.0430000000000001</v>
      </c>
      <c r="I149" s="24">
        <v>-6.2560000000000002</v>
      </c>
      <c r="J149" s="24">
        <v>-5.8289999999999997</v>
      </c>
      <c r="K149" s="24">
        <v>-5.9450000000000003</v>
      </c>
      <c r="L149" s="24">
        <v>-6.6520000000000001</v>
      </c>
      <c r="M149" s="24">
        <v>-6.83</v>
      </c>
      <c r="N149" s="24" t="s">
        <v>29</v>
      </c>
      <c r="O149" s="25">
        <v>-7.0430000000000001</v>
      </c>
      <c r="P149" s="26">
        <f t="shared" si="2"/>
        <v>10.833963049431649</v>
      </c>
      <c r="Q149" s="20" t="s">
        <v>39</v>
      </c>
      <c r="R149" s="20">
        <v>0</v>
      </c>
      <c r="S149" s="20">
        <v>0</v>
      </c>
      <c r="T149" s="20" t="s">
        <v>40</v>
      </c>
      <c r="U149" s="20" t="s">
        <v>39</v>
      </c>
      <c r="V149" s="20" t="s">
        <v>39</v>
      </c>
      <c r="W149" s="20" t="s">
        <v>40</v>
      </c>
      <c r="X149" s="20" t="s">
        <v>39</v>
      </c>
    </row>
    <row r="150" spans="2:24" x14ac:dyDescent="0.35">
      <c r="B150" s="6" t="s">
        <v>335</v>
      </c>
      <c r="C150" s="38">
        <v>67231643</v>
      </c>
      <c r="D150" s="6" t="s">
        <v>336</v>
      </c>
      <c r="E150" s="7" t="s">
        <v>40</v>
      </c>
      <c r="F150" s="6" t="s">
        <v>40</v>
      </c>
      <c r="G150" s="24">
        <v>-6.1120000000000001</v>
      </c>
      <c r="H150" s="24">
        <v>-7.0380000000000003</v>
      </c>
      <c r="I150" s="24">
        <v>-6.2460000000000004</v>
      </c>
      <c r="J150" s="24">
        <v>-5.702</v>
      </c>
      <c r="K150" s="24">
        <v>-6.8680000000000003</v>
      </c>
      <c r="L150" s="24">
        <v>-6.524</v>
      </c>
      <c r="M150" s="24">
        <v>-6.4450000000000003</v>
      </c>
      <c r="N150" s="24" t="s">
        <v>29</v>
      </c>
      <c r="O150" s="25">
        <v>-7.0380000000000003</v>
      </c>
      <c r="P150" s="26">
        <f t="shared" si="2"/>
        <v>10.922254136415109</v>
      </c>
      <c r="Q150" s="20" t="s">
        <v>40</v>
      </c>
      <c r="R150" s="20">
        <v>0</v>
      </c>
      <c r="S150" s="20">
        <v>0</v>
      </c>
      <c r="T150" s="20" t="s">
        <v>40</v>
      </c>
      <c r="U150" s="20" t="s">
        <v>39</v>
      </c>
      <c r="V150" s="20" t="s">
        <v>39</v>
      </c>
      <c r="W150" s="20" t="s">
        <v>40</v>
      </c>
      <c r="X150" s="20" t="s">
        <v>39</v>
      </c>
    </row>
    <row r="151" spans="2:24" x14ac:dyDescent="0.35">
      <c r="B151" s="6" t="s">
        <v>337</v>
      </c>
      <c r="C151" s="38">
        <v>156147982</v>
      </c>
      <c r="D151" s="6" t="s">
        <v>338</v>
      </c>
      <c r="E151" s="7" t="s">
        <v>40</v>
      </c>
      <c r="F151" s="6" t="s">
        <v>40</v>
      </c>
      <c r="G151" s="24">
        <v>-6.0579999999999998</v>
      </c>
      <c r="H151" s="24">
        <v>-7.0359999999999996</v>
      </c>
      <c r="I151" s="24">
        <v>-5.8860000000000001</v>
      </c>
      <c r="J151" s="24">
        <v>-5.3710000000000004</v>
      </c>
      <c r="K151" s="24">
        <v>-6.077</v>
      </c>
      <c r="L151" s="24">
        <v>-6.4050000000000002</v>
      </c>
      <c r="M151" s="24">
        <v>-6.7190000000000003</v>
      </c>
      <c r="N151" s="24" t="s">
        <v>29</v>
      </c>
      <c r="O151" s="25">
        <v>-7.0359999999999996</v>
      </c>
      <c r="P151" s="26">
        <f t="shared" si="2"/>
        <v>10.957771711130924</v>
      </c>
      <c r="Q151" s="20" t="s">
        <v>39</v>
      </c>
      <c r="R151" s="20">
        <v>0</v>
      </c>
      <c r="S151" s="20">
        <v>1</v>
      </c>
      <c r="T151" s="20" t="s">
        <v>40</v>
      </c>
      <c r="U151" s="20" t="s">
        <v>39</v>
      </c>
      <c r="V151" s="20" t="s">
        <v>39</v>
      </c>
      <c r="W151" s="20" t="s">
        <v>40</v>
      </c>
      <c r="X151" s="20" t="s">
        <v>39</v>
      </c>
    </row>
    <row r="152" spans="2:24" x14ac:dyDescent="0.35">
      <c r="B152" s="6" t="s">
        <v>339</v>
      </c>
      <c r="C152" s="38">
        <v>151182</v>
      </c>
      <c r="D152" s="6" t="s">
        <v>340</v>
      </c>
      <c r="E152" s="7" t="s">
        <v>40</v>
      </c>
      <c r="F152" s="6" t="s">
        <v>40</v>
      </c>
      <c r="G152" s="24">
        <v>-6.7480000000000002</v>
      </c>
      <c r="H152" s="24">
        <v>-7.0270000000000001</v>
      </c>
      <c r="I152" s="24">
        <v>-6.5430000000000001</v>
      </c>
      <c r="J152" s="24">
        <v>-5.8449999999999998</v>
      </c>
      <c r="K152" s="24">
        <v>-6.6509999999999998</v>
      </c>
      <c r="L152" s="24">
        <v>-7.0439999999999996</v>
      </c>
      <c r="M152" s="24">
        <v>-6.9249999999999998</v>
      </c>
      <c r="N152" s="24" t="s">
        <v>33</v>
      </c>
      <c r="O152" s="25">
        <v>-7.0439999999999996</v>
      </c>
      <c r="P152" s="26">
        <f t="shared" si="2"/>
        <v>10.81639066246297</v>
      </c>
      <c r="Q152" s="20" t="s">
        <v>39</v>
      </c>
      <c r="R152" s="20">
        <v>0</v>
      </c>
      <c r="S152" s="20">
        <v>0</v>
      </c>
      <c r="T152" s="20" t="s">
        <v>40</v>
      </c>
      <c r="U152" s="20" t="s">
        <v>39</v>
      </c>
      <c r="V152" s="20" t="s">
        <v>39</v>
      </c>
      <c r="W152" s="20" t="s">
        <v>40</v>
      </c>
      <c r="X152" s="20" t="s">
        <v>39</v>
      </c>
    </row>
    <row r="153" spans="2:24" x14ac:dyDescent="0.35">
      <c r="B153" s="6" t="s">
        <v>341</v>
      </c>
      <c r="C153" s="38">
        <v>86042734</v>
      </c>
      <c r="D153" s="6" t="s">
        <v>342</v>
      </c>
      <c r="E153" s="7" t="s">
        <v>40</v>
      </c>
      <c r="F153" s="6" t="s">
        <v>40</v>
      </c>
      <c r="G153" s="24">
        <v>-6.4340000000000002</v>
      </c>
      <c r="H153" s="24">
        <v>-7.0270000000000001</v>
      </c>
      <c r="I153" s="24">
        <v>-6.0049999999999999</v>
      </c>
      <c r="J153" s="24">
        <v>-5.5960000000000001</v>
      </c>
      <c r="K153" s="24">
        <v>-6.7110000000000003</v>
      </c>
      <c r="L153" s="24">
        <v>-6.8129999999999997</v>
      </c>
      <c r="M153" s="24">
        <v>-6.5650000000000004</v>
      </c>
      <c r="N153" s="24" t="s">
        <v>29</v>
      </c>
      <c r="O153" s="25">
        <v>-7.0270000000000001</v>
      </c>
      <c r="P153" s="26">
        <f t="shared" si="2"/>
        <v>11.119035518158848</v>
      </c>
      <c r="Q153" s="20" t="s">
        <v>39</v>
      </c>
      <c r="R153" s="20">
        <v>0</v>
      </c>
      <c r="S153" s="20">
        <v>0</v>
      </c>
      <c r="T153" s="20" t="s">
        <v>40</v>
      </c>
      <c r="U153" s="20" t="s">
        <v>39</v>
      </c>
      <c r="V153" s="20" t="s">
        <v>39</v>
      </c>
      <c r="W153" s="20" t="s">
        <v>40</v>
      </c>
      <c r="X153" s="20" t="s">
        <v>39</v>
      </c>
    </row>
    <row r="154" spans="2:24" x14ac:dyDescent="0.35">
      <c r="B154" s="6" t="s">
        <v>343</v>
      </c>
      <c r="C154" s="38">
        <v>155923091</v>
      </c>
      <c r="D154" s="6" t="s">
        <v>344</v>
      </c>
      <c r="E154" s="7" t="s">
        <v>40</v>
      </c>
      <c r="F154" s="6" t="s">
        <v>40</v>
      </c>
      <c r="G154" s="24">
        <v>-6.7839999999999998</v>
      </c>
      <c r="H154" s="24">
        <v>-7.02</v>
      </c>
      <c r="I154" s="24">
        <v>-6.1159999999999997</v>
      </c>
      <c r="J154" s="24">
        <v>-5.3920000000000003</v>
      </c>
      <c r="K154" s="24">
        <v>-6.5410000000000004</v>
      </c>
      <c r="L154" s="24">
        <v>-6.6360000000000001</v>
      </c>
      <c r="M154" s="24">
        <v>-6.5789999999999997</v>
      </c>
      <c r="N154" s="24" t="s">
        <v>29</v>
      </c>
      <c r="O154" s="25">
        <v>-7.02</v>
      </c>
      <c r="P154" s="26">
        <f t="shared" si="2"/>
        <v>11.246101938877548</v>
      </c>
      <c r="Q154" s="20" t="s">
        <v>39</v>
      </c>
      <c r="R154" s="20">
        <v>0</v>
      </c>
      <c r="S154" s="20">
        <v>2</v>
      </c>
      <c r="T154" s="20" t="s">
        <v>40</v>
      </c>
      <c r="U154" s="20" t="s">
        <v>40</v>
      </c>
      <c r="V154" s="20" t="s">
        <v>39</v>
      </c>
      <c r="W154" s="20" t="s">
        <v>39</v>
      </c>
      <c r="X154" s="20" t="s">
        <v>39</v>
      </c>
    </row>
    <row r="155" spans="2:24" x14ac:dyDescent="0.35">
      <c r="B155" s="6" t="s">
        <v>345</v>
      </c>
      <c r="C155" s="38">
        <v>29935323</v>
      </c>
      <c r="D155" s="6" t="s">
        <v>346</v>
      </c>
      <c r="E155" s="7" t="s">
        <v>40</v>
      </c>
      <c r="F155" s="6" t="s">
        <v>40</v>
      </c>
      <c r="G155" s="24">
        <v>-6.08</v>
      </c>
      <c r="H155" s="24">
        <v>-7.0170000000000003</v>
      </c>
      <c r="I155" s="24">
        <v>-5.9950000000000001</v>
      </c>
      <c r="J155" s="24">
        <v>-5.5780000000000003</v>
      </c>
      <c r="K155" s="24">
        <v>-6.883</v>
      </c>
      <c r="L155" s="24">
        <v>-6.4050000000000002</v>
      </c>
      <c r="M155" s="24">
        <v>-6.423</v>
      </c>
      <c r="N155" s="24" t="s">
        <v>29</v>
      </c>
      <c r="O155" s="25">
        <v>-7.0170000000000003</v>
      </c>
      <c r="P155" s="26">
        <f t="shared" si="2"/>
        <v>11.301002531361377</v>
      </c>
      <c r="Q155" s="20" t="s">
        <v>39</v>
      </c>
      <c r="R155" s="20">
        <v>0</v>
      </c>
      <c r="S155" s="20">
        <v>0</v>
      </c>
      <c r="T155" s="20" t="s">
        <v>40</v>
      </c>
      <c r="U155" s="20" t="s">
        <v>39</v>
      </c>
      <c r="V155" s="20" t="s">
        <v>39</v>
      </c>
      <c r="W155" s="20" t="s">
        <v>40</v>
      </c>
      <c r="X155" s="20" t="s">
        <v>39</v>
      </c>
    </row>
    <row r="156" spans="2:24" x14ac:dyDescent="0.35">
      <c r="B156" s="6" t="s">
        <v>347</v>
      </c>
      <c r="C156" s="38">
        <v>53633102</v>
      </c>
      <c r="D156" s="6" t="s">
        <v>348</v>
      </c>
      <c r="E156" s="7" t="s">
        <v>40</v>
      </c>
      <c r="F156" s="6" t="s">
        <v>39</v>
      </c>
      <c r="G156" s="24">
        <v>-5.8890000000000002</v>
      </c>
      <c r="H156" s="24">
        <v>-7.0140000000000002</v>
      </c>
      <c r="I156" s="24">
        <v>-5.8460000000000001</v>
      </c>
      <c r="J156" s="24">
        <v>-5.5940000000000003</v>
      </c>
      <c r="K156" s="24">
        <v>-5.65</v>
      </c>
      <c r="L156" s="24">
        <v>-6.8179999999999996</v>
      </c>
      <c r="M156" s="24">
        <v>-6.9610000000000003</v>
      </c>
      <c r="N156" s="24" t="s">
        <v>29</v>
      </c>
      <c r="O156" s="25">
        <v>-7.0140000000000002</v>
      </c>
      <c r="P156" s="26">
        <f t="shared" si="2"/>
        <v>11.356171134492046</v>
      </c>
      <c r="Q156" s="20" t="s">
        <v>40</v>
      </c>
      <c r="R156" s="20">
        <v>0</v>
      </c>
      <c r="S156" s="20">
        <v>1</v>
      </c>
      <c r="T156" s="20" t="s">
        <v>39</v>
      </c>
      <c r="U156" s="20" t="s">
        <v>39</v>
      </c>
      <c r="V156" s="20" t="s">
        <v>39</v>
      </c>
      <c r="W156" s="20" t="s">
        <v>39</v>
      </c>
      <c r="X156" s="20" t="s">
        <v>39</v>
      </c>
    </row>
    <row r="157" spans="2:24" x14ac:dyDescent="0.35">
      <c r="B157" s="6" t="s">
        <v>349</v>
      </c>
      <c r="C157" s="38">
        <v>166158082</v>
      </c>
      <c r="D157" s="6" t="s">
        <v>350</v>
      </c>
      <c r="E157" s="7" t="s">
        <v>40</v>
      </c>
      <c r="F157" s="6" t="s">
        <v>40</v>
      </c>
      <c r="G157" s="24">
        <v>-6.0529999999999999</v>
      </c>
      <c r="H157" s="24">
        <v>-7.0060000000000002</v>
      </c>
      <c r="I157" s="24">
        <v>-6.0609999999999999</v>
      </c>
      <c r="J157" s="24">
        <v>-5.47</v>
      </c>
      <c r="K157" s="24">
        <v>-6.577</v>
      </c>
      <c r="L157" s="24">
        <v>-6.899</v>
      </c>
      <c r="M157" s="24">
        <v>-7.016</v>
      </c>
      <c r="N157" s="24" t="s">
        <v>34</v>
      </c>
      <c r="O157" s="25">
        <v>-7.016</v>
      </c>
      <c r="P157" s="26">
        <f t="shared" si="2"/>
        <v>11.319362222298253</v>
      </c>
      <c r="Q157" s="20" t="s">
        <v>39</v>
      </c>
      <c r="R157" s="20">
        <v>0</v>
      </c>
      <c r="S157" s="20">
        <v>1</v>
      </c>
      <c r="T157" s="20" t="s">
        <v>40</v>
      </c>
      <c r="U157" s="20" t="s">
        <v>39</v>
      </c>
      <c r="V157" s="20" t="s">
        <v>39</v>
      </c>
      <c r="W157" s="20" t="s">
        <v>40</v>
      </c>
      <c r="X157" s="20" t="s">
        <v>39</v>
      </c>
    </row>
    <row r="158" spans="2:24" x14ac:dyDescent="0.35">
      <c r="B158" s="6" t="s">
        <v>351</v>
      </c>
      <c r="C158" s="38" t="s">
        <v>79</v>
      </c>
      <c r="D158" s="6" t="s">
        <v>352</v>
      </c>
      <c r="E158" s="7" t="s">
        <v>40</v>
      </c>
      <c r="F158" s="6" t="s">
        <v>40</v>
      </c>
      <c r="G158" s="24">
        <v>-5.9119999999999999</v>
      </c>
      <c r="H158" s="24">
        <v>-7.0030000000000001</v>
      </c>
      <c r="I158" s="24">
        <v>-5.78</v>
      </c>
      <c r="J158" s="24">
        <v>-5.0720000000000001</v>
      </c>
      <c r="K158" s="24">
        <v>-6.6479999999999997</v>
      </c>
      <c r="L158" s="24">
        <v>-6.4279999999999999</v>
      </c>
      <c r="M158" s="24">
        <v>-6.5229999999999997</v>
      </c>
      <c r="N158" s="24" t="s">
        <v>29</v>
      </c>
      <c r="O158" s="25">
        <v>-7.0030000000000001</v>
      </c>
      <c r="P158" s="26">
        <f t="shared" si="2"/>
        <v>11.560770205274807</v>
      </c>
      <c r="Q158" s="20" t="s">
        <v>39</v>
      </c>
      <c r="R158" s="20">
        <v>0</v>
      </c>
      <c r="S158" s="20">
        <v>0</v>
      </c>
      <c r="T158" s="20" t="s">
        <v>40</v>
      </c>
      <c r="U158" s="20" t="s">
        <v>40</v>
      </c>
      <c r="V158" s="20" t="s">
        <v>39</v>
      </c>
      <c r="W158" s="20" t="s">
        <v>40</v>
      </c>
      <c r="X158" s="20" t="s">
        <v>39</v>
      </c>
    </row>
    <row r="159" spans="2:24" x14ac:dyDescent="0.35">
      <c r="B159" s="6" t="s">
        <v>353</v>
      </c>
      <c r="C159" s="38">
        <v>49756</v>
      </c>
      <c r="D159" s="6" t="s">
        <v>354</v>
      </c>
      <c r="E159" s="7" t="s">
        <v>40</v>
      </c>
      <c r="F159" s="6" t="s">
        <v>40</v>
      </c>
      <c r="G159" s="24">
        <v>-5.9729999999999999</v>
      </c>
      <c r="H159" s="24">
        <v>-7.0030000000000001</v>
      </c>
      <c r="I159" s="24">
        <v>-5.92</v>
      </c>
      <c r="J159" s="24">
        <v>-5.3769999999999998</v>
      </c>
      <c r="K159" s="24">
        <v>-6.4859999999999998</v>
      </c>
      <c r="L159" s="24">
        <v>-6.5270000000000001</v>
      </c>
      <c r="M159" s="24">
        <v>-6.7030000000000003</v>
      </c>
      <c r="N159" s="24" t="s">
        <v>29</v>
      </c>
      <c r="O159" s="25">
        <v>-7.0030000000000001</v>
      </c>
      <c r="P159" s="26">
        <f t="shared" si="2"/>
        <v>11.560770205274807</v>
      </c>
      <c r="Q159" s="20" t="s">
        <v>39</v>
      </c>
      <c r="R159" s="20">
        <v>1</v>
      </c>
      <c r="S159" s="20">
        <v>0</v>
      </c>
      <c r="T159" s="20" t="s">
        <v>40</v>
      </c>
      <c r="U159" s="20" t="s">
        <v>39</v>
      </c>
      <c r="V159" s="20" t="s">
        <v>39</v>
      </c>
      <c r="W159" s="20" t="s">
        <v>40</v>
      </c>
      <c r="X159" s="20" t="s">
        <v>39</v>
      </c>
    </row>
    <row r="160" spans="2:24" x14ac:dyDescent="0.35">
      <c r="B160" s="6" t="s">
        <v>355</v>
      </c>
      <c r="C160" s="38" t="s">
        <v>79</v>
      </c>
      <c r="D160" s="6" t="s">
        <v>356</v>
      </c>
      <c r="E160" s="7" t="s">
        <v>40</v>
      </c>
      <c r="F160" s="6" t="s">
        <v>40</v>
      </c>
      <c r="G160" s="24">
        <v>-5.9059999999999997</v>
      </c>
      <c r="H160" s="24">
        <v>-7.0030000000000001</v>
      </c>
      <c r="I160" s="24">
        <v>-5.9740000000000002</v>
      </c>
      <c r="J160" s="24">
        <v>-4.9340000000000002</v>
      </c>
      <c r="K160" s="24">
        <v>-6.5209999999999999</v>
      </c>
      <c r="L160" s="24">
        <v>-6.4109999999999996</v>
      </c>
      <c r="M160" s="24">
        <v>-6.5339999999999998</v>
      </c>
      <c r="N160" s="24" t="s">
        <v>29</v>
      </c>
      <c r="O160" s="25">
        <v>-7.0030000000000001</v>
      </c>
      <c r="P160" s="26">
        <f t="shared" si="2"/>
        <v>11.560770205274807</v>
      </c>
      <c r="Q160" s="20" t="s">
        <v>39</v>
      </c>
      <c r="R160" s="20">
        <v>0</v>
      </c>
      <c r="S160" s="20">
        <v>0</v>
      </c>
      <c r="T160" s="20" t="s">
        <v>40</v>
      </c>
      <c r="U160" s="20" t="s">
        <v>40</v>
      </c>
      <c r="V160" s="20" t="s">
        <v>39</v>
      </c>
      <c r="W160" s="20" t="s">
        <v>40</v>
      </c>
      <c r="X160" s="20" t="s">
        <v>39</v>
      </c>
    </row>
    <row r="161" spans="2:24" x14ac:dyDescent="0.35">
      <c r="B161" s="6" t="s">
        <v>357</v>
      </c>
      <c r="C161" s="38">
        <v>57459769</v>
      </c>
      <c r="D161" s="6" t="s">
        <v>358</v>
      </c>
      <c r="E161" s="7" t="s">
        <v>39</v>
      </c>
      <c r="F161" s="6" t="s">
        <v>40</v>
      </c>
      <c r="G161" s="24">
        <v>-5.4669999999999996</v>
      </c>
      <c r="H161" s="24">
        <v>-7.0030000000000001</v>
      </c>
      <c r="I161" s="24">
        <v>-5.6859999999999999</v>
      </c>
      <c r="J161" s="24">
        <v>-5.3879999999999999</v>
      </c>
      <c r="K161" s="24">
        <v>-5.8819999999999997</v>
      </c>
      <c r="L161" s="24">
        <v>-5.9089999999999998</v>
      </c>
      <c r="M161" s="24">
        <v>-6.5869999999999997</v>
      </c>
      <c r="N161" s="24" t="s">
        <v>29</v>
      </c>
      <c r="O161" s="25">
        <v>-7.0030000000000001</v>
      </c>
      <c r="P161" s="26">
        <f t="shared" si="2"/>
        <v>11.560770205274807</v>
      </c>
      <c r="Q161" s="20" t="s">
        <v>39</v>
      </c>
      <c r="R161" s="20">
        <v>0</v>
      </c>
      <c r="S161" s="20">
        <v>0</v>
      </c>
      <c r="T161" s="20" t="s">
        <v>40</v>
      </c>
      <c r="U161" s="20" t="s">
        <v>39</v>
      </c>
      <c r="V161" s="20" t="s">
        <v>39</v>
      </c>
      <c r="W161" s="20" t="s">
        <v>39</v>
      </c>
      <c r="X161" s="20" t="s">
        <v>39</v>
      </c>
    </row>
    <row r="162" spans="2:24" x14ac:dyDescent="0.35">
      <c r="B162" s="6" t="s">
        <v>359</v>
      </c>
      <c r="C162" s="38">
        <v>166158132</v>
      </c>
      <c r="D162" s="6" t="s">
        <v>360</v>
      </c>
      <c r="E162" s="7" t="s">
        <v>40</v>
      </c>
      <c r="F162" s="6" t="s">
        <v>40</v>
      </c>
      <c r="G162" s="24">
        <v>-6.2110000000000003</v>
      </c>
      <c r="H162" s="24">
        <v>-6.9969999999999999</v>
      </c>
      <c r="I162" s="24">
        <v>-5.9829999999999997</v>
      </c>
      <c r="J162" s="24">
        <v>-5.298</v>
      </c>
      <c r="K162" s="24">
        <v>-6.3179999999999996</v>
      </c>
      <c r="L162" s="24">
        <v>-6.806</v>
      </c>
      <c r="M162" s="24">
        <v>-6.6980000000000004</v>
      </c>
      <c r="N162" s="24" t="s">
        <v>29</v>
      </c>
      <c r="O162" s="25">
        <v>-6.9969999999999999</v>
      </c>
      <c r="P162" s="26">
        <f t="shared" si="2"/>
        <v>11.673919159827667</v>
      </c>
      <c r="Q162" s="20" t="s">
        <v>39</v>
      </c>
      <c r="R162" s="20">
        <v>0</v>
      </c>
      <c r="S162" s="20">
        <v>0</v>
      </c>
      <c r="T162" s="20" t="s">
        <v>40</v>
      </c>
      <c r="U162" s="20" t="s">
        <v>40</v>
      </c>
      <c r="V162" s="20" t="s">
        <v>39</v>
      </c>
      <c r="W162" s="20" t="s">
        <v>40</v>
      </c>
      <c r="X162" s="20" t="s">
        <v>39</v>
      </c>
    </row>
    <row r="163" spans="2:24" x14ac:dyDescent="0.35">
      <c r="B163" s="6" t="s">
        <v>361</v>
      </c>
      <c r="C163" s="38">
        <v>168947055</v>
      </c>
      <c r="D163" s="6" t="s">
        <v>362</v>
      </c>
      <c r="E163" s="7" t="s">
        <v>40</v>
      </c>
      <c r="F163" s="6" t="s">
        <v>40</v>
      </c>
      <c r="G163" s="24">
        <v>-5.9329999999999998</v>
      </c>
      <c r="H163" s="24">
        <v>-6.9939999999999998</v>
      </c>
      <c r="I163" s="24">
        <v>-6.0350000000000001</v>
      </c>
      <c r="J163" s="24">
        <v>-5.5679999999999996</v>
      </c>
      <c r="K163" s="24">
        <v>-6.7539999999999996</v>
      </c>
      <c r="L163" s="24">
        <v>-6.875</v>
      </c>
      <c r="M163" s="24">
        <v>-6.5439999999999996</v>
      </c>
      <c r="N163" s="24" t="s">
        <v>29</v>
      </c>
      <c r="O163" s="25">
        <v>-6.9939999999999998</v>
      </c>
      <c r="P163" s="26">
        <f t="shared" si="2"/>
        <v>11.730908246532234</v>
      </c>
      <c r="Q163" s="20" t="s">
        <v>39</v>
      </c>
      <c r="R163" s="20">
        <v>0</v>
      </c>
      <c r="S163" s="20">
        <v>0</v>
      </c>
      <c r="T163" s="20" t="s">
        <v>40</v>
      </c>
      <c r="U163" s="20" t="s">
        <v>39</v>
      </c>
      <c r="V163" s="20" t="s">
        <v>39</v>
      </c>
      <c r="W163" s="20" t="s">
        <v>40</v>
      </c>
      <c r="X163" s="20" t="s">
        <v>39</v>
      </c>
    </row>
    <row r="164" spans="2:24" x14ac:dyDescent="0.35">
      <c r="B164" s="6" t="s">
        <v>363</v>
      </c>
      <c r="C164" s="38">
        <v>24801867</v>
      </c>
      <c r="D164" s="6" t="s">
        <v>364</v>
      </c>
      <c r="E164" s="7" t="s">
        <v>40</v>
      </c>
      <c r="F164" s="6" t="s">
        <v>40</v>
      </c>
      <c r="G164" s="24">
        <v>-6.4770000000000003</v>
      </c>
      <c r="H164" s="24">
        <v>-6.9930000000000003</v>
      </c>
      <c r="I164" s="24">
        <v>-6.2549999999999999</v>
      </c>
      <c r="J164" s="24">
        <v>-5.5810000000000004</v>
      </c>
      <c r="K164" s="24">
        <v>-6.3949999999999996</v>
      </c>
      <c r="L164" s="24">
        <v>-6.2910000000000004</v>
      </c>
      <c r="M164" s="24">
        <v>-6.5309999999999997</v>
      </c>
      <c r="N164" s="24" t="s">
        <v>29</v>
      </c>
      <c r="O164" s="25">
        <v>-6.9930000000000003</v>
      </c>
      <c r="P164" s="26">
        <f t="shared" si="2"/>
        <v>11.749966365421885</v>
      </c>
      <c r="Q164" s="20" t="s">
        <v>39</v>
      </c>
      <c r="R164" s="20">
        <v>0</v>
      </c>
      <c r="S164" s="20">
        <v>1</v>
      </c>
      <c r="T164" s="20" t="s">
        <v>40</v>
      </c>
      <c r="U164" s="20" t="s">
        <v>40</v>
      </c>
      <c r="V164" s="20" t="s">
        <v>39</v>
      </c>
      <c r="W164" s="20" t="s">
        <v>40</v>
      </c>
      <c r="X164" s="20" t="s">
        <v>39</v>
      </c>
    </row>
    <row r="165" spans="2:24" x14ac:dyDescent="0.35">
      <c r="B165" s="6" t="s">
        <v>365</v>
      </c>
      <c r="C165" s="38">
        <v>1809</v>
      </c>
      <c r="D165" s="6" t="s">
        <v>366</v>
      </c>
      <c r="E165" s="7" t="s">
        <v>40</v>
      </c>
      <c r="F165" s="6" t="s">
        <v>39</v>
      </c>
      <c r="G165" s="24">
        <v>-5.7830000000000004</v>
      </c>
      <c r="H165" s="24">
        <v>-6.9909999999999997</v>
      </c>
      <c r="I165" s="24">
        <v>-6.5430000000000001</v>
      </c>
      <c r="J165" s="24">
        <v>-5.8380000000000001</v>
      </c>
      <c r="K165" s="24">
        <v>-6.3470000000000004</v>
      </c>
      <c r="L165" s="24">
        <v>-6.4710000000000001</v>
      </c>
      <c r="M165" s="24">
        <v>-6.9409999999999998</v>
      </c>
      <c r="N165" s="24" t="s">
        <v>29</v>
      </c>
      <c r="O165" s="25">
        <v>-6.9909999999999997</v>
      </c>
      <c r="P165" s="26">
        <f t="shared" si="2"/>
        <v>11.78817553937809</v>
      </c>
      <c r="Q165" s="20" t="s">
        <v>39</v>
      </c>
      <c r="R165" s="20">
        <v>0</v>
      </c>
      <c r="S165" s="20">
        <v>0</v>
      </c>
      <c r="T165" s="20" t="s">
        <v>39</v>
      </c>
      <c r="U165" s="20" t="s">
        <v>39</v>
      </c>
      <c r="V165" s="20" t="s">
        <v>39</v>
      </c>
      <c r="W165" s="20" t="s">
        <v>39</v>
      </c>
      <c r="X165" s="20" t="s">
        <v>39</v>
      </c>
    </row>
    <row r="166" spans="2:24" x14ac:dyDescent="0.35">
      <c r="B166" s="6" t="s">
        <v>367</v>
      </c>
      <c r="C166" s="38">
        <v>156836260</v>
      </c>
      <c r="D166" s="6" t="s">
        <v>368</v>
      </c>
      <c r="E166" s="7" t="s">
        <v>40</v>
      </c>
      <c r="F166" s="6" t="s">
        <v>40</v>
      </c>
      <c r="G166" s="24">
        <v>-6.0579999999999998</v>
      </c>
      <c r="H166" s="24">
        <v>-6.9889999999999999</v>
      </c>
      <c r="I166" s="24">
        <v>-6.0979999999999999</v>
      </c>
      <c r="J166" s="24">
        <v>-5.5860000000000003</v>
      </c>
      <c r="K166" s="24">
        <v>-6.7750000000000004</v>
      </c>
      <c r="L166" s="24">
        <v>-6.6669999999999998</v>
      </c>
      <c r="M166" s="24">
        <v>-6.5419999999999998</v>
      </c>
      <c r="N166" s="24" t="s">
        <v>29</v>
      </c>
      <c r="O166" s="25">
        <v>-6.9889999999999999</v>
      </c>
      <c r="P166" s="26">
        <f t="shared" si="2"/>
        <v>11.82650896398566</v>
      </c>
      <c r="Q166" s="20" t="s">
        <v>40</v>
      </c>
      <c r="R166" s="20">
        <v>0</v>
      </c>
      <c r="S166" s="20">
        <v>0</v>
      </c>
      <c r="T166" s="20" t="s">
        <v>40</v>
      </c>
      <c r="U166" s="20" t="s">
        <v>39</v>
      </c>
      <c r="V166" s="20" t="s">
        <v>39</v>
      </c>
      <c r="W166" s="20" t="s">
        <v>40</v>
      </c>
      <c r="X166" s="20" t="s">
        <v>39</v>
      </c>
    </row>
    <row r="167" spans="2:24" x14ac:dyDescent="0.35">
      <c r="B167" s="6" t="s">
        <v>369</v>
      </c>
      <c r="C167" s="38">
        <v>156836231</v>
      </c>
      <c r="D167" s="6" t="s">
        <v>370</v>
      </c>
      <c r="E167" s="7" t="s">
        <v>40</v>
      </c>
      <c r="F167" s="6" t="s">
        <v>40</v>
      </c>
      <c r="G167" s="24">
        <v>-5.9480000000000004</v>
      </c>
      <c r="H167" s="24">
        <v>-6.9779999999999998</v>
      </c>
      <c r="I167" s="24">
        <v>-6.1859999999999999</v>
      </c>
      <c r="J167" s="24">
        <v>-5.1180000000000003</v>
      </c>
      <c r="K167" s="24">
        <v>-6.7110000000000003</v>
      </c>
      <c r="L167" s="24">
        <v>-6.9050000000000002</v>
      </c>
      <c r="M167" s="24">
        <v>-6.8449999999999998</v>
      </c>
      <c r="N167" s="24" t="s">
        <v>29</v>
      </c>
      <c r="O167" s="25">
        <v>-6.9779999999999998</v>
      </c>
      <c r="P167" s="26">
        <f t="shared" si="2"/>
        <v>12.039581901684366</v>
      </c>
      <c r="Q167" s="20" t="s">
        <v>39</v>
      </c>
      <c r="R167" s="20">
        <v>0</v>
      </c>
      <c r="S167" s="20">
        <v>1</v>
      </c>
      <c r="T167" s="20" t="s">
        <v>40</v>
      </c>
      <c r="U167" s="20" t="s">
        <v>40</v>
      </c>
      <c r="V167" s="20" t="s">
        <v>39</v>
      </c>
      <c r="W167" s="20" t="s">
        <v>40</v>
      </c>
      <c r="X167" s="20" t="s">
        <v>39</v>
      </c>
    </row>
    <row r="168" spans="2:24" x14ac:dyDescent="0.35">
      <c r="B168" s="6" t="s">
        <v>371</v>
      </c>
      <c r="C168" s="38">
        <v>44382345</v>
      </c>
      <c r="D168" s="6" t="s">
        <v>372</v>
      </c>
      <c r="E168" s="7" t="s">
        <v>40</v>
      </c>
      <c r="F168" s="6" t="s">
        <v>40</v>
      </c>
      <c r="G168" s="24">
        <v>-6.234</v>
      </c>
      <c r="H168" s="24">
        <v>-6.97</v>
      </c>
      <c r="I168" s="24">
        <v>-6.0030000000000001</v>
      </c>
      <c r="J168" s="24">
        <v>-5.9470000000000001</v>
      </c>
      <c r="K168" s="24">
        <v>-6.4050000000000002</v>
      </c>
      <c r="L168" s="24">
        <v>-6.4950000000000001</v>
      </c>
      <c r="M168" s="24">
        <v>-6.7149999999999999</v>
      </c>
      <c r="N168" s="24" t="s">
        <v>29</v>
      </c>
      <c r="O168" s="25">
        <v>-6.97</v>
      </c>
      <c r="P168" s="26">
        <f t="shared" si="2"/>
        <v>12.196951283754764</v>
      </c>
      <c r="Q168" s="20" t="s">
        <v>39</v>
      </c>
      <c r="R168" s="20">
        <v>0</v>
      </c>
      <c r="S168" s="20">
        <v>0</v>
      </c>
      <c r="T168" s="20" t="s">
        <v>40</v>
      </c>
      <c r="U168" s="20" t="s">
        <v>39</v>
      </c>
      <c r="V168" s="20" t="s">
        <v>39</v>
      </c>
      <c r="W168" s="20" t="s">
        <v>40</v>
      </c>
      <c r="X168" s="20" t="s">
        <v>39</v>
      </c>
    </row>
    <row r="169" spans="2:24" x14ac:dyDescent="0.35">
      <c r="B169" s="6" t="s">
        <v>373</v>
      </c>
      <c r="C169" s="38">
        <v>156128274</v>
      </c>
      <c r="D169" s="6" t="s">
        <v>374</v>
      </c>
      <c r="E169" s="7" t="s">
        <v>39</v>
      </c>
      <c r="F169" s="6" t="s">
        <v>40</v>
      </c>
      <c r="G169" s="24">
        <v>-6.0819999999999999</v>
      </c>
      <c r="H169" s="24">
        <v>-6.97</v>
      </c>
      <c r="I169" s="24">
        <v>-6.4690000000000003</v>
      </c>
      <c r="J169" s="24">
        <v>-5.7889999999999997</v>
      </c>
      <c r="K169" s="24">
        <v>-6.5259999999999998</v>
      </c>
      <c r="L169" s="24">
        <v>-6.1660000000000004</v>
      </c>
      <c r="M169" s="24">
        <v>-6.5949999999999998</v>
      </c>
      <c r="N169" s="24" t="s">
        <v>29</v>
      </c>
      <c r="O169" s="25">
        <v>-6.97</v>
      </c>
      <c r="P169" s="26">
        <f t="shared" si="2"/>
        <v>12.196951283754764</v>
      </c>
      <c r="Q169" s="20" t="s">
        <v>40</v>
      </c>
      <c r="R169" s="20">
        <v>0</v>
      </c>
      <c r="S169" s="20">
        <v>2</v>
      </c>
      <c r="T169" s="20" t="s">
        <v>39</v>
      </c>
      <c r="U169" s="20" t="s">
        <v>39</v>
      </c>
      <c r="V169" s="20" t="s">
        <v>39</v>
      </c>
      <c r="W169" s="20" t="s">
        <v>39</v>
      </c>
      <c r="X169" s="20" t="s">
        <v>39</v>
      </c>
    </row>
    <row r="170" spans="2:24" x14ac:dyDescent="0.35">
      <c r="B170" s="6" t="s">
        <v>375</v>
      </c>
      <c r="C170" s="38" t="s">
        <v>79</v>
      </c>
      <c r="D170" s="6" t="s">
        <v>376</v>
      </c>
      <c r="E170" s="7" t="s">
        <v>40</v>
      </c>
      <c r="F170" s="6" t="s">
        <v>40</v>
      </c>
      <c r="G170" s="24">
        <v>-6.0679999999999996</v>
      </c>
      <c r="H170" s="24">
        <v>-6.968</v>
      </c>
      <c r="I170" s="24">
        <v>-5.7460000000000004</v>
      </c>
      <c r="J170" s="24">
        <v>-5.5739999999999998</v>
      </c>
      <c r="K170" s="24">
        <v>-6.2279999999999998</v>
      </c>
      <c r="L170" s="24">
        <v>-6.7729999999999997</v>
      </c>
      <c r="M170" s="24">
        <v>-6.5869999999999997</v>
      </c>
      <c r="N170" s="24" t="s">
        <v>29</v>
      </c>
      <c r="O170" s="25">
        <v>-6.968</v>
      </c>
      <c r="P170" s="26">
        <f t="shared" si="2"/>
        <v>12.236613987361117</v>
      </c>
      <c r="Q170" s="20" t="s">
        <v>39</v>
      </c>
      <c r="R170" s="20">
        <v>0</v>
      </c>
      <c r="S170" s="20">
        <v>0</v>
      </c>
      <c r="T170" s="20" t="s">
        <v>40</v>
      </c>
      <c r="U170" s="20" t="s">
        <v>39</v>
      </c>
      <c r="V170" s="20" t="s">
        <v>39</v>
      </c>
      <c r="W170" s="20" t="s">
        <v>40</v>
      </c>
      <c r="X170" s="20" t="s">
        <v>39</v>
      </c>
    </row>
    <row r="171" spans="2:24" x14ac:dyDescent="0.35">
      <c r="B171" s="6" t="s">
        <v>377</v>
      </c>
      <c r="C171" s="38">
        <v>10704251</v>
      </c>
      <c r="D171" s="6" t="s">
        <v>378</v>
      </c>
      <c r="E171" s="7" t="s">
        <v>40</v>
      </c>
      <c r="F171" s="6" t="s">
        <v>40</v>
      </c>
      <c r="G171" s="24">
        <v>-5.6879999999999997</v>
      </c>
      <c r="H171" s="24">
        <v>-6.9630000000000001</v>
      </c>
      <c r="I171" s="24">
        <v>-6.5229999999999997</v>
      </c>
      <c r="J171" s="24">
        <v>-5.4080000000000004</v>
      </c>
      <c r="K171" s="24">
        <v>-5.9249999999999998</v>
      </c>
      <c r="L171" s="24">
        <v>-6.2240000000000002</v>
      </c>
      <c r="M171" s="24">
        <v>-6.5069999999999997</v>
      </c>
      <c r="N171" s="24" t="s">
        <v>29</v>
      </c>
      <c r="O171" s="25">
        <v>-6.9630000000000001</v>
      </c>
      <c r="P171" s="26">
        <f t="shared" si="2"/>
        <v>12.336335939984682</v>
      </c>
      <c r="Q171" s="20" t="s">
        <v>39</v>
      </c>
      <c r="R171" s="20">
        <v>0</v>
      </c>
      <c r="S171" s="20">
        <v>0</v>
      </c>
      <c r="T171" s="20" t="s">
        <v>39</v>
      </c>
      <c r="U171" s="20" t="s">
        <v>39</v>
      </c>
      <c r="V171" s="20" t="s">
        <v>39</v>
      </c>
      <c r="W171" s="20" t="s">
        <v>39</v>
      </c>
      <c r="X171" s="20" t="s">
        <v>39</v>
      </c>
    </row>
    <row r="172" spans="2:24" x14ac:dyDescent="0.35">
      <c r="B172" s="6" t="s">
        <v>313</v>
      </c>
      <c r="C172" s="38">
        <v>6305</v>
      </c>
      <c r="D172" s="6" t="s">
        <v>379</v>
      </c>
      <c r="E172" s="7" t="s">
        <v>40</v>
      </c>
      <c r="F172" s="6" t="s">
        <v>39</v>
      </c>
      <c r="G172" s="24">
        <v>-5.93</v>
      </c>
      <c r="H172" s="24">
        <v>-6.9429999999999996</v>
      </c>
      <c r="I172" s="24">
        <v>-6.6879999999999997</v>
      </c>
      <c r="J172" s="24">
        <v>-5.984</v>
      </c>
      <c r="K172" s="24">
        <v>-6.6539999999999999</v>
      </c>
      <c r="L172" s="24">
        <v>-6.3630000000000004</v>
      </c>
      <c r="M172" s="24">
        <v>-7.5789999999999997</v>
      </c>
      <c r="N172" s="24" t="s">
        <v>34</v>
      </c>
      <c r="O172" s="25">
        <v>-7.5789999999999997</v>
      </c>
      <c r="P172" s="26">
        <f t="shared" si="2"/>
        <v>4.5385292556373953</v>
      </c>
      <c r="Q172" s="20" t="s">
        <v>39</v>
      </c>
      <c r="R172" s="20">
        <v>0</v>
      </c>
      <c r="S172" s="20">
        <v>0</v>
      </c>
      <c r="T172" s="20" t="s">
        <v>39</v>
      </c>
      <c r="U172" s="20" t="s">
        <v>39</v>
      </c>
      <c r="V172" s="20" t="s">
        <v>39</v>
      </c>
      <c r="W172" s="20" t="s">
        <v>39</v>
      </c>
      <c r="X172" s="20" t="s">
        <v>39</v>
      </c>
    </row>
    <row r="173" spans="2:24" x14ac:dyDescent="0.35">
      <c r="B173" s="6" t="s">
        <v>380</v>
      </c>
      <c r="C173" s="38">
        <v>29935317</v>
      </c>
      <c r="D173" s="6" t="s">
        <v>381</v>
      </c>
      <c r="E173" s="7" t="s">
        <v>40</v>
      </c>
      <c r="F173" s="6" t="s">
        <v>40</v>
      </c>
      <c r="G173" s="24">
        <v>-6.2869999999999999</v>
      </c>
      <c r="H173" s="24">
        <v>-6.9379999999999997</v>
      </c>
      <c r="I173" s="24">
        <v>-6.149</v>
      </c>
      <c r="J173" s="24">
        <v>-5.7140000000000004</v>
      </c>
      <c r="K173" s="24">
        <v>-6.2380000000000004</v>
      </c>
      <c r="L173" s="24">
        <v>-6.4359999999999999</v>
      </c>
      <c r="M173" s="24">
        <v>-6.5679999999999996</v>
      </c>
      <c r="N173" s="24" t="s">
        <v>29</v>
      </c>
      <c r="O173" s="25">
        <v>-6.9379999999999997</v>
      </c>
      <c r="P173" s="26">
        <f t="shared" si="2"/>
        <v>12.847269193913318</v>
      </c>
      <c r="Q173" s="20" t="s">
        <v>39</v>
      </c>
      <c r="R173" s="20">
        <v>0</v>
      </c>
      <c r="S173" s="20">
        <v>0</v>
      </c>
      <c r="T173" s="20" t="s">
        <v>40</v>
      </c>
      <c r="U173" s="20" t="s">
        <v>39</v>
      </c>
      <c r="V173" s="20" t="s">
        <v>39</v>
      </c>
      <c r="W173" s="20" t="s">
        <v>40</v>
      </c>
      <c r="X173" s="20" t="s">
        <v>39</v>
      </c>
    </row>
    <row r="174" spans="2:24" x14ac:dyDescent="0.35">
      <c r="B174" s="6" t="s">
        <v>382</v>
      </c>
      <c r="C174" s="38" t="s">
        <v>79</v>
      </c>
      <c r="D174" s="6" t="s">
        <v>383</v>
      </c>
      <c r="E174" s="7" t="s">
        <v>40</v>
      </c>
      <c r="F174" s="6" t="s">
        <v>40</v>
      </c>
      <c r="G174" s="24">
        <v>-6.3579999999999997</v>
      </c>
      <c r="H174" s="24">
        <v>-6.93</v>
      </c>
      <c r="I174" s="24">
        <v>-6.298</v>
      </c>
      <c r="J174" s="24">
        <v>-5.5579999999999998</v>
      </c>
      <c r="K174" s="24">
        <v>-6.4139999999999997</v>
      </c>
      <c r="L174" s="24">
        <v>-6.9029999999999996</v>
      </c>
      <c r="M174" s="24">
        <v>-7.1749999999999998</v>
      </c>
      <c r="N174" s="24" t="s">
        <v>34</v>
      </c>
      <c r="O174" s="25">
        <v>-7.1749999999999998</v>
      </c>
      <c r="P174" s="26">
        <f t="shared" si="2"/>
        <v>8.7443849535774039</v>
      </c>
      <c r="Q174" s="20" t="s">
        <v>40</v>
      </c>
      <c r="R174" s="20">
        <v>0</v>
      </c>
      <c r="S174" s="20">
        <v>0</v>
      </c>
      <c r="T174" s="20" t="s">
        <v>40</v>
      </c>
      <c r="U174" s="20" t="s">
        <v>39</v>
      </c>
      <c r="V174" s="20" t="s">
        <v>39</v>
      </c>
      <c r="W174" s="20" t="s">
        <v>40</v>
      </c>
      <c r="X174" s="20" t="s">
        <v>39</v>
      </c>
    </row>
    <row r="175" spans="2:24" x14ac:dyDescent="0.35">
      <c r="B175" s="6" t="s">
        <v>384</v>
      </c>
      <c r="C175" s="38">
        <v>129846174</v>
      </c>
      <c r="D175" s="6" t="s">
        <v>385</v>
      </c>
      <c r="E175" s="7" t="s">
        <v>40</v>
      </c>
      <c r="F175" s="6" t="s">
        <v>40</v>
      </c>
      <c r="G175" s="24">
        <v>-6.4459999999999997</v>
      </c>
      <c r="H175" s="24">
        <v>-6.9269999999999996</v>
      </c>
      <c r="I175" s="24">
        <v>-6.056</v>
      </c>
      <c r="J175" s="24">
        <v>-5.51</v>
      </c>
      <c r="K175" s="24">
        <v>-6.1360000000000001</v>
      </c>
      <c r="L175" s="24">
        <v>-6.1710000000000003</v>
      </c>
      <c r="M175" s="24">
        <v>-6.3</v>
      </c>
      <c r="N175" s="24" t="s">
        <v>29</v>
      </c>
      <c r="O175" s="25">
        <v>-6.9269999999999996</v>
      </c>
      <c r="P175" s="26">
        <f t="shared" si="2"/>
        <v>13.078732713442976</v>
      </c>
      <c r="Q175" s="20" t="s">
        <v>39</v>
      </c>
      <c r="R175" s="20">
        <v>0</v>
      </c>
      <c r="S175" s="20">
        <v>1</v>
      </c>
      <c r="T175" s="20" t="s">
        <v>40</v>
      </c>
      <c r="U175" s="20" t="s">
        <v>40</v>
      </c>
      <c r="V175" s="20" t="s">
        <v>39</v>
      </c>
      <c r="W175" s="20" t="s">
        <v>40</v>
      </c>
      <c r="X175" s="20" t="s">
        <v>39</v>
      </c>
    </row>
    <row r="176" spans="2:24" x14ac:dyDescent="0.35">
      <c r="B176" s="6" t="s">
        <v>386</v>
      </c>
      <c r="C176" s="38">
        <v>58980321</v>
      </c>
      <c r="D176" s="48" t="s">
        <v>387</v>
      </c>
      <c r="E176" s="7" t="s">
        <v>40</v>
      </c>
      <c r="F176" s="6" t="s">
        <v>40</v>
      </c>
      <c r="G176" s="24">
        <v>-5.8109999999999999</v>
      </c>
      <c r="H176" s="24">
        <v>-6.92</v>
      </c>
      <c r="I176" s="24">
        <v>-6.1879999999999997</v>
      </c>
      <c r="J176" s="24">
        <v>-5.8319999999999999</v>
      </c>
      <c r="K176" s="24">
        <v>-6.835</v>
      </c>
      <c r="L176" s="24">
        <v>-6.4880000000000004</v>
      </c>
      <c r="M176" s="24">
        <v>-6.6029999999999998</v>
      </c>
      <c r="N176" s="24" t="s">
        <v>29</v>
      </c>
      <c r="O176" s="25">
        <v>-6.92</v>
      </c>
      <c r="P176" s="26">
        <f t="shared" si="2"/>
        <v>13.228194215811547</v>
      </c>
      <c r="Q176" s="20" t="s">
        <v>39</v>
      </c>
      <c r="R176" s="20">
        <v>0</v>
      </c>
      <c r="S176" s="20">
        <v>0</v>
      </c>
      <c r="T176" s="20" t="s">
        <v>40</v>
      </c>
      <c r="U176" s="20" t="s">
        <v>39</v>
      </c>
      <c r="V176" s="20" t="s">
        <v>39</v>
      </c>
      <c r="W176" s="20" t="s">
        <v>40</v>
      </c>
      <c r="X176" s="20" t="s">
        <v>39</v>
      </c>
    </row>
    <row r="177" spans="2:24" x14ac:dyDescent="0.35">
      <c r="B177" s="6" t="s">
        <v>388</v>
      </c>
      <c r="C177" s="38">
        <v>166468735</v>
      </c>
      <c r="D177" s="6" t="s">
        <v>389</v>
      </c>
      <c r="E177" s="7" t="s">
        <v>40</v>
      </c>
      <c r="F177" s="6" t="s">
        <v>40</v>
      </c>
      <c r="G177" s="24">
        <v>-6.7270000000000003</v>
      </c>
      <c r="H177" s="24">
        <v>-6.9189999999999996</v>
      </c>
      <c r="I177" s="24">
        <v>-6.3289999999999997</v>
      </c>
      <c r="J177" s="24">
        <v>-5.3719999999999999</v>
      </c>
      <c r="K177" s="24">
        <v>-6.2309999999999999</v>
      </c>
      <c r="L177" s="24">
        <v>-6.8579999999999997</v>
      </c>
      <c r="M177" s="24">
        <v>-6.7880000000000003</v>
      </c>
      <c r="N177" s="24" t="s">
        <v>29</v>
      </c>
      <c r="O177" s="25">
        <v>-6.9189999999999996</v>
      </c>
      <c r="P177" s="26">
        <f t="shared" si="2"/>
        <v>13.249684836380942</v>
      </c>
      <c r="Q177" s="20" t="s">
        <v>39</v>
      </c>
      <c r="R177" s="20">
        <v>0</v>
      </c>
      <c r="S177" s="20">
        <v>0</v>
      </c>
      <c r="T177" s="20" t="s">
        <v>40</v>
      </c>
      <c r="U177" s="20" t="s">
        <v>40</v>
      </c>
      <c r="V177" s="20" t="s">
        <v>39</v>
      </c>
      <c r="W177" s="20" t="s">
        <v>40</v>
      </c>
      <c r="X177" s="20" t="s">
        <v>39</v>
      </c>
    </row>
    <row r="178" spans="2:24" x14ac:dyDescent="0.35">
      <c r="B178" s="6" t="s">
        <v>390</v>
      </c>
      <c r="C178" s="38">
        <v>74405225</v>
      </c>
      <c r="D178" s="6" t="s">
        <v>391</v>
      </c>
      <c r="E178" s="7" t="s">
        <v>40</v>
      </c>
      <c r="F178" s="6" t="s">
        <v>40</v>
      </c>
      <c r="G178" s="24">
        <v>-6.3760000000000003</v>
      </c>
      <c r="H178" s="24">
        <v>-6.9180000000000001</v>
      </c>
      <c r="I178" s="24">
        <v>-5.9470000000000001</v>
      </c>
      <c r="J178" s="24">
        <v>-5.4180000000000001</v>
      </c>
      <c r="K178" s="24">
        <v>-6.1</v>
      </c>
      <c r="L178" s="24">
        <v>-6.298</v>
      </c>
      <c r="M178" s="24">
        <v>-6.2770000000000001</v>
      </c>
      <c r="N178" s="24" t="s">
        <v>29</v>
      </c>
      <c r="O178" s="25">
        <v>-6.9180000000000001</v>
      </c>
      <c r="P178" s="26">
        <f t="shared" si="2"/>
        <v>13.271210370768875</v>
      </c>
      <c r="Q178" s="20" t="s">
        <v>39</v>
      </c>
      <c r="R178" s="20">
        <v>0</v>
      </c>
      <c r="S178" s="20">
        <v>0</v>
      </c>
      <c r="T178" s="20" t="s">
        <v>40</v>
      </c>
      <c r="U178" s="20" t="s">
        <v>39</v>
      </c>
      <c r="V178" s="20" t="s">
        <v>39</v>
      </c>
      <c r="W178" s="20" t="s">
        <v>40</v>
      </c>
      <c r="X178" s="20" t="s">
        <v>39</v>
      </c>
    </row>
    <row r="179" spans="2:24" x14ac:dyDescent="0.35">
      <c r="B179" s="6" t="s">
        <v>392</v>
      </c>
      <c r="C179" s="38">
        <v>9795063</v>
      </c>
      <c r="D179" s="6" t="s">
        <v>393</v>
      </c>
      <c r="E179" s="7" t="s">
        <v>40</v>
      </c>
      <c r="F179" s="6" t="s">
        <v>39</v>
      </c>
      <c r="G179" s="24">
        <v>-5.59</v>
      </c>
      <c r="H179" s="24">
        <v>-6.9139999999999997</v>
      </c>
      <c r="I179" s="24">
        <v>-6.4669999999999996</v>
      </c>
      <c r="J179" s="24">
        <v>-5.3810000000000002</v>
      </c>
      <c r="K179" s="24">
        <v>-5.4329999999999998</v>
      </c>
      <c r="L179" s="24">
        <v>-6.2140000000000004</v>
      </c>
      <c r="M179" s="24">
        <v>-5.931</v>
      </c>
      <c r="N179" s="24" t="s">
        <v>29</v>
      </c>
      <c r="O179" s="25">
        <v>-6.9139999999999997</v>
      </c>
      <c r="P179" s="26">
        <f t="shared" si="2"/>
        <v>13.357662782314005</v>
      </c>
      <c r="Q179" s="20" t="s">
        <v>39</v>
      </c>
      <c r="R179" s="20">
        <v>0</v>
      </c>
      <c r="S179" s="20">
        <v>1</v>
      </c>
      <c r="T179" s="20" t="s">
        <v>39</v>
      </c>
      <c r="U179" s="20" t="s">
        <v>39</v>
      </c>
      <c r="V179" s="20" t="s">
        <v>39</v>
      </c>
      <c r="W179" s="20" t="s">
        <v>39</v>
      </c>
      <c r="X179" s="20" t="s">
        <v>39</v>
      </c>
    </row>
    <row r="180" spans="2:24" x14ac:dyDescent="0.35">
      <c r="B180" s="6" t="s">
        <v>394</v>
      </c>
      <c r="C180" s="38">
        <v>129711790</v>
      </c>
      <c r="D180" s="6" t="s">
        <v>395</v>
      </c>
      <c r="E180" s="7" t="s">
        <v>40</v>
      </c>
      <c r="F180" s="6" t="s">
        <v>40</v>
      </c>
      <c r="G180" s="24">
        <v>-6.4669999999999996</v>
      </c>
      <c r="H180" s="24">
        <v>-6.9089999999999998</v>
      </c>
      <c r="I180" s="24">
        <v>-6.3659999999999997</v>
      </c>
      <c r="J180" s="24">
        <v>-5.7869999999999999</v>
      </c>
      <c r="K180" s="24">
        <v>-6.1260000000000003</v>
      </c>
      <c r="L180" s="24">
        <v>-6.5060000000000002</v>
      </c>
      <c r="M180" s="24">
        <v>-6.9459999999999997</v>
      </c>
      <c r="N180" s="24" t="s">
        <v>34</v>
      </c>
      <c r="O180" s="25">
        <v>-6.9459999999999997</v>
      </c>
      <c r="P180" s="26">
        <f t="shared" si="2"/>
        <v>12.681509180012851</v>
      </c>
      <c r="Q180" s="20" t="s">
        <v>39</v>
      </c>
      <c r="R180" s="20">
        <v>0</v>
      </c>
      <c r="S180" s="20">
        <v>0</v>
      </c>
      <c r="T180" s="20" t="s">
        <v>40</v>
      </c>
      <c r="U180" s="20" t="s">
        <v>39</v>
      </c>
      <c r="V180" s="20" t="s">
        <v>39</v>
      </c>
      <c r="W180" s="20" t="s">
        <v>40</v>
      </c>
      <c r="X180" s="20" t="s">
        <v>39</v>
      </c>
    </row>
    <row r="181" spans="2:24" x14ac:dyDescent="0.35">
      <c r="B181" s="6" t="s">
        <v>396</v>
      </c>
      <c r="C181" s="38">
        <v>20810</v>
      </c>
      <c r="D181" s="6" t="s">
        <v>397</v>
      </c>
      <c r="E181" s="7" t="s">
        <v>40</v>
      </c>
      <c r="F181" s="6" t="s">
        <v>40</v>
      </c>
      <c r="G181" s="24">
        <v>-6.0270000000000001</v>
      </c>
      <c r="H181" s="24">
        <v>-6.9080000000000004</v>
      </c>
      <c r="I181" s="24">
        <v>-6.3410000000000002</v>
      </c>
      <c r="J181" s="24">
        <v>-5.8920000000000003</v>
      </c>
      <c r="K181" s="24">
        <v>-6.1589999999999998</v>
      </c>
      <c r="L181" s="24">
        <v>-6.4710000000000001</v>
      </c>
      <c r="M181" s="24">
        <v>-6.9859999999999998</v>
      </c>
      <c r="N181" s="24" t="s">
        <v>34</v>
      </c>
      <c r="O181" s="25">
        <v>-6.9859999999999998</v>
      </c>
      <c r="P181" s="26">
        <f t="shared" si="2"/>
        <v>11.884242955075813</v>
      </c>
      <c r="Q181" s="20" t="s">
        <v>39</v>
      </c>
      <c r="R181" s="20">
        <v>0</v>
      </c>
      <c r="S181" s="20">
        <v>0</v>
      </c>
      <c r="T181" s="20" t="s">
        <v>40</v>
      </c>
      <c r="U181" s="20" t="s">
        <v>39</v>
      </c>
      <c r="V181" s="20" t="s">
        <v>39</v>
      </c>
      <c r="W181" s="20" t="s">
        <v>39</v>
      </c>
      <c r="X181" s="20" t="s">
        <v>39</v>
      </c>
    </row>
    <row r="182" spans="2:24" x14ac:dyDescent="0.35">
      <c r="B182" s="6" t="s">
        <v>398</v>
      </c>
      <c r="C182" s="38">
        <v>166468733</v>
      </c>
      <c r="D182" s="6" t="s">
        <v>399</v>
      </c>
      <c r="E182" s="7" t="s">
        <v>40</v>
      </c>
      <c r="F182" s="6" t="s">
        <v>40</v>
      </c>
      <c r="G182" s="24">
        <v>-6.7210000000000001</v>
      </c>
      <c r="H182" s="24">
        <v>-6.8879999999999999</v>
      </c>
      <c r="I182" s="24">
        <v>-5.5590000000000002</v>
      </c>
      <c r="J182" s="24">
        <v>-5.202</v>
      </c>
      <c r="K182" s="24">
        <v>-6.2910000000000004</v>
      </c>
      <c r="L182" s="24">
        <v>-6.8680000000000003</v>
      </c>
      <c r="M182" s="24">
        <v>-6.766</v>
      </c>
      <c r="N182" s="24" t="s">
        <v>29</v>
      </c>
      <c r="O182" s="25">
        <v>-6.8879999999999999</v>
      </c>
      <c r="P182" s="26">
        <f t="shared" si="2"/>
        <v>13.933496009470083</v>
      </c>
      <c r="Q182" s="20" t="s">
        <v>39</v>
      </c>
      <c r="R182" s="20">
        <v>0</v>
      </c>
      <c r="S182" s="20">
        <v>1</v>
      </c>
      <c r="T182" s="20" t="s">
        <v>40</v>
      </c>
      <c r="U182" s="20" t="s">
        <v>40</v>
      </c>
      <c r="V182" s="20" t="s">
        <v>39</v>
      </c>
      <c r="W182" s="20" t="s">
        <v>40</v>
      </c>
      <c r="X182" s="20" t="s">
        <v>39</v>
      </c>
    </row>
    <row r="183" spans="2:24" x14ac:dyDescent="0.35">
      <c r="B183" s="6" t="s">
        <v>400</v>
      </c>
      <c r="C183" s="38">
        <v>156137203</v>
      </c>
      <c r="D183" s="6" t="s">
        <v>401</v>
      </c>
      <c r="E183" s="7" t="s">
        <v>40</v>
      </c>
      <c r="F183" s="6" t="s">
        <v>40</v>
      </c>
      <c r="G183" s="24">
        <v>-6.2880000000000003</v>
      </c>
      <c r="H183" s="24">
        <v>-6.8860000000000001</v>
      </c>
      <c r="I183" s="24">
        <v>-6.242</v>
      </c>
      <c r="J183" s="24">
        <v>-5.5259999999999998</v>
      </c>
      <c r="K183" s="24">
        <v>-6.3140000000000001</v>
      </c>
      <c r="L183" s="24">
        <v>-6.7839999999999998</v>
      </c>
      <c r="M183" s="24">
        <v>-6.7690000000000001</v>
      </c>
      <c r="N183" s="24" t="s">
        <v>29</v>
      </c>
      <c r="O183" s="25">
        <v>-6.8860000000000001</v>
      </c>
      <c r="P183" s="26">
        <f t="shared" si="2"/>
        <v>13.97880570281613</v>
      </c>
      <c r="Q183" s="20" t="s">
        <v>39</v>
      </c>
      <c r="R183" s="20">
        <v>0</v>
      </c>
      <c r="S183" s="20">
        <v>0</v>
      </c>
      <c r="T183" s="20" t="s">
        <v>40</v>
      </c>
      <c r="U183" s="20" t="s">
        <v>39</v>
      </c>
      <c r="V183" s="20" t="s">
        <v>39</v>
      </c>
      <c r="W183" s="20" t="s">
        <v>40</v>
      </c>
      <c r="X183" s="20" t="s">
        <v>39</v>
      </c>
    </row>
    <row r="184" spans="2:24" x14ac:dyDescent="0.35">
      <c r="B184" s="6" t="s">
        <v>402</v>
      </c>
      <c r="C184" s="38">
        <v>21786591</v>
      </c>
      <c r="D184" s="6" t="s">
        <v>403</v>
      </c>
      <c r="E184" s="7" t="s">
        <v>40</v>
      </c>
      <c r="F184" s="6" t="s">
        <v>40</v>
      </c>
      <c r="G184" s="24">
        <v>-6.3209999999999997</v>
      </c>
      <c r="H184" s="24">
        <v>-6.8710000000000004</v>
      </c>
      <c r="I184" s="24">
        <v>-5.851</v>
      </c>
      <c r="J184" s="24">
        <v>-5.1529999999999996</v>
      </c>
      <c r="K184" s="24">
        <v>-6.3179999999999996</v>
      </c>
      <c r="L184" s="24">
        <v>-6.6769999999999996</v>
      </c>
      <c r="M184" s="24">
        <v>-6.9649999999999999</v>
      </c>
      <c r="N184" s="24" t="s">
        <v>34</v>
      </c>
      <c r="O184" s="25">
        <v>-6.9649999999999999</v>
      </c>
      <c r="P184" s="26">
        <f t="shared" si="2"/>
        <v>12.296350006254883</v>
      </c>
      <c r="Q184" s="20" t="s">
        <v>39</v>
      </c>
      <c r="R184" s="20">
        <v>0</v>
      </c>
      <c r="S184" s="20">
        <v>0</v>
      </c>
      <c r="T184" s="20" t="s">
        <v>40</v>
      </c>
      <c r="U184" s="20" t="s">
        <v>39</v>
      </c>
      <c r="V184" s="20" t="s">
        <v>39</v>
      </c>
      <c r="W184" s="20" t="s">
        <v>40</v>
      </c>
      <c r="X184" s="20" t="s">
        <v>39</v>
      </c>
    </row>
    <row r="185" spans="2:24" x14ac:dyDescent="0.35">
      <c r="B185" s="6" t="s">
        <v>404</v>
      </c>
      <c r="C185" s="38">
        <v>84076774</v>
      </c>
      <c r="D185" s="6" t="s">
        <v>405</v>
      </c>
      <c r="E185" s="7" t="s">
        <v>40</v>
      </c>
      <c r="F185" s="6" t="s">
        <v>39</v>
      </c>
      <c r="G185" s="24">
        <v>-5.2679999999999998</v>
      </c>
      <c r="H185" s="24">
        <v>-6.8710000000000004</v>
      </c>
      <c r="I185" s="24">
        <v>-6.1390000000000002</v>
      </c>
      <c r="J185" s="24">
        <v>-5.2329999999999997</v>
      </c>
      <c r="K185" s="24">
        <v>-5.593</v>
      </c>
      <c r="L185" s="24">
        <v>-6.0730000000000004</v>
      </c>
      <c r="M185" s="24">
        <v>-6.282</v>
      </c>
      <c r="N185" s="24" t="s">
        <v>29</v>
      </c>
      <c r="O185" s="25">
        <v>-6.8710000000000004</v>
      </c>
      <c r="P185" s="26">
        <f t="shared" si="2"/>
        <v>14.323358119735703</v>
      </c>
      <c r="Q185" s="20" t="s">
        <v>40</v>
      </c>
      <c r="R185" s="20">
        <v>0</v>
      </c>
      <c r="S185" s="20">
        <v>0</v>
      </c>
      <c r="T185" s="20" t="s">
        <v>39</v>
      </c>
      <c r="U185" s="20" t="s">
        <v>39</v>
      </c>
      <c r="V185" s="20" t="s">
        <v>39</v>
      </c>
      <c r="W185" s="20" t="s">
        <v>39</v>
      </c>
      <c r="X185" s="20" t="s">
        <v>39</v>
      </c>
    </row>
    <row r="186" spans="2:24" x14ac:dyDescent="0.35">
      <c r="B186" s="6" t="s">
        <v>406</v>
      </c>
      <c r="C186" s="38">
        <v>71308138</v>
      </c>
      <c r="D186" s="6" t="s">
        <v>407</v>
      </c>
      <c r="E186" s="7" t="s">
        <v>40</v>
      </c>
      <c r="F186" s="6" t="s">
        <v>40</v>
      </c>
      <c r="G186" s="24">
        <v>-6.3209999999999997</v>
      </c>
      <c r="H186" s="24">
        <v>-6.8659999999999997</v>
      </c>
      <c r="I186" s="24">
        <v>-6.335</v>
      </c>
      <c r="J186" s="24">
        <v>-5.415</v>
      </c>
      <c r="K186" s="24">
        <v>-6.415</v>
      </c>
      <c r="L186" s="24">
        <v>-6.2469999999999999</v>
      </c>
      <c r="M186" s="24">
        <v>-6.7670000000000003</v>
      </c>
      <c r="N186" s="24" t="s">
        <v>29</v>
      </c>
      <c r="O186" s="25">
        <v>-6.8659999999999997</v>
      </c>
      <c r="P186" s="26">
        <f t="shared" si="2"/>
        <v>14.440085936867352</v>
      </c>
      <c r="Q186" s="20" t="s">
        <v>39</v>
      </c>
      <c r="R186" s="20">
        <v>0</v>
      </c>
      <c r="S186" s="20">
        <v>1</v>
      </c>
      <c r="T186" s="20" t="s">
        <v>40</v>
      </c>
      <c r="U186" s="20" t="s">
        <v>39</v>
      </c>
      <c r="V186" s="20" t="s">
        <v>39</v>
      </c>
      <c r="W186" s="20" t="s">
        <v>40</v>
      </c>
      <c r="X186" s="20" t="s">
        <v>39</v>
      </c>
    </row>
    <row r="187" spans="2:24" x14ac:dyDescent="0.35">
      <c r="B187" s="6" t="s">
        <v>408</v>
      </c>
      <c r="C187" s="38">
        <v>14011047</v>
      </c>
      <c r="D187" s="6" t="s">
        <v>409</v>
      </c>
      <c r="E187" s="7" t="s">
        <v>40</v>
      </c>
      <c r="F187" s="6" t="s">
        <v>40</v>
      </c>
      <c r="G187" s="24">
        <v>-6.4870000000000001</v>
      </c>
      <c r="H187" s="24">
        <v>-6.8620000000000001</v>
      </c>
      <c r="I187" s="24">
        <v>-5.5339999999999998</v>
      </c>
      <c r="J187" s="24">
        <v>-5.7569999999999997</v>
      </c>
      <c r="K187" s="24">
        <v>-6.1470000000000002</v>
      </c>
      <c r="L187" s="24">
        <v>-6.6379999999999999</v>
      </c>
      <c r="M187" s="24">
        <v>-6.4370000000000003</v>
      </c>
      <c r="N187" s="24" t="s">
        <v>29</v>
      </c>
      <c r="O187" s="25">
        <v>-6.8620000000000001</v>
      </c>
      <c r="P187" s="26">
        <f t="shared" si="2"/>
        <v>14.534152733887673</v>
      </c>
      <c r="Q187" s="20" t="s">
        <v>39</v>
      </c>
      <c r="R187" s="20">
        <v>0</v>
      </c>
      <c r="S187" s="20">
        <v>0</v>
      </c>
      <c r="T187" s="20" t="s">
        <v>40</v>
      </c>
      <c r="U187" s="20" t="s">
        <v>40</v>
      </c>
      <c r="V187" s="20" t="s">
        <v>39</v>
      </c>
      <c r="W187" s="20" t="s">
        <v>40</v>
      </c>
      <c r="X187" s="20" t="s">
        <v>39</v>
      </c>
    </row>
    <row r="188" spans="2:24" x14ac:dyDescent="0.35">
      <c r="B188" s="6" t="s">
        <v>410</v>
      </c>
      <c r="C188" s="38">
        <v>417608</v>
      </c>
      <c r="D188" s="6" t="s">
        <v>411</v>
      </c>
      <c r="E188" s="7" t="s">
        <v>40</v>
      </c>
      <c r="F188" s="6" t="s">
        <v>40</v>
      </c>
      <c r="G188" s="24">
        <v>-6.2359999999999998</v>
      </c>
      <c r="H188" s="24">
        <v>-6.8620000000000001</v>
      </c>
      <c r="I188" s="24">
        <v>-6.1379999999999999</v>
      </c>
      <c r="J188" s="24">
        <v>-5.5330000000000004</v>
      </c>
      <c r="K188" s="24">
        <v>-6.1429999999999998</v>
      </c>
      <c r="L188" s="24">
        <v>-6.2960000000000003</v>
      </c>
      <c r="M188" s="24">
        <v>-6.1929999999999996</v>
      </c>
      <c r="N188" s="24" t="s">
        <v>29</v>
      </c>
      <c r="O188" s="25">
        <v>-6.8620000000000001</v>
      </c>
      <c r="P188" s="26">
        <f t="shared" si="2"/>
        <v>14.534152733887673</v>
      </c>
      <c r="Q188" s="20" t="s">
        <v>39</v>
      </c>
      <c r="R188" s="20">
        <v>0</v>
      </c>
      <c r="S188" s="20">
        <v>0</v>
      </c>
      <c r="T188" s="20" t="s">
        <v>40</v>
      </c>
      <c r="U188" s="20" t="s">
        <v>39</v>
      </c>
      <c r="V188" s="20" t="s">
        <v>39</v>
      </c>
      <c r="W188" s="20" t="s">
        <v>40</v>
      </c>
      <c r="X188" s="20" t="s">
        <v>39</v>
      </c>
    </row>
    <row r="189" spans="2:24" x14ac:dyDescent="0.35">
      <c r="B189" s="6" t="s">
        <v>412</v>
      </c>
      <c r="C189" s="38">
        <v>21854223</v>
      </c>
      <c r="D189" s="6" t="s">
        <v>413</v>
      </c>
      <c r="E189" s="7" t="s">
        <v>40</v>
      </c>
      <c r="F189" s="6" t="s">
        <v>40</v>
      </c>
      <c r="G189" s="24">
        <v>-5.9119999999999999</v>
      </c>
      <c r="H189" s="24">
        <v>-6.8550000000000004</v>
      </c>
      <c r="I189" s="24">
        <v>-5.6710000000000003</v>
      </c>
      <c r="J189" s="24">
        <v>-5.6710000000000003</v>
      </c>
      <c r="K189" s="24">
        <v>-6.3090000000000002</v>
      </c>
      <c r="L189" s="24">
        <v>-6.7489999999999997</v>
      </c>
      <c r="M189" s="24">
        <v>-6.8339999999999996</v>
      </c>
      <c r="N189" s="24" t="s">
        <v>29</v>
      </c>
      <c r="O189" s="25">
        <v>-6.8550000000000004</v>
      </c>
      <c r="P189" s="26">
        <f t="shared" si="2"/>
        <v>14.700246525301294</v>
      </c>
      <c r="Q189" s="20" t="s">
        <v>39</v>
      </c>
      <c r="R189" s="20">
        <v>0</v>
      </c>
      <c r="S189" s="20">
        <v>0</v>
      </c>
      <c r="T189" s="20" t="s">
        <v>40</v>
      </c>
      <c r="U189" s="20" t="s">
        <v>39</v>
      </c>
      <c r="V189" s="20" t="s">
        <v>39</v>
      </c>
      <c r="W189" s="20" t="s">
        <v>40</v>
      </c>
      <c r="X189" s="20" t="s">
        <v>39</v>
      </c>
    </row>
    <row r="190" spans="2:24" x14ac:dyDescent="0.35">
      <c r="B190" s="6" t="s">
        <v>414</v>
      </c>
      <c r="C190" s="38">
        <v>24839550</v>
      </c>
      <c r="D190" s="6" t="s">
        <v>415</v>
      </c>
      <c r="E190" s="7" t="s">
        <v>40</v>
      </c>
      <c r="F190" s="6" t="s">
        <v>40</v>
      </c>
      <c r="G190" s="24">
        <v>-6.1390000000000002</v>
      </c>
      <c r="H190" s="24">
        <v>-6.8540000000000001</v>
      </c>
      <c r="I190" s="24">
        <v>-5.9320000000000004</v>
      </c>
      <c r="J190" s="24">
        <v>-5.1619999999999999</v>
      </c>
      <c r="K190" s="24">
        <v>-6.6189999999999998</v>
      </c>
      <c r="L190" s="24">
        <v>-6.6029999999999998</v>
      </c>
      <c r="M190" s="24">
        <v>-6.431</v>
      </c>
      <c r="N190" s="24" t="s">
        <v>29</v>
      </c>
      <c r="O190" s="25">
        <v>-6.8540000000000001</v>
      </c>
      <c r="P190" s="26">
        <f t="shared" si="2"/>
        <v>14.72412865276312</v>
      </c>
      <c r="Q190" s="20" t="s">
        <v>39</v>
      </c>
      <c r="R190" s="20">
        <v>0</v>
      </c>
      <c r="S190" s="20">
        <v>1</v>
      </c>
      <c r="T190" s="20" t="s">
        <v>40</v>
      </c>
      <c r="U190" s="20" t="s">
        <v>40</v>
      </c>
      <c r="V190" s="20" t="s">
        <v>39</v>
      </c>
      <c r="W190" s="20" t="s">
        <v>40</v>
      </c>
      <c r="X190" s="20" t="s">
        <v>39</v>
      </c>
    </row>
    <row r="191" spans="2:24" x14ac:dyDescent="0.35">
      <c r="B191" s="6" t="s">
        <v>416</v>
      </c>
      <c r="C191" s="38">
        <v>23009084</v>
      </c>
      <c r="D191" s="6" t="s">
        <v>417</v>
      </c>
      <c r="E191" s="7" t="s">
        <v>40</v>
      </c>
      <c r="F191" s="6" t="s">
        <v>40</v>
      </c>
      <c r="G191" s="24">
        <v>-6.14</v>
      </c>
      <c r="H191" s="24">
        <v>-6.8319999999999999</v>
      </c>
      <c r="I191" s="24">
        <v>-5.8860000000000001</v>
      </c>
      <c r="J191" s="24">
        <v>-5.2610000000000001</v>
      </c>
      <c r="K191" s="24">
        <v>-5.7270000000000003</v>
      </c>
      <c r="L191" s="24">
        <v>-6.0469999999999997</v>
      </c>
      <c r="M191" s="24">
        <v>-6.2759999999999998</v>
      </c>
      <c r="N191" s="24" t="s">
        <v>29</v>
      </c>
      <c r="O191" s="25">
        <v>-6.8319999999999999</v>
      </c>
      <c r="P191" s="26">
        <f t="shared" si="2"/>
        <v>15.25946416799359</v>
      </c>
      <c r="Q191" s="20" t="s">
        <v>39</v>
      </c>
      <c r="R191" s="20">
        <v>0</v>
      </c>
      <c r="S191" s="20">
        <v>0</v>
      </c>
      <c r="T191" s="20" t="s">
        <v>40</v>
      </c>
      <c r="U191" s="20" t="s">
        <v>39</v>
      </c>
      <c r="V191" s="20" t="s">
        <v>39</v>
      </c>
      <c r="W191" s="20" t="s">
        <v>40</v>
      </c>
      <c r="X191" s="20" t="s">
        <v>39</v>
      </c>
    </row>
    <row r="192" spans="2:24" x14ac:dyDescent="0.35">
      <c r="B192" s="6" t="s">
        <v>418</v>
      </c>
      <c r="C192" s="38">
        <v>24839509</v>
      </c>
      <c r="D192" s="6" t="s">
        <v>419</v>
      </c>
      <c r="E192" s="7" t="s">
        <v>40</v>
      </c>
      <c r="F192" s="6" t="s">
        <v>40</v>
      </c>
      <c r="G192" s="24">
        <v>-5.9850000000000003</v>
      </c>
      <c r="H192" s="24">
        <v>-6.8209999999999997</v>
      </c>
      <c r="I192" s="24">
        <v>-6.1870000000000003</v>
      </c>
      <c r="J192" s="24">
        <v>-5.5759999999999996</v>
      </c>
      <c r="K192" s="24">
        <v>-6.7539999999999996</v>
      </c>
      <c r="L192" s="24">
        <v>-6.5279999999999996</v>
      </c>
      <c r="M192" s="24">
        <v>-6.5890000000000004</v>
      </c>
      <c r="N192" s="24" t="s">
        <v>29</v>
      </c>
      <c r="O192" s="25">
        <v>-6.8209999999999997</v>
      </c>
      <c r="P192" s="26">
        <f t="shared" si="2"/>
        <v>15.53438712859707</v>
      </c>
      <c r="Q192" s="20" t="s">
        <v>39</v>
      </c>
      <c r="R192" s="20">
        <v>0</v>
      </c>
      <c r="S192" s="20">
        <v>0</v>
      </c>
      <c r="T192" s="20" t="s">
        <v>40</v>
      </c>
      <c r="U192" s="20" t="s">
        <v>39</v>
      </c>
      <c r="V192" s="20" t="s">
        <v>39</v>
      </c>
      <c r="W192" s="20" t="s">
        <v>40</v>
      </c>
      <c r="X192" s="20" t="s">
        <v>39</v>
      </c>
    </row>
    <row r="193" spans="2:24" x14ac:dyDescent="0.35">
      <c r="B193" s="6" t="s">
        <v>420</v>
      </c>
      <c r="C193" s="38">
        <v>74405184</v>
      </c>
      <c r="D193" s="6" t="s">
        <v>421</v>
      </c>
      <c r="E193" s="7" t="s">
        <v>40</v>
      </c>
      <c r="F193" s="6" t="s">
        <v>40</v>
      </c>
      <c r="G193" s="24">
        <v>-6.0910000000000002</v>
      </c>
      <c r="H193" s="24">
        <v>-6.8129999999999997</v>
      </c>
      <c r="I193" s="24">
        <v>-6.0860000000000003</v>
      </c>
      <c r="J193" s="24">
        <v>-5.2770000000000001</v>
      </c>
      <c r="K193" s="24">
        <v>-6.5350000000000001</v>
      </c>
      <c r="L193" s="24">
        <v>-6.4610000000000003</v>
      </c>
      <c r="M193" s="24">
        <v>-6.2409999999999997</v>
      </c>
      <c r="N193" s="24" t="s">
        <v>29</v>
      </c>
      <c r="O193" s="25">
        <v>-6.8129999999999997</v>
      </c>
      <c r="P193" s="26">
        <f t="shared" si="2"/>
        <v>15.737437111830126</v>
      </c>
      <c r="Q193" s="20" t="s">
        <v>39</v>
      </c>
      <c r="R193" s="20">
        <v>0</v>
      </c>
      <c r="S193" s="20">
        <v>0</v>
      </c>
      <c r="T193" s="20" t="s">
        <v>40</v>
      </c>
      <c r="U193" s="20" t="s">
        <v>39</v>
      </c>
      <c r="V193" s="20" t="s">
        <v>39</v>
      </c>
      <c r="W193" s="20" t="s">
        <v>40</v>
      </c>
      <c r="X193" s="20" t="s">
        <v>39</v>
      </c>
    </row>
    <row r="194" spans="2:24" x14ac:dyDescent="0.35">
      <c r="B194" s="6" t="s">
        <v>422</v>
      </c>
      <c r="C194" s="38">
        <v>12017580</v>
      </c>
      <c r="D194" s="6" t="s">
        <v>423</v>
      </c>
      <c r="E194" s="7" t="s">
        <v>40</v>
      </c>
      <c r="F194" s="6" t="s">
        <v>40</v>
      </c>
      <c r="G194" s="24">
        <v>-5.9480000000000004</v>
      </c>
      <c r="H194" s="24">
        <v>-6.8109999999999999</v>
      </c>
      <c r="I194" s="24">
        <v>-6.1429999999999998</v>
      </c>
      <c r="J194" s="24">
        <v>-5.226</v>
      </c>
      <c r="K194" s="24">
        <v>-6.11</v>
      </c>
      <c r="L194" s="24">
        <v>-6.1230000000000002</v>
      </c>
      <c r="M194" s="24">
        <v>-6.4039999999999999</v>
      </c>
      <c r="N194" s="24" t="s">
        <v>29</v>
      </c>
      <c r="O194" s="25">
        <v>-6.8109999999999999</v>
      </c>
      <c r="P194" s="26">
        <f t="shared" si="2"/>
        <v>15.788612958086158</v>
      </c>
      <c r="Q194" s="20" t="s">
        <v>39</v>
      </c>
      <c r="R194" s="20">
        <v>0</v>
      </c>
      <c r="S194" s="20">
        <v>0</v>
      </c>
      <c r="T194" s="20" t="s">
        <v>40</v>
      </c>
      <c r="U194" s="20" t="s">
        <v>39</v>
      </c>
      <c r="V194" s="20" t="s">
        <v>39</v>
      </c>
      <c r="W194" s="20" t="s">
        <v>40</v>
      </c>
      <c r="X194" s="20" t="s">
        <v>39</v>
      </c>
    </row>
    <row r="195" spans="2:24" x14ac:dyDescent="0.35">
      <c r="B195" s="6" t="s">
        <v>424</v>
      </c>
      <c r="C195" s="38">
        <v>33561</v>
      </c>
      <c r="D195" s="6" t="s">
        <v>425</v>
      </c>
      <c r="E195" s="7" t="s">
        <v>40</v>
      </c>
      <c r="F195" s="6" t="s">
        <v>40</v>
      </c>
      <c r="G195" s="24">
        <v>-5.4930000000000003</v>
      </c>
      <c r="H195" s="24">
        <v>-6.81</v>
      </c>
      <c r="I195" s="24">
        <v>-6.2839999999999998</v>
      </c>
      <c r="J195" s="24">
        <v>-5.1669999999999998</v>
      </c>
      <c r="K195" s="24">
        <v>-6.8550000000000004</v>
      </c>
      <c r="L195" s="24">
        <v>-6.83</v>
      </c>
      <c r="M195" s="24">
        <v>-6.6550000000000002</v>
      </c>
      <c r="N195" s="24" t="s">
        <v>32</v>
      </c>
      <c r="O195" s="25">
        <v>-6.8550000000000004</v>
      </c>
      <c r="P195" s="26">
        <f t="shared" si="2"/>
        <v>14.700246525301294</v>
      </c>
      <c r="Q195" s="20" t="s">
        <v>39</v>
      </c>
      <c r="R195" s="20">
        <v>1</v>
      </c>
      <c r="S195" s="20">
        <v>0</v>
      </c>
      <c r="T195" s="20" t="s">
        <v>40</v>
      </c>
      <c r="U195" s="20" t="s">
        <v>39</v>
      </c>
      <c r="V195" s="20" t="s">
        <v>39</v>
      </c>
      <c r="W195" s="20" t="s">
        <v>40</v>
      </c>
      <c r="X195" s="20" t="s">
        <v>39</v>
      </c>
    </row>
    <row r="196" spans="2:24" x14ac:dyDescent="0.35">
      <c r="B196" s="6" t="s">
        <v>426</v>
      </c>
      <c r="C196" s="38">
        <v>44719457</v>
      </c>
      <c r="D196" s="6" t="s">
        <v>427</v>
      </c>
      <c r="E196" s="7" t="s">
        <v>40</v>
      </c>
      <c r="F196" s="6" t="s">
        <v>40</v>
      </c>
      <c r="G196" s="24">
        <v>-6.109</v>
      </c>
      <c r="H196" s="24">
        <v>-6.8090000000000002</v>
      </c>
      <c r="I196" s="24">
        <v>-5.9059999999999997</v>
      </c>
      <c r="J196" s="24">
        <v>-5.0179999999999998</v>
      </c>
      <c r="K196" s="24">
        <v>-6.4619999999999997</v>
      </c>
      <c r="L196" s="24">
        <v>-6.0030000000000001</v>
      </c>
      <c r="M196" s="24">
        <v>-6.2880000000000003</v>
      </c>
      <c r="N196" s="24" t="s">
        <v>29</v>
      </c>
      <c r="O196" s="25">
        <v>-6.8090000000000002</v>
      </c>
      <c r="P196" s="26">
        <f t="shared" si="2"/>
        <v>15.839955220717455</v>
      </c>
      <c r="Q196" s="20" t="s">
        <v>39</v>
      </c>
      <c r="R196" s="20">
        <v>0</v>
      </c>
      <c r="S196" s="20">
        <v>0</v>
      </c>
      <c r="T196" s="20" t="s">
        <v>40</v>
      </c>
      <c r="U196" s="20" t="s">
        <v>39</v>
      </c>
      <c r="V196" s="20" t="s">
        <v>39</v>
      </c>
      <c r="W196" s="20" t="s">
        <v>40</v>
      </c>
      <c r="X196" s="20" t="s">
        <v>39</v>
      </c>
    </row>
    <row r="197" spans="2:24" x14ac:dyDescent="0.35">
      <c r="B197" s="6" t="s">
        <v>428</v>
      </c>
      <c r="C197" s="38">
        <v>10624</v>
      </c>
      <c r="D197" s="6" t="s">
        <v>429</v>
      </c>
      <c r="E197" s="7" t="s">
        <v>40</v>
      </c>
      <c r="F197" s="6" t="s">
        <v>39</v>
      </c>
      <c r="G197" s="24">
        <v>-5.6580000000000004</v>
      </c>
      <c r="H197" s="24">
        <v>-6.8070000000000004</v>
      </c>
      <c r="I197" s="24">
        <v>-6.8090000000000002</v>
      </c>
      <c r="J197" s="24">
        <v>-5.6950000000000003</v>
      </c>
      <c r="K197" s="24">
        <v>-5.9359999999999999</v>
      </c>
      <c r="L197" s="24">
        <v>-6.4569999999999999</v>
      </c>
      <c r="M197" s="24">
        <v>-6.6109999999999998</v>
      </c>
      <c r="N197" s="24" t="s">
        <v>30</v>
      </c>
      <c r="O197" s="25">
        <v>-6.8090000000000002</v>
      </c>
      <c r="P197" s="26">
        <f t="shared" si="2"/>
        <v>15.839955220717455</v>
      </c>
      <c r="Q197" s="20" t="s">
        <v>39</v>
      </c>
      <c r="R197" s="20">
        <v>0</v>
      </c>
      <c r="S197" s="20">
        <v>1</v>
      </c>
      <c r="T197" s="20" t="s">
        <v>39</v>
      </c>
      <c r="U197" s="20" t="s">
        <v>39</v>
      </c>
      <c r="V197" s="20" t="s">
        <v>39</v>
      </c>
      <c r="W197" s="20" t="s">
        <v>39</v>
      </c>
      <c r="X197" s="20" t="s">
        <v>39</v>
      </c>
    </row>
    <row r="198" spans="2:24" x14ac:dyDescent="0.35">
      <c r="B198" s="6" t="s">
        <v>430</v>
      </c>
      <c r="C198" s="38" t="s">
        <v>79</v>
      </c>
      <c r="D198" s="6" t="s">
        <v>431</v>
      </c>
      <c r="E198" s="7" t="s">
        <v>40</v>
      </c>
      <c r="F198" s="6" t="s">
        <v>40</v>
      </c>
      <c r="G198" s="24">
        <v>-5.9749999999999996</v>
      </c>
      <c r="H198" s="24">
        <v>-6.806</v>
      </c>
      <c r="I198" s="24">
        <v>-5.6849999999999996</v>
      </c>
      <c r="J198" s="24">
        <v>-5.601</v>
      </c>
      <c r="K198" s="24">
        <v>-6.1369999999999996</v>
      </c>
      <c r="L198" s="24">
        <v>-6.6449999999999996</v>
      </c>
      <c r="M198" s="24">
        <v>-6.5819999999999999</v>
      </c>
      <c r="N198" s="24" t="s">
        <v>29</v>
      </c>
      <c r="O198" s="25">
        <v>-6.806</v>
      </c>
      <c r="P198" s="26">
        <f t="shared" si="2"/>
        <v>15.917281829640388</v>
      </c>
      <c r="Q198" s="20" t="s">
        <v>39</v>
      </c>
      <c r="R198" s="20">
        <v>0</v>
      </c>
      <c r="S198" s="20">
        <v>0</v>
      </c>
      <c r="T198" s="20" t="s">
        <v>40</v>
      </c>
      <c r="U198" s="20" t="s">
        <v>40</v>
      </c>
      <c r="V198" s="20" t="s">
        <v>39</v>
      </c>
      <c r="W198" s="20" t="s">
        <v>40</v>
      </c>
      <c r="X198" s="20" t="s">
        <v>39</v>
      </c>
    </row>
    <row r="199" spans="2:24" x14ac:dyDescent="0.35">
      <c r="B199" s="6" t="s">
        <v>432</v>
      </c>
      <c r="C199" s="38">
        <v>47747</v>
      </c>
      <c r="D199" s="6" t="s">
        <v>433</v>
      </c>
      <c r="E199" s="7" t="s">
        <v>40</v>
      </c>
      <c r="F199" s="6" t="s">
        <v>40</v>
      </c>
      <c r="G199" s="24">
        <v>-5.8869999999999996</v>
      </c>
      <c r="H199" s="24">
        <v>-6.8010000000000002</v>
      </c>
      <c r="I199" s="24">
        <v>-6.8789999999999996</v>
      </c>
      <c r="J199" s="24">
        <v>-5.2809999999999997</v>
      </c>
      <c r="K199" s="24">
        <v>-6.43</v>
      </c>
      <c r="L199" s="24">
        <v>-6.1970000000000001</v>
      </c>
      <c r="M199" s="24">
        <v>-6.5620000000000003</v>
      </c>
      <c r="N199" s="24" t="s">
        <v>30</v>
      </c>
      <c r="O199" s="25">
        <v>-6.8789999999999996</v>
      </c>
      <c r="P199" s="26">
        <f t="shared" ref="P199:P262" si="3">(EXP(O199/(0.001987204*310)))*(10^6)</f>
        <v>14.138553084113585</v>
      </c>
      <c r="Q199" s="20" t="s">
        <v>39</v>
      </c>
      <c r="R199" s="20">
        <v>0</v>
      </c>
      <c r="S199" s="20">
        <v>0</v>
      </c>
      <c r="T199" s="20" t="s">
        <v>40</v>
      </c>
      <c r="U199" s="20" t="s">
        <v>39</v>
      </c>
      <c r="V199" s="20" t="s">
        <v>39</v>
      </c>
      <c r="W199" s="20" t="s">
        <v>40</v>
      </c>
      <c r="X199" s="20" t="s">
        <v>39</v>
      </c>
    </row>
    <row r="200" spans="2:24" x14ac:dyDescent="0.35">
      <c r="B200" s="6" t="s">
        <v>434</v>
      </c>
      <c r="C200" s="38">
        <v>50878551</v>
      </c>
      <c r="D200" s="6" t="s">
        <v>435</v>
      </c>
      <c r="E200" s="7" t="s">
        <v>40</v>
      </c>
      <c r="F200" s="6" t="s">
        <v>40</v>
      </c>
      <c r="G200" s="24">
        <v>-6.63</v>
      </c>
      <c r="H200" s="24">
        <v>-6.7930000000000001</v>
      </c>
      <c r="I200" s="24">
        <v>-5.8840000000000003</v>
      </c>
      <c r="J200" s="24">
        <v>-5.7709999999999999</v>
      </c>
      <c r="K200" s="24">
        <v>-6.2039999999999997</v>
      </c>
      <c r="L200" s="24">
        <v>-6.7050000000000001</v>
      </c>
      <c r="M200" s="24">
        <v>-6.52</v>
      </c>
      <c r="N200" s="24" t="s">
        <v>29</v>
      </c>
      <c r="O200" s="25">
        <v>-6.7930000000000001</v>
      </c>
      <c r="P200" s="26">
        <f t="shared" si="3"/>
        <v>16.256749621685536</v>
      </c>
      <c r="Q200" s="20" t="s">
        <v>39</v>
      </c>
      <c r="R200" s="20">
        <v>0</v>
      </c>
      <c r="S200" s="20">
        <v>1</v>
      </c>
      <c r="T200" s="20" t="s">
        <v>40</v>
      </c>
      <c r="U200" s="20" t="s">
        <v>40</v>
      </c>
      <c r="V200" s="20" t="s">
        <v>39</v>
      </c>
      <c r="W200" s="20" t="s">
        <v>40</v>
      </c>
      <c r="X200" s="20" t="s">
        <v>39</v>
      </c>
    </row>
    <row r="201" spans="2:24" x14ac:dyDescent="0.35">
      <c r="B201" s="6" t="s">
        <v>436</v>
      </c>
      <c r="C201" s="38">
        <v>14083211</v>
      </c>
      <c r="D201" s="49" t="s">
        <v>437</v>
      </c>
      <c r="E201" s="7" t="s">
        <v>40</v>
      </c>
      <c r="F201" s="6" t="s">
        <v>40</v>
      </c>
      <c r="G201" s="24">
        <v>-5.9269999999999996</v>
      </c>
      <c r="H201" s="24">
        <v>-6.7859999999999996</v>
      </c>
      <c r="I201" s="24">
        <v>-6.1509999999999998</v>
      </c>
      <c r="J201" s="24">
        <v>-5.4820000000000002</v>
      </c>
      <c r="K201" s="24">
        <v>-6.2039999999999997</v>
      </c>
      <c r="L201" s="24">
        <v>-6.2409999999999997</v>
      </c>
      <c r="M201" s="24">
        <v>-6.5810000000000004</v>
      </c>
      <c r="N201" s="24" t="s">
        <v>29</v>
      </c>
      <c r="O201" s="25">
        <f>H201</f>
        <v>-6.7859999999999996</v>
      </c>
      <c r="P201" s="26">
        <f t="shared" si="3"/>
        <v>16.442528953316785</v>
      </c>
      <c r="Q201" s="20" t="s">
        <v>39</v>
      </c>
      <c r="R201" s="20">
        <v>0</v>
      </c>
      <c r="S201" s="20">
        <v>0</v>
      </c>
      <c r="T201" s="20" t="s">
        <v>40</v>
      </c>
      <c r="U201" s="20" t="s">
        <v>39</v>
      </c>
      <c r="V201" s="20" t="s">
        <v>39</v>
      </c>
      <c r="W201" s="20" t="s">
        <v>39</v>
      </c>
      <c r="X201" s="20" t="s">
        <v>39</v>
      </c>
    </row>
    <row r="202" spans="2:24" x14ac:dyDescent="0.35">
      <c r="B202" s="6" t="s">
        <v>438</v>
      </c>
      <c r="C202" s="38">
        <v>9921064</v>
      </c>
      <c r="D202" s="20" t="s">
        <v>439</v>
      </c>
      <c r="E202" s="7" t="s">
        <v>40</v>
      </c>
      <c r="F202" s="6" t="s">
        <v>40</v>
      </c>
      <c r="G202" s="24">
        <v>-5.8639999999999999</v>
      </c>
      <c r="H202" s="24">
        <v>-6.782</v>
      </c>
      <c r="I202" s="24">
        <v>-6.41</v>
      </c>
      <c r="J202" s="24">
        <v>-5.399</v>
      </c>
      <c r="K202" s="24">
        <v>-6.726</v>
      </c>
      <c r="L202" s="24">
        <v>-6.609</v>
      </c>
      <c r="M202" s="24">
        <v>-6.9930000000000003</v>
      </c>
      <c r="N202" s="24" t="s">
        <v>34</v>
      </c>
      <c r="O202" s="25">
        <v>-6.9930000000000003</v>
      </c>
      <c r="P202" s="26">
        <f t="shared" si="3"/>
        <v>11.749966365421885</v>
      </c>
      <c r="Q202" s="20" t="s">
        <v>39</v>
      </c>
      <c r="R202" s="20">
        <v>1</v>
      </c>
      <c r="S202" s="20">
        <v>0</v>
      </c>
      <c r="T202" s="20" t="s">
        <v>40</v>
      </c>
      <c r="U202" s="20" t="s">
        <v>39</v>
      </c>
      <c r="V202" s="20" t="s">
        <v>39</v>
      </c>
      <c r="W202" s="20" t="s">
        <v>40</v>
      </c>
      <c r="X202" s="20" t="s">
        <v>39</v>
      </c>
    </row>
    <row r="203" spans="2:24" x14ac:dyDescent="0.35">
      <c r="B203" s="6" t="s">
        <v>440</v>
      </c>
      <c r="C203" s="38">
        <v>17868117</v>
      </c>
      <c r="D203" s="6" t="s">
        <v>441</v>
      </c>
      <c r="E203" s="7" t="s">
        <v>39</v>
      </c>
      <c r="F203" s="6" t="s">
        <v>40</v>
      </c>
      <c r="G203" s="24">
        <v>-5.5869999999999997</v>
      </c>
      <c r="H203" s="24">
        <v>-6.7809999999999997</v>
      </c>
      <c r="I203" s="24">
        <v>-6.2220000000000004</v>
      </c>
      <c r="J203" s="24">
        <v>-5.2569999999999997</v>
      </c>
      <c r="K203" s="24">
        <v>-6.0890000000000004</v>
      </c>
      <c r="L203" s="24">
        <v>-6.1609999999999996</v>
      </c>
      <c r="M203" s="24">
        <v>-6.4080000000000004</v>
      </c>
      <c r="N203" s="24" t="s">
        <v>29</v>
      </c>
      <c r="O203" s="25">
        <v>-6.7809999999999997</v>
      </c>
      <c r="P203" s="26">
        <f t="shared" si="3"/>
        <v>16.576526895475311</v>
      </c>
      <c r="Q203" s="20" t="s">
        <v>40</v>
      </c>
      <c r="R203" s="20">
        <v>0</v>
      </c>
      <c r="S203" s="20">
        <v>1</v>
      </c>
      <c r="T203" s="20" t="s">
        <v>39</v>
      </c>
      <c r="U203" s="20" t="s">
        <v>39</v>
      </c>
      <c r="V203" s="20" t="s">
        <v>39</v>
      </c>
      <c r="W203" s="20" t="s">
        <v>39</v>
      </c>
      <c r="X203" s="20" t="s">
        <v>39</v>
      </c>
    </row>
    <row r="204" spans="2:24" x14ac:dyDescent="0.35">
      <c r="B204" s="6" t="s">
        <v>442</v>
      </c>
      <c r="C204" s="38">
        <v>6091</v>
      </c>
      <c r="D204" s="6" t="s">
        <v>443</v>
      </c>
      <c r="E204" s="7" t="s">
        <v>40</v>
      </c>
      <c r="F204" s="6" t="s">
        <v>40</v>
      </c>
      <c r="G204" s="24">
        <v>-5.5990000000000002</v>
      </c>
      <c r="H204" s="24">
        <v>-6.78</v>
      </c>
      <c r="I204" s="24">
        <v>-5.8310000000000004</v>
      </c>
      <c r="J204" s="24">
        <v>-4.8380000000000001</v>
      </c>
      <c r="K204" s="24">
        <v>-6.4089999999999998</v>
      </c>
      <c r="L204" s="24">
        <v>-6.6660000000000004</v>
      </c>
      <c r="M204" s="24">
        <v>-6.3869999999999996</v>
      </c>
      <c r="N204" s="24" t="s">
        <v>29</v>
      </c>
      <c r="O204" s="25">
        <v>-6.78</v>
      </c>
      <c r="P204" s="26">
        <f t="shared" si="3"/>
        <v>16.603457241678065</v>
      </c>
      <c r="Q204" s="20" t="s">
        <v>39</v>
      </c>
      <c r="R204" s="20">
        <v>0</v>
      </c>
      <c r="S204" s="20">
        <v>0</v>
      </c>
      <c r="T204" s="20" t="s">
        <v>40</v>
      </c>
      <c r="U204" s="20" t="s">
        <v>40</v>
      </c>
      <c r="V204" s="20" t="s">
        <v>39</v>
      </c>
      <c r="W204" s="20" t="s">
        <v>40</v>
      </c>
      <c r="X204" s="20" t="s">
        <v>39</v>
      </c>
    </row>
    <row r="205" spans="2:24" x14ac:dyDescent="0.35">
      <c r="B205" s="6" t="s">
        <v>444</v>
      </c>
      <c r="C205" s="38">
        <v>6619012</v>
      </c>
      <c r="D205" s="6" t="s">
        <v>445</v>
      </c>
      <c r="E205" s="7" t="s">
        <v>40</v>
      </c>
      <c r="F205" s="6" t="s">
        <v>40</v>
      </c>
      <c r="G205" s="24">
        <v>-6.2610000000000001</v>
      </c>
      <c r="H205" s="24">
        <v>-6.7729999999999997</v>
      </c>
      <c r="I205" s="24">
        <v>-5.9690000000000003</v>
      </c>
      <c r="J205" s="24">
        <v>-5.375</v>
      </c>
      <c r="K205" s="24">
        <v>-5.89</v>
      </c>
      <c r="L205" s="24">
        <v>-6.1070000000000002</v>
      </c>
      <c r="M205" s="24">
        <v>-6.1479999999999997</v>
      </c>
      <c r="N205" s="24" t="s">
        <v>29</v>
      </c>
      <c r="O205" s="25">
        <v>-6.7729999999999997</v>
      </c>
      <c r="P205" s="26">
        <f t="shared" si="3"/>
        <v>16.793198688210051</v>
      </c>
      <c r="Q205" s="20" t="s">
        <v>39</v>
      </c>
      <c r="R205" s="20">
        <v>0</v>
      </c>
      <c r="S205" s="20">
        <v>0</v>
      </c>
      <c r="T205" s="20" t="s">
        <v>40</v>
      </c>
      <c r="U205" s="20" t="s">
        <v>39</v>
      </c>
      <c r="V205" s="20" t="s">
        <v>39</v>
      </c>
      <c r="W205" s="20" t="s">
        <v>40</v>
      </c>
      <c r="X205" s="20" t="s">
        <v>39</v>
      </c>
    </row>
    <row r="206" spans="2:24" x14ac:dyDescent="0.35">
      <c r="B206" s="6" t="s">
        <v>446</v>
      </c>
      <c r="C206" s="38">
        <v>129850401</v>
      </c>
      <c r="D206" s="6" t="s">
        <v>447</v>
      </c>
      <c r="E206" s="7" t="s">
        <v>40</v>
      </c>
      <c r="F206" s="6" t="s">
        <v>40</v>
      </c>
      <c r="G206" s="24">
        <v>-6.2140000000000004</v>
      </c>
      <c r="H206" s="24">
        <v>-6.7709999999999999</v>
      </c>
      <c r="I206" s="24">
        <v>-5.3659999999999997</v>
      </c>
      <c r="J206" s="24">
        <v>-5.1100000000000003</v>
      </c>
      <c r="K206" s="24">
        <v>-6.1920000000000002</v>
      </c>
      <c r="L206" s="24">
        <v>-6.5529999999999999</v>
      </c>
      <c r="M206" s="24">
        <v>-6.2560000000000002</v>
      </c>
      <c r="N206" s="24" t="s">
        <v>29</v>
      </c>
      <c r="O206" s="25">
        <v>-6.7709999999999999</v>
      </c>
      <c r="P206" s="26">
        <f t="shared" si="3"/>
        <v>16.847807716866239</v>
      </c>
      <c r="Q206" s="20" t="s">
        <v>39</v>
      </c>
      <c r="R206" s="20">
        <v>0</v>
      </c>
      <c r="S206" s="20">
        <v>1</v>
      </c>
      <c r="T206" s="20" t="s">
        <v>40</v>
      </c>
      <c r="U206" s="20" t="s">
        <v>40</v>
      </c>
      <c r="V206" s="20" t="s">
        <v>39</v>
      </c>
      <c r="W206" s="20" t="s">
        <v>40</v>
      </c>
      <c r="X206" s="20" t="s">
        <v>39</v>
      </c>
    </row>
    <row r="207" spans="2:24" x14ac:dyDescent="0.35">
      <c r="B207" s="6" t="s">
        <v>448</v>
      </c>
      <c r="C207" s="38">
        <v>138454310</v>
      </c>
      <c r="D207" s="6" t="s">
        <v>449</v>
      </c>
      <c r="E207" s="7" t="s">
        <v>40</v>
      </c>
      <c r="F207" s="6" t="s">
        <v>40</v>
      </c>
      <c r="G207" s="24">
        <v>-6.2110000000000003</v>
      </c>
      <c r="H207" s="24">
        <v>-6.7679999999999998</v>
      </c>
      <c r="I207" s="24">
        <v>-6.0019999999999998</v>
      </c>
      <c r="J207" s="24">
        <v>-5.4640000000000004</v>
      </c>
      <c r="K207" s="24">
        <v>-6.0839999999999996</v>
      </c>
      <c r="L207" s="24">
        <v>-6.59</v>
      </c>
      <c r="M207" s="24">
        <v>-6.4640000000000004</v>
      </c>
      <c r="N207" s="24" t="s">
        <v>29</v>
      </c>
      <c r="O207" s="25">
        <v>-6.7679999999999998</v>
      </c>
      <c r="P207" s="26">
        <f t="shared" si="3"/>
        <v>16.930054403828262</v>
      </c>
      <c r="Q207" s="20" t="s">
        <v>39</v>
      </c>
      <c r="R207" s="20">
        <v>0</v>
      </c>
      <c r="S207" s="20">
        <v>0</v>
      </c>
      <c r="T207" s="20" t="s">
        <v>40</v>
      </c>
      <c r="U207" s="20" t="s">
        <v>39</v>
      </c>
      <c r="V207" s="20" t="s">
        <v>39</v>
      </c>
      <c r="W207" s="20" t="s">
        <v>40</v>
      </c>
      <c r="X207" s="20" t="s">
        <v>39</v>
      </c>
    </row>
    <row r="208" spans="2:24" x14ac:dyDescent="0.35">
      <c r="B208" s="6" t="s">
        <v>450</v>
      </c>
      <c r="C208" s="38">
        <v>155253443</v>
      </c>
      <c r="D208" s="6" t="s">
        <v>451</v>
      </c>
      <c r="E208" s="7" t="s">
        <v>40</v>
      </c>
      <c r="F208" s="6" t="s">
        <v>40</v>
      </c>
      <c r="G208" s="24">
        <v>-6.0179999999999998</v>
      </c>
      <c r="H208" s="24">
        <v>-6.7649999999999997</v>
      </c>
      <c r="I208" s="24">
        <v>-6.0780000000000003</v>
      </c>
      <c r="J208" s="24">
        <v>-5.2169999999999996</v>
      </c>
      <c r="K208" s="24">
        <v>-6.2930000000000001</v>
      </c>
      <c r="L208" s="24">
        <v>-6.1609999999999996</v>
      </c>
      <c r="M208" s="24">
        <v>-7.0839999999999996</v>
      </c>
      <c r="N208" s="24" t="s">
        <v>34</v>
      </c>
      <c r="O208" s="25">
        <v>-7.0839999999999996</v>
      </c>
      <c r="P208" s="26">
        <f t="shared" si="3"/>
        <v>10.136381459418134</v>
      </c>
      <c r="Q208" s="20" t="s">
        <v>40</v>
      </c>
      <c r="R208" s="20">
        <v>0</v>
      </c>
      <c r="S208" s="20">
        <v>0</v>
      </c>
      <c r="T208" s="20" t="s">
        <v>40</v>
      </c>
      <c r="U208" s="20" t="s">
        <v>39</v>
      </c>
      <c r="V208" s="20" t="s">
        <v>39</v>
      </c>
      <c r="W208" s="20" t="s">
        <v>40</v>
      </c>
      <c r="X208" s="20" t="s">
        <v>39</v>
      </c>
    </row>
    <row r="209" spans="2:24" x14ac:dyDescent="0.35">
      <c r="B209" s="6" t="s">
        <v>452</v>
      </c>
      <c r="C209" s="38">
        <v>3083591</v>
      </c>
      <c r="D209" s="6" t="s">
        <v>453</v>
      </c>
      <c r="E209" s="7" t="s">
        <v>40</v>
      </c>
      <c r="F209" s="6" t="s">
        <v>40</v>
      </c>
      <c r="G209" s="24">
        <v>-5.8460000000000001</v>
      </c>
      <c r="H209" s="24">
        <v>-6.7640000000000002</v>
      </c>
      <c r="I209" s="24">
        <v>-6.274</v>
      </c>
      <c r="J209" s="24">
        <v>-5.3579999999999997</v>
      </c>
      <c r="K209" s="24">
        <v>-6.1529999999999996</v>
      </c>
      <c r="L209" s="24">
        <v>-6.06</v>
      </c>
      <c r="M209" s="24">
        <v>-6.4809999999999999</v>
      </c>
      <c r="N209" s="24" t="s">
        <v>29</v>
      </c>
      <c r="O209" s="25">
        <v>-6.7640000000000002</v>
      </c>
      <c r="P209" s="26">
        <f t="shared" si="3"/>
        <v>17.040341558496916</v>
      </c>
      <c r="Q209" s="20" t="s">
        <v>40</v>
      </c>
      <c r="R209" s="20">
        <v>0</v>
      </c>
      <c r="S209" s="20">
        <v>1</v>
      </c>
      <c r="T209" s="20" t="s">
        <v>39</v>
      </c>
      <c r="U209" s="20" t="s">
        <v>39</v>
      </c>
      <c r="V209" s="20" t="s">
        <v>39</v>
      </c>
      <c r="W209" s="20" t="s">
        <v>39</v>
      </c>
      <c r="X209" s="20" t="s">
        <v>39</v>
      </c>
    </row>
    <row r="210" spans="2:24" x14ac:dyDescent="0.35">
      <c r="B210" s="6" t="s">
        <v>454</v>
      </c>
      <c r="C210" s="38" t="s">
        <v>79</v>
      </c>
      <c r="D210" s="6" t="s">
        <v>455</v>
      </c>
      <c r="E210" s="7" t="s">
        <v>40</v>
      </c>
      <c r="F210" s="6" t="s">
        <v>40</v>
      </c>
      <c r="G210" s="24">
        <v>-5.93</v>
      </c>
      <c r="H210" s="24">
        <v>-6.7610000000000001</v>
      </c>
      <c r="I210" s="24">
        <v>-5.633</v>
      </c>
      <c r="J210" s="24">
        <v>-5.3929999999999998</v>
      </c>
      <c r="K210" s="24">
        <v>-5.9740000000000002</v>
      </c>
      <c r="L210" s="24">
        <v>-6.258</v>
      </c>
      <c r="M210" s="24">
        <v>-6.1280000000000001</v>
      </c>
      <c r="N210" s="24" t="s">
        <v>29</v>
      </c>
      <c r="O210" s="25">
        <v>-6.7610000000000001</v>
      </c>
      <c r="P210" s="26">
        <f t="shared" si="3"/>
        <v>17.123528146416255</v>
      </c>
      <c r="Q210" s="20" t="s">
        <v>39</v>
      </c>
      <c r="R210" s="20">
        <v>0</v>
      </c>
      <c r="S210" s="20">
        <v>0</v>
      </c>
      <c r="T210" s="20" t="s">
        <v>40</v>
      </c>
      <c r="U210" s="20" t="s">
        <v>39</v>
      </c>
      <c r="V210" s="20" t="s">
        <v>39</v>
      </c>
      <c r="W210" s="20" t="s">
        <v>40</v>
      </c>
      <c r="X210" s="20" t="s">
        <v>39</v>
      </c>
    </row>
    <row r="211" spans="2:24" x14ac:dyDescent="0.35">
      <c r="B211" s="6" t="s">
        <v>456</v>
      </c>
      <c r="C211" s="38">
        <v>17371</v>
      </c>
      <c r="D211" s="6" t="s">
        <v>457</v>
      </c>
      <c r="E211" s="7" t="s">
        <v>40</v>
      </c>
      <c r="F211" s="6" t="s">
        <v>40</v>
      </c>
      <c r="G211" s="24">
        <v>-5.6070000000000002</v>
      </c>
      <c r="H211" s="24">
        <v>-6.7549999999999999</v>
      </c>
      <c r="I211" s="24">
        <v>-6.2569999999999997</v>
      </c>
      <c r="J211" s="24">
        <v>-5.4139999999999997</v>
      </c>
      <c r="K211" s="24">
        <v>-6.8719999999999999</v>
      </c>
      <c r="L211" s="24">
        <v>-6.5449999999999999</v>
      </c>
      <c r="M211" s="24">
        <v>-6.2779999999999996</v>
      </c>
      <c r="N211" s="24" t="s">
        <v>32</v>
      </c>
      <c r="O211" s="25">
        <v>-6.8719999999999999</v>
      </c>
      <c r="P211" s="26">
        <f t="shared" si="3"/>
        <v>14.300126030940257</v>
      </c>
      <c r="Q211" s="20" t="s">
        <v>39</v>
      </c>
      <c r="R211" s="20">
        <v>0</v>
      </c>
      <c r="S211" s="20">
        <v>0</v>
      </c>
      <c r="T211" s="20" t="s">
        <v>40</v>
      </c>
      <c r="U211" s="20" t="s">
        <v>39</v>
      </c>
      <c r="V211" s="20" t="s">
        <v>39</v>
      </c>
      <c r="W211" s="20" t="s">
        <v>40</v>
      </c>
      <c r="X211" s="20" t="s">
        <v>39</v>
      </c>
    </row>
    <row r="212" spans="2:24" x14ac:dyDescent="0.35">
      <c r="B212" s="6" t="s">
        <v>458</v>
      </c>
      <c r="C212" s="38">
        <v>21786584</v>
      </c>
      <c r="D212" s="6" t="s">
        <v>459</v>
      </c>
      <c r="E212" s="7" t="s">
        <v>40</v>
      </c>
      <c r="F212" s="6" t="s">
        <v>40</v>
      </c>
      <c r="G212" s="24">
        <v>-6.03</v>
      </c>
      <c r="H212" s="24">
        <v>-6.7480000000000002</v>
      </c>
      <c r="I212" s="24">
        <v>-5.8440000000000003</v>
      </c>
      <c r="J212" s="24">
        <v>-5.5339999999999998</v>
      </c>
      <c r="K212" s="24">
        <v>-6.1849999999999996</v>
      </c>
      <c r="L212" s="24">
        <v>-6.4379999999999997</v>
      </c>
      <c r="M212" s="24">
        <v>-6.4850000000000003</v>
      </c>
      <c r="N212" s="24" t="s">
        <v>29</v>
      </c>
      <c r="O212" s="25">
        <v>-6.7480000000000002</v>
      </c>
      <c r="P212" s="26">
        <f t="shared" si="3"/>
        <v>17.488721547783467</v>
      </c>
      <c r="Q212" s="20" t="s">
        <v>39</v>
      </c>
      <c r="R212" s="20">
        <v>0</v>
      </c>
      <c r="S212" s="20">
        <v>0</v>
      </c>
      <c r="T212" s="20" t="s">
        <v>40</v>
      </c>
      <c r="U212" s="20" t="s">
        <v>39</v>
      </c>
      <c r="V212" s="20" t="s">
        <v>39</v>
      </c>
      <c r="W212" s="20" t="s">
        <v>40</v>
      </c>
      <c r="X212" s="20" t="s">
        <v>39</v>
      </c>
    </row>
    <row r="213" spans="2:24" x14ac:dyDescent="0.35">
      <c r="B213" s="6" t="s">
        <v>460</v>
      </c>
      <c r="C213" s="41">
        <v>3724428</v>
      </c>
      <c r="D213" s="6" t="s">
        <v>461</v>
      </c>
      <c r="E213" s="7" t="s">
        <v>40</v>
      </c>
      <c r="F213" s="6" t="s">
        <v>40</v>
      </c>
      <c r="G213" s="24">
        <v>-5.7130000000000001</v>
      </c>
      <c r="H213" s="24">
        <v>-6.7480000000000002</v>
      </c>
      <c r="I213" s="24">
        <v>-6.3319999999999999</v>
      </c>
      <c r="J213" s="24">
        <v>-5.532</v>
      </c>
      <c r="K213" s="24">
        <v>-6.6829999999999998</v>
      </c>
      <c r="L213" s="24">
        <v>-5.9809999999999999</v>
      </c>
      <c r="M213" s="24">
        <v>-6.218</v>
      </c>
      <c r="N213" s="24" t="s">
        <v>29</v>
      </c>
      <c r="O213" s="25">
        <v>-6.7480000000000002</v>
      </c>
      <c r="P213" s="26">
        <f t="shared" si="3"/>
        <v>17.488721547783467</v>
      </c>
      <c r="Q213" s="20" t="s">
        <v>39</v>
      </c>
      <c r="R213" s="20">
        <v>0</v>
      </c>
      <c r="S213" s="20">
        <v>0</v>
      </c>
      <c r="T213" s="20" t="s">
        <v>40</v>
      </c>
      <c r="U213" s="20" t="s">
        <v>39</v>
      </c>
      <c r="V213" s="20" t="s">
        <v>39</v>
      </c>
      <c r="W213" s="20" t="s">
        <v>40</v>
      </c>
      <c r="X213" s="20" t="s">
        <v>39</v>
      </c>
    </row>
    <row r="214" spans="2:24" x14ac:dyDescent="0.35">
      <c r="B214" s="6" t="s">
        <v>462</v>
      </c>
      <c r="C214" s="38">
        <v>166468730</v>
      </c>
      <c r="D214" s="6" t="s">
        <v>463</v>
      </c>
      <c r="E214" s="7" t="s">
        <v>40</v>
      </c>
      <c r="F214" s="6" t="s">
        <v>40</v>
      </c>
      <c r="G214" s="24">
        <v>-6.149</v>
      </c>
      <c r="H214" s="24">
        <v>-6.74</v>
      </c>
      <c r="I214" s="24">
        <v>-6.1680000000000001</v>
      </c>
      <c r="J214" s="24">
        <v>-5.6959999999999997</v>
      </c>
      <c r="K214" s="24">
        <v>-6.1369999999999996</v>
      </c>
      <c r="L214" s="24">
        <v>-6.2649999999999997</v>
      </c>
      <c r="M214" s="24">
        <v>-6.6139999999999999</v>
      </c>
      <c r="N214" s="24" t="s">
        <v>29</v>
      </c>
      <c r="O214" s="25">
        <v>-6.74</v>
      </c>
      <c r="P214" s="26">
        <f t="shared" si="3"/>
        <v>17.717316637351427</v>
      </c>
      <c r="Q214" s="20" t="s">
        <v>39</v>
      </c>
      <c r="R214" s="20">
        <v>0</v>
      </c>
      <c r="S214" s="20">
        <v>0</v>
      </c>
      <c r="T214" s="20" t="s">
        <v>40</v>
      </c>
      <c r="U214" s="20" t="s">
        <v>39</v>
      </c>
      <c r="V214" s="20" t="s">
        <v>39</v>
      </c>
      <c r="W214" s="20" t="s">
        <v>40</v>
      </c>
      <c r="X214" s="20" t="s">
        <v>39</v>
      </c>
    </row>
    <row r="215" spans="2:24" x14ac:dyDescent="0.35">
      <c r="B215" s="6" t="s">
        <v>464</v>
      </c>
      <c r="C215" s="41">
        <v>20961</v>
      </c>
      <c r="D215" s="6" t="s">
        <v>465</v>
      </c>
      <c r="E215" s="7" t="s">
        <v>40</v>
      </c>
      <c r="F215" s="6" t="s">
        <v>40</v>
      </c>
      <c r="G215" s="24">
        <v>-6.0289999999999999</v>
      </c>
      <c r="H215" s="24">
        <v>-6.7370000000000001</v>
      </c>
      <c r="I215" s="24">
        <v>-6.1340000000000003</v>
      </c>
      <c r="J215" s="24">
        <v>-5.5919999999999996</v>
      </c>
      <c r="K215" s="24">
        <v>-6.3730000000000002</v>
      </c>
      <c r="L215" s="24">
        <v>-6.1689999999999996</v>
      </c>
      <c r="M215" s="24">
        <v>-6.9039999999999999</v>
      </c>
      <c r="N215" s="24" t="s">
        <v>34</v>
      </c>
      <c r="O215" s="25">
        <v>-6.9039999999999999</v>
      </c>
      <c r="P215" s="26">
        <f t="shared" si="3"/>
        <v>13.576265735411392</v>
      </c>
      <c r="Q215" s="20" t="s">
        <v>39</v>
      </c>
      <c r="R215" s="20">
        <v>0</v>
      </c>
      <c r="S215" s="20">
        <v>0</v>
      </c>
      <c r="T215" s="20" t="s">
        <v>40</v>
      </c>
      <c r="U215" s="20" t="s">
        <v>39</v>
      </c>
      <c r="V215" s="20" t="s">
        <v>39</v>
      </c>
      <c r="W215" s="20" t="s">
        <v>40</v>
      </c>
      <c r="X215" s="20" t="s">
        <v>39</v>
      </c>
    </row>
    <row r="216" spans="2:24" x14ac:dyDescent="0.35">
      <c r="B216" s="6" t="s">
        <v>466</v>
      </c>
      <c r="C216" s="38">
        <v>102405118</v>
      </c>
      <c r="D216" s="6" t="s">
        <v>467</v>
      </c>
      <c r="E216" s="7" t="s">
        <v>40</v>
      </c>
      <c r="F216" s="6" t="s">
        <v>40</v>
      </c>
      <c r="G216" s="24">
        <v>-6.4569999999999999</v>
      </c>
      <c r="H216" s="24">
        <v>-6.7309999999999999</v>
      </c>
      <c r="I216" s="24">
        <v>-6.4809999999999999</v>
      </c>
      <c r="J216" s="24">
        <v>-5.7949999999999999</v>
      </c>
      <c r="K216" s="24">
        <v>-6.694</v>
      </c>
      <c r="L216" s="24">
        <v>-6.3550000000000004</v>
      </c>
      <c r="M216" s="24">
        <v>-6.56</v>
      </c>
      <c r="N216" s="24" t="s">
        <v>29</v>
      </c>
      <c r="O216" s="25">
        <v>-6.7309999999999999</v>
      </c>
      <c r="P216" s="26">
        <f t="shared" si="3"/>
        <v>17.978059606504196</v>
      </c>
      <c r="Q216" s="20" t="s">
        <v>39</v>
      </c>
      <c r="R216" s="20">
        <v>0</v>
      </c>
      <c r="S216" s="20">
        <v>0</v>
      </c>
      <c r="T216" s="20" t="s">
        <v>40</v>
      </c>
      <c r="U216" s="20" t="s">
        <v>39</v>
      </c>
      <c r="V216" s="20" t="s">
        <v>39</v>
      </c>
      <c r="W216" s="20" t="s">
        <v>40</v>
      </c>
      <c r="X216" s="20" t="s">
        <v>39</v>
      </c>
    </row>
    <row r="217" spans="2:24" x14ac:dyDescent="0.35">
      <c r="B217" s="6" t="s">
        <v>468</v>
      </c>
      <c r="C217" s="38">
        <v>360251</v>
      </c>
      <c r="D217" s="6" t="s">
        <v>469</v>
      </c>
      <c r="E217" s="7" t="s">
        <v>40</v>
      </c>
      <c r="F217" s="6" t="s">
        <v>40</v>
      </c>
      <c r="G217" s="24">
        <v>-5.8109999999999999</v>
      </c>
      <c r="H217" s="24">
        <v>-6.7309999999999999</v>
      </c>
      <c r="I217" s="24">
        <v>-6.05</v>
      </c>
      <c r="J217" s="24">
        <v>-5.3010000000000002</v>
      </c>
      <c r="K217" s="24">
        <v>-6.5</v>
      </c>
      <c r="L217" s="24">
        <v>-6.2140000000000004</v>
      </c>
      <c r="M217" s="24">
        <v>-6.2530000000000001</v>
      </c>
      <c r="N217" s="24" t="s">
        <v>29</v>
      </c>
      <c r="O217" s="25">
        <v>-6.7309999999999999</v>
      </c>
      <c r="P217" s="26">
        <f t="shared" si="3"/>
        <v>17.978059606504196</v>
      </c>
      <c r="Q217" s="20" t="s">
        <v>39</v>
      </c>
      <c r="R217" s="20">
        <v>0</v>
      </c>
      <c r="S217" s="20">
        <v>0</v>
      </c>
      <c r="T217" s="20" t="s">
        <v>40</v>
      </c>
      <c r="U217" s="20" t="s">
        <v>40</v>
      </c>
      <c r="V217" s="20" t="s">
        <v>39</v>
      </c>
      <c r="W217" s="20" t="s">
        <v>40</v>
      </c>
      <c r="X217" s="20" t="s">
        <v>39</v>
      </c>
    </row>
    <row r="218" spans="2:24" x14ac:dyDescent="0.35">
      <c r="B218" s="6" t="s">
        <v>470</v>
      </c>
      <c r="C218" s="38">
        <v>26714</v>
      </c>
      <c r="D218" s="6" t="s">
        <v>471</v>
      </c>
      <c r="E218" s="7" t="s">
        <v>40</v>
      </c>
      <c r="F218" s="6" t="s">
        <v>40</v>
      </c>
      <c r="G218" s="24">
        <v>-5.6120000000000001</v>
      </c>
      <c r="H218" s="24">
        <v>-6.7279999999999998</v>
      </c>
      <c r="I218" s="24">
        <v>-6.7779999999999996</v>
      </c>
      <c r="J218" s="24">
        <v>-5.0860000000000003</v>
      </c>
      <c r="K218" s="24">
        <v>-6.2789999999999999</v>
      </c>
      <c r="L218" s="24">
        <v>-6.0709999999999997</v>
      </c>
      <c r="M218" s="24">
        <v>-6.194</v>
      </c>
      <c r="N218" s="24" t="s">
        <v>30</v>
      </c>
      <c r="O218" s="25">
        <v>-6.7779999999999996</v>
      </c>
      <c r="P218" s="26">
        <f t="shared" si="3"/>
        <v>16.657449258871289</v>
      </c>
      <c r="Q218" s="20" t="s">
        <v>39</v>
      </c>
      <c r="R218" s="20">
        <v>0</v>
      </c>
      <c r="S218" s="20">
        <v>0</v>
      </c>
      <c r="T218" s="20" t="s">
        <v>40</v>
      </c>
      <c r="U218" s="20" t="s">
        <v>39</v>
      </c>
      <c r="V218" s="20" t="s">
        <v>39</v>
      </c>
      <c r="W218" s="20" t="s">
        <v>39</v>
      </c>
      <c r="X218" s="20" t="s">
        <v>39</v>
      </c>
    </row>
    <row r="219" spans="2:24" x14ac:dyDescent="0.35">
      <c r="B219" s="6" t="s">
        <v>472</v>
      </c>
      <c r="C219" s="38">
        <v>155907598</v>
      </c>
      <c r="D219" s="6" t="s">
        <v>473</v>
      </c>
      <c r="E219" s="7" t="s">
        <v>40</v>
      </c>
      <c r="F219" s="6" t="s">
        <v>40</v>
      </c>
      <c r="G219" s="24">
        <v>-6.1319999999999997</v>
      </c>
      <c r="H219" s="24">
        <v>-6.726</v>
      </c>
      <c r="I219" s="24">
        <v>-6.4450000000000003</v>
      </c>
      <c r="J219" s="24">
        <v>-5.7460000000000004</v>
      </c>
      <c r="K219" s="24">
        <v>-6.72</v>
      </c>
      <c r="L219" s="24">
        <v>-6.343</v>
      </c>
      <c r="M219" s="24">
        <v>-6.5</v>
      </c>
      <c r="N219" s="24" t="s">
        <v>29</v>
      </c>
      <c r="O219" s="25">
        <v>-6.726</v>
      </c>
      <c r="P219" s="26">
        <f t="shared" si="3"/>
        <v>18.124571313925514</v>
      </c>
      <c r="Q219" s="20" t="s">
        <v>39</v>
      </c>
      <c r="R219" s="20">
        <v>0</v>
      </c>
      <c r="S219" s="20">
        <v>1</v>
      </c>
      <c r="T219" s="20" t="s">
        <v>40</v>
      </c>
      <c r="U219" s="20" t="s">
        <v>39</v>
      </c>
      <c r="V219" s="20" t="s">
        <v>39</v>
      </c>
      <c r="W219" s="20" t="s">
        <v>40</v>
      </c>
      <c r="X219" s="20" t="s">
        <v>39</v>
      </c>
    </row>
    <row r="220" spans="2:24" x14ac:dyDescent="0.35">
      <c r="B220" s="6" t="s">
        <v>474</v>
      </c>
      <c r="C220" s="38">
        <v>24974470</v>
      </c>
      <c r="D220" s="6" t="s">
        <v>475</v>
      </c>
      <c r="E220" s="7" t="s">
        <v>40</v>
      </c>
      <c r="F220" s="6" t="s">
        <v>40</v>
      </c>
      <c r="G220" s="24">
        <v>-5.71</v>
      </c>
      <c r="H220" s="24">
        <v>-6.7249999999999996</v>
      </c>
      <c r="I220" s="24">
        <v>-5.8940000000000001</v>
      </c>
      <c r="J220" s="24">
        <v>-5.3490000000000002</v>
      </c>
      <c r="K220" s="24">
        <v>-6.2590000000000003</v>
      </c>
      <c r="L220" s="24">
        <v>-6.1349999999999998</v>
      </c>
      <c r="M220" s="24">
        <v>-6.48</v>
      </c>
      <c r="N220" s="24" t="s">
        <v>29</v>
      </c>
      <c r="O220" s="25">
        <v>-6.7249999999999996</v>
      </c>
      <c r="P220" s="26">
        <f t="shared" si="3"/>
        <v>18.154016624353854</v>
      </c>
      <c r="Q220" s="20" t="s">
        <v>39</v>
      </c>
      <c r="R220" s="20">
        <v>0</v>
      </c>
      <c r="S220" s="20">
        <v>0</v>
      </c>
      <c r="T220" s="20" t="s">
        <v>40</v>
      </c>
      <c r="U220" s="20" t="s">
        <v>39</v>
      </c>
      <c r="V220" s="20" t="s">
        <v>39</v>
      </c>
      <c r="W220" s="20" t="s">
        <v>40</v>
      </c>
      <c r="X220" s="20" t="s">
        <v>39</v>
      </c>
    </row>
    <row r="221" spans="2:24" x14ac:dyDescent="0.35">
      <c r="B221" s="6" t="s">
        <v>476</v>
      </c>
      <c r="C221" s="38">
        <v>156836218</v>
      </c>
      <c r="D221" s="6" t="s">
        <v>477</v>
      </c>
      <c r="E221" s="7" t="s">
        <v>40</v>
      </c>
      <c r="F221" s="6" t="s">
        <v>40</v>
      </c>
      <c r="G221" s="24">
        <v>-6.2279999999999998</v>
      </c>
      <c r="H221" s="24">
        <v>-6.7229999999999999</v>
      </c>
      <c r="I221" s="24">
        <v>-6.0830000000000002</v>
      </c>
      <c r="J221" s="24">
        <v>-5.1920000000000002</v>
      </c>
      <c r="K221" s="24">
        <v>-6.1660000000000004</v>
      </c>
      <c r="L221" s="24">
        <v>-6.3620000000000001</v>
      </c>
      <c r="M221" s="24">
        <v>-5.992</v>
      </c>
      <c r="N221" s="24" t="s">
        <v>29</v>
      </c>
      <c r="O221" s="25">
        <v>-6.7229999999999999</v>
      </c>
      <c r="P221" s="26">
        <f t="shared" si="3"/>
        <v>18.213050834123564</v>
      </c>
      <c r="Q221" s="20" t="s">
        <v>39</v>
      </c>
      <c r="R221" s="20">
        <v>0</v>
      </c>
      <c r="S221" s="20">
        <v>0</v>
      </c>
      <c r="T221" s="20" t="s">
        <v>40</v>
      </c>
      <c r="U221" s="20" t="s">
        <v>39</v>
      </c>
      <c r="V221" s="20" t="s">
        <v>39</v>
      </c>
      <c r="W221" s="20" t="s">
        <v>40</v>
      </c>
      <c r="X221" s="20" t="s">
        <v>39</v>
      </c>
    </row>
    <row r="222" spans="2:24" x14ac:dyDescent="0.35">
      <c r="B222" s="6" t="s">
        <v>478</v>
      </c>
      <c r="C222" s="38">
        <v>10775128</v>
      </c>
      <c r="D222" s="6" t="s">
        <v>479</v>
      </c>
      <c r="E222" s="7" t="s">
        <v>40</v>
      </c>
      <c r="F222" s="6" t="s">
        <v>40</v>
      </c>
      <c r="G222" s="24">
        <v>-6.2640000000000002</v>
      </c>
      <c r="H222" s="24">
        <v>-6.7160000000000002</v>
      </c>
      <c r="I222" s="24">
        <v>-6.0250000000000004</v>
      </c>
      <c r="J222" s="24">
        <v>-5.6210000000000004</v>
      </c>
      <c r="K222" s="24">
        <v>-6.399</v>
      </c>
      <c r="L222" s="24">
        <v>-6.3170000000000002</v>
      </c>
      <c r="M222" s="24">
        <v>-6.431</v>
      </c>
      <c r="N222" s="24" t="s">
        <v>29</v>
      </c>
      <c r="O222" s="25">
        <v>-6.7160000000000002</v>
      </c>
      <c r="P222" s="26">
        <f t="shared" si="3"/>
        <v>18.421186438698257</v>
      </c>
      <c r="Q222" s="20" t="s">
        <v>39</v>
      </c>
      <c r="R222" s="20">
        <v>0</v>
      </c>
      <c r="S222" s="20">
        <v>0</v>
      </c>
      <c r="T222" s="20" t="s">
        <v>40</v>
      </c>
      <c r="U222" s="20" t="s">
        <v>39</v>
      </c>
      <c r="V222" s="20" t="s">
        <v>39</v>
      </c>
      <c r="W222" s="20" t="s">
        <v>40</v>
      </c>
      <c r="X222" s="20" t="s">
        <v>39</v>
      </c>
    </row>
    <row r="223" spans="2:24" x14ac:dyDescent="0.35">
      <c r="B223" s="6" t="s">
        <v>480</v>
      </c>
      <c r="C223" s="38" t="s">
        <v>79</v>
      </c>
      <c r="D223" s="6" t="s">
        <v>481</v>
      </c>
      <c r="E223" s="7" t="s">
        <v>40</v>
      </c>
      <c r="F223" s="6" t="s">
        <v>40</v>
      </c>
      <c r="G223" s="24">
        <v>-6.3159999999999998</v>
      </c>
      <c r="H223" s="24">
        <v>-6.7140000000000004</v>
      </c>
      <c r="I223" s="24">
        <v>-5.9390000000000001</v>
      </c>
      <c r="J223" s="24">
        <v>-5.6710000000000003</v>
      </c>
      <c r="K223" s="24">
        <v>-6.2240000000000002</v>
      </c>
      <c r="L223" s="24">
        <v>-6.5369999999999999</v>
      </c>
      <c r="M223" s="24">
        <v>-6.7009999999999996</v>
      </c>
      <c r="N223" s="24" t="s">
        <v>29</v>
      </c>
      <c r="O223" s="25">
        <v>-6.7140000000000004</v>
      </c>
      <c r="P223" s="26">
        <f t="shared" si="3"/>
        <v>18.481089445670875</v>
      </c>
      <c r="Q223" s="20" t="s">
        <v>39</v>
      </c>
      <c r="R223" s="20">
        <v>0</v>
      </c>
      <c r="S223" s="20">
        <v>0</v>
      </c>
      <c r="T223" s="20" t="s">
        <v>40</v>
      </c>
      <c r="U223" s="20" t="s">
        <v>40</v>
      </c>
      <c r="V223" s="20" t="s">
        <v>39</v>
      </c>
      <c r="W223" s="20" t="s">
        <v>40</v>
      </c>
      <c r="X223" s="20" t="s">
        <v>39</v>
      </c>
    </row>
    <row r="224" spans="2:24" x14ac:dyDescent="0.35">
      <c r="B224" s="6" t="s">
        <v>482</v>
      </c>
      <c r="C224" s="38">
        <v>49856188</v>
      </c>
      <c r="D224" s="6" t="s">
        <v>483</v>
      </c>
      <c r="E224" s="7" t="s">
        <v>40</v>
      </c>
      <c r="F224" s="6" t="s">
        <v>40</v>
      </c>
      <c r="G224" s="24">
        <v>-5.9710000000000001</v>
      </c>
      <c r="H224" s="24">
        <v>-6.7119999999999997</v>
      </c>
      <c r="I224" s="24">
        <v>-5.9550000000000001</v>
      </c>
      <c r="J224" s="24">
        <v>-5.1879999999999997</v>
      </c>
      <c r="K224" s="24">
        <v>-6.3330000000000002</v>
      </c>
      <c r="L224" s="24">
        <v>-6.5490000000000004</v>
      </c>
      <c r="M224" s="24">
        <v>-6.1020000000000003</v>
      </c>
      <c r="N224" s="24" t="s">
        <v>29</v>
      </c>
      <c r="O224" s="25">
        <v>-6.7119999999999997</v>
      </c>
      <c r="P224" s="26">
        <f t="shared" si="3"/>
        <v>18.541187248470369</v>
      </c>
      <c r="Q224" s="20" t="s">
        <v>39</v>
      </c>
      <c r="R224" s="20">
        <v>0</v>
      </c>
      <c r="S224" s="20">
        <v>0</v>
      </c>
      <c r="T224" s="20" t="s">
        <v>40</v>
      </c>
      <c r="U224" s="20" t="s">
        <v>39</v>
      </c>
      <c r="V224" s="20" t="s">
        <v>39</v>
      </c>
      <c r="W224" s="20" t="s">
        <v>40</v>
      </c>
      <c r="X224" s="20" t="s">
        <v>39</v>
      </c>
    </row>
    <row r="225" spans="2:24" x14ac:dyDescent="0.35">
      <c r="B225" s="6" t="s">
        <v>484</v>
      </c>
      <c r="C225" s="40">
        <v>8367</v>
      </c>
      <c r="D225" s="50" t="s">
        <v>485</v>
      </c>
      <c r="E225" s="7" t="s">
        <v>40</v>
      </c>
      <c r="F225" s="6" t="s">
        <v>40</v>
      </c>
      <c r="G225" s="24">
        <v>-5.4610000000000003</v>
      </c>
      <c r="H225" s="24">
        <v>-6.7110000000000003</v>
      </c>
      <c r="I225" s="24">
        <v>-6.3550000000000004</v>
      </c>
      <c r="J225" s="24">
        <v>-5.5220000000000002</v>
      </c>
      <c r="K225" s="24">
        <v>-6.6890000000000001</v>
      </c>
      <c r="L225" s="24">
        <v>-6.0730000000000004</v>
      </c>
      <c r="M225" s="24">
        <v>-6.3609999999999998</v>
      </c>
      <c r="N225" s="24" t="s">
        <v>29</v>
      </c>
      <c r="O225" s="25">
        <v>-6.7110000000000003</v>
      </c>
      <c r="P225" s="26">
        <f t="shared" si="3"/>
        <v>18.571309396177142</v>
      </c>
      <c r="Q225" s="20" t="s">
        <v>39</v>
      </c>
      <c r="R225" s="20">
        <v>0</v>
      </c>
      <c r="S225" s="20">
        <v>0</v>
      </c>
      <c r="T225" s="20" t="s">
        <v>40</v>
      </c>
      <c r="U225" s="20" t="s">
        <v>39</v>
      </c>
      <c r="V225" s="20" t="s">
        <v>39</v>
      </c>
      <c r="W225" s="20" t="s">
        <v>39</v>
      </c>
      <c r="X225" s="20" t="s">
        <v>39</v>
      </c>
    </row>
    <row r="226" spans="2:24" x14ac:dyDescent="0.35">
      <c r="B226" s="6" t="s">
        <v>486</v>
      </c>
      <c r="C226" s="38">
        <v>15429212</v>
      </c>
      <c r="D226" s="6" t="s">
        <v>487</v>
      </c>
      <c r="E226" s="7" t="s">
        <v>40</v>
      </c>
      <c r="F226" s="6" t="s">
        <v>40</v>
      </c>
      <c r="G226" s="24">
        <v>-6.0960000000000001</v>
      </c>
      <c r="H226" s="24">
        <v>-6.7030000000000003</v>
      </c>
      <c r="I226" s="24">
        <v>-6.3739999999999997</v>
      </c>
      <c r="J226" s="24">
        <v>-5.6210000000000004</v>
      </c>
      <c r="K226" s="24">
        <v>-6.3940000000000001</v>
      </c>
      <c r="L226" s="24">
        <v>-6.1349999999999998</v>
      </c>
      <c r="M226" s="24">
        <v>-6.3529999999999998</v>
      </c>
      <c r="N226" s="24" t="s">
        <v>29</v>
      </c>
      <c r="O226" s="25">
        <v>-6.7030000000000003</v>
      </c>
      <c r="P226" s="26">
        <f t="shared" si="3"/>
        <v>18.814054992143902</v>
      </c>
      <c r="Q226" s="20" t="s">
        <v>39</v>
      </c>
      <c r="R226" s="20">
        <v>0</v>
      </c>
      <c r="S226" s="20">
        <v>1</v>
      </c>
      <c r="T226" s="20" t="s">
        <v>40</v>
      </c>
      <c r="U226" s="20" t="s">
        <v>39</v>
      </c>
      <c r="V226" s="20" t="s">
        <v>39</v>
      </c>
      <c r="W226" s="20" t="s">
        <v>39</v>
      </c>
      <c r="X226" s="20" t="s">
        <v>39</v>
      </c>
    </row>
    <row r="227" spans="2:24" x14ac:dyDescent="0.35">
      <c r="B227" s="6" t="s">
        <v>488</v>
      </c>
      <c r="C227" s="38" t="s">
        <v>79</v>
      </c>
      <c r="D227" s="6" t="s">
        <v>489</v>
      </c>
      <c r="E227" s="7" t="s">
        <v>40</v>
      </c>
      <c r="F227" s="6" t="s">
        <v>40</v>
      </c>
      <c r="G227" s="24">
        <v>-5.8220000000000001</v>
      </c>
      <c r="H227" s="24">
        <v>-6.702</v>
      </c>
      <c r="I227" s="24">
        <v>-5.6150000000000002</v>
      </c>
      <c r="J227" s="24">
        <v>-4.9169999999999998</v>
      </c>
      <c r="K227" s="24">
        <v>-6.069</v>
      </c>
      <c r="L227" s="24">
        <v>-6.5389999999999997</v>
      </c>
      <c r="M227" s="24">
        <v>-6.4240000000000004</v>
      </c>
      <c r="N227" s="24" t="s">
        <v>29</v>
      </c>
      <c r="O227" s="25">
        <v>-6.702</v>
      </c>
      <c r="P227" s="26">
        <f t="shared" si="3"/>
        <v>18.844620442772428</v>
      </c>
      <c r="Q227" s="20" t="s">
        <v>39</v>
      </c>
      <c r="R227" s="20">
        <v>0</v>
      </c>
      <c r="S227" s="20">
        <v>0</v>
      </c>
      <c r="T227" s="20" t="s">
        <v>40</v>
      </c>
      <c r="U227" s="20" t="s">
        <v>40</v>
      </c>
      <c r="V227" s="20" t="s">
        <v>39</v>
      </c>
      <c r="W227" s="20" t="s">
        <v>40</v>
      </c>
      <c r="X227" s="20" t="s">
        <v>39</v>
      </c>
    </row>
    <row r="228" spans="2:24" x14ac:dyDescent="0.35">
      <c r="B228" s="6" t="s">
        <v>490</v>
      </c>
      <c r="C228" s="38">
        <v>12650284</v>
      </c>
      <c r="D228" s="6" t="s">
        <v>491</v>
      </c>
      <c r="E228" s="7" t="s">
        <v>40</v>
      </c>
      <c r="F228" s="6" t="s">
        <v>40</v>
      </c>
      <c r="G228" s="24">
        <v>-5.8010000000000002</v>
      </c>
      <c r="H228" s="24">
        <v>-6.7</v>
      </c>
      <c r="I228" s="24">
        <v>-6.7190000000000003</v>
      </c>
      <c r="J228" s="24">
        <v>-5.367</v>
      </c>
      <c r="K228" s="24">
        <v>-6.6749999999999998</v>
      </c>
      <c r="L228" s="24">
        <v>-6.3390000000000004</v>
      </c>
      <c r="M228" s="24">
        <v>-6.5449999999999999</v>
      </c>
      <c r="N228" s="24" t="s">
        <v>30</v>
      </c>
      <c r="O228" s="25">
        <v>-6.7190000000000003</v>
      </c>
      <c r="P228" s="26">
        <f t="shared" si="3"/>
        <v>18.331695789799362</v>
      </c>
      <c r="Q228" s="20" t="s">
        <v>39</v>
      </c>
      <c r="R228" s="20">
        <v>0</v>
      </c>
      <c r="S228" s="20">
        <v>0</v>
      </c>
      <c r="T228" s="20" t="s">
        <v>40</v>
      </c>
      <c r="U228" s="20" t="s">
        <v>39</v>
      </c>
      <c r="V228" s="20" t="s">
        <v>39</v>
      </c>
      <c r="W228" s="20" t="s">
        <v>40</v>
      </c>
      <c r="X228" s="20" t="s">
        <v>39</v>
      </c>
    </row>
    <row r="229" spans="2:24" x14ac:dyDescent="0.35">
      <c r="B229" s="6" t="s">
        <v>492</v>
      </c>
      <c r="C229" s="38">
        <v>4980</v>
      </c>
      <c r="D229" s="6" t="s">
        <v>493</v>
      </c>
      <c r="E229" s="7" t="s">
        <v>39</v>
      </c>
      <c r="F229" s="6" t="s">
        <v>40</v>
      </c>
      <c r="G229" s="24">
        <v>-5.57</v>
      </c>
      <c r="H229" s="24">
        <v>-6.7</v>
      </c>
      <c r="I229" s="24">
        <v>-6.2709999999999999</v>
      </c>
      <c r="J229" s="24">
        <v>-5.1180000000000003</v>
      </c>
      <c r="K229" s="24">
        <v>-6.0209999999999999</v>
      </c>
      <c r="L229" s="24">
        <v>-6.1369999999999996</v>
      </c>
      <c r="M229" s="24">
        <v>-6.367</v>
      </c>
      <c r="N229" s="24" t="s">
        <v>29</v>
      </c>
      <c r="O229" s="25">
        <v>-6.7</v>
      </c>
      <c r="P229" s="26">
        <f t="shared" si="3"/>
        <v>18.905900395262766</v>
      </c>
      <c r="Q229" s="20" t="s">
        <v>39</v>
      </c>
      <c r="R229" s="20">
        <v>0</v>
      </c>
      <c r="S229" s="20">
        <v>0</v>
      </c>
      <c r="T229" s="20" t="s">
        <v>40</v>
      </c>
      <c r="U229" s="20" t="s">
        <v>39</v>
      </c>
      <c r="V229" s="20" t="s">
        <v>39</v>
      </c>
      <c r="W229" s="20" t="s">
        <v>39</v>
      </c>
      <c r="X229" s="20" t="s">
        <v>39</v>
      </c>
    </row>
    <row r="230" spans="2:24" x14ac:dyDescent="0.35">
      <c r="B230" s="6" t="s">
        <v>494</v>
      </c>
      <c r="C230" s="41">
        <v>36906</v>
      </c>
      <c r="D230" s="6" t="s">
        <v>495</v>
      </c>
      <c r="E230" s="7" t="s">
        <v>40</v>
      </c>
      <c r="F230" s="6" t="s">
        <v>40</v>
      </c>
      <c r="G230" s="24">
        <v>-5.9550000000000001</v>
      </c>
      <c r="H230" s="24">
        <v>-6.6959999999999997</v>
      </c>
      <c r="I230" s="24">
        <v>-6.2869999999999999</v>
      </c>
      <c r="J230" s="24">
        <v>-5.5090000000000003</v>
      </c>
      <c r="K230" s="24">
        <v>-6.2930000000000001</v>
      </c>
      <c r="L230" s="24">
        <v>-6.1870000000000003</v>
      </c>
      <c r="M230" s="24">
        <v>-6.2469999999999999</v>
      </c>
      <c r="N230" s="24" t="s">
        <v>29</v>
      </c>
      <c r="O230" s="25">
        <v>-6.6959999999999997</v>
      </c>
      <c r="P230" s="26">
        <f t="shared" si="3"/>
        <v>19.029058768609254</v>
      </c>
      <c r="Q230" s="20" t="s">
        <v>39</v>
      </c>
      <c r="R230" s="20">
        <v>0</v>
      </c>
      <c r="S230" s="20">
        <v>0</v>
      </c>
      <c r="T230" s="20" t="s">
        <v>40</v>
      </c>
      <c r="U230" s="20" t="s">
        <v>39</v>
      </c>
      <c r="V230" s="20" t="s">
        <v>39</v>
      </c>
      <c r="W230" s="20" t="s">
        <v>39</v>
      </c>
      <c r="X230" s="20" t="s">
        <v>39</v>
      </c>
    </row>
    <row r="231" spans="2:24" x14ac:dyDescent="0.35">
      <c r="B231" s="6" t="s">
        <v>496</v>
      </c>
      <c r="C231" s="38">
        <v>41421</v>
      </c>
      <c r="D231" s="6" t="s">
        <v>497</v>
      </c>
      <c r="E231" s="7" t="s">
        <v>40</v>
      </c>
      <c r="F231" s="6" t="s">
        <v>40</v>
      </c>
      <c r="G231" s="24">
        <v>-5.9390000000000001</v>
      </c>
      <c r="H231" s="24">
        <v>-6.6909999999999998</v>
      </c>
      <c r="I231" s="24">
        <v>-6.1849999999999996</v>
      </c>
      <c r="J231" s="24">
        <v>-5.4569999999999999</v>
      </c>
      <c r="K231" s="24">
        <v>-6.7439999999999998</v>
      </c>
      <c r="L231" s="24">
        <v>-6.343</v>
      </c>
      <c r="M231" s="24">
        <v>-6.1710000000000003</v>
      </c>
      <c r="N231" s="24" t="s">
        <v>32</v>
      </c>
      <c r="O231" s="25">
        <v>-6.7439999999999998</v>
      </c>
      <c r="P231" s="26">
        <f t="shared" si="3"/>
        <v>17.602648017970221</v>
      </c>
      <c r="Q231" s="20" t="s">
        <v>40</v>
      </c>
      <c r="R231" s="20">
        <v>0</v>
      </c>
      <c r="S231" s="20">
        <v>0</v>
      </c>
      <c r="T231" s="20" t="s">
        <v>40</v>
      </c>
      <c r="U231" s="20" t="s">
        <v>39</v>
      </c>
      <c r="V231" s="20" t="s">
        <v>39</v>
      </c>
      <c r="W231" s="20" t="s">
        <v>40</v>
      </c>
      <c r="X231" s="20" t="s">
        <v>39</v>
      </c>
    </row>
    <row r="232" spans="2:24" x14ac:dyDescent="0.35">
      <c r="B232" s="6" t="s">
        <v>498</v>
      </c>
      <c r="C232" s="38">
        <v>119026031</v>
      </c>
      <c r="D232" s="6" t="s">
        <v>499</v>
      </c>
      <c r="E232" s="7" t="s">
        <v>40</v>
      </c>
      <c r="F232" s="6" t="s">
        <v>40</v>
      </c>
      <c r="G232" s="24">
        <v>-6.0170000000000003</v>
      </c>
      <c r="H232" s="24">
        <v>-6.6890000000000001</v>
      </c>
      <c r="I232" s="24">
        <v>-5.641</v>
      </c>
      <c r="J232" s="24">
        <v>-5.7229999999999999</v>
      </c>
      <c r="K232" s="24">
        <v>-6.274</v>
      </c>
      <c r="L232" s="24">
        <v>-6.6420000000000003</v>
      </c>
      <c r="M232" s="24">
        <v>-6.5940000000000003</v>
      </c>
      <c r="N232" s="24" t="s">
        <v>29</v>
      </c>
      <c r="O232" s="25">
        <v>-6.6890000000000001</v>
      </c>
      <c r="P232" s="26">
        <f t="shared" si="3"/>
        <v>19.246519571160317</v>
      </c>
      <c r="Q232" s="20" t="s">
        <v>39</v>
      </c>
      <c r="R232" s="20">
        <v>0</v>
      </c>
      <c r="S232" s="20">
        <v>1</v>
      </c>
      <c r="T232" s="20" t="s">
        <v>40</v>
      </c>
      <c r="U232" s="20" t="s">
        <v>40</v>
      </c>
      <c r="V232" s="20" t="s">
        <v>39</v>
      </c>
      <c r="W232" s="20" t="s">
        <v>40</v>
      </c>
      <c r="X232" s="20" t="s">
        <v>39</v>
      </c>
    </row>
    <row r="233" spans="2:24" x14ac:dyDescent="0.35">
      <c r="B233" s="6" t="s">
        <v>500</v>
      </c>
      <c r="C233" s="38">
        <v>45590</v>
      </c>
      <c r="D233" s="6" t="s">
        <v>501</v>
      </c>
      <c r="E233" s="7" t="s">
        <v>40</v>
      </c>
      <c r="F233" s="6" t="s">
        <v>40</v>
      </c>
      <c r="G233" s="24">
        <v>-6.0640000000000001</v>
      </c>
      <c r="H233" s="24">
        <v>-6.6879999999999997</v>
      </c>
      <c r="I233" s="24">
        <v>-6.1669999999999998</v>
      </c>
      <c r="J233" s="24">
        <v>-5.67</v>
      </c>
      <c r="K233" s="24">
        <v>-6.5679999999999996</v>
      </c>
      <c r="L233" s="24">
        <v>-6.6</v>
      </c>
      <c r="M233" s="24">
        <v>-6.5519999999999996</v>
      </c>
      <c r="N233" s="24" t="s">
        <v>29</v>
      </c>
      <c r="O233" s="25">
        <v>-6.6879999999999997</v>
      </c>
      <c r="P233" s="26">
        <f t="shared" si="3"/>
        <v>19.277787606890456</v>
      </c>
      <c r="Q233" s="20" t="s">
        <v>39</v>
      </c>
      <c r="R233" s="20">
        <v>0</v>
      </c>
      <c r="S233" s="20">
        <v>0</v>
      </c>
      <c r="T233" s="20" t="s">
        <v>40</v>
      </c>
      <c r="U233" s="20" t="s">
        <v>39</v>
      </c>
      <c r="V233" s="20" t="s">
        <v>39</v>
      </c>
      <c r="W233" s="20" t="s">
        <v>40</v>
      </c>
      <c r="X233" s="20" t="s">
        <v>39</v>
      </c>
    </row>
    <row r="234" spans="2:24" x14ac:dyDescent="0.35">
      <c r="B234" s="6" t="s">
        <v>502</v>
      </c>
      <c r="C234" s="38">
        <v>26395</v>
      </c>
      <c r="D234" s="6" t="s">
        <v>503</v>
      </c>
      <c r="E234" s="7" t="s">
        <v>40</v>
      </c>
      <c r="F234" s="6" t="s">
        <v>40</v>
      </c>
      <c r="G234" s="24">
        <v>-6.1859999999999999</v>
      </c>
      <c r="H234" s="24">
        <v>-6.681</v>
      </c>
      <c r="I234" s="24">
        <v>-6.1989999999999998</v>
      </c>
      <c r="J234" s="24">
        <v>-5.3979999999999997</v>
      </c>
      <c r="K234" s="24">
        <v>-6.1319999999999997</v>
      </c>
      <c r="L234" s="24">
        <v>-6.3529999999999998</v>
      </c>
      <c r="M234" s="24">
        <v>-6.5339999999999998</v>
      </c>
      <c r="N234" s="24" t="s">
        <v>29</v>
      </c>
      <c r="O234" s="25">
        <v>-6.681</v>
      </c>
      <c r="P234" s="26">
        <f t="shared" si="3"/>
        <v>19.498090839718735</v>
      </c>
      <c r="Q234" s="20" t="s">
        <v>39</v>
      </c>
      <c r="R234" s="20">
        <v>0</v>
      </c>
      <c r="S234" s="20">
        <v>0</v>
      </c>
      <c r="T234" s="20" t="s">
        <v>40</v>
      </c>
      <c r="U234" s="20" t="s">
        <v>39</v>
      </c>
      <c r="V234" s="20" t="s">
        <v>39</v>
      </c>
      <c r="W234" s="20" t="s">
        <v>40</v>
      </c>
      <c r="X234" s="20" t="s">
        <v>39</v>
      </c>
    </row>
    <row r="235" spans="2:24" x14ac:dyDescent="0.35">
      <c r="B235" s="6" t="s">
        <v>504</v>
      </c>
      <c r="C235" s="38">
        <v>1797</v>
      </c>
      <c r="D235" s="6" t="s">
        <v>505</v>
      </c>
      <c r="E235" s="7" t="s">
        <v>40</v>
      </c>
      <c r="F235" s="6" t="s">
        <v>40</v>
      </c>
      <c r="G235" s="24">
        <v>-5.42</v>
      </c>
      <c r="H235" s="24">
        <v>-6.67</v>
      </c>
      <c r="I235" s="24">
        <v>-5.6429999999999998</v>
      </c>
      <c r="J235" s="24">
        <v>-5.468</v>
      </c>
      <c r="K235" s="24">
        <v>-5.9180000000000001</v>
      </c>
      <c r="L235" s="24">
        <v>-6.4950000000000001</v>
      </c>
      <c r="M235" s="24">
        <v>-6.242</v>
      </c>
      <c r="N235" s="24" t="s">
        <v>29</v>
      </c>
      <c r="O235" s="25">
        <v>-6.67</v>
      </c>
      <c r="P235" s="26">
        <f t="shared" si="3"/>
        <v>19.84937924675301</v>
      </c>
      <c r="Q235" s="20" t="s">
        <v>39</v>
      </c>
      <c r="R235" s="20">
        <v>0</v>
      </c>
      <c r="S235" s="20">
        <v>0</v>
      </c>
      <c r="T235" s="20" t="s">
        <v>40</v>
      </c>
      <c r="U235" s="20" t="s">
        <v>40</v>
      </c>
      <c r="V235" s="20" t="s">
        <v>39</v>
      </c>
      <c r="W235" s="20" t="s">
        <v>40</v>
      </c>
      <c r="X235" s="20" t="s">
        <v>40</v>
      </c>
    </row>
    <row r="236" spans="2:24" x14ac:dyDescent="0.35">
      <c r="B236" s="6" t="s">
        <v>506</v>
      </c>
      <c r="C236" s="38">
        <v>124708066</v>
      </c>
      <c r="D236" s="6" t="s">
        <v>507</v>
      </c>
      <c r="E236" s="7" t="s">
        <v>40</v>
      </c>
      <c r="F236" s="6" t="s">
        <v>40</v>
      </c>
      <c r="G236" s="24">
        <v>-5.7640000000000002</v>
      </c>
      <c r="H236" s="24">
        <v>-6.6669999999999998</v>
      </c>
      <c r="I236" s="24">
        <v>-6.0449999999999999</v>
      </c>
      <c r="J236" s="24">
        <v>-5.1529999999999996</v>
      </c>
      <c r="K236" s="24">
        <v>-6.45</v>
      </c>
      <c r="L236" s="24">
        <v>-6.3639999999999999</v>
      </c>
      <c r="M236" s="24">
        <v>-6.6509999999999998</v>
      </c>
      <c r="N236" s="24" t="s">
        <v>29</v>
      </c>
      <c r="O236" s="25">
        <v>-6.6669999999999998</v>
      </c>
      <c r="P236" s="26">
        <f t="shared" si="3"/>
        <v>19.946278838007448</v>
      </c>
      <c r="Q236" s="20" t="s">
        <v>39</v>
      </c>
      <c r="R236" s="20">
        <v>0</v>
      </c>
      <c r="S236" s="20">
        <v>0</v>
      </c>
      <c r="T236" s="20" t="s">
        <v>40</v>
      </c>
      <c r="U236" s="20" t="s">
        <v>39</v>
      </c>
      <c r="V236" s="20" t="s">
        <v>39</v>
      </c>
      <c r="W236" s="20" t="s">
        <v>40</v>
      </c>
      <c r="X236" s="20" t="s">
        <v>39</v>
      </c>
    </row>
    <row r="237" spans="2:24" x14ac:dyDescent="0.35">
      <c r="B237" s="6" t="s">
        <v>508</v>
      </c>
      <c r="C237" s="38">
        <v>6092</v>
      </c>
      <c r="D237" s="6" t="s">
        <v>509</v>
      </c>
      <c r="E237" s="7" t="s">
        <v>40</v>
      </c>
      <c r="F237" s="6" t="s">
        <v>40</v>
      </c>
      <c r="G237" s="24">
        <v>-5.7009999999999996</v>
      </c>
      <c r="H237" s="24">
        <v>-6.6619999999999999</v>
      </c>
      <c r="I237" s="24">
        <v>-6.0919999999999996</v>
      </c>
      <c r="J237" s="24">
        <v>-5.3140000000000001</v>
      </c>
      <c r="K237" s="24">
        <v>-6.3070000000000004</v>
      </c>
      <c r="L237" s="24">
        <v>-5.9480000000000004</v>
      </c>
      <c r="M237" s="24">
        <v>-6.0259999999999998</v>
      </c>
      <c r="N237" s="24" t="s">
        <v>29</v>
      </c>
      <c r="O237" s="25">
        <v>-6.6619999999999999</v>
      </c>
      <c r="P237" s="26">
        <f t="shared" si="3"/>
        <v>20.108830494483257</v>
      </c>
      <c r="Q237" s="20" t="s">
        <v>39</v>
      </c>
      <c r="R237" s="20">
        <v>0</v>
      </c>
      <c r="S237" s="20">
        <v>0</v>
      </c>
      <c r="T237" s="20" t="s">
        <v>40</v>
      </c>
      <c r="U237" s="20" t="s">
        <v>39</v>
      </c>
      <c r="V237" s="20" t="s">
        <v>39</v>
      </c>
      <c r="W237" s="20" t="s">
        <v>40</v>
      </c>
      <c r="X237" s="20" t="s">
        <v>39</v>
      </c>
    </row>
    <row r="238" spans="2:24" x14ac:dyDescent="0.35">
      <c r="B238" s="6" t="s">
        <v>510</v>
      </c>
      <c r="C238" s="38">
        <v>16184</v>
      </c>
      <c r="D238" s="6" t="s">
        <v>511</v>
      </c>
      <c r="E238" s="7" t="s">
        <v>40</v>
      </c>
      <c r="F238" s="6" t="s">
        <v>40</v>
      </c>
      <c r="G238" s="24">
        <v>-5.7249999999999996</v>
      </c>
      <c r="H238" s="24">
        <v>-6.6589999999999998</v>
      </c>
      <c r="I238" s="24">
        <v>-6.0140000000000002</v>
      </c>
      <c r="J238" s="24">
        <v>-5.4290000000000003</v>
      </c>
      <c r="K238" s="24">
        <v>-5.8079999999999998</v>
      </c>
      <c r="L238" s="24">
        <v>-6.12</v>
      </c>
      <c r="M238" s="24">
        <v>-6.2969999999999997</v>
      </c>
      <c r="N238" s="24" t="s">
        <v>29</v>
      </c>
      <c r="O238" s="25">
        <v>-6.6589999999999998</v>
      </c>
      <c r="P238" s="26">
        <f t="shared" si="3"/>
        <v>20.206996660351628</v>
      </c>
      <c r="Q238" s="20" t="s">
        <v>39</v>
      </c>
      <c r="R238" s="20">
        <v>0</v>
      </c>
      <c r="S238" s="20">
        <v>0</v>
      </c>
      <c r="T238" s="20" t="s">
        <v>40</v>
      </c>
      <c r="U238" s="20" t="s">
        <v>39</v>
      </c>
      <c r="V238" s="20" t="s">
        <v>39</v>
      </c>
      <c r="W238" s="20" t="s">
        <v>40</v>
      </c>
      <c r="X238" s="20" t="s">
        <v>39</v>
      </c>
    </row>
    <row r="239" spans="2:24" x14ac:dyDescent="0.35">
      <c r="B239" s="6" t="s">
        <v>512</v>
      </c>
      <c r="C239" s="38">
        <v>6090</v>
      </c>
      <c r="D239" s="6" t="s">
        <v>513</v>
      </c>
      <c r="E239" s="7" t="s">
        <v>40</v>
      </c>
      <c r="F239" s="6" t="s">
        <v>40</v>
      </c>
      <c r="G239" s="24">
        <v>-5.9169999999999998</v>
      </c>
      <c r="H239" s="24">
        <v>-6.6539999999999999</v>
      </c>
      <c r="I239" s="24">
        <v>-6.0940000000000003</v>
      </c>
      <c r="J239" s="24">
        <v>-5.2949999999999999</v>
      </c>
      <c r="K239" s="24">
        <v>-6.5430000000000001</v>
      </c>
      <c r="L239" s="24">
        <v>-6.4509999999999996</v>
      </c>
      <c r="M239" s="24">
        <v>-6.1989999999999998</v>
      </c>
      <c r="N239" s="24" t="s">
        <v>29</v>
      </c>
      <c r="O239" s="25">
        <v>-6.6539999999999999</v>
      </c>
      <c r="P239" s="26">
        <f t="shared" si="3"/>
        <v>20.371673029624162</v>
      </c>
      <c r="Q239" s="20" t="s">
        <v>39</v>
      </c>
      <c r="R239" s="20">
        <v>0</v>
      </c>
      <c r="S239" s="20">
        <v>0</v>
      </c>
      <c r="T239" s="20" t="s">
        <v>40</v>
      </c>
      <c r="U239" s="20" t="s">
        <v>39</v>
      </c>
      <c r="V239" s="20" t="s">
        <v>39</v>
      </c>
      <c r="W239" s="20" t="s">
        <v>40</v>
      </c>
      <c r="X239" s="20" t="s">
        <v>39</v>
      </c>
    </row>
    <row r="240" spans="2:24" x14ac:dyDescent="0.35">
      <c r="B240" s="6" t="s">
        <v>514</v>
      </c>
      <c r="C240" s="38">
        <v>21786582</v>
      </c>
      <c r="D240" s="6" t="s">
        <v>515</v>
      </c>
      <c r="E240" s="7" t="s">
        <v>40</v>
      </c>
      <c r="F240" s="6" t="s">
        <v>40</v>
      </c>
      <c r="G240" s="24">
        <v>-5.7679999999999998</v>
      </c>
      <c r="H240" s="24">
        <v>-6.6539999999999999</v>
      </c>
      <c r="I240" s="24">
        <v>-6.17</v>
      </c>
      <c r="J240" s="24">
        <v>-5.2690000000000001</v>
      </c>
      <c r="K240" s="24">
        <v>-6.149</v>
      </c>
      <c r="L240" s="24">
        <v>-6.2830000000000004</v>
      </c>
      <c r="M240" s="24">
        <v>-6.6079999999999997</v>
      </c>
      <c r="N240" s="24" t="s">
        <v>29</v>
      </c>
      <c r="O240" s="25">
        <v>-6.6539999999999999</v>
      </c>
      <c r="P240" s="26">
        <f t="shared" si="3"/>
        <v>20.371673029624162</v>
      </c>
      <c r="Q240" s="20" t="s">
        <v>39</v>
      </c>
      <c r="R240" s="20">
        <v>0</v>
      </c>
      <c r="S240" s="20">
        <v>0</v>
      </c>
      <c r="T240" s="20" t="s">
        <v>40</v>
      </c>
      <c r="U240" s="20" t="s">
        <v>39</v>
      </c>
      <c r="V240" s="20" t="s">
        <v>39</v>
      </c>
      <c r="W240" s="20" t="s">
        <v>40</v>
      </c>
      <c r="X240" s="20" t="s">
        <v>39</v>
      </c>
    </row>
    <row r="241" spans="2:24" x14ac:dyDescent="0.35">
      <c r="B241" s="6" t="s">
        <v>516</v>
      </c>
      <c r="C241" s="38">
        <v>54308858</v>
      </c>
      <c r="D241" s="6" t="s">
        <v>517</v>
      </c>
      <c r="E241" s="7" t="s">
        <v>40</v>
      </c>
      <c r="F241" s="6" t="s">
        <v>40</v>
      </c>
      <c r="G241" s="24">
        <v>-5.8310000000000004</v>
      </c>
      <c r="H241" s="24">
        <v>-6.6529999999999996</v>
      </c>
      <c r="I241" s="24">
        <v>-6.6150000000000002</v>
      </c>
      <c r="J241" s="24">
        <v>-5.3470000000000004</v>
      </c>
      <c r="K241" s="24">
        <v>-6.556</v>
      </c>
      <c r="L241" s="24">
        <v>-5.9290000000000003</v>
      </c>
      <c r="M241" s="24">
        <v>-6.2359999999999998</v>
      </c>
      <c r="N241" s="24" t="s">
        <v>29</v>
      </c>
      <c r="O241" s="25">
        <v>-6.6529999999999996</v>
      </c>
      <c r="P241" s="26">
        <f t="shared" si="3"/>
        <v>20.404768997849406</v>
      </c>
      <c r="Q241" s="20" t="s">
        <v>39</v>
      </c>
      <c r="R241" s="20">
        <v>0</v>
      </c>
      <c r="S241" s="20">
        <v>0</v>
      </c>
      <c r="T241" s="20" t="s">
        <v>40</v>
      </c>
      <c r="U241" s="20" t="s">
        <v>39</v>
      </c>
      <c r="V241" s="20" t="s">
        <v>39</v>
      </c>
      <c r="W241" s="20" t="s">
        <v>40</v>
      </c>
      <c r="X241" s="20" t="s">
        <v>39</v>
      </c>
    </row>
    <row r="242" spans="2:24" x14ac:dyDescent="0.35">
      <c r="B242" s="6" t="s">
        <v>518</v>
      </c>
      <c r="C242" s="38">
        <v>9991554</v>
      </c>
      <c r="D242" s="6" t="s">
        <v>519</v>
      </c>
      <c r="E242" s="7" t="s">
        <v>40</v>
      </c>
      <c r="F242" s="6" t="s">
        <v>40</v>
      </c>
      <c r="G242" s="24">
        <v>-6.0170000000000003</v>
      </c>
      <c r="H242" s="24">
        <v>-6.6470000000000002</v>
      </c>
      <c r="I242" s="24">
        <v>-6.0670000000000002</v>
      </c>
      <c r="J242" s="24">
        <v>-5.4119999999999999</v>
      </c>
      <c r="K242" s="24">
        <v>-6.17</v>
      </c>
      <c r="L242" s="24">
        <v>-6.4470000000000001</v>
      </c>
      <c r="M242" s="24">
        <v>-6.6859999999999999</v>
      </c>
      <c r="N242" s="24" t="s">
        <v>34</v>
      </c>
      <c r="O242" s="25">
        <v>-6.6859999999999999</v>
      </c>
      <c r="P242" s="26">
        <f t="shared" si="3"/>
        <v>19.340476155713034</v>
      </c>
      <c r="Q242" s="20" t="s">
        <v>39</v>
      </c>
      <c r="R242" s="20">
        <v>0</v>
      </c>
      <c r="S242" s="20">
        <v>0</v>
      </c>
      <c r="T242" s="20" t="s">
        <v>40</v>
      </c>
      <c r="U242" s="20" t="s">
        <v>39</v>
      </c>
      <c r="V242" s="20" t="s">
        <v>39</v>
      </c>
      <c r="W242" s="20" t="s">
        <v>40</v>
      </c>
      <c r="X242" s="20" t="s">
        <v>39</v>
      </c>
    </row>
    <row r="243" spans="2:24" x14ac:dyDescent="0.35">
      <c r="B243" s="6" t="s">
        <v>520</v>
      </c>
      <c r="C243" s="38">
        <v>1832</v>
      </c>
      <c r="D243" s="6" t="s">
        <v>521</v>
      </c>
      <c r="E243" s="7" t="s">
        <v>40</v>
      </c>
      <c r="F243" s="6" t="s">
        <v>40</v>
      </c>
      <c r="G243" s="24">
        <v>-5.9950000000000001</v>
      </c>
      <c r="H243" s="24">
        <v>-6.6369999999999996</v>
      </c>
      <c r="I243" s="24">
        <v>-5.8689999999999998</v>
      </c>
      <c r="J243" s="24">
        <v>-5.29</v>
      </c>
      <c r="K243" s="24">
        <v>-6.02</v>
      </c>
      <c r="L243" s="24">
        <v>-5.907</v>
      </c>
      <c r="M243" s="24">
        <v>-6.194</v>
      </c>
      <c r="N243" s="24" t="s">
        <v>29</v>
      </c>
      <c r="O243" s="25">
        <v>-6.6369999999999996</v>
      </c>
      <c r="P243" s="26">
        <f t="shared" si="3"/>
        <v>20.941676669168249</v>
      </c>
      <c r="Q243" s="20" t="s">
        <v>39</v>
      </c>
      <c r="R243" s="20">
        <v>0</v>
      </c>
      <c r="S243" s="20">
        <v>0</v>
      </c>
      <c r="T243" s="20" t="s">
        <v>40</v>
      </c>
      <c r="U243" s="20" t="s">
        <v>39</v>
      </c>
      <c r="V243" s="20" t="s">
        <v>39</v>
      </c>
      <c r="W243" s="20" t="s">
        <v>40</v>
      </c>
      <c r="X243" s="20" t="s">
        <v>39</v>
      </c>
    </row>
    <row r="244" spans="2:24" x14ac:dyDescent="0.35">
      <c r="B244" s="6" t="s">
        <v>522</v>
      </c>
      <c r="C244" s="41">
        <v>44719453</v>
      </c>
      <c r="D244" s="6" t="s">
        <v>523</v>
      </c>
      <c r="E244" s="7" t="s">
        <v>40</v>
      </c>
      <c r="F244" s="6" t="s">
        <v>40</v>
      </c>
      <c r="G244" s="24">
        <v>-5.47</v>
      </c>
      <c r="H244" s="24">
        <v>-6.6260000000000003</v>
      </c>
      <c r="I244" s="24">
        <v>-6.5670000000000002</v>
      </c>
      <c r="J244" s="24">
        <v>-5.4450000000000003</v>
      </c>
      <c r="K244" s="24">
        <v>-6.7910000000000004</v>
      </c>
      <c r="L244" s="24">
        <v>-6.2080000000000002</v>
      </c>
      <c r="M244" s="24">
        <v>-6.7549999999999999</v>
      </c>
      <c r="N244" s="24" t="s">
        <v>32</v>
      </c>
      <c r="O244" s="25">
        <v>-6.7910000000000004</v>
      </c>
      <c r="P244" s="26">
        <f t="shared" si="3"/>
        <v>16.309614196352356</v>
      </c>
      <c r="Q244" s="20" t="s">
        <v>39</v>
      </c>
      <c r="R244" s="20">
        <v>1</v>
      </c>
      <c r="S244" s="20">
        <v>0</v>
      </c>
      <c r="T244" s="20" t="s">
        <v>40</v>
      </c>
      <c r="U244" s="20" t="s">
        <v>39</v>
      </c>
      <c r="V244" s="20" t="s">
        <v>39</v>
      </c>
      <c r="W244" s="20" t="s">
        <v>39</v>
      </c>
      <c r="X244" s="20" t="s">
        <v>39</v>
      </c>
    </row>
    <row r="245" spans="2:24" x14ac:dyDescent="0.35">
      <c r="B245" s="6" t="s">
        <v>524</v>
      </c>
      <c r="C245" s="38">
        <v>10354101</v>
      </c>
      <c r="D245" s="6" t="s">
        <v>525</v>
      </c>
      <c r="E245" s="7" t="s">
        <v>40</v>
      </c>
      <c r="F245" s="6" t="s">
        <v>40</v>
      </c>
      <c r="G245" s="24">
        <v>-6.29</v>
      </c>
      <c r="H245" s="24">
        <v>-6.6239999999999997</v>
      </c>
      <c r="I245" s="24">
        <v>-5.9409999999999998</v>
      </c>
      <c r="J245" s="24">
        <v>-5.5430000000000001</v>
      </c>
      <c r="K245" s="24">
        <v>-5.9720000000000004</v>
      </c>
      <c r="L245" s="24">
        <v>-6.04</v>
      </c>
      <c r="M245" s="24">
        <v>-6.7069999999999999</v>
      </c>
      <c r="N245" s="24" t="s">
        <v>34</v>
      </c>
      <c r="O245" s="25">
        <v>-6.7069999999999999</v>
      </c>
      <c r="P245" s="26">
        <f t="shared" si="3"/>
        <v>18.692288149282209</v>
      </c>
      <c r="Q245" s="20" t="s">
        <v>39</v>
      </c>
      <c r="R245" s="20">
        <v>0</v>
      </c>
      <c r="S245" s="20">
        <v>0</v>
      </c>
      <c r="T245" s="20" t="s">
        <v>40</v>
      </c>
      <c r="U245" s="20" t="s">
        <v>39</v>
      </c>
      <c r="V245" s="20" t="s">
        <v>39</v>
      </c>
      <c r="W245" s="20" t="s">
        <v>40</v>
      </c>
      <c r="X245" s="20" t="s">
        <v>39</v>
      </c>
    </row>
    <row r="246" spans="2:24" x14ac:dyDescent="0.35">
      <c r="B246" s="6" t="s">
        <v>526</v>
      </c>
      <c r="C246" s="38">
        <v>101212924</v>
      </c>
      <c r="D246" s="6" t="s">
        <v>527</v>
      </c>
      <c r="E246" s="7" t="s">
        <v>40</v>
      </c>
      <c r="F246" s="6" t="s">
        <v>40</v>
      </c>
      <c r="G246" s="24">
        <v>-5.7279999999999998</v>
      </c>
      <c r="H246" s="24">
        <v>-6.62</v>
      </c>
      <c r="I246" s="24">
        <v>-6.5750000000000002</v>
      </c>
      <c r="J246" s="24">
        <v>-5.0910000000000002</v>
      </c>
      <c r="K246" s="24">
        <v>-6.2279999999999998</v>
      </c>
      <c r="L246" s="24">
        <v>-5.9210000000000003</v>
      </c>
      <c r="M246" s="24">
        <v>-6.4859999999999998</v>
      </c>
      <c r="N246" s="24" t="s">
        <v>29</v>
      </c>
      <c r="O246" s="25">
        <v>-6.62</v>
      </c>
      <c r="P246" s="26">
        <f t="shared" si="3"/>
        <v>21.527629128852002</v>
      </c>
      <c r="Q246" s="20" t="s">
        <v>39</v>
      </c>
      <c r="R246" s="20">
        <v>0</v>
      </c>
      <c r="S246" s="20">
        <v>0</v>
      </c>
      <c r="T246" s="20" t="s">
        <v>40</v>
      </c>
      <c r="U246" s="20" t="s">
        <v>39</v>
      </c>
      <c r="V246" s="20" t="s">
        <v>39</v>
      </c>
      <c r="W246" s="20" t="s">
        <v>40</v>
      </c>
      <c r="X246" s="20" t="s">
        <v>39</v>
      </c>
    </row>
    <row r="247" spans="2:24" x14ac:dyDescent="0.35">
      <c r="B247" s="6" t="s">
        <v>528</v>
      </c>
      <c r="C247" s="38">
        <v>155907915</v>
      </c>
      <c r="D247" s="6" t="s">
        <v>529</v>
      </c>
      <c r="E247" s="7" t="s">
        <v>40</v>
      </c>
      <c r="F247" s="6" t="s">
        <v>40</v>
      </c>
      <c r="G247" s="24">
        <v>-6.0529999999999999</v>
      </c>
      <c r="H247" s="24">
        <v>-6.6159999999999997</v>
      </c>
      <c r="I247" s="24">
        <v>-6.319</v>
      </c>
      <c r="J247" s="24">
        <v>-5.0209999999999999</v>
      </c>
      <c r="K247" s="24">
        <v>-6.4539999999999997</v>
      </c>
      <c r="L247" s="24">
        <v>-6.4909999999999997</v>
      </c>
      <c r="M247" s="24">
        <v>-6.351</v>
      </c>
      <c r="N247" s="24" t="s">
        <v>29</v>
      </c>
      <c r="O247" s="25">
        <v>-6.6159999999999997</v>
      </c>
      <c r="P247" s="26">
        <f t="shared" si="3"/>
        <v>21.667866183426749</v>
      </c>
      <c r="Q247" s="20" t="s">
        <v>39</v>
      </c>
      <c r="R247" s="20">
        <v>0</v>
      </c>
      <c r="S247" s="20">
        <v>1</v>
      </c>
      <c r="T247" s="20" t="s">
        <v>40</v>
      </c>
      <c r="U247" s="20" t="s">
        <v>40</v>
      </c>
      <c r="V247" s="20" t="s">
        <v>39</v>
      </c>
      <c r="W247" s="20" t="s">
        <v>40</v>
      </c>
      <c r="X247" s="20" t="s">
        <v>39</v>
      </c>
    </row>
    <row r="248" spans="2:24" x14ac:dyDescent="0.35">
      <c r="B248" s="6" t="s">
        <v>530</v>
      </c>
      <c r="C248" s="38">
        <v>57438418</v>
      </c>
      <c r="D248" s="6" t="s">
        <v>531</v>
      </c>
      <c r="E248" s="7" t="s">
        <v>40</v>
      </c>
      <c r="F248" s="6" t="s">
        <v>40</v>
      </c>
      <c r="G248" s="24">
        <v>-5.7210000000000001</v>
      </c>
      <c r="H248" s="24">
        <v>-6.609</v>
      </c>
      <c r="I248" s="24">
        <v>-6.3979999999999997</v>
      </c>
      <c r="J248" s="24">
        <v>-5.2679999999999998</v>
      </c>
      <c r="K248" s="24">
        <v>-6.024</v>
      </c>
      <c r="L248" s="24">
        <v>-6.242</v>
      </c>
      <c r="M248" s="24">
        <v>-6.6189999999999998</v>
      </c>
      <c r="N248" s="24" t="s">
        <v>34</v>
      </c>
      <c r="O248" s="25">
        <v>-6.6189999999999998</v>
      </c>
      <c r="P248" s="26">
        <f t="shared" si="3"/>
        <v>21.562603071766588</v>
      </c>
      <c r="Q248" s="20" t="s">
        <v>39</v>
      </c>
      <c r="R248" s="20">
        <v>0</v>
      </c>
      <c r="S248" s="20">
        <v>1</v>
      </c>
      <c r="T248" s="20" t="s">
        <v>40</v>
      </c>
      <c r="U248" s="20" t="s">
        <v>39</v>
      </c>
      <c r="V248" s="20" t="s">
        <v>39</v>
      </c>
      <c r="W248" s="20" t="s">
        <v>39</v>
      </c>
      <c r="X248" s="20" t="s">
        <v>39</v>
      </c>
    </row>
    <row r="249" spans="2:24" x14ac:dyDescent="0.35">
      <c r="B249" s="6" t="s">
        <v>532</v>
      </c>
      <c r="C249" s="38">
        <v>150885</v>
      </c>
      <c r="D249" s="6" t="s">
        <v>533</v>
      </c>
      <c r="E249" s="7" t="s">
        <v>40</v>
      </c>
      <c r="F249" s="6" t="s">
        <v>40</v>
      </c>
      <c r="G249" s="24">
        <v>-5.5730000000000004</v>
      </c>
      <c r="H249" s="24">
        <v>-6.6029999999999998</v>
      </c>
      <c r="I249" s="24">
        <v>-5.9720000000000004</v>
      </c>
      <c r="J249" s="24">
        <v>-5.3550000000000004</v>
      </c>
      <c r="K249" s="24">
        <v>-6.47</v>
      </c>
      <c r="L249" s="24">
        <v>-5.8979999999999997</v>
      </c>
      <c r="M249" s="24">
        <v>-6.274</v>
      </c>
      <c r="N249" s="24" t="s">
        <v>29</v>
      </c>
      <c r="O249" s="25">
        <v>-6.6029999999999998</v>
      </c>
      <c r="P249" s="26">
        <f t="shared" si="3"/>
        <v>22.129976659973135</v>
      </c>
      <c r="Q249" s="20" t="s">
        <v>39</v>
      </c>
      <c r="R249" s="20">
        <v>0</v>
      </c>
      <c r="S249" s="20">
        <v>0</v>
      </c>
      <c r="T249" s="20" t="s">
        <v>39</v>
      </c>
      <c r="U249" s="20" t="s">
        <v>39</v>
      </c>
      <c r="V249" s="20" t="s">
        <v>39</v>
      </c>
      <c r="W249" s="20" t="s">
        <v>39</v>
      </c>
      <c r="X249" s="20" t="s">
        <v>39</v>
      </c>
    </row>
    <row r="250" spans="2:24" x14ac:dyDescent="0.35">
      <c r="B250" s="6" t="s">
        <v>534</v>
      </c>
      <c r="C250" s="38">
        <v>6088</v>
      </c>
      <c r="D250" s="6" t="s">
        <v>535</v>
      </c>
      <c r="E250" s="7" t="s">
        <v>40</v>
      </c>
      <c r="F250" s="6" t="s">
        <v>40</v>
      </c>
      <c r="G250" s="24">
        <v>-5.6520000000000001</v>
      </c>
      <c r="H250" s="24">
        <v>-6.6020000000000003</v>
      </c>
      <c r="I250" s="24">
        <v>-6.2789999999999999</v>
      </c>
      <c r="J250" s="24">
        <v>-5.1669999999999998</v>
      </c>
      <c r="K250" s="24">
        <v>-6.1349999999999998</v>
      </c>
      <c r="L250" s="24">
        <v>-5.8170000000000002</v>
      </c>
      <c r="M250" s="24">
        <v>-6.53</v>
      </c>
      <c r="N250" s="24" t="s">
        <v>29</v>
      </c>
      <c r="O250" s="25">
        <v>-6.6020000000000003</v>
      </c>
      <c r="P250" s="26">
        <f t="shared" si="3"/>
        <v>22.16592918106933</v>
      </c>
      <c r="Q250" s="20" t="s">
        <v>39</v>
      </c>
      <c r="R250" s="20">
        <v>0</v>
      </c>
      <c r="S250" s="20">
        <v>0</v>
      </c>
      <c r="T250" s="20" t="s">
        <v>40</v>
      </c>
      <c r="U250" s="20" t="s">
        <v>39</v>
      </c>
      <c r="V250" s="20" t="s">
        <v>39</v>
      </c>
      <c r="W250" s="20" t="s">
        <v>39</v>
      </c>
      <c r="X250" s="20" t="s">
        <v>39</v>
      </c>
    </row>
    <row r="251" spans="2:24" x14ac:dyDescent="0.35">
      <c r="B251" s="6" t="s">
        <v>536</v>
      </c>
      <c r="C251" s="38" t="s">
        <v>79</v>
      </c>
      <c r="D251" s="6" t="s">
        <v>537</v>
      </c>
      <c r="E251" s="7" t="s">
        <v>40</v>
      </c>
      <c r="F251" s="6" t="s">
        <v>40</v>
      </c>
      <c r="G251" s="24">
        <v>-5.9820000000000002</v>
      </c>
      <c r="H251" s="24">
        <v>-6.5990000000000002</v>
      </c>
      <c r="I251" s="24">
        <v>-5.8369999999999997</v>
      </c>
      <c r="J251" s="24">
        <v>-5.5270000000000001</v>
      </c>
      <c r="K251" s="24">
        <v>-5.9710000000000001</v>
      </c>
      <c r="L251" s="24">
        <v>-6.4340000000000002</v>
      </c>
      <c r="M251" s="24">
        <v>-6.2930000000000001</v>
      </c>
      <c r="N251" s="24" t="s">
        <v>29</v>
      </c>
      <c r="O251" s="25">
        <v>-6.5990000000000002</v>
      </c>
      <c r="P251" s="26">
        <f t="shared" si="3"/>
        <v>22.274137576441277</v>
      </c>
      <c r="Q251" s="20" t="s">
        <v>39</v>
      </c>
      <c r="R251" s="20">
        <v>0</v>
      </c>
      <c r="S251" s="20">
        <v>0</v>
      </c>
      <c r="T251" s="20" t="s">
        <v>40</v>
      </c>
      <c r="U251" s="20" t="s">
        <v>40</v>
      </c>
      <c r="V251" s="20" t="s">
        <v>39</v>
      </c>
      <c r="W251" s="20" t="s">
        <v>40</v>
      </c>
      <c r="X251" s="20" t="s">
        <v>39</v>
      </c>
    </row>
    <row r="252" spans="2:24" x14ac:dyDescent="0.35">
      <c r="B252" s="6" t="s">
        <v>538</v>
      </c>
      <c r="C252" s="38">
        <v>74405270</v>
      </c>
      <c r="D252" s="6" t="s">
        <v>539</v>
      </c>
      <c r="E252" s="7" t="s">
        <v>40</v>
      </c>
      <c r="F252" s="6" t="s">
        <v>40</v>
      </c>
      <c r="G252" s="24">
        <v>-6.1269999999999998</v>
      </c>
      <c r="H252" s="24">
        <v>-6.5979999999999999</v>
      </c>
      <c r="I252" s="24">
        <v>-5.59</v>
      </c>
      <c r="J252" s="24">
        <v>-5.069</v>
      </c>
      <c r="K252" s="24">
        <v>-6.508</v>
      </c>
      <c r="L252" s="24">
        <v>-6.319</v>
      </c>
      <c r="M252" s="24">
        <v>-6.5629999999999997</v>
      </c>
      <c r="N252" s="24" t="s">
        <v>29</v>
      </c>
      <c r="O252" s="25">
        <v>-6.5979999999999999</v>
      </c>
      <c r="P252" s="26">
        <f t="shared" si="3"/>
        <v>22.310324302411338</v>
      </c>
      <c r="Q252" s="20" t="s">
        <v>39</v>
      </c>
      <c r="R252" s="20">
        <v>0</v>
      </c>
      <c r="S252" s="20">
        <v>0</v>
      </c>
      <c r="T252" s="20" t="s">
        <v>40</v>
      </c>
      <c r="U252" s="20" t="s">
        <v>39</v>
      </c>
      <c r="V252" s="20" t="s">
        <v>39</v>
      </c>
      <c r="W252" s="20" t="s">
        <v>40</v>
      </c>
      <c r="X252" s="20" t="s">
        <v>39</v>
      </c>
    </row>
    <row r="253" spans="2:24" x14ac:dyDescent="0.35">
      <c r="B253" s="6" t="s">
        <v>540</v>
      </c>
      <c r="C253" s="38">
        <v>35781</v>
      </c>
      <c r="D253" s="6" t="s">
        <v>541</v>
      </c>
      <c r="E253" s="7" t="s">
        <v>39</v>
      </c>
      <c r="F253" s="6" t="s">
        <v>39</v>
      </c>
      <c r="G253" s="24">
        <v>-5.5759999999999996</v>
      </c>
      <c r="H253" s="24">
        <v>-6.5970000000000004</v>
      </c>
      <c r="I253" s="24">
        <v>-5.8170000000000002</v>
      </c>
      <c r="J253" s="24">
        <v>-5.51</v>
      </c>
      <c r="K253" s="24">
        <v>-5.8339999999999996</v>
      </c>
      <c r="L253" s="24">
        <v>-6.0570000000000004</v>
      </c>
      <c r="M253" s="24">
        <v>-6.7949999999999999</v>
      </c>
      <c r="N253" s="24" t="s">
        <v>34</v>
      </c>
      <c r="O253" s="25">
        <v>-6.7949999999999999</v>
      </c>
      <c r="P253" s="26">
        <f t="shared" si="3"/>
        <v>16.204056397684745</v>
      </c>
      <c r="Q253" s="20" t="s">
        <v>40</v>
      </c>
      <c r="R253" s="20">
        <v>0</v>
      </c>
      <c r="S253" s="20">
        <v>0</v>
      </c>
      <c r="T253" s="20" t="s">
        <v>39</v>
      </c>
      <c r="U253" s="20" t="s">
        <v>39</v>
      </c>
      <c r="V253" s="20" t="s">
        <v>39</v>
      </c>
      <c r="W253" s="20" t="s">
        <v>39</v>
      </c>
      <c r="X253" s="20" t="s">
        <v>39</v>
      </c>
    </row>
    <row r="254" spans="2:24" x14ac:dyDescent="0.35">
      <c r="B254" s="6" t="s">
        <v>542</v>
      </c>
      <c r="C254" s="38">
        <v>145709</v>
      </c>
      <c r="D254" s="6" t="s">
        <v>543</v>
      </c>
      <c r="E254" s="7" t="s">
        <v>40</v>
      </c>
      <c r="F254" s="6" t="s">
        <v>40</v>
      </c>
      <c r="G254" s="24">
        <v>-5.359</v>
      </c>
      <c r="H254" s="24">
        <v>-6.5919999999999996</v>
      </c>
      <c r="I254" s="24">
        <v>-6.5140000000000002</v>
      </c>
      <c r="J254" s="24">
        <v>-4.9059999999999997</v>
      </c>
      <c r="K254" s="24">
        <v>-6.1120000000000001</v>
      </c>
      <c r="L254" s="24">
        <v>-6.0129999999999999</v>
      </c>
      <c r="M254" s="24">
        <v>-6.0380000000000003</v>
      </c>
      <c r="N254" s="24" t="s">
        <v>29</v>
      </c>
      <c r="O254" s="25">
        <v>-6.5919999999999996</v>
      </c>
      <c r="P254" s="26">
        <f t="shared" si="3"/>
        <v>22.528682580080531</v>
      </c>
      <c r="Q254" s="20" t="s">
        <v>39</v>
      </c>
      <c r="R254" s="20">
        <v>0</v>
      </c>
      <c r="S254" s="20">
        <v>0</v>
      </c>
      <c r="T254" s="20" t="s">
        <v>40</v>
      </c>
      <c r="U254" s="20" t="s">
        <v>39</v>
      </c>
      <c r="V254" s="20" t="s">
        <v>39</v>
      </c>
      <c r="W254" s="20" t="s">
        <v>39</v>
      </c>
      <c r="X254" s="20" t="s">
        <v>39</v>
      </c>
    </row>
    <row r="255" spans="2:24" x14ac:dyDescent="0.35">
      <c r="B255" s="6" t="s">
        <v>544</v>
      </c>
      <c r="C255" s="38">
        <v>74405226</v>
      </c>
      <c r="D255" s="6" t="s">
        <v>545</v>
      </c>
      <c r="E255" s="7" t="s">
        <v>40</v>
      </c>
      <c r="F255" s="6" t="s">
        <v>40</v>
      </c>
      <c r="G255" s="24">
        <v>-6.4240000000000004</v>
      </c>
      <c r="H255" s="24">
        <v>-6.58</v>
      </c>
      <c r="I255" s="24">
        <v>-6.1210000000000004</v>
      </c>
      <c r="J255" s="24">
        <v>-5.5570000000000004</v>
      </c>
      <c r="K255" s="24">
        <v>-5.9880000000000004</v>
      </c>
      <c r="L255" s="24">
        <v>-6.1920000000000002</v>
      </c>
      <c r="M255" s="24">
        <v>-6.7779999999999996</v>
      </c>
      <c r="N255" s="24" t="s">
        <v>34</v>
      </c>
      <c r="O255" s="25">
        <v>-6.7779999999999996</v>
      </c>
      <c r="P255" s="26">
        <f t="shared" si="3"/>
        <v>16.657449258871289</v>
      </c>
      <c r="Q255" s="20" t="s">
        <v>39</v>
      </c>
      <c r="R255" s="20">
        <v>0</v>
      </c>
      <c r="S255" s="20">
        <v>0</v>
      </c>
      <c r="T255" s="20" t="s">
        <v>40</v>
      </c>
      <c r="U255" s="20" t="s">
        <v>40</v>
      </c>
      <c r="V255" s="20" t="s">
        <v>39</v>
      </c>
      <c r="W255" s="20" t="s">
        <v>40</v>
      </c>
      <c r="X255" s="20" t="s">
        <v>39</v>
      </c>
    </row>
    <row r="256" spans="2:24" x14ac:dyDescent="0.35">
      <c r="B256" s="6" t="s">
        <v>546</v>
      </c>
      <c r="C256" s="38">
        <v>824845</v>
      </c>
      <c r="D256" s="6" t="s">
        <v>547</v>
      </c>
      <c r="E256" s="7" t="s">
        <v>40</v>
      </c>
      <c r="F256" s="6" t="s">
        <v>40</v>
      </c>
      <c r="G256" s="24">
        <v>-5.7080000000000002</v>
      </c>
      <c r="H256" s="24">
        <v>-6.5609999999999999</v>
      </c>
      <c r="I256" s="24">
        <v>-6.069</v>
      </c>
      <c r="J256" s="24">
        <v>-5.1619999999999999</v>
      </c>
      <c r="K256" s="24">
        <v>-6.4359999999999999</v>
      </c>
      <c r="L256" s="24">
        <v>-6.1319999999999997</v>
      </c>
      <c r="M256" s="24">
        <v>-6.117</v>
      </c>
      <c r="N256" s="24" t="s">
        <v>29</v>
      </c>
      <c r="O256" s="25">
        <v>-6.5609999999999999</v>
      </c>
      <c r="P256" s="26">
        <f t="shared" si="3"/>
        <v>23.691379282189036</v>
      </c>
      <c r="Q256" s="20" t="s">
        <v>39</v>
      </c>
      <c r="R256" s="20">
        <v>0</v>
      </c>
      <c r="S256" s="20">
        <v>0</v>
      </c>
      <c r="T256" s="20" t="s">
        <v>40</v>
      </c>
      <c r="U256" s="20" t="s">
        <v>39</v>
      </c>
      <c r="V256" s="20" t="s">
        <v>39</v>
      </c>
      <c r="W256" s="20" t="s">
        <v>40</v>
      </c>
      <c r="X256" s="20" t="s">
        <v>39</v>
      </c>
    </row>
    <row r="257" spans="2:24" x14ac:dyDescent="0.35">
      <c r="B257" s="6" t="s">
        <v>548</v>
      </c>
      <c r="C257" s="38">
        <v>11492162</v>
      </c>
      <c r="D257" s="6" t="s">
        <v>549</v>
      </c>
      <c r="E257" s="7" t="s">
        <v>40</v>
      </c>
      <c r="F257" s="6" t="s">
        <v>40</v>
      </c>
      <c r="G257" s="24">
        <v>-5.7519999999999998</v>
      </c>
      <c r="H257" s="24">
        <v>-6.556</v>
      </c>
      <c r="I257" s="24">
        <v>-6.3079999999999998</v>
      </c>
      <c r="J257" s="24">
        <v>-5.1879999999999997</v>
      </c>
      <c r="K257" s="24">
        <v>-6.4130000000000003</v>
      </c>
      <c r="L257" s="24">
        <v>-6.0730000000000004</v>
      </c>
      <c r="M257" s="24">
        <v>-6.5010000000000003</v>
      </c>
      <c r="N257" s="24" t="s">
        <v>29</v>
      </c>
      <c r="O257" s="25">
        <v>-6.556</v>
      </c>
      <c r="P257" s="26">
        <f t="shared" si="3"/>
        <v>23.884451532797428</v>
      </c>
      <c r="Q257" s="20" t="s">
        <v>39</v>
      </c>
      <c r="R257" s="20">
        <v>0</v>
      </c>
      <c r="S257" s="20">
        <v>0</v>
      </c>
      <c r="T257" s="20" t="s">
        <v>40</v>
      </c>
      <c r="U257" s="20" t="s">
        <v>39</v>
      </c>
      <c r="V257" s="20" t="s">
        <v>39</v>
      </c>
      <c r="W257" s="20" t="s">
        <v>40</v>
      </c>
      <c r="X257" s="20" t="s">
        <v>39</v>
      </c>
    </row>
    <row r="258" spans="2:24" x14ac:dyDescent="0.35">
      <c r="B258" s="6" t="s">
        <v>550</v>
      </c>
      <c r="C258" s="38">
        <v>11138594</v>
      </c>
      <c r="D258" s="6" t="s">
        <v>551</v>
      </c>
      <c r="E258" s="7" t="s">
        <v>40</v>
      </c>
      <c r="F258" s="6" t="s">
        <v>40</v>
      </c>
      <c r="G258" s="24">
        <v>-6.1740000000000004</v>
      </c>
      <c r="H258" s="24">
        <v>-6.5529999999999999</v>
      </c>
      <c r="I258" s="24">
        <v>-6.4039999999999999</v>
      </c>
      <c r="J258" s="24">
        <v>-5.2370000000000001</v>
      </c>
      <c r="K258" s="24">
        <v>-6.2450000000000001</v>
      </c>
      <c r="L258" s="24">
        <v>-6.2530000000000001</v>
      </c>
      <c r="M258" s="24">
        <v>-6.3010000000000002</v>
      </c>
      <c r="N258" s="24" t="s">
        <v>29</v>
      </c>
      <c r="O258" s="25">
        <v>-6.5529999999999999</v>
      </c>
      <c r="P258" s="26">
        <f t="shared" si="3"/>
        <v>24.001049314626997</v>
      </c>
      <c r="Q258" s="20" t="s">
        <v>39</v>
      </c>
      <c r="R258" s="20">
        <v>0</v>
      </c>
      <c r="S258" s="20">
        <v>0</v>
      </c>
      <c r="T258" s="20" t="s">
        <v>40</v>
      </c>
      <c r="U258" s="20" t="s">
        <v>39</v>
      </c>
      <c r="V258" s="20" t="s">
        <v>39</v>
      </c>
      <c r="W258" s="20" t="s">
        <v>40</v>
      </c>
      <c r="X258" s="20" t="s">
        <v>39</v>
      </c>
    </row>
    <row r="259" spans="2:24" x14ac:dyDescent="0.35">
      <c r="B259" s="6" t="s">
        <v>552</v>
      </c>
      <c r="C259" s="38">
        <v>15124</v>
      </c>
      <c r="D259" s="6" t="s">
        <v>553</v>
      </c>
      <c r="E259" s="7" t="s">
        <v>39</v>
      </c>
      <c r="F259" s="6" t="s">
        <v>40</v>
      </c>
      <c r="G259" s="24">
        <v>-5.4980000000000002</v>
      </c>
      <c r="H259" s="24">
        <v>-6.5469999999999997</v>
      </c>
      <c r="I259" s="24">
        <v>-6.0659999999999998</v>
      </c>
      <c r="J259" s="24">
        <v>-5.09</v>
      </c>
      <c r="K259" s="24">
        <v>-6.0380000000000003</v>
      </c>
      <c r="L259" s="24">
        <v>-5.9240000000000004</v>
      </c>
      <c r="M259" s="24">
        <v>-6.4279999999999999</v>
      </c>
      <c r="N259" s="24" t="s">
        <v>29</v>
      </c>
      <c r="O259" s="25">
        <v>-6.5469999999999997</v>
      </c>
      <c r="P259" s="26">
        <f t="shared" si="3"/>
        <v>24.235955258599709</v>
      </c>
      <c r="Q259" s="20" t="s">
        <v>39</v>
      </c>
      <c r="R259" s="20">
        <v>0</v>
      </c>
      <c r="S259" s="20">
        <v>0</v>
      </c>
      <c r="T259" s="20" t="s">
        <v>40</v>
      </c>
      <c r="U259" s="20" t="s">
        <v>39</v>
      </c>
      <c r="V259" s="20" t="s">
        <v>39</v>
      </c>
      <c r="W259" s="20" t="s">
        <v>39</v>
      </c>
      <c r="X259" s="20" t="s">
        <v>39</v>
      </c>
    </row>
    <row r="260" spans="2:24" x14ac:dyDescent="0.35">
      <c r="B260" s="6" t="s">
        <v>554</v>
      </c>
      <c r="C260" s="38">
        <v>10082834</v>
      </c>
      <c r="D260" s="6" t="s">
        <v>555</v>
      </c>
      <c r="E260" s="7" t="s">
        <v>40</v>
      </c>
      <c r="F260" s="6" t="s">
        <v>40</v>
      </c>
      <c r="G260" s="24">
        <v>-6.032</v>
      </c>
      <c r="H260" s="24">
        <v>-6.5330000000000004</v>
      </c>
      <c r="I260" s="24">
        <v>-5.7679999999999998</v>
      </c>
      <c r="J260" s="24">
        <v>-5.2729999999999997</v>
      </c>
      <c r="K260" s="24">
        <v>-5.9740000000000002</v>
      </c>
      <c r="L260" s="24">
        <v>-5.9139999999999997</v>
      </c>
      <c r="M260" s="24">
        <v>-6.516</v>
      </c>
      <c r="N260" s="24" t="s">
        <v>29</v>
      </c>
      <c r="O260" s="25">
        <v>-6.5330000000000004</v>
      </c>
      <c r="P260" s="26">
        <f t="shared" si="3"/>
        <v>24.793048994763797</v>
      </c>
      <c r="Q260" s="20" t="s">
        <v>39</v>
      </c>
      <c r="R260" s="20">
        <v>0</v>
      </c>
      <c r="S260" s="20">
        <v>0</v>
      </c>
      <c r="T260" s="20" t="s">
        <v>40</v>
      </c>
      <c r="U260" s="20" t="s">
        <v>39</v>
      </c>
      <c r="V260" s="20" t="s">
        <v>39</v>
      </c>
      <c r="W260" s="20" t="s">
        <v>40</v>
      </c>
      <c r="X260" s="20" t="s">
        <v>39</v>
      </c>
    </row>
    <row r="261" spans="2:24" x14ac:dyDescent="0.35">
      <c r="B261" s="6" t="s">
        <v>556</v>
      </c>
      <c r="C261" s="38">
        <v>20976025</v>
      </c>
      <c r="D261" s="6" t="s">
        <v>557</v>
      </c>
      <c r="E261" s="7" t="s">
        <v>40</v>
      </c>
      <c r="F261" s="6" t="s">
        <v>40</v>
      </c>
      <c r="G261" s="24">
        <v>-5.4059999999999997</v>
      </c>
      <c r="H261" s="24">
        <v>-6.5259999999999998</v>
      </c>
      <c r="I261" s="24">
        <v>-6.2489999999999997</v>
      </c>
      <c r="J261" s="24">
        <v>-5.1680000000000001</v>
      </c>
      <c r="K261" s="24">
        <v>-6.2110000000000003</v>
      </c>
      <c r="L261" s="24">
        <v>-6.0389999999999997</v>
      </c>
      <c r="M261" s="24">
        <v>-6.1449999999999996</v>
      </c>
      <c r="N261" s="24" t="s">
        <v>29</v>
      </c>
      <c r="O261" s="25">
        <v>-6.5259999999999998</v>
      </c>
      <c r="P261" s="26">
        <f t="shared" si="3"/>
        <v>25.076379683772167</v>
      </c>
      <c r="Q261" s="20" t="s">
        <v>39</v>
      </c>
      <c r="R261" s="20">
        <v>0</v>
      </c>
      <c r="S261" s="20">
        <v>0</v>
      </c>
      <c r="T261" s="20" t="s">
        <v>40</v>
      </c>
      <c r="U261" s="20" t="s">
        <v>39</v>
      </c>
      <c r="V261" s="20" t="s">
        <v>39</v>
      </c>
      <c r="W261" s="20" t="s">
        <v>39</v>
      </c>
      <c r="X261" s="20" t="s">
        <v>39</v>
      </c>
    </row>
    <row r="262" spans="2:24" x14ac:dyDescent="0.35">
      <c r="B262" s="6" t="s">
        <v>558</v>
      </c>
      <c r="C262" s="38">
        <v>57468316</v>
      </c>
      <c r="D262" s="6" t="s">
        <v>559</v>
      </c>
      <c r="E262" s="7" t="s">
        <v>40</v>
      </c>
      <c r="F262" s="6" t="s">
        <v>40</v>
      </c>
      <c r="G262" s="24">
        <v>-5.867</v>
      </c>
      <c r="H262" s="24">
        <v>-6.5220000000000002</v>
      </c>
      <c r="I262" s="24">
        <v>-6.1420000000000003</v>
      </c>
      <c r="J262" s="24">
        <v>-5.1079999999999997</v>
      </c>
      <c r="K262" s="24">
        <v>-6.0289999999999999</v>
      </c>
      <c r="L262" s="24">
        <v>-6.032</v>
      </c>
      <c r="M262" s="24">
        <v>-6.0359999999999996</v>
      </c>
      <c r="N262" s="24" t="s">
        <v>29</v>
      </c>
      <c r="O262" s="25">
        <v>-6.5220000000000002</v>
      </c>
      <c r="P262" s="26">
        <f t="shared" si="3"/>
        <v>25.239734301468363</v>
      </c>
      <c r="Q262" s="20" t="s">
        <v>39</v>
      </c>
      <c r="R262" s="20">
        <v>0</v>
      </c>
      <c r="S262" s="20">
        <v>0</v>
      </c>
      <c r="T262" s="20" t="s">
        <v>40</v>
      </c>
      <c r="U262" s="20" t="s">
        <v>39</v>
      </c>
      <c r="V262" s="20" t="s">
        <v>39</v>
      </c>
      <c r="W262" s="20" t="s">
        <v>40</v>
      </c>
      <c r="X262" s="20" t="s">
        <v>39</v>
      </c>
    </row>
    <row r="263" spans="2:24" x14ac:dyDescent="0.35">
      <c r="B263" s="6" t="s">
        <v>560</v>
      </c>
      <c r="C263" s="40">
        <v>9287</v>
      </c>
      <c r="D263" s="50" t="s">
        <v>561</v>
      </c>
      <c r="E263" s="7" t="s">
        <v>40</v>
      </c>
      <c r="F263" s="6" t="s">
        <v>40</v>
      </c>
      <c r="G263" s="24">
        <v>-5.3730000000000002</v>
      </c>
      <c r="H263" s="24">
        <v>-6.5119999999999996</v>
      </c>
      <c r="I263" s="24">
        <v>-6.4749999999999996</v>
      </c>
      <c r="J263" s="24">
        <v>-5.3710000000000004</v>
      </c>
      <c r="K263" s="24">
        <v>-6.5979999999999999</v>
      </c>
      <c r="L263" s="24">
        <v>-5.93</v>
      </c>
      <c r="M263" s="24">
        <v>-6.2960000000000003</v>
      </c>
      <c r="N263" s="24" t="s">
        <v>32</v>
      </c>
      <c r="O263" s="25">
        <v>-6.5979999999999999</v>
      </c>
      <c r="P263" s="26">
        <f t="shared" ref="P263:P305" si="4">(EXP(O263/(0.001987204*310)))*(10^6)</f>
        <v>22.310324302411338</v>
      </c>
      <c r="Q263" s="20" t="s">
        <v>39</v>
      </c>
      <c r="R263" s="20">
        <v>0</v>
      </c>
      <c r="S263" s="20">
        <v>0</v>
      </c>
      <c r="T263" s="20" t="s">
        <v>40</v>
      </c>
      <c r="U263" s="20" t="s">
        <v>39</v>
      </c>
      <c r="V263" s="20" t="s">
        <v>39</v>
      </c>
      <c r="W263" s="20" t="s">
        <v>39</v>
      </c>
      <c r="X263" s="20" t="s">
        <v>39</v>
      </c>
    </row>
    <row r="264" spans="2:24" x14ac:dyDescent="0.35">
      <c r="B264" s="6" t="s">
        <v>562</v>
      </c>
      <c r="C264" s="38">
        <v>166468743</v>
      </c>
      <c r="D264" s="6" t="s">
        <v>563</v>
      </c>
      <c r="E264" s="7" t="s">
        <v>40</v>
      </c>
      <c r="F264" s="6" t="s">
        <v>40</v>
      </c>
      <c r="G264" s="24">
        <v>-6.0339999999999998</v>
      </c>
      <c r="H264" s="24">
        <v>-6.508</v>
      </c>
      <c r="I264" s="24">
        <v>-5.69</v>
      </c>
      <c r="J264" s="24">
        <v>-4.9349999999999996</v>
      </c>
      <c r="K264" s="24">
        <v>-5.9530000000000003</v>
      </c>
      <c r="L264" s="24">
        <v>-6.2729999999999997</v>
      </c>
      <c r="M264" s="24">
        <v>-6.4790000000000001</v>
      </c>
      <c r="N264" s="24" t="s">
        <v>29</v>
      </c>
      <c r="O264" s="25">
        <v>-6.508</v>
      </c>
      <c r="P264" s="26">
        <f t="shared" si="4"/>
        <v>25.819901154054332</v>
      </c>
      <c r="Q264" s="20" t="s">
        <v>39</v>
      </c>
      <c r="R264" s="20">
        <v>0</v>
      </c>
      <c r="S264" s="20">
        <v>1</v>
      </c>
      <c r="T264" s="20" t="s">
        <v>40</v>
      </c>
      <c r="U264" s="20" t="s">
        <v>39</v>
      </c>
      <c r="V264" s="20" t="s">
        <v>39</v>
      </c>
      <c r="W264" s="20" t="s">
        <v>40</v>
      </c>
      <c r="X264" s="20" t="s">
        <v>39</v>
      </c>
    </row>
    <row r="265" spans="2:24" x14ac:dyDescent="0.35">
      <c r="B265" s="6" t="s">
        <v>564</v>
      </c>
      <c r="C265" s="38">
        <v>1837</v>
      </c>
      <c r="D265" s="6" t="s">
        <v>565</v>
      </c>
      <c r="E265" s="7" t="s">
        <v>40</v>
      </c>
      <c r="F265" s="6" t="s">
        <v>40</v>
      </c>
      <c r="G265" s="24">
        <v>-5.8819999999999997</v>
      </c>
      <c r="H265" s="24">
        <v>-6.5060000000000002</v>
      </c>
      <c r="I265" s="24">
        <v>-6.5069999999999997</v>
      </c>
      <c r="J265" s="24">
        <v>-5.5940000000000003</v>
      </c>
      <c r="K265" s="24">
        <v>-6.4909999999999997</v>
      </c>
      <c r="L265" s="24">
        <v>-6.2039999999999997</v>
      </c>
      <c r="M265" s="24">
        <v>-6.4829999999999997</v>
      </c>
      <c r="N265" s="24" t="s">
        <v>30</v>
      </c>
      <c r="O265" s="25">
        <v>-6.5069999999999997</v>
      </c>
      <c r="P265" s="26">
        <f t="shared" si="4"/>
        <v>25.861848353330998</v>
      </c>
      <c r="Q265" s="20" t="s">
        <v>39</v>
      </c>
      <c r="R265" s="20">
        <v>0</v>
      </c>
      <c r="S265" s="20">
        <v>0</v>
      </c>
      <c r="T265" s="20" t="s">
        <v>40</v>
      </c>
      <c r="U265" s="20" t="s">
        <v>39</v>
      </c>
      <c r="V265" s="20" t="s">
        <v>39</v>
      </c>
      <c r="W265" s="20" t="s">
        <v>40</v>
      </c>
      <c r="X265" s="20" t="s">
        <v>39</v>
      </c>
    </row>
    <row r="266" spans="2:24" x14ac:dyDescent="0.35">
      <c r="B266" s="6" t="s">
        <v>566</v>
      </c>
      <c r="C266" s="38">
        <v>19219</v>
      </c>
      <c r="D266" s="6" t="s">
        <v>567</v>
      </c>
      <c r="E266" s="7" t="s">
        <v>40</v>
      </c>
      <c r="F266" s="6" t="s">
        <v>40</v>
      </c>
      <c r="G266" s="24">
        <v>-5.16</v>
      </c>
      <c r="H266" s="24">
        <v>-6.5019999999999998</v>
      </c>
      <c r="I266" s="24">
        <v>-6.1589999999999998</v>
      </c>
      <c r="J266" s="24">
        <v>-4.99</v>
      </c>
      <c r="K266" s="24">
        <v>-5.8209999999999997</v>
      </c>
      <c r="L266" s="24">
        <v>-5.4740000000000002</v>
      </c>
      <c r="M266" s="24">
        <v>-6.3</v>
      </c>
      <c r="N266" s="24" t="s">
        <v>29</v>
      </c>
      <c r="O266" s="25">
        <v>-6.5019999999999998</v>
      </c>
      <c r="P266" s="26">
        <f t="shared" si="4"/>
        <v>26.072608782557012</v>
      </c>
      <c r="Q266" s="20" t="s">
        <v>39</v>
      </c>
      <c r="R266" s="20">
        <v>0</v>
      </c>
      <c r="S266" s="20">
        <v>0</v>
      </c>
      <c r="T266" s="20" t="s">
        <v>40</v>
      </c>
      <c r="U266" s="20" t="s">
        <v>39</v>
      </c>
      <c r="V266" s="20" t="s">
        <v>39</v>
      </c>
      <c r="W266" s="20" t="s">
        <v>39</v>
      </c>
      <c r="X266" s="20" t="s">
        <v>39</v>
      </c>
    </row>
    <row r="267" spans="2:24" x14ac:dyDescent="0.35">
      <c r="B267" s="6" t="s">
        <v>568</v>
      </c>
      <c r="C267" s="38">
        <v>12338919</v>
      </c>
      <c r="D267" s="6" t="s">
        <v>569</v>
      </c>
      <c r="E267" s="7" t="s">
        <v>40</v>
      </c>
      <c r="F267" s="6" t="s">
        <v>40</v>
      </c>
      <c r="G267" s="24">
        <v>-6.4790000000000001</v>
      </c>
      <c r="H267" s="24">
        <v>-6.4989999999999997</v>
      </c>
      <c r="I267" s="24">
        <v>-6.0659999999999998</v>
      </c>
      <c r="J267" s="24">
        <v>-5.2889999999999997</v>
      </c>
      <c r="K267" s="24">
        <v>-6.2359999999999998</v>
      </c>
      <c r="L267" s="24">
        <v>-6.1440000000000001</v>
      </c>
      <c r="M267" s="24">
        <v>-6.7629999999999999</v>
      </c>
      <c r="N267" s="24" t="s">
        <v>34</v>
      </c>
      <c r="O267" s="25">
        <v>-6.7629999999999999</v>
      </c>
      <c r="P267" s="26">
        <f t="shared" si="4"/>
        <v>17.068025421375857</v>
      </c>
      <c r="Q267" s="20" t="s">
        <v>39</v>
      </c>
      <c r="R267" s="20">
        <v>0</v>
      </c>
      <c r="S267" s="20">
        <v>0</v>
      </c>
      <c r="T267" s="20" t="s">
        <v>40</v>
      </c>
      <c r="U267" s="20" t="s">
        <v>39</v>
      </c>
      <c r="V267" s="20" t="s">
        <v>39</v>
      </c>
      <c r="W267" s="20" t="s">
        <v>40</v>
      </c>
      <c r="X267" s="20" t="s">
        <v>39</v>
      </c>
    </row>
    <row r="268" spans="2:24" x14ac:dyDescent="0.35">
      <c r="B268" s="6" t="s">
        <v>570</v>
      </c>
      <c r="C268" s="38">
        <v>309210</v>
      </c>
      <c r="D268" s="6" t="s">
        <v>571</v>
      </c>
      <c r="E268" s="7" t="s">
        <v>40</v>
      </c>
      <c r="F268" s="6" t="s">
        <v>40</v>
      </c>
      <c r="G268" s="24">
        <v>-5.9039999999999999</v>
      </c>
      <c r="H268" s="24">
        <v>-6.4960000000000004</v>
      </c>
      <c r="I268" s="24">
        <v>-6.04</v>
      </c>
      <c r="J268" s="24">
        <v>-5.2690000000000001</v>
      </c>
      <c r="K268" s="24">
        <v>-6.31</v>
      </c>
      <c r="L268" s="24">
        <v>-6.2</v>
      </c>
      <c r="M268" s="24">
        <v>-6.25</v>
      </c>
      <c r="N268" s="24" t="s">
        <v>29</v>
      </c>
      <c r="O268" s="25">
        <v>-6.4960000000000004</v>
      </c>
      <c r="P268" s="26">
        <f t="shared" si="4"/>
        <v>26.327789741423011</v>
      </c>
      <c r="Q268" s="20" t="s">
        <v>39</v>
      </c>
      <c r="R268" s="20">
        <v>0</v>
      </c>
      <c r="S268" s="20">
        <v>0</v>
      </c>
      <c r="T268" s="20" t="s">
        <v>40</v>
      </c>
      <c r="U268" s="20" t="s">
        <v>40</v>
      </c>
      <c r="V268" s="20" t="s">
        <v>39</v>
      </c>
      <c r="W268" s="20" t="s">
        <v>40</v>
      </c>
      <c r="X268" s="20" t="s">
        <v>40</v>
      </c>
    </row>
    <row r="269" spans="2:24" x14ac:dyDescent="0.35">
      <c r="B269" s="6" t="s">
        <v>572</v>
      </c>
      <c r="C269" s="38">
        <v>11820174</v>
      </c>
      <c r="D269" s="6" t="s">
        <v>573</v>
      </c>
      <c r="E269" s="7" t="s">
        <v>40</v>
      </c>
      <c r="F269" s="6" t="s">
        <v>40</v>
      </c>
      <c r="G269" s="24">
        <v>-5.6909999999999998</v>
      </c>
      <c r="H269" s="24">
        <v>-6.4939999999999998</v>
      </c>
      <c r="I269" s="24">
        <v>-6.2370000000000001</v>
      </c>
      <c r="J269" s="24">
        <v>-5.202</v>
      </c>
      <c r="K269" s="24">
        <v>-6.7409999999999997</v>
      </c>
      <c r="L269" s="24">
        <v>-6.4279999999999999</v>
      </c>
      <c r="M269" s="24">
        <v>-6.72</v>
      </c>
      <c r="N269" s="24" t="s">
        <v>32</v>
      </c>
      <c r="O269" s="25">
        <v>-6.7409999999999997</v>
      </c>
      <c r="P269" s="26">
        <f t="shared" si="4"/>
        <v>17.688579642165305</v>
      </c>
      <c r="Q269" s="20" t="s">
        <v>39</v>
      </c>
      <c r="R269" s="20">
        <v>1</v>
      </c>
      <c r="S269" s="20">
        <v>0</v>
      </c>
      <c r="T269" s="20" t="s">
        <v>40</v>
      </c>
      <c r="U269" s="20" t="s">
        <v>39</v>
      </c>
      <c r="V269" s="20" t="s">
        <v>39</v>
      </c>
      <c r="W269" s="20" t="s">
        <v>40</v>
      </c>
      <c r="X269" s="20" t="s">
        <v>39</v>
      </c>
    </row>
    <row r="270" spans="2:24" x14ac:dyDescent="0.35">
      <c r="B270" s="6" t="s">
        <v>574</v>
      </c>
      <c r="C270" s="38">
        <v>14107683</v>
      </c>
      <c r="D270" s="6" t="s">
        <v>575</v>
      </c>
      <c r="E270" s="7" t="s">
        <v>40</v>
      </c>
      <c r="F270" s="6" t="s">
        <v>40</v>
      </c>
      <c r="G270" s="24">
        <v>-5.2779999999999996</v>
      </c>
      <c r="H270" s="24">
        <v>-6.492</v>
      </c>
      <c r="I270" s="24">
        <v>-6.2190000000000003</v>
      </c>
      <c r="J270" s="24">
        <v>-5.2610000000000001</v>
      </c>
      <c r="K270" s="24">
        <v>-6.0309999999999997</v>
      </c>
      <c r="L270" s="24">
        <v>-5.9359999999999999</v>
      </c>
      <c r="M270" s="24">
        <v>-6.117</v>
      </c>
      <c r="N270" s="24" t="s">
        <v>29</v>
      </c>
      <c r="O270" s="25">
        <v>-6.492</v>
      </c>
      <c r="P270" s="26">
        <f t="shared" si="4"/>
        <v>26.499296397576476</v>
      </c>
      <c r="Q270" s="20" t="s">
        <v>39</v>
      </c>
      <c r="R270" s="20">
        <v>0</v>
      </c>
      <c r="S270" s="20">
        <v>0</v>
      </c>
      <c r="T270" s="20" t="s">
        <v>40</v>
      </c>
      <c r="U270" s="20" t="s">
        <v>39</v>
      </c>
      <c r="V270" s="20" t="s">
        <v>39</v>
      </c>
      <c r="W270" s="20" t="s">
        <v>39</v>
      </c>
      <c r="X270" s="20" t="s">
        <v>39</v>
      </c>
    </row>
    <row r="271" spans="2:24" x14ac:dyDescent="0.35">
      <c r="B271" s="6" t="s">
        <v>576</v>
      </c>
      <c r="C271" s="38">
        <v>12017578</v>
      </c>
      <c r="D271" s="6" t="s">
        <v>577</v>
      </c>
      <c r="E271" s="7" t="s">
        <v>40</v>
      </c>
      <c r="F271" s="6" t="s">
        <v>40</v>
      </c>
      <c r="G271" s="24">
        <v>-5.7930000000000001</v>
      </c>
      <c r="H271" s="24">
        <v>-6.492</v>
      </c>
      <c r="I271" s="24">
        <v>-6.1180000000000003</v>
      </c>
      <c r="J271" s="24">
        <v>-5.2779999999999996</v>
      </c>
      <c r="K271" s="24">
        <v>-6.0579999999999998</v>
      </c>
      <c r="L271" s="24">
        <v>-5.81</v>
      </c>
      <c r="M271" s="24">
        <v>-6.0330000000000004</v>
      </c>
      <c r="N271" s="24" t="s">
        <v>29</v>
      </c>
      <c r="O271" s="25">
        <v>-6.492</v>
      </c>
      <c r="P271" s="26">
        <f t="shared" si="4"/>
        <v>26.499296397576476</v>
      </c>
      <c r="Q271" s="20" t="s">
        <v>39</v>
      </c>
      <c r="R271" s="20">
        <v>0</v>
      </c>
      <c r="S271" s="20">
        <v>0</v>
      </c>
      <c r="T271" s="20" t="s">
        <v>40</v>
      </c>
      <c r="U271" s="20" t="s">
        <v>39</v>
      </c>
      <c r="V271" s="20" t="s">
        <v>39</v>
      </c>
      <c r="W271" s="20" t="s">
        <v>40</v>
      </c>
      <c r="X271" s="20" t="s">
        <v>39</v>
      </c>
    </row>
    <row r="272" spans="2:24" x14ac:dyDescent="0.35">
      <c r="B272" s="6" t="s">
        <v>578</v>
      </c>
      <c r="C272" s="38">
        <v>1574</v>
      </c>
      <c r="D272" s="6" t="s">
        <v>579</v>
      </c>
      <c r="E272" s="7" t="s">
        <v>40</v>
      </c>
      <c r="F272" s="6" t="s">
        <v>40</v>
      </c>
      <c r="G272" s="24">
        <v>-5.5259999999999998</v>
      </c>
      <c r="H272" s="24">
        <v>-6.4889999999999999</v>
      </c>
      <c r="I272" s="24">
        <v>-6.5190000000000001</v>
      </c>
      <c r="J272" s="24">
        <v>-5.2249999999999996</v>
      </c>
      <c r="K272" s="24">
        <v>-6.5090000000000003</v>
      </c>
      <c r="L272" s="24">
        <v>-6.109</v>
      </c>
      <c r="M272" s="24">
        <v>-6.4829999999999997</v>
      </c>
      <c r="N272" s="24" t="s">
        <v>30</v>
      </c>
      <c r="O272" s="25">
        <v>-6.5190000000000001</v>
      </c>
      <c r="P272" s="26">
        <f t="shared" si="4"/>
        <v>25.362948227041571</v>
      </c>
      <c r="Q272" s="20" t="s">
        <v>40</v>
      </c>
      <c r="R272" s="20">
        <v>1</v>
      </c>
      <c r="S272" s="20">
        <v>0</v>
      </c>
      <c r="T272" s="20" t="s">
        <v>39</v>
      </c>
      <c r="U272" s="20" t="s">
        <v>39</v>
      </c>
      <c r="V272" s="20" t="s">
        <v>39</v>
      </c>
      <c r="W272" s="20" t="s">
        <v>39</v>
      </c>
      <c r="X272" s="20" t="s">
        <v>39</v>
      </c>
    </row>
    <row r="273" spans="2:24" x14ac:dyDescent="0.35">
      <c r="B273" s="6" t="s">
        <v>580</v>
      </c>
      <c r="C273" s="38">
        <v>179537</v>
      </c>
      <c r="D273" s="6" t="s">
        <v>581</v>
      </c>
      <c r="E273" s="7" t="s">
        <v>39</v>
      </c>
      <c r="F273" s="6" t="s">
        <v>39</v>
      </c>
      <c r="G273" s="24">
        <v>-5.1109999999999998</v>
      </c>
      <c r="H273" s="24">
        <v>-6.4889999999999999</v>
      </c>
      <c r="I273" s="24">
        <v>-6.109</v>
      </c>
      <c r="J273" s="24">
        <v>-5.1369999999999996</v>
      </c>
      <c r="K273" s="24">
        <v>-6.12</v>
      </c>
      <c r="L273" s="24">
        <v>-5.87</v>
      </c>
      <c r="M273" s="24">
        <v>-6.5010000000000003</v>
      </c>
      <c r="N273" s="24" t="s">
        <v>34</v>
      </c>
      <c r="O273" s="25">
        <v>-6.5010000000000003</v>
      </c>
      <c r="P273" s="26">
        <f t="shared" si="4"/>
        <v>26.11496653248556</v>
      </c>
      <c r="Q273" s="20" t="s">
        <v>40</v>
      </c>
      <c r="R273" s="20">
        <v>1</v>
      </c>
      <c r="S273" s="20">
        <v>1</v>
      </c>
      <c r="T273" s="20" t="s">
        <v>39</v>
      </c>
      <c r="U273" s="20" t="s">
        <v>39</v>
      </c>
      <c r="V273" s="20" t="s">
        <v>39</v>
      </c>
      <c r="W273" s="20" t="s">
        <v>39</v>
      </c>
      <c r="X273" s="20" t="s">
        <v>39</v>
      </c>
    </row>
    <row r="274" spans="2:24" x14ac:dyDescent="0.35">
      <c r="B274" s="6" t="s">
        <v>582</v>
      </c>
      <c r="C274" s="38">
        <v>12650287</v>
      </c>
      <c r="D274" s="6" t="s">
        <v>583</v>
      </c>
      <c r="E274" s="7" t="s">
        <v>40</v>
      </c>
      <c r="F274" s="6" t="s">
        <v>40</v>
      </c>
      <c r="G274" s="24">
        <v>-5.7190000000000003</v>
      </c>
      <c r="H274" s="24">
        <v>-6.4829999999999997</v>
      </c>
      <c r="I274" s="24">
        <v>-6.2530000000000001</v>
      </c>
      <c r="J274" s="24">
        <v>-5.6369999999999996</v>
      </c>
      <c r="K274" s="24">
        <v>-6.5289999999999999</v>
      </c>
      <c r="L274" s="24">
        <v>-6.0750000000000002</v>
      </c>
      <c r="M274" s="24">
        <v>-6.3570000000000002</v>
      </c>
      <c r="N274" s="24" t="s">
        <v>32</v>
      </c>
      <c r="O274" s="25">
        <v>-6.5289999999999999</v>
      </c>
      <c r="P274" s="26">
        <f t="shared" si="4"/>
        <v>24.954557916352105</v>
      </c>
      <c r="Q274" s="20" t="s">
        <v>39</v>
      </c>
      <c r="R274" s="20">
        <v>0</v>
      </c>
      <c r="S274" s="20">
        <v>0</v>
      </c>
      <c r="T274" s="20" t="s">
        <v>40</v>
      </c>
      <c r="U274" s="20" t="s">
        <v>39</v>
      </c>
      <c r="V274" s="20" t="s">
        <v>39</v>
      </c>
      <c r="W274" s="20" t="s">
        <v>40</v>
      </c>
      <c r="X274" s="20" t="s">
        <v>39</v>
      </c>
    </row>
    <row r="275" spans="2:24" x14ac:dyDescent="0.35">
      <c r="B275" s="6" t="s">
        <v>584</v>
      </c>
      <c r="C275" s="38">
        <v>156836209</v>
      </c>
      <c r="D275" s="6" t="s">
        <v>585</v>
      </c>
      <c r="E275" s="7" t="s">
        <v>40</v>
      </c>
      <c r="F275" s="6" t="s">
        <v>40</v>
      </c>
      <c r="G275" s="24">
        <v>-5.52</v>
      </c>
      <c r="H275" s="24">
        <v>-6.48</v>
      </c>
      <c r="I275" s="24">
        <v>-6.2549999999999999</v>
      </c>
      <c r="J275" s="24">
        <v>-5.4160000000000004</v>
      </c>
      <c r="K275" s="24">
        <v>-6.2759999999999998</v>
      </c>
      <c r="L275" s="24">
        <v>-6.3220000000000001</v>
      </c>
      <c r="M275" s="24">
        <v>-6.431</v>
      </c>
      <c r="N275" s="24" t="s">
        <v>29</v>
      </c>
      <c r="O275" s="25">
        <v>-6.48</v>
      </c>
      <c r="P275" s="26">
        <f t="shared" si="4"/>
        <v>27.020548982291182</v>
      </c>
      <c r="Q275" s="20" t="s">
        <v>39</v>
      </c>
      <c r="R275" s="20">
        <v>0</v>
      </c>
      <c r="S275" s="20">
        <v>0</v>
      </c>
      <c r="T275" s="20" t="s">
        <v>40</v>
      </c>
      <c r="U275" s="20" t="s">
        <v>39</v>
      </c>
      <c r="V275" s="20" t="s">
        <v>39</v>
      </c>
      <c r="W275" s="20" t="s">
        <v>40</v>
      </c>
      <c r="X275" s="20" t="s">
        <v>39</v>
      </c>
    </row>
    <row r="276" spans="2:24" x14ac:dyDescent="0.35">
      <c r="B276" s="6" t="s">
        <v>586</v>
      </c>
      <c r="C276" s="38">
        <v>1833</v>
      </c>
      <c r="D276" s="6" t="s">
        <v>587</v>
      </c>
      <c r="E276" s="7" t="s">
        <v>40</v>
      </c>
      <c r="F276" s="6" t="s">
        <v>40</v>
      </c>
      <c r="G276" s="24">
        <v>-5.5839999999999996</v>
      </c>
      <c r="H276" s="24">
        <v>-6.4749999999999996</v>
      </c>
      <c r="I276" s="24">
        <v>-6.0439999999999996</v>
      </c>
      <c r="J276" s="24">
        <v>-5.1550000000000002</v>
      </c>
      <c r="K276" s="24">
        <v>-5.8070000000000004</v>
      </c>
      <c r="L276" s="24">
        <v>-5.9989999999999997</v>
      </c>
      <c r="M276" s="24">
        <v>-6.3250000000000002</v>
      </c>
      <c r="N276" s="24" t="s">
        <v>29</v>
      </c>
      <c r="O276" s="25">
        <v>-6.4749999999999996</v>
      </c>
      <c r="P276" s="26">
        <f t="shared" si="4"/>
        <v>27.240752210754472</v>
      </c>
      <c r="Q276" s="20" t="s">
        <v>39</v>
      </c>
      <c r="R276" s="20">
        <v>0</v>
      </c>
      <c r="S276" s="20">
        <v>0</v>
      </c>
      <c r="T276" s="20" t="s">
        <v>40</v>
      </c>
      <c r="U276" s="20" t="s">
        <v>39</v>
      </c>
      <c r="V276" s="20" t="s">
        <v>39</v>
      </c>
      <c r="W276" s="20" t="s">
        <v>39</v>
      </c>
      <c r="X276" s="20" t="s">
        <v>39</v>
      </c>
    </row>
    <row r="277" spans="2:24" x14ac:dyDescent="0.35">
      <c r="B277" s="6" t="s">
        <v>588</v>
      </c>
      <c r="C277" s="38">
        <v>44404883</v>
      </c>
      <c r="D277" s="6" t="s">
        <v>589</v>
      </c>
      <c r="E277" s="7" t="s">
        <v>40</v>
      </c>
      <c r="F277" s="6" t="s">
        <v>40</v>
      </c>
      <c r="G277" s="24">
        <v>-5.8140000000000001</v>
      </c>
      <c r="H277" s="24">
        <v>-6.4539999999999997</v>
      </c>
      <c r="I277" s="24">
        <v>-6.0869999999999997</v>
      </c>
      <c r="J277" s="24">
        <v>-5.2469999999999999</v>
      </c>
      <c r="K277" s="24">
        <v>-6.13</v>
      </c>
      <c r="L277" s="24">
        <v>-5.98</v>
      </c>
      <c r="M277" s="24">
        <v>-6.14</v>
      </c>
      <c r="N277" s="24" t="s">
        <v>29</v>
      </c>
      <c r="O277" s="25">
        <v>-6.4539999999999997</v>
      </c>
      <c r="P277" s="26">
        <f t="shared" si="4"/>
        <v>28.185373261326234</v>
      </c>
      <c r="Q277" s="20" t="s">
        <v>39</v>
      </c>
      <c r="R277" s="20">
        <v>0</v>
      </c>
      <c r="S277" s="20">
        <v>0</v>
      </c>
      <c r="T277" s="20" t="s">
        <v>40</v>
      </c>
      <c r="U277" s="20" t="s">
        <v>39</v>
      </c>
      <c r="V277" s="20" t="s">
        <v>39</v>
      </c>
      <c r="W277" s="20" t="s">
        <v>39</v>
      </c>
      <c r="X277" s="20" t="s">
        <v>39</v>
      </c>
    </row>
    <row r="278" spans="2:24" x14ac:dyDescent="0.35">
      <c r="B278" s="6" t="s">
        <v>590</v>
      </c>
      <c r="C278" s="38">
        <v>6089</v>
      </c>
      <c r="D278" s="6" t="s">
        <v>591</v>
      </c>
      <c r="E278" s="7" t="s">
        <v>40</v>
      </c>
      <c r="F278" s="6" t="s">
        <v>40</v>
      </c>
      <c r="G278" s="24">
        <v>-5.6360000000000001</v>
      </c>
      <c r="H278" s="24">
        <v>-6.4459999999999997</v>
      </c>
      <c r="I278" s="24">
        <v>-6.2389999999999999</v>
      </c>
      <c r="J278" s="24">
        <v>-5.2539999999999996</v>
      </c>
      <c r="K278" s="24">
        <v>-6.1680000000000001</v>
      </c>
      <c r="L278" s="24">
        <v>-5.867</v>
      </c>
      <c r="M278" s="24">
        <v>-6.3419999999999996</v>
      </c>
      <c r="N278" s="24" t="s">
        <v>29</v>
      </c>
      <c r="O278" s="25">
        <v>-6.4459999999999997</v>
      </c>
      <c r="P278" s="26">
        <f t="shared" si="4"/>
        <v>28.553784291690828</v>
      </c>
      <c r="Q278" s="20" t="s">
        <v>39</v>
      </c>
      <c r="R278" s="20">
        <v>0</v>
      </c>
      <c r="S278" s="20">
        <v>0</v>
      </c>
      <c r="T278" s="20" t="s">
        <v>40</v>
      </c>
      <c r="U278" s="20" t="s">
        <v>39</v>
      </c>
      <c r="V278" s="20" t="s">
        <v>39</v>
      </c>
      <c r="W278" s="20" t="s">
        <v>39</v>
      </c>
      <c r="X278" s="20" t="s">
        <v>39</v>
      </c>
    </row>
    <row r="279" spans="2:24" x14ac:dyDescent="0.35">
      <c r="B279" s="6" t="s">
        <v>592</v>
      </c>
      <c r="C279" s="38">
        <v>2762738</v>
      </c>
      <c r="D279" s="6" t="s">
        <v>593</v>
      </c>
      <c r="E279" s="7" t="s">
        <v>40</v>
      </c>
      <c r="F279" s="6" t="s">
        <v>40</v>
      </c>
      <c r="G279" s="24">
        <v>-5.6280000000000001</v>
      </c>
      <c r="H279" s="24">
        <v>-6.4429999999999996</v>
      </c>
      <c r="I279" s="24">
        <v>-6.3010000000000002</v>
      </c>
      <c r="J279" s="24">
        <v>-5.3</v>
      </c>
      <c r="K279" s="24">
        <v>-6.2110000000000003</v>
      </c>
      <c r="L279" s="24">
        <v>-6.085</v>
      </c>
      <c r="M279" s="24">
        <v>-6.4720000000000004</v>
      </c>
      <c r="N279" s="24" t="s">
        <v>34</v>
      </c>
      <c r="O279" s="25">
        <v>-6.4720000000000004</v>
      </c>
      <c r="P279" s="26">
        <f t="shared" si="4"/>
        <v>27.373734593824071</v>
      </c>
      <c r="Q279" s="20" t="s">
        <v>39</v>
      </c>
      <c r="R279" s="20">
        <v>0</v>
      </c>
      <c r="S279" s="20">
        <v>0</v>
      </c>
      <c r="T279" s="20" t="s">
        <v>40</v>
      </c>
      <c r="U279" s="20" t="s">
        <v>39</v>
      </c>
      <c r="V279" s="20" t="s">
        <v>39</v>
      </c>
      <c r="W279" s="20" t="s">
        <v>40</v>
      </c>
      <c r="X279" s="20" t="s">
        <v>39</v>
      </c>
    </row>
    <row r="280" spans="2:24" x14ac:dyDescent="0.35">
      <c r="B280" s="6" t="s">
        <v>594</v>
      </c>
      <c r="C280" s="38">
        <v>39719</v>
      </c>
      <c r="D280" s="6" t="s">
        <v>595</v>
      </c>
      <c r="E280" s="7" t="s">
        <v>39</v>
      </c>
      <c r="F280" s="6" t="s">
        <v>39</v>
      </c>
      <c r="G280" s="24">
        <v>-5.4349999999999996</v>
      </c>
      <c r="H280" s="24">
        <v>-6.42</v>
      </c>
      <c r="I280" s="24">
        <v>-6.15</v>
      </c>
      <c r="J280" s="24">
        <v>-5.7450000000000001</v>
      </c>
      <c r="K280" s="24">
        <v>-5.9610000000000003</v>
      </c>
      <c r="L280" s="24">
        <v>-6.0129999999999999</v>
      </c>
      <c r="M280" s="24">
        <v>-6.577</v>
      </c>
      <c r="N280" s="24" t="s">
        <v>34</v>
      </c>
      <c r="O280" s="25">
        <v>-6.577</v>
      </c>
      <c r="P280" s="26">
        <f t="shared" si="4"/>
        <v>23.083974083375143</v>
      </c>
      <c r="Q280" s="20" t="s">
        <v>39</v>
      </c>
      <c r="R280" s="20">
        <v>1</v>
      </c>
      <c r="S280" s="20">
        <v>1</v>
      </c>
      <c r="T280" s="20" t="s">
        <v>39</v>
      </c>
      <c r="U280" s="20" t="s">
        <v>39</v>
      </c>
      <c r="V280" s="20" t="s">
        <v>39</v>
      </c>
      <c r="W280" s="20" t="s">
        <v>39</v>
      </c>
      <c r="X280" s="20" t="s">
        <v>39</v>
      </c>
    </row>
    <row r="281" spans="2:24" x14ac:dyDescent="0.35">
      <c r="B281" s="6" t="s">
        <v>596</v>
      </c>
      <c r="C281" s="38">
        <v>10257</v>
      </c>
      <c r="D281" s="6" t="s">
        <v>597</v>
      </c>
      <c r="E281" s="7" t="s">
        <v>39</v>
      </c>
      <c r="F281" s="6" t="s">
        <v>40</v>
      </c>
      <c r="G281" s="24">
        <v>-5.7320000000000002</v>
      </c>
      <c r="H281" s="24">
        <v>-6.3879999999999999</v>
      </c>
      <c r="I281" s="24">
        <v>-6.1890000000000001</v>
      </c>
      <c r="J281" s="24">
        <v>-5.3609999999999998</v>
      </c>
      <c r="K281" s="24">
        <v>-5.9980000000000002</v>
      </c>
      <c r="L281" s="24">
        <v>-5.8959999999999999</v>
      </c>
      <c r="M281" s="24">
        <v>-6.2320000000000002</v>
      </c>
      <c r="N281" s="24" t="s">
        <v>29</v>
      </c>
      <c r="O281" s="25">
        <v>-6.3879999999999999</v>
      </c>
      <c r="P281" s="26">
        <f t="shared" si="4"/>
        <v>31.372767533898557</v>
      </c>
      <c r="Q281" s="20" t="s">
        <v>39</v>
      </c>
      <c r="R281" s="20">
        <v>0</v>
      </c>
      <c r="S281" s="20">
        <v>0</v>
      </c>
      <c r="T281" s="20" t="s">
        <v>40</v>
      </c>
      <c r="U281" s="20" t="s">
        <v>39</v>
      </c>
      <c r="V281" s="20" t="s">
        <v>39</v>
      </c>
      <c r="W281" s="20" t="s">
        <v>39</v>
      </c>
      <c r="X281" s="20" t="s">
        <v>39</v>
      </c>
    </row>
    <row r="282" spans="2:24" x14ac:dyDescent="0.35">
      <c r="B282" s="6" t="s">
        <v>598</v>
      </c>
      <c r="C282" s="38">
        <v>121013343</v>
      </c>
      <c r="D282" s="6" t="s">
        <v>599</v>
      </c>
      <c r="E282" s="7" t="s">
        <v>40</v>
      </c>
      <c r="F282" s="6" t="s">
        <v>40</v>
      </c>
      <c r="G282" s="24">
        <v>-5.6509999999999998</v>
      </c>
      <c r="H282" s="24">
        <v>-6.3819999999999997</v>
      </c>
      <c r="I282" s="24">
        <v>-6.38</v>
      </c>
      <c r="J282" s="24">
        <v>-5.5259999999999998</v>
      </c>
      <c r="K282" s="24">
        <v>-6.5359999999999996</v>
      </c>
      <c r="L282" s="24">
        <v>-6.0609999999999999</v>
      </c>
      <c r="M282" s="24">
        <v>-6.3570000000000002</v>
      </c>
      <c r="N282" s="24" t="s">
        <v>32</v>
      </c>
      <c r="O282" s="25">
        <v>-6.5359999999999996</v>
      </c>
      <c r="P282" s="26">
        <f t="shared" si="4"/>
        <v>24.672603655908656</v>
      </c>
      <c r="Q282" s="20" t="s">
        <v>39</v>
      </c>
      <c r="R282" s="20">
        <v>0</v>
      </c>
      <c r="S282" s="20">
        <v>0</v>
      </c>
      <c r="T282" s="20" t="s">
        <v>40</v>
      </c>
      <c r="U282" s="20" t="s">
        <v>39</v>
      </c>
      <c r="V282" s="20" t="s">
        <v>39</v>
      </c>
      <c r="W282" s="20" t="s">
        <v>40</v>
      </c>
      <c r="X282" s="20" t="s">
        <v>39</v>
      </c>
    </row>
    <row r="283" spans="2:24" x14ac:dyDescent="0.35">
      <c r="B283" s="6" t="s">
        <v>600</v>
      </c>
      <c r="C283" s="38">
        <v>146988</v>
      </c>
      <c r="D283" s="6" t="s">
        <v>601</v>
      </c>
      <c r="E283" s="7" t="s">
        <v>40</v>
      </c>
      <c r="F283" s="6" t="s">
        <v>40</v>
      </c>
      <c r="G283" s="24">
        <v>-5.5670000000000002</v>
      </c>
      <c r="H283" s="24">
        <v>-6.3789999999999996</v>
      </c>
      <c r="I283" s="24">
        <v>-6.0270000000000001</v>
      </c>
      <c r="J283" s="24">
        <v>-5.2370000000000001</v>
      </c>
      <c r="K283" s="24">
        <v>-6.3049999999999997</v>
      </c>
      <c r="L283" s="24">
        <v>-5.7839999999999998</v>
      </c>
      <c r="M283" s="24">
        <v>-6.3</v>
      </c>
      <c r="N283" s="24" t="s">
        <v>29</v>
      </c>
      <c r="O283" s="25">
        <v>-6.3789999999999996</v>
      </c>
      <c r="P283" s="26">
        <f t="shared" si="4"/>
        <v>31.83447563139244</v>
      </c>
      <c r="Q283" s="20" t="s">
        <v>39</v>
      </c>
      <c r="R283" s="20">
        <v>0</v>
      </c>
      <c r="S283" s="20">
        <v>0</v>
      </c>
      <c r="T283" s="20" t="s">
        <v>40</v>
      </c>
      <c r="U283" s="20" t="s">
        <v>39</v>
      </c>
      <c r="V283" s="20" t="s">
        <v>39</v>
      </c>
      <c r="W283" s="20" t="s">
        <v>40</v>
      </c>
      <c r="X283" s="20" t="s">
        <v>39</v>
      </c>
    </row>
    <row r="284" spans="2:24" x14ac:dyDescent="0.35">
      <c r="B284" s="6" t="s">
        <v>602</v>
      </c>
      <c r="C284" s="38">
        <v>17654</v>
      </c>
      <c r="D284" s="6" t="s">
        <v>603</v>
      </c>
      <c r="E284" s="7" t="s">
        <v>40</v>
      </c>
      <c r="F284" s="6" t="s">
        <v>40</v>
      </c>
      <c r="G284" s="24">
        <v>-5.4080000000000004</v>
      </c>
      <c r="H284" s="24">
        <v>-6.3689999999999998</v>
      </c>
      <c r="I284" s="24">
        <v>-6.1130000000000004</v>
      </c>
      <c r="J284" s="24">
        <v>-5.0510000000000002</v>
      </c>
      <c r="K284" s="24">
        <v>-6.1180000000000003</v>
      </c>
      <c r="L284" s="24">
        <v>-5.8419999999999996</v>
      </c>
      <c r="M284" s="24">
        <v>-6.1559999999999997</v>
      </c>
      <c r="N284" s="24" t="s">
        <v>29</v>
      </c>
      <c r="O284" s="25">
        <v>-6.3689999999999998</v>
      </c>
      <c r="P284" s="26">
        <f t="shared" si="4"/>
        <v>32.35545826860524</v>
      </c>
      <c r="Q284" s="20" t="s">
        <v>39</v>
      </c>
      <c r="R284" s="20">
        <v>0</v>
      </c>
      <c r="S284" s="20">
        <v>0</v>
      </c>
      <c r="T284" s="20" t="s">
        <v>40</v>
      </c>
      <c r="U284" s="20" t="s">
        <v>39</v>
      </c>
      <c r="V284" s="20" t="s">
        <v>39</v>
      </c>
      <c r="W284" s="20" t="s">
        <v>39</v>
      </c>
      <c r="X284" s="20" t="s">
        <v>39</v>
      </c>
    </row>
    <row r="285" spans="2:24" x14ac:dyDescent="0.35">
      <c r="B285" s="6" t="s">
        <v>604</v>
      </c>
      <c r="C285" s="38">
        <v>1150</v>
      </c>
      <c r="D285" s="6" t="s">
        <v>605</v>
      </c>
      <c r="E285" s="7" t="s">
        <v>40</v>
      </c>
      <c r="F285" s="6" t="s">
        <v>40</v>
      </c>
      <c r="G285" s="24">
        <v>-5.2350000000000003</v>
      </c>
      <c r="H285" s="24">
        <v>-6.3550000000000004</v>
      </c>
      <c r="I285" s="24">
        <v>-6.0890000000000004</v>
      </c>
      <c r="J285" s="24">
        <v>-5.024</v>
      </c>
      <c r="K285" s="24">
        <v>-6.1319999999999997</v>
      </c>
      <c r="L285" s="24">
        <v>-5.758</v>
      </c>
      <c r="M285" s="24">
        <v>-6.3479999999999999</v>
      </c>
      <c r="N285" s="24" t="s">
        <v>29</v>
      </c>
      <c r="O285" s="25">
        <v>-6.3550000000000004</v>
      </c>
      <c r="P285" s="26">
        <f t="shared" si="4"/>
        <v>33.099188934049678</v>
      </c>
      <c r="Q285" s="20" t="s">
        <v>39</v>
      </c>
      <c r="R285" s="20">
        <v>0</v>
      </c>
      <c r="S285" s="20">
        <v>0</v>
      </c>
      <c r="T285" s="20" t="s">
        <v>40</v>
      </c>
      <c r="U285" s="20" t="s">
        <v>39</v>
      </c>
      <c r="V285" s="20" t="s">
        <v>39</v>
      </c>
      <c r="W285" s="20" t="s">
        <v>39</v>
      </c>
      <c r="X285" s="20" t="s">
        <v>39</v>
      </c>
    </row>
    <row r="286" spans="2:24" x14ac:dyDescent="0.35">
      <c r="B286" s="6" t="s">
        <v>606</v>
      </c>
      <c r="C286" s="38">
        <v>21180</v>
      </c>
      <c r="D286" s="6" t="s">
        <v>607</v>
      </c>
      <c r="E286" s="7" t="s">
        <v>40</v>
      </c>
      <c r="F286" s="6" t="s">
        <v>40</v>
      </c>
      <c r="G286" s="24">
        <v>-5.71</v>
      </c>
      <c r="H286" s="24">
        <v>-6.3540000000000001</v>
      </c>
      <c r="I286" s="24">
        <v>-5.3869999999999996</v>
      </c>
      <c r="J286" s="24">
        <v>-5.1449999999999996</v>
      </c>
      <c r="K286" s="24">
        <v>-6.0190000000000001</v>
      </c>
      <c r="L286" s="24">
        <v>-5.8630000000000004</v>
      </c>
      <c r="M286" s="24">
        <v>-5.8869999999999996</v>
      </c>
      <c r="N286" s="24" t="s">
        <v>29</v>
      </c>
      <c r="O286" s="25">
        <v>-6.3540000000000001</v>
      </c>
      <c r="P286" s="26">
        <f t="shared" si="4"/>
        <v>33.152962117216745</v>
      </c>
      <c r="Q286" s="20" t="s">
        <v>39</v>
      </c>
      <c r="R286" s="20">
        <v>0</v>
      </c>
      <c r="S286" s="20">
        <v>0</v>
      </c>
      <c r="T286" s="20" t="s">
        <v>40</v>
      </c>
      <c r="U286" s="20" t="s">
        <v>40</v>
      </c>
      <c r="V286" s="20" t="s">
        <v>39</v>
      </c>
      <c r="W286" s="20" t="s">
        <v>40</v>
      </c>
      <c r="X286" s="20" t="s">
        <v>39</v>
      </c>
    </row>
    <row r="287" spans="2:24" x14ac:dyDescent="0.35">
      <c r="B287" s="6" t="s">
        <v>608</v>
      </c>
      <c r="C287" s="38">
        <v>360252</v>
      </c>
      <c r="D287" s="6" t="s">
        <v>609</v>
      </c>
      <c r="E287" s="7" t="s">
        <v>40</v>
      </c>
      <c r="F287" s="6" t="s">
        <v>40</v>
      </c>
      <c r="G287" s="24">
        <v>-5.7759999999999998</v>
      </c>
      <c r="H287" s="24">
        <v>-6.3390000000000004</v>
      </c>
      <c r="I287" s="24">
        <v>-5.891</v>
      </c>
      <c r="J287" s="24">
        <v>-5.15</v>
      </c>
      <c r="K287" s="24">
        <v>-6.2629999999999999</v>
      </c>
      <c r="L287" s="24">
        <v>-5.8029999999999999</v>
      </c>
      <c r="M287" s="24">
        <v>-6.2779999999999996</v>
      </c>
      <c r="N287" s="24" t="s">
        <v>29</v>
      </c>
      <c r="O287" s="25">
        <v>-6.3390000000000004</v>
      </c>
      <c r="P287" s="26">
        <f t="shared" si="4"/>
        <v>33.970123001227662</v>
      </c>
      <c r="Q287" s="20" t="s">
        <v>39</v>
      </c>
      <c r="R287" s="20">
        <v>0</v>
      </c>
      <c r="S287" s="20">
        <v>0</v>
      </c>
      <c r="T287" s="20" t="s">
        <v>40</v>
      </c>
      <c r="U287" s="20" t="s">
        <v>39</v>
      </c>
      <c r="V287" s="20" t="s">
        <v>39</v>
      </c>
      <c r="W287" s="20" t="s">
        <v>40</v>
      </c>
      <c r="X287" s="20" t="s">
        <v>39</v>
      </c>
    </row>
    <row r="288" spans="2:24" x14ac:dyDescent="0.35">
      <c r="B288" s="6" t="s">
        <v>610</v>
      </c>
      <c r="C288" s="38">
        <v>854024</v>
      </c>
      <c r="D288" s="6" t="s">
        <v>611</v>
      </c>
      <c r="E288" s="7" t="s">
        <v>40</v>
      </c>
      <c r="F288" s="6" t="s">
        <v>40</v>
      </c>
      <c r="G288" s="24">
        <v>-5.327</v>
      </c>
      <c r="H288" s="24">
        <v>-6.3360000000000003</v>
      </c>
      <c r="I288" s="24">
        <v>-6.3659999999999997</v>
      </c>
      <c r="J288" s="24">
        <v>-5.3079999999999998</v>
      </c>
      <c r="K288" s="24">
        <v>-6.33</v>
      </c>
      <c r="L288" s="24">
        <v>-5.915</v>
      </c>
      <c r="M288" s="24">
        <v>-6.0679999999999996</v>
      </c>
      <c r="N288" s="24" t="s">
        <v>30</v>
      </c>
      <c r="O288" s="25">
        <v>-6.3659999999999997</v>
      </c>
      <c r="P288" s="26">
        <f t="shared" si="4"/>
        <v>32.513409338112453</v>
      </c>
      <c r="Q288" s="20" t="s">
        <v>39</v>
      </c>
      <c r="R288" s="20">
        <v>0</v>
      </c>
      <c r="S288" s="20">
        <v>0</v>
      </c>
      <c r="T288" s="20" t="s">
        <v>40</v>
      </c>
      <c r="U288" s="20" t="s">
        <v>39</v>
      </c>
      <c r="V288" s="20" t="s">
        <v>39</v>
      </c>
      <c r="W288" s="20" t="s">
        <v>39</v>
      </c>
      <c r="X288" s="20" t="s">
        <v>39</v>
      </c>
    </row>
    <row r="289" spans="2:24" x14ac:dyDescent="0.35">
      <c r="B289" s="6" t="s">
        <v>612</v>
      </c>
      <c r="C289" s="38">
        <v>13691360</v>
      </c>
      <c r="D289" s="6" t="s">
        <v>613</v>
      </c>
      <c r="E289" s="7" t="s">
        <v>40</v>
      </c>
      <c r="F289" s="6" t="s">
        <v>40</v>
      </c>
      <c r="G289" s="24">
        <v>-5.4850000000000003</v>
      </c>
      <c r="H289" s="24">
        <v>-6.33</v>
      </c>
      <c r="I289" s="24">
        <v>-5.5750000000000002</v>
      </c>
      <c r="J289" s="24">
        <v>-4.9169999999999998</v>
      </c>
      <c r="K289" s="24">
        <v>-6.2569999999999997</v>
      </c>
      <c r="L289" s="24">
        <v>-5.8860000000000001</v>
      </c>
      <c r="M289" s="24">
        <v>-5.8410000000000002</v>
      </c>
      <c r="N289" s="24" t="s">
        <v>29</v>
      </c>
      <c r="O289" s="25">
        <v>-6.33</v>
      </c>
      <c r="P289" s="26">
        <f t="shared" si="4"/>
        <v>34.470055971616169</v>
      </c>
      <c r="Q289" s="20" t="s">
        <v>39</v>
      </c>
      <c r="R289" s="20">
        <v>0</v>
      </c>
      <c r="S289" s="20">
        <v>1</v>
      </c>
      <c r="T289" s="20" t="s">
        <v>40</v>
      </c>
      <c r="U289" s="20" t="s">
        <v>39</v>
      </c>
      <c r="V289" s="20" t="s">
        <v>39</v>
      </c>
      <c r="W289" s="20" t="s">
        <v>40</v>
      </c>
      <c r="X289" s="20" t="s">
        <v>39</v>
      </c>
    </row>
    <row r="290" spans="2:24" x14ac:dyDescent="0.35">
      <c r="B290" s="6" t="s">
        <v>614</v>
      </c>
      <c r="C290" s="38">
        <v>164682</v>
      </c>
      <c r="D290" s="6" t="s">
        <v>615</v>
      </c>
      <c r="E290" s="7" t="s">
        <v>40</v>
      </c>
      <c r="F290" s="6" t="s">
        <v>40</v>
      </c>
      <c r="G290" s="24">
        <v>-5.5419999999999998</v>
      </c>
      <c r="H290" s="24">
        <v>-6.3289999999999997</v>
      </c>
      <c r="I290" s="24">
        <v>-6.3220000000000001</v>
      </c>
      <c r="J290" s="24">
        <v>-5.2009999999999996</v>
      </c>
      <c r="K290" s="24">
        <v>-6.7110000000000003</v>
      </c>
      <c r="L290" s="24">
        <v>-5.9640000000000004</v>
      </c>
      <c r="M290" s="24">
        <v>-6.0359999999999996</v>
      </c>
      <c r="N290" s="24" t="s">
        <v>32</v>
      </c>
      <c r="O290" s="25">
        <v>-6.7110000000000003</v>
      </c>
      <c r="P290" s="26">
        <f t="shared" si="4"/>
        <v>18.571309396177142</v>
      </c>
      <c r="Q290" s="20" t="s">
        <v>39</v>
      </c>
      <c r="R290" s="20">
        <v>0</v>
      </c>
      <c r="S290" s="20">
        <v>0</v>
      </c>
      <c r="T290" s="20" t="s">
        <v>40</v>
      </c>
      <c r="U290" s="20" t="s">
        <v>39</v>
      </c>
      <c r="V290" s="20" t="s">
        <v>39</v>
      </c>
      <c r="W290" s="20" t="s">
        <v>39</v>
      </c>
      <c r="X290" s="20" t="s">
        <v>39</v>
      </c>
    </row>
    <row r="291" spans="2:24" x14ac:dyDescent="0.35">
      <c r="B291" s="6" t="s">
        <v>616</v>
      </c>
      <c r="C291" s="38">
        <v>5202</v>
      </c>
      <c r="D291" s="6" t="s">
        <v>617</v>
      </c>
      <c r="E291" s="7" t="s">
        <v>40</v>
      </c>
      <c r="F291" s="6" t="s">
        <v>40</v>
      </c>
      <c r="G291" s="24">
        <v>-5.37</v>
      </c>
      <c r="H291" s="24">
        <v>-6.3280000000000003</v>
      </c>
      <c r="I291" s="24">
        <v>-5.93</v>
      </c>
      <c r="J291" s="24">
        <v>-5.2450000000000001</v>
      </c>
      <c r="K291" s="24">
        <v>-6.2910000000000004</v>
      </c>
      <c r="L291" s="24">
        <v>-5.7679999999999998</v>
      </c>
      <c r="M291" s="24">
        <v>-6.4960000000000004</v>
      </c>
      <c r="N291" s="24" t="s">
        <v>34</v>
      </c>
      <c r="O291" s="25">
        <v>-6.4960000000000004</v>
      </c>
      <c r="P291" s="26">
        <f t="shared" si="4"/>
        <v>26.327789741423011</v>
      </c>
      <c r="Q291" s="20" t="s">
        <v>39</v>
      </c>
      <c r="R291" s="20">
        <v>0</v>
      </c>
      <c r="S291" s="20">
        <v>0</v>
      </c>
      <c r="T291" s="20" t="s">
        <v>39</v>
      </c>
      <c r="U291" s="20" t="s">
        <v>39</v>
      </c>
      <c r="V291" s="20" t="s">
        <v>39</v>
      </c>
      <c r="W291" s="20" t="s">
        <v>39</v>
      </c>
      <c r="X291" s="20" t="s">
        <v>39</v>
      </c>
    </row>
    <row r="292" spans="2:24" x14ac:dyDescent="0.35">
      <c r="B292" s="6" t="s">
        <v>618</v>
      </c>
      <c r="C292" s="38">
        <v>21163</v>
      </c>
      <c r="D292" s="6" t="s">
        <v>619</v>
      </c>
      <c r="E292" s="7" t="s">
        <v>39</v>
      </c>
      <c r="F292" s="6" t="s">
        <v>39</v>
      </c>
      <c r="G292" s="24">
        <v>-5.4320000000000004</v>
      </c>
      <c r="H292" s="24">
        <v>-6.3170000000000002</v>
      </c>
      <c r="I292" s="24">
        <v>-6.0750000000000002</v>
      </c>
      <c r="J292" s="24">
        <v>-5.343</v>
      </c>
      <c r="K292" s="24">
        <v>-5.8970000000000002</v>
      </c>
      <c r="L292" s="24">
        <v>-5.7949999999999999</v>
      </c>
      <c r="M292" s="24">
        <v>-6.27</v>
      </c>
      <c r="N292" s="24" t="s">
        <v>29</v>
      </c>
      <c r="O292" s="25">
        <v>-6.3170000000000002</v>
      </c>
      <c r="P292" s="26">
        <f t="shared" si="4"/>
        <v>35.205198687413812</v>
      </c>
      <c r="Q292" s="20" t="s">
        <v>40</v>
      </c>
      <c r="R292" s="20">
        <v>1</v>
      </c>
      <c r="S292" s="20">
        <v>1</v>
      </c>
      <c r="T292" s="20" t="s">
        <v>39</v>
      </c>
      <c r="U292" s="20" t="s">
        <v>39</v>
      </c>
      <c r="V292" s="20" t="s">
        <v>39</v>
      </c>
      <c r="W292" s="20" t="s">
        <v>39</v>
      </c>
      <c r="X292" s="20" t="s">
        <v>39</v>
      </c>
    </row>
    <row r="293" spans="2:24" x14ac:dyDescent="0.35">
      <c r="B293" s="6" t="s">
        <v>620</v>
      </c>
      <c r="C293" s="38">
        <v>12650285</v>
      </c>
      <c r="D293" s="6" t="s">
        <v>621</v>
      </c>
      <c r="E293" s="7" t="s">
        <v>40</v>
      </c>
      <c r="F293" s="6" t="s">
        <v>40</v>
      </c>
      <c r="G293" s="24">
        <v>-5.7279999999999998</v>
      </c>
      <c r="H293" s="24">
        <v>-6.3040000000000003</v>
      </c>
      <c r="I293" s="24">
        <v>-6.4710000000000001</v>
      </c>
      <c r="J293" s="24">
        <v>-5.0830000000000002</v>
      </c>
      <c r="K293" s="24">
        <v>-6.1669999999999998</v>
      </c>
      <c r="L293" s="24">
        <v>-6.0979999999999999</v>
      </c>
      <c r="M293" s="24">
        <v>-6.5149999999999997</v>
      </c>
      <c r="N293" s="24" t="s">
        <v>34</v>
      </c>
      <c r="O293" s="25">
        <v>-6.5149999999999997</v>
      </c>
      <c r="P293" s="26">
        <f t="shared" si="4"/>
        <v>25.528169633142721</v>
      </c>
      <c r="Q293" s="20" t="s">
        <v>39</v>
      </c>
      <c r="R293" s="20">
        <v>0</v>
      </c>
      <c r="S293" s="20">
        <v>0</v>
      </c>
      <c r="T293" s="20" t="s">
        <v>40</v>
      </c>
      <c r="U293" s="20" t="s">
        <v>39</v>
      </c>
      <c r="V293" s="20" t="s">
        <v>39</v>
      </c>
      <c r="W293" s="20" t="s">
        <v>40</v>
      </c>
      <c r="X293" s="20" t="s">
        <v>39</v>
      </c>
    </row>
    <row r="294" spans="2:24" x14ac:dyDescent="0.35">
      <c r="B294" s="6" t="s">
        <v>622</v>
      </c>
      <c r="C294" s="38">
        <v>15760</v>
      </c>
      <c r="D294" s="6" t="s">
        <v>623</v>
      </c>
      <c r="E294" s="7" t="s">
        <v>40</v>
      </c>
      <c r="F294" s="6" t="s">
        <v>40</v>
      </c>
      <c r="G294" s="24">
        <v>-5.6189999999999998</v>
      </c>
      <c r="H294" s="24">
        <v>-6.3029999999999999</v>
      </c>
      <c r="I294" s="24">
        <v>-6.54</v>
      </c>
      <c r="J294" s="24">
        <v>-5.4720000000000004</v>
      </c>
      <c r="K294" s="24">
        <v>-6.5209999999999999</v>
      </c>
      <c r="L294" s="24">
        <v>-6.1340000000000003</v>
      </c>
      <c r="M294" s="24">
        <v>-6.1669999999999998</v>
      </c>
      <c r="N294" s="24" t="s">
        <v>30</v>
      </c>
      <c r="O294" s="25">
        <v>-6.54</v>
      </c>
      <c r="P294" s="26">
        <f t="shared" si="4"/>
        <v>24.51291957644715</v>
      </c>
      <c r="Q294" s="20" t="s">
        <v>40</v>
      </c>
      <c r="R294" s="20">
        <v>0</v>
      </c>
      <c r="S294" s="20">
        <v>0</v>
      </c>
      <c r="T294" s="20" t="s">
        <v>40</v>
      </c>
      <c r="U294" s="20" t="s">
        <v>39</v>
      </c>
      <c r="V294" s="20" t="s">
        <v>39</v>
      </c>
      <c r="W294" s="20" t="s">
        <v>39</v>
      </c>
      <c r="X294" s="20" t="s">
        <v>39</v>
      </c>
    </row>
    <row r="295" spans="2:24" x14ac:dyDescent="0.35">
      <c r="B295" s="6" t="s">
        <v>624</v>
      </c>
      <c r="C295" s="38">
        <v>5324072</v>
      </c>
      <c r="D295" s="6" t="s">
        <v>625</v>
      </c>
      <c r="E295" s="7" t="s">
        <v>40</v>
      </c>
      <c r="F295" s="6" t="s">
        <v>40</v>
      </c>
      <c r="G295" s="24">
        <v>-5.718</v>
      </c>
      <c r="H295" s="24">
        <v>-6.28</v>
      </c>
      <c r="I295" s="24">
        <v>-5.6239999999999997</v>
      </c>
      <c r="J295" s="24">
        <v>-5.4249999999999998</v>
      </c>
      <c r="K295" s="24">
        <v>-5.4390000000000001</v>
      </c>
      <c r="L295" s="24">
        <v>-5.149</v>
      </c>
      <c r="M295" s="24">
        <v>-5.5810000000000004</v>
      </c>
      <c r="N295" s="24" t="s">
        <v>29</v>
      </c>
      <c r="O295" s="25">
        <v>-6.28</v>
      </c>
      <c r="P295" s="26">
        <f t="shared" si="4"/>
        <v>37.384472923963621</v>
      </c>
      <c r="Q295" s="20" t="s">
        <v>39</v>
      </c>
      <c r="R295" s="20">
        <v>0</v>
      </c>
      <c r="S295" s="20">
        <v>0</v>
      </c>
      <c r="T295" s="20" t="s">
        <v>40</v>
      </c>
      <c r="U295" s="20" t="s">
        <v>39</v>
      </c>
      <c r="V295" s="20" t="s">
        <v>40</v>
      </c>
      <c r="W295" s="20" t="s">
        <v>40</v>
      </c>
      <c r="X295" s="20" t="s">
        <v>39</v>
      </c>
    </row>
    <row r="296" spans="2:24" x14ac:dyDescent="0.35">
      <c r="B296" s="6" t="s">
        <v>626</v>
      </c>
      <c r="C296" s="38">
        <v>309209</v>
      </c>
      <c r="D296" s="6" t="s">
        <v>627</v>
      </c>
      <c r="E296" s="7" t="s">
        <v>40</v>
      </c>
      <c r="F296" s="6" t="s">
        <v>40</v>
      </c>
      <c r="G296" s="24">
        <v>-5.4560000000000004</v>
      </c>
      <c r="H296" s="24">
        <v>-6.2629999999999999</v>
      </c>
      <c r="I296" s="24">
        <v>-6.1</v>
      </c>
      <c r="J296" s="24">
        <v>-5.0720000000000001</v>
      </c>
      <c r="K296" s="24">
        <v>-6.1950000000000003</v>
      </c>
      <c r="L296" s="24">
        <v>-6.0570000000000004</v>
      </c>
      <c r="M296" s="24">
        <v>-6.1349999999999998</v>
      </c>
      <c r="N296" s="24" t="s">
        <v>29</v>
      </c>
      <c r="O296" s="25">
        <v>-6.2629999999999999</v>
      </c>
      <c r="P296" s="26">
        <f t="shared" si="4"/>
        <v>38.430498235586732</v>
      </c>
      <c r="Q296" s="20" t="s">
        <v>39</v>
      </c>
      <c r="R296" s="20">
        <v>0</v>
      </c>
      <c r="S296" s="20">
        <v>0</v>
      </c>
      <c r="T296" s="20" t="s">
        <v>40</v>
      </c>
      <c r="U296" s="20" t="s">
        <v>40</v>
      </c>
      <c r="V296" s="20" t="s">
        <v>39</v>
      </c>
      <c r="W296" s="20" t="s">
        <v>39</v>
      </c>
      <c r="X296" s="20" t="s">
        <v>40</v>
      </c>
    </row>
    <row r="297" spans="2:24" x14ac:dyDescent="0.35">
      <c r="B297" s="6" t="s">
        <v>628</v>
      </c>
      <c r="C297" s="38">
        <v>101412996</v>
      </c>
      <c r="D297" s="6" t="s">
        <v>629</v>
      </c>
      <c r="E297" s="7" t="s">
        <v>40</v>
      </c>
      <c r="F297" s="6" t="s">
        <v>40</v>
      </c>
      <c r="G297" s="24">
        <v>-5.9139999999999997</v>
      </c>
      <c r="H297" s="24">
        <v>-6.2480000000000002</v>
      </c>
      <c r="I297" s="24">
        <v>-6.5460000000000003</v>
      </c>
      <c r="J297" s="24">
        <v>-5.5510000000000002</v>
      </c>
      <c r="K297" s="24">
        <v>-6.17</v>
      </c>
      <c r="L297" s="24">
        <v>-6.0019999999999998</v>
      </c>
      <c r="M297" s="24">
        <v>-6.3209999999999997</v>
      </c>
      <c r="N297" s="24" t="s">
        <v>30</v>
      </c>
      <c r="O297" s="25">
        <v>-6.5460000000000003</v>
      </c>
      <c r="P297" s="26">
        <f t="shared" si="4"/>
        <v>24.275329167850018</v>
      </c>
      <c r="Q297" s="20" t="s">
        <v>39</v>
      </c>
      <c r="R297" s="20">
        <v>0</v>
      </c>
      <c r="S297" s="20">
        <v>0</v>
      </c>
      <c r="T297" s="20" t="s">
        <v>39</v>
      </c>
      <c r="U297" s="20" t="s">
        <v>39</v>
      </c>
      <c r="V297" s="20" t="s">
        <v>39</v>
      </c>
      <c r="W297" s="20" t="s">
        <v>39</v>
      </c>
      <c r="X297" s="20" t="s">
        <v>39</v>
      </c>
    </row>
    <row r="298" spans="2:24" x14ac:dyDescent="0.35">
      <c r="B298" s="6" t="s">
        <v>630</v>
      </c>
      <c r="C298" s="38">
        <v>11297</v>
      </c>
      <c r="D298" s="6" t="s">
        <v>631</v>
      </c>
      <c r="E298" s="7" t="s">
        <v>40</v>
      </c>
      <c r="F298" s="6" t="s">
        <v>40</v>
      </c>
      <c r="G298" s="24">
        <v>-4.9980000000000002</v>
      </c>
      <c r="H298" s="24">
        <v>-6.2370000000000001</v>
      </c>
      <c r="I298" s="24">
        <v>-6.0759999999999996</v>
      </c>
      <c r="J298" s="24">
        <v>-4.9580000000000002</v>
      </c>
      <c r="K298" s="24">
        <v>-5.9969999999999999</v>
      </c>
      <c r="L298" s="24">
        <v>-5.7430000000000003</v>
      </c>
      <c r="M298" s="24">
        <v>-6.1840000000000002</v>
      </c>
      <c r="N298" s="24" t="s">
        <v>29</v>
      </c>
      <c r="O298" s="25">
        <v>-6.2370000000000001</v>
      </c>
      <c r="P298" s="26">
        <f t="shared" si="4"/>
        <v>40.087192088460014</v>
      </c>
      <c r="Q298" s="20" t="s">
        <v>39</v>
      </c>
      <c r="R298" s="20">
        <v>0</v>
      </c>
      <c r="S298" s="20">
        <v>0</v>
      </c>
      <c r="T298" s="20" t="s">
        <v>39</v>
      </c>
      <c r="U298" s="20" t="s">
        <v>39</v>
      </c>
      <c r="V298" s="20" t="s">
        <v>39</v>
      </c>
      <c r="W298" s="20" t="s">
        <v>39</v>
      </c>
      <c r="X298" s="20" t="s">
        <v>39</v>
      </c>
    </row>
    <row r="299" spans="2:24" x14ac:dyDescent="0.35">
      <c r="B299" s="6" t="s">
        <v>632</v>
      </c>
      <c r="C299" s="38">
        <v>2762739</v>
      </c>
      <c r="D299" s="6" t="s">
        <v>633</v>
      </c>
      <c r="E299" s="7" t="s">
        <v>40</v>
      </c>
      <c r="F299" s="6" t="s">
        <v>40</v>
      </c>
      <c r="G299" s="24">
        <v>-5.6859999999999999</v>
      </c>
      <c r="H299" s="24">
        <v>-6.218</v>
      </c>
      <c r="I299" s="24">
        <v>-6.298</v>
      </c>
      <c r="J299" s="24">
        <v>-5.351</v>
      </c>
      <c r="K299" s="24">
        <v>-6.2960000000000003</v>
      </c>
      <c r="L299" s="24">
        <v>-6.1059999999999999</v>
      </c>
      <c r="M299" s="24">
        <v>-6.3360000000000003</v>
      </c>
      <c r="N299" s="24" t="s">
        <v>34</v>
      </c>
      <c r="O299" s="25">
        <v>-6.3360000000000003</v>
      </c>
      <c r="P299" s="26">
        <f t="shared" si="4"/>
        <v>34.135956450866665</v>
      </c>
      <c r="Q299" s="20" t="s">
        <v>39</v>
      </c>
      <c r="R299" s="20">
        <v>0</v>
      </c>
      <c r="S299" s="20">
        <v>0</v>
      </c>
      <c r="T299" s="20" t="s">
        <v>40</v>
      </c>
      <c r="U299" s="20" t="s">
        <v>39</v>
      </c>
      <c r="V299" s="20" t="s">
        <v>39</v>
      </c>
      <c r="W299" s="20" t="s">
        <v>40</v>
      </c>
      <c r="X299" s="20" t="s">
        <v>39</v>
      </c>
    </row>
    <row r="300" spans="2:24" x14ac:dyDescent="0.35">
      <c r="B300" s="6" t="s">
        <v>634</v>
      </c>
      <c r="C300" s="38">
        <v>190006</v>
      </c>
      <c r="D300" s="6" t="s">
        <v>635</v>
      </c>
      <c r="E300" s="7" t="s">
        <v>40</v>
      </c>
      <c r="F300" s="6" t="s">
        <v>40</v>
      </c>
      <c r="G300" s="24">
        <v>-5.4809999999999999</v>
      </c>
      <c r="H300" s="24">
        <v>-6.2089999999999996</v>
      </c>
      <c r="I300" s="24">
        <v>-6.2590000000000003</v>
      </c>
      <c r="J300" s="24">
        <v>-5.3849999999999998</v>
      </c>
      <c r="K300" s="24">
        <v>-6.5449999999999999</v>
      </c>
      <c r="L300" s="24">
        <v>-5.9690000000000003</v>
      </c>
      <c r="M300" s="24">
        <v>-6.0949999999999998</v>
      </c>
      <c r="N300" s="24" t="s">
        <v>32</v>
      </c>
      <c r="O300" s="25">
        <v>-6.5449999999999999</v>
      </c>
      <c r="P300" s="26">
        <f t="shared" si="4"/>
        <v>24.314767044239819</v>
      </c>
      <c r="Q300" s="20" t="s">
        <v>39</v>
      </c>
      <c r="R300" s="20">
        <v>0</v>
      </c>
      <c r="S300" s="20">
        <v>0</v>
      </c>
      <c r="T300" s="20" t="s">
        <v>40</v>
      </c>
      <c r="U300" s="20" t="s">
        <v>39</v>
      </c>
      <c r="V300" s="20" t="s">
        <v>39</v>
      </c>
      <c r="W300" s="20" t="s">
        <v>39</v>
      </c>
      <c r="X300" s="20" t="s">
        <v>39</v>
      </c>
    </row>
    <row r="301" spans="2:24" x14ac:dyDescent="0.35">
      <c r="B301" s="6" t="s">
        <v>636</v>
      </c>
      <c r="C301" s="38">
        <v>17087</v>
      </c>
      <c r="D301" s="6" t="s">
        <v>637</v>
      </c>
      <c r="E301" s="7" t="s">
        <v>40</v>
      </c>
      <c r="F301" s="6" t="s">
        <v>40</v>
      </c>
      <c r="G301" s="24">
        <v>-5.9379999999999997</v>
      </c>
      <c r="H301" s="24">
        <v>-6.1870000000000003</v>
      </c>
      <c r="I301" s="24">
        <v>-6.0110000000000001</v>
      </c>
      <c r="J301" s="24">
        <v>-5.1630000000000003</v>
      </c>
      <c r="K301" s="24">
        <v>-5.9829999999999997</v>
      </c>
      <c r="L301" s="24">
        <v>-5.9219999999999997</v>
      </c>
      <c r="M301" s="24">
        <v>-6.0679999999999996</v>
      </c>
      <c r="N301" s="24" t="s">
        <v>29</v>
      </c>
      <c r="O301" s="25">
        <v>-6.1870000000000003</v>
      </c>
      <c r="P301" s="26">
        <f t="shared" si="4"/>
        <v>43.476533616968666</v>
      </c>
      <c r="Q301" s="20" t="s">
        <v>39</v>
      </c>
      <c r="R301" s="20">
        <v>0</v>
      </c>
      <c r="S301" s="20">
        <v>0</v>
      </c>
      <c r="T301" s="20" t="s">
        <v>40</v>
      </c>
      <c r="U301" s="20" t="s">
        <v>39</v>
      </c>
      <c r="V301" s="20" t="s">
        <v>39</v>
      </c>
      <c r="W301" s="20" t="s">
        <v>39</v>
      </c>
      <c r="X301" s="20" t="s">
        <v>39</v>
      </c>
    </row>
    <row r="302" spans="2:24" x14ac:dyDescent="0.35">
      <c r="B302" s="6" t="s">
        <v>638</v>
      </c>
      <c r="C302" s="38">
        <v>77158</v>
      </c>
      <c r="D302" s="6" t="s">
        <v>639</v>
      </c>
      <c r="E302" s="7" t="s">
        <v>40</v>
      </c>
      <c r="F302" s="6" t="s">
        <v>40</v>
      </c>
      <c r="G302" s="24">
        <v>-5.49</v>
      </c>
      <c r="H302" s="24">
        <v>-6.1379999999999999</v>
      </c>
      <c r="I302" s="24">
        <v>-6.0209999999999999</v>
      </c>
      <c r="J302" s="24">
        <v>-4.9770000000000003</v>
      </c>
      <c r="K302" s="24">
        <v>-5.9320000000000004</v>
      </c>
      <c r="L302" s="24">
        <v>-6.0449999999999999</v>
      </c>
      <c r="M302" s="24">
        <v>-6.0330000000000004</v>
      </c>
      <c r="N302" s="24" t="s">
        <v>29</v>
      </c>
      <c r="O302" s="25">
        <v>-6.1379999999999999</v>
      </c>
      <c r="P302" s="26">
        <f t="shared" si="4"/>
        <v>47.075961438200515</v>
      </c>
      <c r="Q302" s="20" t="s">
        <v>39</v>
      </c>
      <c r="R302" s="20">
        <v>0</v>
      </c>
      <c r="S302" s="20">
        <v>0</v>
      </c>
      <c r="T302" s="20" t="s">
        <v>40</v>
      </c>
      <c r="U302" s="20" t="s">
        <v>39</v>
      </c>
      <c r="V302" s="20" t="s">
        <v>39</v>
      </c>
      <c r="W302" s="20" t="s">
        <v>39</v>
      </c>
      <c r="X302" s="20" t="s">
        <v>39</v>
      </c>
    </row>
    <row r="303" spans="2:24" x14ac:dyDescent="0.35">
      <c r="B303" s="6" t="s">
        <v>640</v>
      </c>
      <c r="C303" s="38">
        <v>77379</v>
      </c>
      <c r="D303" s="6" t="s">
        <v>641</v>
      </c>
      <c r="E303" s="7" t="s">
        <v>40</v>
      </c>
      <c r="F303" s="6" t="s">
        <v>40</v>
      </c>
      <c r="G303" s="24">
        <v>-5.5110000000000001</v>
      </c>
      <c r="H303" s="24">
        <v>-6.1340000000000003</v>
      </c>
      <c r="I303" s="24">
        <v>-6.0190000000000001</v>
      </c>
      <c r="J303" s="24">
        <v>-4.9720000000000004</v>
      </c>
      <c r="K303" s="24">
        <v>-6.194</v>
      </c>
      <c r="L303" s="24">
        <v>-6.0229999999999997</v>
      </c>
      <c r="M303" s="24">
        <v>-6.0549999999999997</v>
      </c>
      <c r="N303" s="24" t="s">
        <v>32</v>
      </c>
      <c r="O303" s="25">
        <v>-6.194</v>
      </c>
      <c r="P303" s="26">
        <f t="shared" si="4"/>
        <v>42.985304963521571</v>
      </c>
      <c r="Q303" s="20" t="s">
        <v>39</v>
      </c>
      <c r="R303" s="20">
        <v>0</v>
      </c>
      <c r="S303" s="20">
        <v>0</v>
      </c>
      <c r="T303" s="20" t="s">
        <v>40</v>
      </c>
      <c r="U303" s="20" t="s">
        <v>39</v>
      </c>
      <c r="V303" s="20" t="s">
        <v>39</v>
      </c>
      <c r="W303" s="20" t="s">
        <v>39</v>
      </c>
      <c r="X303" s="20" t="s">
        <v>39</v>
      </c>
    </row>
    <row r="304" spans="2:24" x14ac:dyDescent="0.35">
      <c r="B304" s="6" t="s">
        <v>642</v>
      </c>
      <c r="C304" s="38">
        <v>23492</v>
      </c>
      <c r="D304" s="6" t="s">
        <v>643</v>
      </c>
      <c r="E304" s="7" t="s">
        <v>40</v>
      </c>
      <c r="F304" s="6" t="s">
        <v>40</v>
      </c>
      <c r="G304" s="24">
        <v>-5.3540000000000001</v>
      </c>
      <c r="H304" s="24">
        <v>-6.1029999999999998</v>
      </c>
      <c r="I304" s="24">
        <v>-6.2549999999999999</v>
      </c>
      <c r="J304" s="24">
        <v>-4.8789999999999996</v>
      </c>
      <c r="K304" s="24">
        <v>-6.327</v>
      </c>
      <c r="L304" s="24">
        <v>-5.7560000000000002</v>
      </c>
      <c r="M304" s="24">
        <v>-6.2720000000000002</v>
      </c>
      <c r="N304" s="24" t="s">
        <v>32</v>
      </c>
      <c r="O304" s="25">
        <v>-6.327</v>
      </c>
      <c r="P304" s="26">
        <f t="shared" si="4"/>
        <v>34.638329966114753</v>
      </c>
      <c r="Q304" s="20" t="s">
        <v>39</v>
      </c>
      <c r="R304" s="20">
        <v>0</v>
      </c>
      <c r="S304" s="20">
        <v>0</v>
      </c>
      <c r="T304" s="20" t="s">
        <v>40</v>
      </c>
      <c r="U304" s="20" t="s">
        <v>39</v>
      </c>
      <c r="V304" s="20" t="s">
        <v>39</v>
      </c>
      <c r="W304" s="20" t="s">
        <v>39</v>
      </c>
      <c r="X304" s="20" t="s">
        <v>39</v>
      </c>
    </row>
    <row r="305" spans="2:24" x14ac:dyDescent="0.35">
      <c r="B305" s="20" t="s">
        <v>644</v>
      </c>
      <c r="C305" s="51">
        <v>180714</v>
      </c>
      <c r="D305" s="52" t="s">
        <v>645</v>
      </c>
      <c r="E305" s="7" t="s">
        <v>40</v>
      </c>
      <c r="F305" s="6" t="s">
        <v>40</v>
      </c>
      <c r="G305" s="34">
        <v>-5.375</v>
      </c>
      <c r="H305" s="53">
        <v>-6.05</v>
      </c>
      <c r="I305" s="34">
        <v>-5.8090000000000002</v>
      </c>
      <c r="J305" s="34">
        <v>-5.2069999999999999</v>
      </c>
      <c r="K305" s="34">
        <v>-6.3049999999999997</v>
      </c>
      <c r="L305" s="34">
        <v>-5.8680000000000003</v>
      </c>
      <c r="M305" s="34">
        <v>-5.9720000000000004</v>
      </c>
      <c r="N305" s="34" t="s">
        <v>32</v>
      </c>
      <c r="O305" s="22">
        <v>-6.3049999999999997</v>
      </c>
      <c r="P305" s="54">
        <f t="shared" si="4"/>
        <v>35.897700123523229</v>
      </c>
      <c r="Q305" s="53" t="s">
        <v>39</v>
      </c>
      <c r="R305" s="34">
        <v>0</v>
      </c>
      <c r="S305" s="34">
        <v>0</v>
      </c>
      <c r="T305" s="34" t="s">
        <v>40</v>
      </c>
      <c r="U305" s="34" t="s">
        <v>39</v>
      </c>
      <c r="V305" s="34" t="s">
        <v>39</v>
      </c>
      <c r="W305" s="34" t="s">
        <v>39</v>
      </c>
      <c r="X305" s="34" t="s">
        <v>39</v>
      </c>
    </row>
    <row r="306" spans="2:24" x14ac:dyDescent="0.35">
      <c r="M306" s="34" t="s">
        <v>646</v>
      </c>
      <c r="N306" s="55">
        <f>COUNTIF(N12:N305,"*colchicine*")/COUNTA(N12:N305)</f>
        <v>0.82653061224489799</v>
      </c>
    </row>
    <row r="307" spans="2:24" ht="15" thickBot="1" x14ac:dyDescent="0.4">
      <c r="M307" s="9" t="s">
        <v>647</v>
      </c>
      <c r="N307" s="57">
        <f>COUNTIF(N12:N305,"*gatorbulin*")/COUNTA(N12:N305)</f>
        <v>9.1836734693877556E-2</v>
      </c>
    </row>
    <row r="308" spans="2:24" ht="15" thickBot="1" x14ac:dyDescent="0.4">
      <c r="M308" s="60" t="s">
        <v>648</v>
      </c>
      <c r="N308" s="61">
        <f>N306+N307</f>
        <v>0.91836734693877553</v>
      </c>
    </row>
    <row r="309" spans="2:24" x14ac:dyDescent="0.35">
      <c r="M309" s="34" t="s">
        <v>649</v>
      </c>
      <c r="N309" s="55">
        <f>COUNTIF(N12:N305,"*paclitaxel*")/COUNTA(N12:N305)</f>
        <v>0</v>
      </c>
    </row>
    <row r="310" spans="2:24" x14ac:dyDescent="0.35">
      <c r="M310" s="6" t="s">
        <v>650</v>
      </c>
      <c r="N310" s="58">
        <f>COUNTIF(N12:N305,"*maytansine*")/COUNTA(N12:N305)</f>
        <v>4.4217687074829932E-2</v>
      </c>
    </row>
    <row r="311" spans="2:24" x14ac:dyDescent="0.35">
      <c r="M311" s="6" t="s">
        <v>651</v>
      </c>
      <c r="N311" s="58">
        <f>COUNTIF(N12:N305,"*vinblastine*")/COUNTA(N12:N305)</f>
        <v>0</v>
      </c>
    </row>
    <row r="312" spans="2:24" x14ac:dyDescent="0.35">
      <c r="M312" s="6" t="s">
        <v>652</v>
      </c>
      <c r="N312" s="58">
        <f>COUNTIF(N12:N305,"*pironetin*")/COUNTA(N12:N305)</f>
        <v>6.8027210884353739E-3</v>
      </c>
    </row>
    <row r="313" spans="2:24" x14ac:dyDescent="0.35">
      <c r="M313" s="6" t="s">
        <v>653</v>
      </c>
      <c r="N313" s="58">
        <f>COUNTIF(N12:N305,"*peloruside*")/COUNTA(N12:N305)</f>
        <v>3.0612244897959183E-2</v>
      </c>
    </row>
    <row r="314" spans="2:24" x14ac:dyDescent="0.35">
      <c r="N314" s="59"/>
    </row>
  </sheetData>
  <mergeCells count="17">
    <mergeCell ref="T2:T4"/>
    <mergeCell ref="U2:U4"/>
    <mergeCell ref="V2:V4"/>
    <mergeCell ref="W2:W4"/>
    <mergeCell ref="X2:X4"/>
    <mergeCell ref="N2:N4"/>
    <mergeCell ref="O2:O4"/>
    <mergeCell ref="P2:P4"/>
    <mergeCell ref="Q2:Q4"/>
    <mergeCell ref="R2:R4"/>
    <mergeCell ref="S2:S4"/>
    <mergeCell ref="B2:B4"/>
    <mergeCell ref="C2:C4"/>
    <mergeCell ref="D2:D4"/>
    <mergeCell ref="E2:E4"/>
    <mergeCell ref="F2:F4"/>
    <mergeCell ref="G2:M2"/>
  </mergeCells>
  <conditionalFormatting sqref="D1:D1048576">
    <cfRule type="duplicateValues" dxfId="10" priority="4"/>
  </conditionalFormatting>
  <conditionalFormatting sqref="E306:F1048576 E1:F1">
    <cfRule type="duplicateValues" dxfId="9" priority="24"/>
  </conditionalFormatting>
  <conditionalFormatting sqref="E1:F1 E306:F1048576">
    <cfRule type="duplicateValues" dxfId="8" priority="22"/>
  </conditionalFormatting>
  <conditionalFormatting sqref="E1:F1">
    <cfRule type="cellIs" dxfId="7" priority="15" operator="equal">
      <formula>"Yes"</formula>
    </cfRule>
    <cfRule type="cellIs" dxfId="6" priority="16" operator="equal">
      <formula>"No"</formula>
    </cfRule>
  </conditionalFormatting>
  <conditionalFormatting sqref="E306:F1048576">
    <cfRule type="cellIs" dxfId="5" priority="13" operator="equal">
      <formula>"Yes"</formula>
    </cfRule>
    <cfRule type="cellIs" dxfId="4" priority="14" operator="equal">
      <formula>"No"</formula>
    </cfRule>
  </conditionalFormatting>
  <conditionalFormatting sqref="E306:F1048576 E1:F1">
    <cfRule type="duplicateValues" dxfId="3" priority="2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36539-9A8D-431B-8E6B-8284A4F773DF}">
  <dimension ref="A1:D8"/>
  <sheetViews>
    <sheetView zoomScale="104" workbookViewId="0">
      <selection activeCell="B15" sqref="B15"/>
    </sheetView>
  </sheetViews>
  <sheetFormatPr defaultRowHeight="14.5" x14ac:dyDescent="0.35"/>
  <cols>
    <col min="1" max="1" width="13.453125" customWidth="1"/>
    <col min="2" max="2" width="17.90625" customWidth="1"/>
    <col min="3" max="3" width="17.81640625" customWidth="1"/>
    <col min="4" max="4" width="19.08984375" customWidth="1"/>
    <col min="5" max="5" width="8.7265625" customWidth="1"/>
  </cols>
  <sheetData>
    <row r="1" spans="1:4" x14ac:dyDescent="0.35">
      <c r="A1" s="73" t="s">
        <v>654</v>
      </c>
      <c r="B1" s="73" t="s">
        <v>655</v>
      </c>
      <c r="C1" s="73" t="s">
        <v>656</v>
      </c>
      <c r="D1" s="73" t="s">
        <v>657</v>
      </c>
    </row>
    <row r="2" spans="1:4" x14ac:dyDescent="0.35">
      <c r="A2" t="s">
        <v>658</v>
      </c>
      <c r="B2" t="s">
        <v>659</v>
      </c>
      <c r="C2">
        <v>3.5</v>
      </c>
      <c r="D2">
        <v>1.8879999999999999</v>
      </c>
    </row>
    <row r="3" spans="1:4" x14ac:dyDescent="0.35">
      <c r="A3" t="s">
        <v>660</v>
      </c>
      <c r="B3" t="s">
        <v>661</v>
      </c>
      <c r="C3">
        <v>2.2999999999999998</v>
      </c>
      <c r="D3">
        <v>0.246</v>
      </c>
    </row>
    <row r="4" spans="1:4" x14ac:dyDescent="0.35">
      <c r="A4" t="s">
        <v>662</v>
      </c>
      <c r="B4" t="s">
        <v>663</v>
      </c>
      <c r="C4">
        <v>2.2000000000000002</v>
      </c>
      <c r="D4">
        <v>0.65500000000000003</v>
      </c>
    </row>
    <row r="5" spans="1:4" x14ac:dyDescent="0.35">
      <c r="A5" t="s">
        <v>664</v>
      </c>
      <c r="B5" t="s">
        <v>665</v>
      </c>
      <c r="C5">
        <v>3.47</v>
      </c>
      <c r="D5">
        <v>0.92500000000000004</v>
      </c>
    </row>
    <row r="6" spans="1:4" x14ac:dyDescent="0.35">
      <c r="A6" t="s">
        <v>666</v>
      </c>
      <c r="B6" t="s">
        <v>667</v>
      </c>
      <c r="C6">
        <v>2.1</v>
      </c>
      <c r="D6">
        <v>1.0009999999999999</v>
      </c>
    </row>
    <row r="7" spans="1:4" x14ac:dyDescent="0.35">
      <c r="A7" t="s">
        <v>668</v>
      </c>
      <c r="B7" t="s">
        <v>669</v>
      </c>
      <c r="C7">
        <v>2.1</v>
      </c>
      <c r="D7">
        <v>1.544</v>
      </c>
    </row>
    <row r="8" spans="1:4" x14ac:dyDescent="0.35">
      <c r="A8" t="s">
        <v>670</v>
      </c>
      <c r="B8" t="s">
        <v>671</v>
      </c>
      <c r="C8">
        <v>1.93</v>
      </c>
      <c r="D8">
        <v>0.95499999999999996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A9CB-C7B3-47C4-B183-2A8BCA824D09}">
  <dimension ref="A1:J161"/>
  <sheetViews>
    <sheetView workbookViewId="0">
      <selection activeCell="A7" sqref="A7:I161"/>
    </sheetView>
  </sheetViews>
  <sheetFormatPr defaultRowHeight="14.5" x14ac:dyDescent="0.35"/>
  <sheetData>
    <row r="1" spans="1:10" x14ac:dyDescent="0.35">
      <c r="A1" t="s">
        <v>888</v>
      </c>
      <c r="B1" t="s">
        <v>889</v>
      </c>
      <c r="C1" t="s">
        <v>890</v>
      </c>
      <c r="D1">
        <v>500</v>
      </c>
      <c r="E1" t="s">
        <v>891</v>
      </c>
      <c r="F1" t="s">
        <v>892</v>
      </c>
    </row>
    <row r="2" spans="1:10" x14ac:dyDescent="0.35">
      <c r="A2" t="s">
        <v>893</v>
      </c>
      <c r="B2" t="s">
        <v>894</v>
      </c>
      <c r="C2" t="s">
        <v>895</v>
      </c>
      <c r="D2" t="s">
        <v>889</v>
      </c>
      <c r="E2" t="s">
        <v>890</v>
      </c>
      <c r="F2" t="s">
        <v>896</v>
      </c>
      <c r="G2" t="s">
        <v>897</v>
      </c>
      <c r="H2" t="s">
        <v>898</v>
      </c>
      <c r="I2" t="s">
        <v>899</v>
      </c>
      <c r="J2" t="s">
        <v>900</v>
      </c>
    </row>
    <row r="3" spans="1:10" x14ac:dyDescent="0.35">
      <c r="A3" t="s">
        <v>901</v>
      </c>
    </row>
    <row r="4" spans="1:10" x14ac:dyDescent="0.35">
      <c r="A4" t="s">
        <v>902</v>
      </c>
      <c r="B4" t="s">
        <v>903</v>
      </c>
      <c r="C4" t="s">
        <v>871</v>
      </c>
      <c r="D4" t="s">
        <v>904</v>
      </c>
      <c r="E4" t="s">
        <v>890</v>
      </c>
      <c r="F4" t="s">
        <v>905</v>
      </c>
      <c r="G4" t="s">
        <v>906</v>
      </c>
      <c r="H4" t="s">
        <v>907</v>
      </c>
    </row>
    <row r="5" spans="1:10" x14ac:dyDescent="0.35">
      <c r="A5" t="s">
        <v>901</v>
      </c>
    </row>
    <row r="6" spans="1:10" x14ac:dyDescent="0.35">
      <c r="A6" t="s">
        <v>908</v>
      </c>
      <c r="B6" t="s">
        <v>909</v>
      </c>
      <c r="C6" t="s">
        <v>910</v>
      </c>
      <c r="D6" t="s">
        <v>911</v>
      </c>
      <c r="E6" t="s">
        <v>899</v>
      </c>
      <c r="F6" t="s">
        <v>912</v>
      </c>
    </row>
    <row r="7" spans="1:10" x14ac:dyDescent="0.35">
      <c r="A7" t="s">
        <v>852</v>
      </c>
      <c r="B7" t="s">
        <v>853</v>
      </c>
    </row>
    <row r="9" spans="1:10" x14ac:dyDescent="0.35">
      <c r="A9" t="s">
        <v>854</v>
      </c>
    </row>
    <row r="10" spans="1:10" x14ac:dyDescent="0.35">
      <c r="A10" t="s">
        <v>855</v>
      </c>
      <c r="B10" t="s">
        <v>856</v>
      </c>
      <c r="C10" t="s">
        <v>857</v>
      </c>
      <c r="D10" t="s">
        <v>858</v>
      </c>
      <c r="E10" t="s">
        <v>859</v>
      </c>
      <c r="F10" t="s">
        <v>858</v>
      </c>
      <c r="G10" t="s">
        <v>860</v>
      </c>
      <c r="H10" t="s">
        <v>861</v>
      </c>
      <c r="I10" t="s">
        <v>862</v>
      </c>
    </row>
    <row r="11" spans="1:10" x14ac:dyDescent="0.35">
      <c r="A11" t="s">
        <v>863</v>
      </c>
    </row>
    <row r="12" spans="1:10" x14ac:dyDescent="0.35">
      <c r="A12" t="s">
        <v>864</v>
      </c>
      <c r="B12">
        <v>2770.7222999999999</v>
      </c>
      <c r="C12">
        <v>43.302199999999999</v>
      </c>
      <c r="D12">
        <v>1.9365000000000001</v>
      </c>
    </row>
    <row r="13" spans="1:10" x14ac:dyDescent="0.35">
      <c r="A13" t="s">
        <v>865</v>
      </c>
      <c r="B13">
        <v>7670.9957000000004</v>
      </c>
      <c r="C13">
        <v>65.394800000000004</v>
      </c>
      <c r="D13">
        <v>2.9245000000000001</v>
      </c>
    </row>
    <row r="14" spans="1:10" x14ac:dyDescent="0.35">
      <c r="A14" t="s">
        <v>866</v>
      </c>
      <c r="B14">
        <v>11286.861999999999</v>
      </c>
      <c r="C14">
        <v>43.172499999999999</v>
      </c>
      <c r="D14">
        <v>1.9307000000000001</v>
      </c>
    </row>
    <row r="15" spans="1:10" x14ac:dyDescent="0.35">
      <c r="A15" t="s">
        <v>867</v>
      </c>
      <c r="B15">
        <v>-7408.7431999999999</v>
      </c>
      <c r="C15">
        <v>48.853999999999999</v>
      </c>
      <c r="D15">
        <v>2.1848000000000001</v>
      </c>
    </row>
    <row r="16" spans="1:10" x14ac:dyDescent="0.35">
      <c r="A16" t="s">
        <v>868</v>
      </c>
      <c r="B16">
        <v>-59660.493900000001</v>
      </c>
      <c r="C16">
        <v>134.18119999999999</v>
      </c>
      <c r="D16">
        <v>6.0007999999999999</v>
      </c>
    </row>
    <row r="17" spans="1:9" x14ac:dyDescent="0.35">
      <c r="A17" s="74">
        <v>46026</v>
      </c>
      <c r="B17" t="s">
        <v>869</v>
      </c>
      <c r="C17">
        <v>3286.9893000000002</v>
      </c>
      <c r="D17">
        <v>24.715599999999998</v>
      </c>
      <c r="E17">
        <v>1.1052999999999999</v>
      </c>
    </row>
    <row r="18" spans="1:9" x14ac:dyDescent="0.35">
      <c r="A18" s="74">
        <v>46026</v>
      </c>
      <c r="B18" t="s">
        <v>868</v>
      </c>
      <c r="C18">
        <v>34521.883800000003</v>
      </c>
      <c r="D18">
        <v>77.603800000000007</v>
      </c>
      <c r="E18">
        <v>3.4704999999999999</v>
      </c>
    </row>
    <row r="19" spans="1:9" x14ac:dyDescent="0.35">
      <c r="A19" t="s">
        <v>870</v>
      </c>
      <c r="B19">
        <v>-9911.5017000000007</v>
      </c>
      <c r="C19">
        <v>113.1266</v>
      </c>
      <c r="D19">
        <v>5.0591999999999997</v>
      </c>
    </row>
    <row r="20" spans="1:9" x14ac:dyDescent="0.35">
      <c r="A20" t="s">
        <v>871</v>
      </c>
      <c r="B20">
        <v>243.64080000000001</v>
      </c>
      <c r="C20">
        <v>4.4701000000000004</v>
      </c>
      <c r="D20">
        <v>0.19989999999999999</v>
      </c>
    </row>
    <row r="22" spans="1:9" x14ac:dyDescent="0.35">
      <c r="A22" t="s">
        <v>725</v>
      </c>
      <c r="B22" t="s">
        <v>872</v>
      </c>
      <c r="C22">
        <v>-7531.7839999999997</v>
      </c>
      <c r="D22">
        <v>147.524</v>
      </c>
      <c r="E22">
        <v>6.5975000000000001</v>
      </c>
    </row>
    <row r="23" spans="1:9" x14ac:dyDescent="0.35">
      <c r="A23" t="s">
        <v>725</v>
      </c>
      <c r="B23" t="s">
        <v>873</v>
      </c>
      <c r="C23">
        <v>-9667.8610000000008</v>
      </c>
      <c r="D23">
        <v>111.1755</v>
      </c>
      <c r="E23">
        <v>4.9718999999999998</v>
      </c>
    </row>
    <row r="25" spans="1:9" x14ac:dyDescent="0.35">
      <c r="A25" t="s">
        <v>874</v>
      </c>
      <c r="B25">
        <v>-17199.645</v>
      </c>
      <c r="C25">
        <v>101.6516</v>
      </c>
      <c r="D25">
        <v>4.5460000000000003</v>
      </c>
    </row>
    <row r="28" spans="1:9" x14ac:dyDescent="0.35">
      <c r="A28" t="s">
        <v>875</v>
      </c>
    </row>
    <row r="29" spans="1:9" x14ac:dyDescent="0.35">
      <c r="A29" t="s">
        <v>855</v>
      </c>
      <c r="B29" t="s">
        <v>856</v>
      </c>
      <c r="C29" t="s">
        <v>857</v>
      </c>
      <c r="D29" t="s">
        <v>858</v>
      </c>
      <c r="E29" t="s">
        <v>859</v>
      </c>
      <c r="F29" t="s">
        <v>858</v>
      </c>
      <c r="G29" t="s">
        <v>860</v>
      </c>
      <c r="H29" t="s">
        <v>861</v>
      </c>
      <c r="I29" t="s">
        <v>862</v>
      </c>
    </row>
    <row r="30" spans="1:9" x14ac:dyDescent="0.35">
      <c r="A30" t="s">
        <v>863</v>
      </c>
    </row>
    <row r="31" spans="1:9" x14ac:dyDescent="0.35">
      <c r="A31" t="s">
        <v>864</v>
      </c>
      <c r="B31">
        <v>2719.7606000000001</v>
      </c>
      <c r="C31">
        <v>42.618600000000001</v>
      </c>
      <c r="D31">
        <v>1.9059999999999999</v>
      </c>
    </row>
    <row r="32" spans="1:9" x14ac:dyDescent="0.35">
      <c r="A32" t="s">
        <v>865</v>
      </c>
      <c r="B32">
        <v>7333.5227999999997</v>
      </c>
      <c r="C32">
        <v>64.584299999999999</v>
      </c>
      <c r="D32">
        <v>2.8883000000000001</v>
      </c>
    </row>
    <row r="33" spans="1:9" x14ac:dyDescent="0.35">
      <c r="A33" t="s">
        <v>866</v>
      </c>
      <c r="B33">
        <v>11229.3357</v>
      </c>
      <c r="C33">
        <v>43.004399999999997</v>
      </c>
      <c r="D33">
        <v>1.9232</v>
      </c>
    </row>
    <row r="34" spans="1:9" x14ac:dyDescent="0.35">
      <c r="A34" t="s">
        <v>867</v>
      </c>
      <c r="B34">
        <v>-7356.6477999999997</v>
      </c>
      <c r="C34">
        <v>48.9694</v>
      </c>
      <c r="D34">
        <v>2.19</v>
      </c>
    </row>
    <row r="35" spans="1:9" x14ac:dyDescent="0.35">
      <c r="A35" t="s">
        <v>868</v>
      </c>
      <c r="B35">
        <v>-59660.493900000001</v>
      </c>
      <c r="C35">
        <v>134.18119999999999</v>
      </c>
      <c r="D35">
        <v>6.0007999999999999</v>
      </c>
    </row>
    <row r="36" spans="1:9" x14ac:dyDescent="0.35">
      <c r="A36" s="74">
        <v>46026</v>
      </c>
      <c r="B36" t="s">
        <v>869</v>
      </c>
      <c r="C36">
        <v>3175.1509999999998</v>
      </c>
      <c r="D36">
        <v>23.7393</v>
      </c>
      <c r="E36">
        <v>1.0617000000000001</v>
      </c>
    </row>
    <row r="37" spans="1:9" x14ac:dyDescent="0.35">
      <c r="A37" s="74">
        <v>46026</v>
      </c>
      <c r="B37" t="s">
        <v>868</v>
      </c>
      <c r="C37">
        <v>34521.883800000003</v>
      </c>
      <c r="D37">
        <v>77.603800000000007</v>
      </c>
      <c r="E37">
        <v>3.4704999999999999</v>
      </c>
    </row>
    <row r="38" spans="1:9" x14ac:dyDescent="0.35">
      <c r="A38" t="s">
        <v>870</v>
      </c>
      <c r="B38">
        <v>-9928.3642999999993</v>
      </c>
      <c r="C38">
        <v>112.8488</v>
      </c>
      <c r="D38">
        <v>5.0467000000000004</v>
      </c>
    </row>
    <row r="39" spans="1:9" x14ac:dyDescent="0.35">
      <c r="A39" t="s">
        <v>871</v>
      </c>
      <c r="B39">
        <v>246.36539999999999</v>
      </c>
      <c r="C39">
        <v>4.4980000000000002</v>
      </c>
      <c r="D39">
        <v>0.20119999999999999</v>
      </c>
    </row>
    <row r="41" spans="1:9" x14ac:dyDescent="0.35">
      <c r="A41" t="s">
        <v>725</v>
      </c>
      <c r="B41" t="s">
        <v>872</v>
      </c>
      <c r="C41">
        <v>-8037.4879000000001</v>
      </c>
      <c r="D41">
        <v>147.72069999999999</v>
      </c>
      <c r="E41">
        <v>6.6063000000000001</v>
      </c>
    </row>
    <row r="42" spans="1:9" x14ac:dyDescent="0.35">
      <c r="A42" t="s">
        <v>725</v>
      </c>
      <c r="B42" t="s">
        <v>873</v>
      </c>
      <c r="C42">
        <v>-9681.9989000000005</v>
      </c>
      <c r="D42">
        <v>110.88379999999999</v>
      </c>
      <c r="E42">
        <v>4.9588999999999999</v>
      </c>
    </row>
    <row r="44" spans="1:9" x14ac:dyDescent="0.35">
      <c r="A44" t="s">
        <v>874</v>
      </c>
      <c r="B44">
        <v>-17719.486799999999</v>
      </c>
      <c r="C44">
        <v>101.50539999999999</v>
      </c>
      <c r="D44">
        <v>4.5395000000000003</v>
      </c>
    </row>
    <row r="47" spans="1:9" x14ac:dyDescent="0.35">
      <c r="A47" t="s">
        <v>876</v>
      </c>
    </row>
    <row r="48" spans="1:9" x14ac:dyDescent="0.35">
      <c r="A48" t="s">
        <v>855</v>
      </c>
      <c r="B48" t="s">
        <v>856</v>
      </c>
      <c r="C48" t="s">
        <v>857</v>
      </c>
      <c r="D48" t="s">
        <v>858</v>
      </c>
      <c r="E48" t="s">
        <v>859</v>
      </c>
      <c r="F48" t="s">
        <v>858</v>
      </c>
      <c r="G48" t="s">
        <v>860</v>
      </c>
      <c r="H48" t="s">
        <v>861</v>
      </c>
      <c r="I48" t="s">
        <v>862</v>
      </c>
    </row>
    <row r="49" spans="1:9" x14ac:dyDescent="0.35">
      <c r="A49" t="s">
        <v>863</v>
      </c>
    </row>
    <row r="50" spans="1:9" x14ac:dyDescent="0.35">
      <c r="A50" t="s">
        <v>864</v>
      </c>
      <c r="B50">
        <v>50.961799999999997</v>
      </c>
      <c r="C50">
        <v>7.1284000000000001</v>
      </c>
      <c r="D50">
        <v>0.31879999999999997</v>
      </c>
    </row>
    <row r="51" spans="1:9" x14ac:dyDescent="0.35">
      <c r="A51" t="s">
        <v>865</v>
      </c>
      <c r="B51">
        <v>337.47289999999998</v>
      </c>
      <c r="C51">
        <v>8.9425000000000008</v>
      </c>
      <c r="D51">
        <v>0.39989999999999998</v>
      </c>
    </row>
    <row r="52" spans="1:9" x14ac:dyDescent="0.35">
      <c r="A52" t="s">
        <v>866</v>
      </c>
      <c r="B52">
        <v>57.526299999999999</v>
      </c>
      <c r="C52">
        <v>2.5192999999999999</v>
      </c>
      <c r="D52">
        <v>0.11269999999999999</v>
      </c>
    </row>
    <row r="53" spans="1:9" x14ac:dyDescent="0.35">
      <c r="A53" t="s">
        <v>867</v>
      </c>
      <c r="B53">
        <v>-2.8540999999999999</v>
      </c>
      <c r="C53">
        <v>0.33179999999999998</v>
      </c>
      <c r="D53">
        <v>1.4800000000000001E-2</v>
      </c>
    </row>
    <row r="54" spans="1:9" x14ac:dyDescent="0.35">
      <c r="A54" s="74">
        <v>46026</v>
      </c>
      <c r="B54" t="s">
        <v>869</v>
      </c>
      <c r="C54">
        <v>111.8383</v>
      </c>
      <c r="D54">
        <v>7.0578000000000003</v>
      </c>
      <c r="E54">
        <v>0.31559999999999999</v>
      </c>
    </row>
    <row r="55" spans="1:9" x14ac:dyDescent="0.35">
      <c r="A55" t="s">
        <v>871</v>
      </c>
      <c r="B55">
        <v>2.8003</v>
      </c>
      <c r="C55">
        <v>2.18E-2</v>
      </c>
      <c r="D55">
        <v>1E-3</v>
      </c>
    </row>
    <row r="57" spans="1:9" x14ac:dyDescent="0.35">
      <c r="A57" t="s">
        <v>725</v>
      </c>
      <c r="B57" t="s">
        <v>872</v>
      </c>
      <c r="C57">
        <v>554.94510000000002</v>
      </c>
      <c r="D57">
        <v>3.6120999999999999</v>
      </c>
      <c r="E57">
        <v>0.1615</v>
      </c>
    </row>
    <row r="58" spans="1:9" x14ac:dyDescent="0.35">
      <c r="A58" t="s">
        <v>725</v>
      </c>
      <c r="B58" t="s">
        <v>873</v>
      </c>
      <c r="C58">
        <v>2.8003</v>
      </c>
      <c r="D58">
        <v>2.18E-2</v>
      </c>
      <c r="E58">
        <v>1E-3</v>
      </c>
    </row>
    <row r="60" spans="1:9" x14ac:dyDescent="0.35">
      <c r="A60" t="s">
        <v>874</v>
      </c>
      <c r="B60">
        <v>557.74540000000002</v>
      </c>
      <c r="C60">
        <v>3.6110000000000002</v>
      </c>
      <c r="D60">
        <v>0.1615</v>
      </c>
    </row>
    <row r="63" spans="1:9" x14ac:dyDescent="0.35">
      <c r="A63" t="s">
        <v>877</v>
      </c>
      <c r="B63" t="s">
        <v>878</v>
      </c>
      <c r="C63" t="s">
        <v>879</v>
      </c>
      <c r="D63" t="s">
        <v>880</v>
      </c>
      <c r="E63" t="s">
        <v>879</v>
      </c>
      <c r="F63" t="s">
        <v>881</v>
      </c>
    </row>
    <row r="64" spans="1:9" x14ac:dyDescent="0.35">
      <c r="A64" t="s">
        <v>855</v>
      </c>
      <c r="B64" t="s">
        <v>856</v>
      </c>
      <c r="C64" t="s">
        <v>857</v>
      </c>
      <c r="D64" t="s">
        <v>858</v>
      </c>
      <c r="E64" t="s">
        <v>859</v>
      </c>
      <c r="F64" t="s">
        <v>858</v>
      </c>
      <c r="G64" t="s">
        <v>860</v>
      </c>
      <c r="H64" t="s">
        <v>861</v>
      </c>
      <c r="I64" t="s">
        <v>862</v>
      </c>
    </row>
    <row r="65" spans="1:6" x14ac:dyDescent="0.35">
      <c r="A65" t="s">
        <v>863</v>
      </c>
    </row>
    <row r="66" spans="1:6" x14ac:dyDescent="0.35">
      <c r="A66" t="s">
        <v>864</v>
      </c>
      <c r="B66">
        <v>0</v>
      </c>
      <c r="C66">
        <v>0</v>
      </c>
      <c r="D66">
        <v>0</v>
      </c>
    </row>
    <row r="67" spans="1:6" x14ac:dyDescent="0.35">
      <c r="A67" t="s">
        <v>865</v>
      </c>
      <c r="B67">
        <v>0</v>
      </c>
      <c r="C67">
        <v>0</v>
      </c>
      <c r="D67">
        <v>0</v>
      </c>
    </row>
    <row r="68" spans="1:6" x14ac:dyDescent="0.35">
      <c r="A68" t="s">
        <v>866</v>
      </c>
      <c r="B68">
        <v>0</v>
      </c>
      <c r="C68">
        <v>0</v>
      </c>
      <c r="D68">
        <v>0</v>
      </c>
    </row>
    <row r="69" spans="1:6" x14ac:dyDescent="0.35">
      <c r="A69" t="s">
        <v>867</v>
      </c>
      <c r="B69">
        <v>-49.241300000000003</v>
      </c>
      <c r="C69">
        <v>2.2545999999999999</v>
      </c>
      <c r="D69">
        <v>0.1008</v>
      </c>
    </row>
    <row r="70" spans="1:6" x14ac:dyDescent="0.35">
      <c r="A70" t="s">
        <v>868</v>
      </c>
      <c r="B70">
        <v>0</v>
      </c>
      <c r="C70">
        <v>0</v>
      </c>
      <c r="D70">
        <v>0</v>
      </c>
    </row>
    <row r="71" spans="1:6" x14ac:dyDescent="0.35">
      <c r="A71" s="74">
        <v>46026</v>
      </c>
      <c r="B71" t="s">
        <v>869</v>
      </c>
      <c r="C71">
        <v>0</v>
      </c>
      <c r="D71">
        <v>1E-4</v>
      </c>
      <c r="E71">
        <v>0</v>
      </c>
    </row>
    <row r="72" spans="1:6" x14ac:dyDescent="0.35">
      <c r="A72" s="74">
        <v>46026</v>
      </c>
      <c r="B72" t="s">
        <v>868</v>
      </c>
      <c r="C72">
        <v>0</v>
      </c>
      <c r="D72">
        <v>0</v>
      </c>
      <c r="E72">
        <v>0</v>
      </c>
    </row>
    <row r="73" spans="1:6" x14ac:dyDescent="0.35">
      <c r="A73" t="s">
        <v>870</v>
      </c>
      <c r="B73">
        <v>16.862500000000001</v>
      </c>
      <c r="C73">
        <v>1.5916999999999999</v>
      </c>
      <c r="D73">
        <v>7.1199999999999999E-2</v>
      </c>
    </row>
    <row r="74" spans="1:6" x14ac:dyDescent="0.35">
      <c r="A74" t="s">
        <v>871</v>
      </c>
      <c r="B74">
        <v>-5.5248999999999997</v>
      </c>
      <c r="C74">
        <v>0.15570000000000001</v>
      </c>
      <c r="D74">
        <v>7.0000000000000001E-3</v>
      </c>
    </row>
    <row r="76" spans="1:6" x14ac:dyDescent="0.35">
      <c r="A76" t="s">
        <v>882</v>
      </c>
      <c r="B76" t="s">
        <v>725</v>
      </c>
      <c r="C76" t="s">
        <v>872</v>
      </c>
      <c r="D76">
        <v>-49.241300000000003</v>
      </c>
      <c r="E76">
        <v>2.2545999999999999</v>
      </c>
      <c r="F76">
        <v>0.1008</v>
      </c>
    </row>
    <row r="77" spans="1:6" x14ac:dyDescent="0.35">
      <c r="A77" t="s">
        <v>882</v>
      </c>
      <c r="B77" t="s">
        <v>725</v>
      </c>
      <c r="C77" t="s">
        <v>873</v>
      </c>
      <c r="D77">
        <v>11.3377</v>
      </c>
      <c r="E77">
        <v>1.6264000000000001</v>
      </c>
      <c r="F77">
        <v>7.2700000000000001E-2</v>
      </c>
    </row>
    <row r="79" spans="1:6" x14ac:dyDescent="0.35">
      <c r="A79" t="s">
        <v>882</v>
      </c>
      <c r="B79" t="s">
        <v>874</v>
      </c>
      <c r="C79">
        <v>-37.903599999999997</v>
      </c>
      <c r="D79">
        <v>2.5225</v>
      </c>
      <c r="E79">
        <v>0.1128</v>
      </c>
    </row>
    <row r="82" spans="1:9" x14ac:dyDescent="0.35">
      <c r="A82" t="s">
        <v>863</v>
      </c>
    </row>
    <row r="83" spans="1:9" x14ac:dyDescent="0.35">
      <c r="A83" t="s">
        <v>863</v>
      </c>
    </row>
    <row r="85" spans="1:9" x14ac:dyDescent="0.35">
      <c r="A85" t="s">
        <v>883</v>
      </c>
      <c r="B85" t="s">
        <v>884</v>
      </c>
    </row>
    <row r="87" spans="1:9" x14ac:dyDescent="0.35">
      <c r="A87" t="s">
        <v>854</v>
      </c>
    </row>
    <row r="88" spans="1:9" x14ac:dyDescent="0.35">
      <c r="A88" t="s">
        <v>855</v>
      </c>
      <c r="B88" t="s">
        <v>856</v>
      </c>
      <c r="C88" t="s">
        <v>857</v>
      </c>
      <c r="D88" t="s">
        <v>858</v>
      </c>
      <c r="E88" t="s">
        <v>859</v>
      </c>
      <c r="F88" t="s">
        <v>858</v>
      </c>
      <c r="G88" t="s">
        <v>860</v>
      </c>
      <c r="H88" t="s">
        <v>861</v>
      </c>
      <c r="I88" t="s">
        <v>862</v>
      </c>
    </row>
    <row r="89" spans="1:9" x14ac:dyDescent="0.35">
      <c r="A89" t="s">
        <v>863</v>
      </c>
    </row>
    <row r="90" spans="1:9" x14ac:dyDescent="0.35">
      <c r="A90" t="s">
        <v>864</v>
      </c>
      <c r="B90">
        <v>2770.7222999999999</v>
      </c>
      <c r="C90">
        <v>43.302199999999999</v>
      </c>
      <c r="D90">
        <v>1.9365000000000001</v>
      </c>
    </row>
    <row r="91" spans="1:9" x14ac:dyDescent="0.35">
      <c r="A91" t="s">
        <v>865</v>
      </c>
      <c r="B91">
        <v>7670.9957000000004</v>
      </c>
      <c r="C91">
        <v>65.394800000000004</v>
      </c>
      <c r="D91">
        <v>2.9245000000000001</v>
      </c>
    </row>
    <row r="92" spans="1:9" x14ac:dyDescent="0.35">
      <c r="A92" t="s">
        <v>866</v>
      </c>
      <c r="B92">
        <v>11286.861999999999</v>
      </c>
      <c r="C92">
        <v>43.172499999999999</v>
      </c>
      <c r="D92">
        <v>1.9307000000000001</v>
      </c>
    </row>
    <row r="93" spans="1:9" x14ac:dyDescent="0.35">
      <c r="A93" t="s">
        <v>867</v>
      </c>
      <c r="B93">
        <v>-7408.7431999999999</v>
      </c>
      <c r="C93">
        <v>48.853999999999999</v>
      </c>
      <c r="D93">
        <v>2.1848000000000001</v>
      </c>
    </row>
    <row r="94" spans="1:9" x14ac:dyDescent="0.35">
      <c r="A94" t="s">
        <v>868</v>
      </c>
      <c r="B94">
        <v>-59660.493900000001</v>
      </c>
      <c r="C94">
        <v>134.18119999999999</v>
      </c>
      <c r="D94">
        <v>6.0007999999999999</v>
      </c>
    </row>
    <row r="95" spans="1:9" x14ac:dyDescent="0.35">
      <c r="A95" s="74">
        <v>46026</v>
      </c>
      <c r="B95" t="s">
        <v>869</v>
      </c>
      <c r="C95">
        <v>3286.9893000000002</v>
      </c>
      <c r="D95">
        <v>24.715599999999998</v>
      </c>
      <c r="E95">
        <v>1.1052999999999999</v>
      </c>
    </row>
    <row r="96" spans="1:9" x14ac:dyDescent="0.35">
      <c r="A96" s="74">
        <v>46026</v>
      </c>
      <c r="B96" t="s">
        <v>868</v>
      </c>
      <c r="C96">
        <v>34521.883800000003</v>
      </c>
      <c r="D96">
        <v>77.603800000000007</v>
      </c>
      <c r="E96">
        <v>3.4704999999999999</v>
      </c>
    </row>
    <row r="97" spans="1:9" x14ac:dyDescent="0.35">
      <c r="A97" t="s">
        <v>885</v>
      </c>
      <c r="B97">
        <v>-10435.443799999999</v>
      </c>
      <c r="C97">
        <v>110.1408</v>
      </c>
      <c r="D97">
        <v>4.9256000000000002</v>
      </c>
    </row>
    <row r="98" spans="1:9" x14ac:dyDescent="0.35">
      <c r="A98" t="s">
        <v>886</v>
      </c>
      <c r="B98">
        <v>6373.0673999999999</v>
      </c>
      <c r="C98">
        <v>21.923400000000001</v>
      </c>
      <c r="D98">
        <v>0.98040000000000005</v>
      </c>
    </row>
    <row r="99" spans="1:9" x14ac:dyDescent="0.35">
      <c r="A99" t="s">
        <v>887</v>
      </c>
      <c r="B99">
        <v>-3075.7745</v>
      </c>
      <c r="C99">
        <v>33.743699999999997</v>
      </c>
      <c r="D99">
        <v>1.5091000000000001</v>
      </c>
    </row>
    <row r="101" spans="1:9" x14ac:dyDescent="0.35">
      <c r="A101" t="s">
        <v>725</v>
      </c>
      <c r="B101" t="s">
        <v>872</v>
      </c>
      <c r="C101">
        <v>-7531.7839999999997</v>
      </c>
      <c r="D101">
        <v>147.524</v>
      </c>
      <c r="E101">
        <v>6.5975000000000001</v>
      </c>
    </row>
    <row r="102" spans="1:9" x14ac:dyDescent="0.35">
      <c r="A102" t="s">
        <v>725</v>
      </c>
      <c r="B102" t="s">
        <v>873</v>
      </c>
      <c r="C102">
        <v>-7138.1509999999998</v>
      </c>
      <c r="D102">
        <v>116.1495</v>
      </c>
      <c r="E102">
        <v>5.1943999999999999</v>
      </c>
    </row>
    <row r="104" spans="1:9" x14ac:dyDescent="0.35">
      <c r="A104" t="s">
        <v>874</v>
      </c>
      <c r="B104">
        <v>-14669.934999999999</v>
      </c>
      <c r="C104">
        <v>111.5844</v>
      </c>
      <c r="D104">
        <v>4.9901999999999997</v>
      </c>
    </row>
    <row r="107" spans="1:9" x14ac:dyDescent="0.35">
      <c r="A107" t="s">
        <v>875</v>
      </c>
    </row>
    <row r="108" spans="1:9" x14ac:dyDescent="0.35">
      <c r="A108" t="s">
        <v>855</v>
      </c>
      <c r="B108" t="s">
        <v>856</v>
      </c>
      <c r="C108" t="s">
        <v>857</v>
      </c>
      <c r="D108" t="s">
        <v>858</v>
      </c>
      <c r="E108" t="s">
        <v>859</v>
      </c>
      <c r="F108" t="s">
        <v>858</v>
      </c>
      <c r="G108" t="s">
        <v>860</v>
      </c>
      <c r="H108" t="s">
        <v>861</v>
      </c>
      <c r="I108" t="s">
        <v>862</v>
      </c>
    </row>
    <row r="109" spans="1:9" x14ac:dyDescent="0.35">
      <c r="A109" t="s">
        <v>863</v>
      </c>
    </row>
    <row r="110" spans="1:9" x14ac:dyDescent="0.35">
      <c r="A110" t="s">
        <v>864</v>
      </c>
      <c r="B110">
        <v>2719.7606000000001</v>
      </c>
      <c r="C110">
        <v>42.618600000000001</v>
      </c>
      <c r="D110">
        <v>1.9059999999999999</v>
      </c>
    </row>
    <row r="111" spans="1:9" x14ac:dyDescent="0.35">
      <c r="A111" t="s">
        <v>865</v>
      </c>
      <c r="B111">
        <v>7333.5227999999997</v>
      </c>
      <c r="C111">
        <v>64.584299999999999</v>
      </c>
      <c r="D111">
        <v>2.8883000000000001</v>
      </c>
    </row>
    <row r="112" spans="1:9" x14ac:dyDescent="0.35">
      <c r="A112" t="s">
        <v>866</v>
      </c>
      <c r="B112">
        <v>11229.3357</v>
      </c>
      <c r="C112">
        <v>43.004399999999997</v>
      </c>
      <c r="D112">
        <v>1.9232</v>
      </c>
    </row>
    <row r="113" spans="1:9" x14ac:dyDescent="0.35">
      <c r="A113" t="s">
        <v>867</v>
      </c>
      <c r="B113">
        <v>-7356.6477999999997</v>
      </c>
      <c r="C113">
        <v>48.9694</v>
      </c>
      <c r="D113">
        <v>2.19</v>
      </c>
    </row>
    <row r="114" spans="1:9" x14ac:dyDescent="0.35">
      <c r="A114" t="s">
        <v>868</v>
      </c>
      <c r="B114">
        <v>-59660.493900000001</v>
      </c>
      <c r="C114">
        <v>134.18119999999999</v>
      </c>
      <c r="D114">
        <v>6.0007999999999999</v>
      </c>
    </row>
    <row r="115" spans="1:9" x14ac:dyDescent="0.35">
      <c r="A115" s="74">
        <v>46026</v>
      </c>
      <c r="B115" t="s">
        <v>869</v>
      </c>
      <c r="C115">
        <v>3175.1509999999998</v>
      </c>
      <c r="D115">
        <v>23.7393</v>
      </c>
      <c r="E115">
        <v>1.0617000000000001</v>
      </c>
    </row>
    <row r="116" spans="1:9" x14ac:dyDescent="0.35">
      <c r="A116" s="74">
        <v>46026</v>
      </c>
      <c r="B116" t="s">
        <v>868</v>
      </c>
      <c r="C116">
        <v>34521.883800000003</v>
      </c>
      <c r="D116">
        <v>77.603800000000007</v>
      </c>
      <c r="E116">
        <v>3.4704999999999999</v>
      </c>
    </row>
    <row r="117" spans="1:9" x14ac:dyDescent="0.35">
      <c r="A117" t="s">
        <v>885</v>
      </c>
      <c r="B117">
        <v>-10447.810299999999</v>
      </c>
      <c r="C117">
        <v>110.4415</v>
      </c>
      <c r="D117">
        <v>4.9390999999999998</v>
      </c>
    </row>
    <row r="118" spans="1:9" x14ac:dyDescent="0.35">
      <c r="A118" t="s">
        <v>886</v>
      </c>
      <c r="B118">
        <v>6370.4346999999998</v>
      </c>
      <c r="C118">
        <v>21.857900000000001</v>
      </c>
      <c r="D118">
        <v>0.97750000000000004</v>
      </c>
    </row>
    <row r="119" spans="1:9" x14ac:dyDescent="0.35">
      <c r="A119" t="s">
        <v>887</v>
      </c>
      <c r="B119">
        <v>-3093.1968999999999</v>
      </c>
      <c r="C119">
        <v>33.876800000000003</v>
      </c>
      <c r="D119">
        <v>1.5149999999999999</v>
      </c>
    </row>
    <row r="121" spans="1:9" x14ac:dyDescent="0.35">
      <c r="A121" t="s">
        <v>725</v>
      </c>
      <c r="B121" t="s">
        <v>872</v>
      </c>
      <c r="C121">
        <v>-8037.4879000000001</v>
      </c>
      <c r="D121">
        <v>147.72069999999999</v>
      </c>
      <c r="E121">
        <v>6.6063000000000001</v>
      </c>
    </row>
    <row r="122" spans="1:9" x14ac:dyDescent="0.35">
      <c r="A122" t="s">
        <v>725</v>
      </c>
      <c r="B122" t="s">
        <v>873</v>
      </c>
      <c r="C122">
        <v>-7170.5725000000002</v>
      </c>
      <c r="D122">
        <v>116.7037</v>
      </c>
      <c r="E122">
        <v>5.2191999999999998</v>
      </c>
    </row>
    <row r="124" spans="1:9" x14ac:dyDescent="0.35">
      <c r="A124" t="s">
        <v>874</v>
      </c>
      <c r="B124">
        <v>-15208.0604</v>
      </c>
      <c r="C124">
        <v>112.20480000000001</v>
      </c>
      <c r="D124">
        <v>5.0179</v>
      </c>
    </row>
    <row r="127" spans="1:9" x14ac:dyDescent="0.35">
      <c r="A127" t="s">
        <v>876</v>
      </c>
    </row>
    <row r="128" spans="1:9" x14ac:dyDescent="0.35">
      <c r="A128" t="s">
        <v>855</v>
      </c>
      <c r="B128" t="s">
        <v>856</v>
      </c>
      <c r="C128" t="s">
        <v>857</v>
      </c>
      <c r="D128" t="s">
        <v>858</v>
      </c>
      <c r="E128" t="s">
        <v>859</v>
      </c>
      <c r="F128" t="s">
        <v>858</v>
      </c>
      <c r="G128" t="s">
        <v>860</v>
      </c>
      <c r="H128" t="s">
        <v>861</v>
      </c>
      <c r="I128" t="s">
        <v>862</v>
      </c>
    </row>
    <row r="129" spans="1:6" x14ac:dyDescent="0.35">
      <c r="A129" t="s">
        <v>863</v>
      </c>
    </row>
    <row r="130" spans="1:6" x14ac:dyDescent="0.35">
      <c r="A130" t="s">
        <v>864</v>
      </c>
      <c r="B130">
        <v>50.961799999999997</v>
      </c>
      <c r="C130">
        <v>7.1284000000000001</v>
      </c>
      <c r="D130">
        <v>0.31879999999999997</v>
      </c>
    </row>
    <row r="131" spans="1:6" x14ac:dyDescent="0.35">
      <c r="A131" t="s">
        <v>865</v>
      </c>
      <c r="B131">
        <v>337.47289999999998</v>
      </c>
      <c r="C131">
        <v>8.9425000000000008</v>
      </c>
      <c r="D131">
        <v>0.39989999999999998</v>
      </c>
    </row>
    <row r="132" spans="1:6" x14ac:dyDescent="0.35">
      <c r="A132" t="s">
        <v>866</v>
      </c>
      <c r="B132">
        <v>57.526299999999999</v>
      </c>
      <c r="C132">
        <v>2.5192999999999999</v>
      </c>
      <c r="D132">
        <v>0.11269999999999999</v>
      </c>
    </row>
    <row r="133" spans="1:6" x14ac:dyDescent="0.35">
      <c r="A133" t="s">
        <v>867</v>
      </c>
      <c r="B133">
        <v>-2.8540999999999999</v>
      </c>
      <c r="C133">
        <v>0.33179999999999998</v>
      </c>
      <c r="D133">
        <v>1.4800000000000001E-2</v>
      </c>
    </row>
    <row r="134" spans="1:6" x14ac:dyDescent="0.35">
      <c r="A134" s="74">
        <v>46026</v>
      </c>
      <c r="B134" t="s">
        <v>869</v>
      </c>
      <c r="C134">
        <v>111.8383</v>
      </c>
      <c r="D134">
        <v>7.0578000000000003</v>
      </c>
      <c r="E134">
        <v>0.31559999999999999</v>
      </c>
    </row>
    <row r="135" spans="1:6" x14ac:dyDescent="0.35">
      <c r="A135" t="s">
        <v>886</v>
      </c>
      <c r="B135">
        <v>29.406199999999998</v>
      </c>
      <c r="C135">
        <v>0.13550000000000001</v>
      </c>
      <c r="D135">
        <v>6.1000000000000004E-3</v>
      </c>
    </row>
    <row r="136" spans="1:6" x14ac:dyDescent="0.35">
      <c r="A136" t="s">
        <v>887</v>
      </c>
      <c r="B136">
        <v>-34.907600000000002</v>
      </c>
      <c r="C136">
        <v>0.25269999999999998</v>
      </c>
      <c r="D136">
        <v>1.1299999999999999E-2</v>
      </c>
    </row>
    <row r="138" spans="1:6" x14ac:dyDescent="0.35">
      <c r="A138" t="s">
        <v>725</v>
      </c>
      <c r="B138" t="s">
        <v>872</v>
      </c>
      <c r="C138">
        <v>554.94510000000002</v>
      </c>
      <c r="D138">
        <v>3.6120999999999999</v>
      </c>
      <c r="E138">
        <v>0.1615</v>
      </c>
    </row>
    <row r="139" spans="1:6" x14ac:dyDescent="0.35">
      <c r="A139" t="s">
        <v>725</v>
      </c>
      <c r="B139" t="s">
        <v>873</v>
      </c>
      <c r="C139">
        <v>-5.5014000000000003</v>
      </c>
      <c r="D139">
        <v>0.27350000000000002</v>
      </c>
      <c r="E139">
        <v>1.2200000000000001E-2</v>
      </c>
    </row>
    <row r="141" spans="1:6" x14ac:dyDescent="0.35">
      <c r="A141" t="s">
        <v>874</v>
      </c>
      <c r="B141">
        <v>549.44380000000001</v>
      </c>
      <c r="C141">
        <v>3.6255000000000002</v>
      </c>
      <c r="D141">
        <v>0.16209999999999999</v>
      </c>
    </row>
    <row r="144" spans="1:6" x14ac:dyDescent="0.35">
      <c r="A144" t="s">
        <v>877</v>
      </c>
      <c r="B144" t="s">
        <v>878</v>
      </c>
      <c r="C144" t="s">
        <v>879</v>
      </c>
      <c r="D144" t="s">
        <v>880</v>
      </c>
      <c r="E144" t="s">
        <v>879</v>
      </c>
      <c r="F144" t="s">
        <v>881</v>
      </c>
    </row>
    <row r="145" spans="1:9" x14ac:dyDescent="0.35">
      <c r="A145" t="s">
        <v>855</v>
      </c>
      <c r="B145" t="s">
        <v>856</v>
      </c>
      <c r="C145" t="s">
        <v>857</v>
      </c>
      <c r="D145" t="s">
        <v>858</v>
      </c>
      <c r="E145" t="s">
        <v>859</v>
      </c>
      <c r="F145" t="s">
        <v>858</v>
      </c>
      <c r="G145" t="s">
        <v>860</v>
      </c>
      <c r="H145" t="s">
        <v>861</v>
      </c>
      <c r="I145" t="s">
        <v>862</v>
      </c>
    </row>
    <row r="146" spans="1:9" x14ac:dyDescent="0.35">
      <c r="A146" t="s">
        <v>863</v>
      </c>
    </row>
    <row r="147" spans="1:9" x14ac:dyDescent="0.35">
      <c r="A147" t="s">
        <v>864</v>
      </c>
      <c r="B147">
        <v>0</v>
      </c>
      <c r="C147">
        <v>0</v>
      </c>
      <c r="D147">
        <v>0</v>
      </c>
    </row>
    <row r="148" spans="1:9" x14ac:dyDescent="0.35">
      <c r="A148" t="s">
        <v>865</v>
      </c>
      <c r="B148">
        <v>0</v>
      </c>
      <c r="C148">
        <v>0</v>
      </c>
      <c r="D148">
        <v>0</v>
      </c>
    </row>
    <row r="149" spans="1:9" x14ac:dyDescent="0.35">
      <c r="A149" t="s">
        <v>866</v>
      </c>
      <c r="B149">
        <v>0</v>
      </c>
      <c r="C149">
        <v>0</v>
      </c>
      <c r="D149">
        <v>0</v>
      </c>
    </row>
    <row r="150" spans="1:9" x14ac:dyDescent="0.35">
      <c r="A150" t="s">
        <v>867</v>
      </c>
      <c r="B150">
        <v>-49.241300000000003</v>
      </c>
      <c r="C150">
        <v>2.2545999999999999</v>
      </c>
      <c r="D150">
        <v>0.1008</v>
      </c>
    </row>
    <row r="151" spans="1:9" x14ac:dyDescent="0.35">
      <c r="A151" t="s">
        <v>868</v>
      </c>
      <c r="B151">
        <v>0</v>
      </c>
      <c r="C151">
        <v>0</v>
      </c>
      <c r="D151">
        <v>0</v>
      </c>
    </row>
    <row r="152" spans="1:9" x14ac:dyDescent="0.35">
      <c r="A152" s="74">
        <v>46026</v>
      </c>
      <c r="B152" t="s">
        <v>869</v>
      </c>
      <c r="C152">
        <v>0</v>
      </c>
      <c r="D152">
        <v>1E-4</v>
      </c>
      <c r="E152">
        <v>0</v>
      </c>
    </row>
    <row r="153" spans="1:9" x14ac:dyDescent="0.35">
      <c r="A153" s="74">
        <v>46026</v>
      </c>
      <c r="B153" t="s">
        <v>868</v>
      </c>
      <c r="C153">
        <v>0</v>
      </c>
      <c r="D153">
        <v>0</v>
      </c>
      <c r="E153">
        <v>0</v>
      </c>
    </row>
    <row r="154" spans="1:9" x14ac:dyDescent="0.35">
      <c r="A154" t="s">
        <v>885</v>
      </c>
      <c r="B154">
        <v>12.3665</v>
      </c>
      <c r="C154">
        <v>4.1779999999999999</v>
      </c>
      <c r="D154">
        <v>0.18679999999999999</v>
      </c>
    </row>
    <row r="155" spans="1:9" x14ac:dyDescent="0.35">
      <c r="A155" t="s">
        <v>886</v>
      </c>
      <c r="B155">
        <v>-26.773499999999999</v>
      </c>
      <c r="C155">
        <v>0.46279999999999999</v>
      </c>
      <c r="D155">
        <v>2.07E-2</v>
      </c>
    </row>
    <row r="156" spans="1:9" x14ac:dyDescent="0.35">
      <c r="A156" t="s">
        <v>887</v>
      </c>
      <c r="B156">
        <v>52.329900000000002</v>
      </c>
      <c r="C156">
        <v>1.06</v>
      </c>
      <c r="D156">
        <v>4.7399999999999998E-2</v>
      </c>
    </row>
    <row r="158" spans="1:9" x14ac:dyDescent="0.35">
      <c r="A158" t="s">
        <v>882</v>
      </c>
      <c r="B158" t="s">
        <v>725</v>
      </c>
      <c r="C158" t="s">
        <v>872</v>
      </c>
      <c r="D158">
        <v>-49.241300000000003</v>
      </c>
      <c r="E158">
        <v>2.2545999999999999</v>
      </c>
      <c r="F158">
        <v>0.1008</v>
      </c>
    </row>
    <row r="159" spans="1:9" x14ac:dyDescent="0.35">
      <c r="A159" t="s">
        <v>882</v>
      </c>
      <c r="B159" t="s">
        <v>725</v>
      </c>
      <c r="C159" t="s">
        <v>873</v>
      </c>
      <c r="D159">
        <v>37.923000000000002</v>
      </c>
      <c r="E159">
        <v>4.5831</v>
      </c>
      <c r="F159">
        <v>0.20499999999999999</v>
      </c>
    </row>
    <row r="161" spans="1:5" x14ac:dyDescent="0.35">
      <c r="A161" t="s">
        <v>882</v>
      </c>
      <c r="B161" t="s">
        <v>874</v>
      </c>
      <c r="C161">
        <v>-11.318300000000001</v>
      </c>
      <c r="D161">
        <v>4.9085999999999999</v>
      </c>
      <c r="E161">
        <v>0.2195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213F-EF8A-4DD8-B1DE-B5BBC470F56F}">
  <dimension ref="A1:J161"/>
  <sheetViews>
    <sheetView workbookViewId="0">
      <selection activeCell="P8" sqref="P8"/>
    </sheetView>
  </sheetViews>
  <sheetFormatPr defaultRowHeight="14.5" x14ac:dyDescent="0.35"/>
  <sheetData>
    <row r="1" spans="1:10" x14ac:dyDescent="0.35">
      <c r="A1" t="s">
        <v>888</v>
      </c>
      <c r="B1" t="s">
        <v>889</v>
      </c>
      <c r="C1" t="s">
        <v>890</v>
      </c>
      <c r="D1">
        <v>500</v>
      </c>
      <c r="E1" t="s">
        <v>891</v>
      </c>
      <c r="F1" t="s">
        <v>892</v>
      </c>
    </row>
    <row r="2" spans="1:10" x14ac:dyDescent="0.35">
      <c r="A2" t="s">
        <v>893</v>
      </c>
      <c r="B2" t="s">
        <v>894</v>
      </c>
      <c r="C2" t="s">
        <v>895</v>
      </c>
      <c r="D2" t="s">
        <v>889</v>
      </c>
      <c r="E2" t="s">
        <v>890</v>
      </c>
      <c r="F2" t="s">
        <v>896</v>
      </c>
      <c r="G2" t="s">
        <v>897</v>
      </c>
      <c r="H2" t="s">
        <v>898</v>
      </c>
      <c r="I2" t="s">
        <v>899</v>
      </c>
      <c r="J2" t="s">
        <v>900</v>
      </c>
    </row>
    <row r="3" spans="1:10" x14ac:dyDescent="0.35">
      <c r="A3" t="s">
        <v>901</v>
      </c>
    </row>
    <row r="4" spans="1:10" x14ac:dyDescent="0.35">
      <c r="A4" t="s">
        <v>902</v>
      </c>
      <c r="B4" t="s">
        <v>903</v>
      </c>
      <c r="C4" t="s">
        <v>871</v>
      </c>
      <c r="D4" t="s">
        <v>904</v>
      </c>
      <c r="E4" t="s">
        <v>890</v>
      </c>
      <c r="F4" t="s">
        <v>905</v>
      </c>
      <c r="G4" t="s">
        <v>906</v>
      </c>
      <c r="H4" t="s">
        <v>907</v>
      </c>
    </row>
    <row r="5" spans="1:10" x14ac:dyDescent="0.35">
      <c r="A5" t="s">
        <v>901</v>
      </c>
    </row>
    <row r="6" spans="1:10" x14ac:dyDescent="0.35">
      <c r="A6" t="s">
        <v>908</v>
      </c>
      <c r="B6" t="s">
        <v>909</v>
      </c>
      <c r="C6" t="s">
        <v>910</v>
      </c>
      <c r="D6" t="s">
        <v>911</v>
      </c>
      <c r="E6" t="s">
        <v>899</v>
      </c>
      <c r="F6" t="s">
        <v>912</v>
      </c>
    </row>
    <row r="7" spans="1:10" x14ac:dyDescent="0.35">
      <c r="A7" t="s">
        <v>852</v>
      </c>
      <c r="B7" t="s">
        <v>853</v>
      </c>
    </row>
    <row r="9" spans="1:10" x14ac:dyDescent="0.35">
      <c r="A9" t="s">
        <v>854</v>
      </c>
    </row>
    <row r="10" spans="1:10" x14ac:dyDescent="0.35">
      <c r="A10" t="s">
        <v>855</v>
      </c>
      <c r="B10" t="s">
        <v>856</v>
      </c>
      <c r="C10" t="s">
        <v>857</v>
      </c>
      <c r="D10" t="s">
        <v>858</v>
      </c>
      <c r="E10" t="s">
        <v>859</v>
      </c>
      <c r="F10" t="s">
        <v>858</v>
      </c>
      <c r="G10" t="s">
        <v>860</v>
      </c>
      <c r="H10" t="s">
        <v>861</v>
      </c>
      <c r="I10" t="s">
        <v>862</v>
      </c>
    </row>
    <row r="11" spans="1:10" x14ac:dyDescent="0.35">
      <c r="A11" t="s">
        <v>863</v>
      </c>
    </row>
    <row r="12" spans="1:10" x14ac:dyDescent="0.35">
      <c r="A12" t="s">
        <v>864</v>
      </c>
      <c r="B12">
        <v>2734.1858999999999</v>
      </c>
      <c r="C12">
        <v>47.5456</v>
      </c>
      <c r="D12">
        <v>2.1263000000000001</v>
      </c>
    </row>
    <row r="13" spans="1:10" x14ac:dyDescent="0.35">
      <c r="A13" t="s">
        <v>865</v>
      </c>
      <c r="B13">
        <v>7462.7862999999998</v>
      </c>
      <c r="C13">
        <v>62.8491</v>
      </c>
      <c r="D13">
        <v>2.8107000000000002</v>
      </c>
    </row>
    <row r="14" spans="1:10" x14ac:dyDescent="0.35">
      <c r="A14" t="s">
        <v>866</v>
      </c>
      <c r="B14">
        <v>11255.673699999999</v>
      </c>
      <c r="C14">
        <v>43.6676</v>
      </c>
      <c r="D14">
        <v>1.9529000000000001</v>
      </c>
    </row>
    <row r="15" spans="1:10" x14ac:dyDescent="0.35">
      <c r="A15" t="s">
        <v>867</v>
      </c>
      <c r="B15">
        <v>-7415.5478000000003</v>
      </c>
      <c r="C15">
        <v>39.620399999999997</v>
      </c>
      <c r="D15">
        <v>1.7719</v>
      </c>
    </row>
    <row r="16" spans="1:10" x14ac:dyDescent="0.35">
      <c r="A16" t="s">
        <v>868</v>
      </c>
      <c r="B16">
        <v>-59720.563000000002</v>
      </c>
      <c r="C16">
        <v>148.977</v>
      </c>
      <c r="D16">
        <v>6.6624999999999996</v>
      </c>
    </row>
    <row r="17" spans="1:9" x14ac:dyDescent="0.35">
      <c r="A17" s="74">
        <v>46026</v>
      </c>
      <c r="B17" t="s">
        <v>869</v>
      </c>
      <c r="C17">
        <v>3207.4744999999998</v>
      </c>
      <c r="D17">
        <v>24.283300000000001</v>
      </c>
      <c r="E17">
        <v>1.0860000000000001</v>
      </c>
    </row>
    <row r="18" spans="1:9" x14ac:dyDescent="0.35">
      <c r="A18" s="74">
        <v>46026</v>
      </c>
      <c r="B18" t="s">
        <v>868</v>
      </c>
      <c r="C18">
        <v>34484.874600000003</v>
      </c>
      <c r="D18">
        <v>75.364400000000003</v>
      </c>
      <c r="E18">
        <v>3.3704000000000001</v>
      </c>
    </row>
    <row r="19" spans="1:9" x14ac:dyDescent="0.35">
      <c r="A19" t="s">
        <v>870</v>
      </c>
      <c r="B19">
        <v>-9852.8338999999996</v>
      </c>
      <c r="C19">
        <v>121.93810000000001</v>
      </c>
      <c r="D19">
        <v>5.4531999999999998</v>
      </c>
    </row>
    <row r="20" spans="1:9" x14ac:dyDescent="0.35">
      <c r="A20" t="s">
        <v>871</v>
      </c>
      <c r="B20">
        <v>241.05850000000001</v>
      </c>
      <c r="C20">
        <v>3.3967999999999998</v>
      </c>
      <c r="D20">
        <v>0.15190000000000001</v>
      </c>
    </row>
    <row r="22" spans="1:9" x14ac:dyDescent="0.35">
      <c r="A22" t="s">
        <v>725</v>
      </c>
      <c r="B22" t="s">
        <v>872</v>
      </c>
      <c r="C22">
        <v>-7991.1157000000003</v>
      </c>
      <c r="D22">
        <v>159.39410000000001</v>
      </c>
      <c r="E22">
        <v>7.1283000000000003</v>
      </c>
    </row>
    <row r="23" spans="1:9" x14ac:dyDescent="0.35">
      <c r="A23" t="s">
        <v>725</v>
      </c>
      <c r="B23" t="s">
        <v>873</v>
      </c>
      <c r="C23">
        <v>-9611.7752999999993</v>
      </c>
      <c r="D23">
        <v>120.8111</v>
      </c>
      <c r="E23">
        <v>5.4028</v>
      </c>
    </row>
    <row r="25" spans="1:9" x14ac:dyDescent="0.35">
      <c r="A25" t="s">
        <v>874</v>
      </c>
      <c r="B25">
        <v>-17602.891100000001</v>
      </c>
      <c r="C25">
        <v>94.552099999999996</v>
      </c>
      <c r="D25">
        <v>4.2285000000000004</v>
      </c>
    </row>
    <row r="28" spans="1:9" x14ac:dyDescent="0.35">
      <c r="A28" t="s">
        <v>875</v>
      </c>
    </row>
    <row r="29" spans="1:9" x14ac:dyDescent="0.35">
      <c r="A29" t="s">
        <v>855</v>
      </c>
      <c r="B29" t="s">
        <v>856</v>
      </c>
      <c r="C29" t="s">
        <v>857</v>
      </c>
      <c r="D29" t="s">
        <v>858</v>
      </c>
      <c r="E29" t="s">
        <v>859</v>
      </c>
      <c r="F29" t="s">
        <v>858</v>
      </c>
      <c r="G29" t="s">
        <v>860</v>
      </c>
      <c r="H29" t="s">
        <v>861</v>
      </c>
      <c r="I29" t="s">
        <v>862</v>
      </c>
    </row>
    <row r="30" spans="1:9" x14ac:dyDescent="0.35">
      <c r="A30" t="s">
        <v>863</v>
      </c>
    </row>
    <row r="31" spans="1:9" x14ac:dyDescent="0.35">
      <c r="A31" t="s">
        <v>864</v>
      </c>
      <c r="B31">
        <v>2719.0272</v>
      </c>
      <c r="C31">
        <v>47.611199999999997</v>
      </c>
      <c r="D31">
        <v>2.1292</v>
      </c>
    </row>
    <row r="32" spans="1:9" x14ac:dyDescent="0.35">
      <c r="A32" t="s">
        <v>865</v>
      </c>
      <c r="B32">
        <v>7341.8557000000001</v>
      </c>
      <c r="C32">
        <v>62.710700000000003</v>
      </c>
      <c r="D32">
        <v>2.8045</v>
      </c>
    </row>
    <row r="33" spans="1:9" x14ac:dyDescent="0.35">
      <c r="A33" t="s">
        <v>866</v>
      </c>
      <c r="B33">
        <v>11229.9439</v>
      </c>
      <c r="C33">
        <v>43.584800000000001</v>
      </c>
      <c r="D33">
        <v>1.9492</v>
      </c>
    </row>
    <row r="34" spans="1:9" x14ac:dyDescent="0.35">
      <c r="A34" t="s">
        <v>867</v>
      </c>
      <c r="B34">
        <v>-7359.5502999999999</v>
      </c>
      <c r="C34">
        <v>39.167200000000001</v>
      </c>
      <c r="D34">
        <v>1.7516</v>
      </c>
    </row>
    <row r="35" spans="1:9" x14ac:dyDescent="0.35">
      <c r="A35" t="s">
        <v>868</v>
      </c>
      <c r="B35">
        <v>-59720.563000000002</v>
      </c>
      <c r="C35">
        <v>148.977</v>
      </c>
      <c r="D35">
        <v>6.6624999999999996</v>
      </c>
    </row>
    <row r="36" spans="1:9" x14ac:dyDescent="0.35">
      <c r="A36" s="74">
        <v>46026</v>
      </c>
      <c r="B36" t="s">
        <v>869</v>
      </c>
      <c r="C36">
        <v>3175.4796000000001</v>
      </c>
      <c r="D36">
        <v>24.2044</v>
      </c>
      <c r="E36">
        <v>1.0825</v>
      </c>
    </row>
    <row r="37" spans="1:9" x14ac:dyDescent="0.35">
      <c r="A37" s="74">
        <v>46026</v>
      </c>
      <c r="B37" t="s">
        <v>868</v>
      </c>
      <c r="C37">
        <v>34484.874600000003</v>
      </c>
      <c r="D37">
        <v>75.364400000000003</v>
      </c>
      <c r="E37">
        <v>3.3704000000000001</v>
      </c>
    </row>
    <row r="38" spans="1:9" x14ac:dyDescent="0.35">
      <c r="A38" t="s">
        <v>870</v>
      </c>
      <c r="B38">
        <v>-9869.3662999999997</v>
      </c>
      <c r="C38">
        <v>121.98050000000001</v>
      </c>
      <c r="D38">
        <v>5.4550999999999998</v>
      </c>
    </row>
    <row r="39" spans="1:9" x14ac:dyDescent="0.35">
      <c r="A39" t="s">
        <v>871</v>
      </c>
      <c r="B39">
        <v>243.98009999999999</v>
      </c>
      <c r="C39">
        <v>3.3733</v>
      </c>
      <c r="D39">
        <v>0.15090000000000001</v>
      </c>
    </row>
    <row r="41" spans="1:9" x14ac:dyDescent="0.35">
      <c r="A41" t="s">
        <v>725</v>
      </c>
      <c r="B41" t="s">
        <v>872</v>
      </c>
      <c r="C41">
        <v>-8128.9323000000004</v>
      </c>
      <c r="D41">
        <v>158.9658</v>
      </c>
      <c r="E41">
        <v>7.1092000000000004</v>
      </c>
    </row>
    <row r="42" spans="1:9" x14ac:dyDescent="0.35">
      <c r="A42" t="s">
        <v>725</v>
      </c>
      <c r="B42" t="s">
        <v>873</v>
      </c>
      <c r="C42">
        <v>-9625.3862000000008</v>
      </c>
      <c r="D42">
        <v>120.89279999999999</v>
      </c>
      <c r="E42">
        <v>5.4065000000000003</v>
      </c>
    </row>
    <row r="44" spans="1:9" x14ac:dyDescent="0.35">
      <c r="A44" t="s">
        <v>874</v>
      </c>
      <c r="B44">
        <v>-17754.318500000001</v>
      </c>
      <c r="C44">
        <v>94.323800000000006</v>
      </c>
      <c r="D44">
        <v>4.2183000000000002</v>
      </c>
    </row>
    <row r="47" spans="1:9" x14ac:dyDescent="0.35">
      <c r="A47" t="s">
        <v>876</v>
      </c>
    </row>
    <row r="48" spans="1:9" x14ac:dyDescent="0.35">
      <c r="A48" t="s">
        <v>855</v>
      </c>
      <c r="B48" t="s">
        <v>856</v>
      </c>
      <c r="C48" t="s">
        <v>857</v>
      </c>
      <c r="D48" t="s">
        <v>858</v>
      </c>
      <c r="E48" t="s">
        <v>859</v>
      </c>
      <c r="F48" t="s">
        <v>858</v>
      </c>
      <c r="G48" t="s">
        <v>860</v>
      </c>
      <c r="H48" t="s">
        <v>861</v>
      </c>
      <c r="I48" t="s">
        <v>862</v>
      </c>
    </row>
    <row r="49" spans="1:9" x14ac:dyDescent="0.35">
      <c r="A49" t="s">
        <v>863</v>
      </c>
    </row>
    <row r="50" spans="1:9" x14ac:dyDescent="0.35">
      <c r="A50" t="s">
        <v>864</v>
      </c>
      <c r="B50">
        <v>15.1587</v>
      </c>
      <c r="C50">
        <v>3.6844999999999999</v>
      </c>
      <c r="D50">
        <v>0.1648</v>
      </c>
    </row>
    <row r="51" spans="1:9" x14ac:dyDescent="0.35">
      <c r="A51" t="s">
        <v>865</v>
      </c>
      <c r="B51">
        <v>120.9306</v>
      </c>
      <c r="C51">
        <v>4.6055000000000001</v>
      </c>
      <c r="D51">
        <v>0.20599999999999999</v>
      </c>
    </row>
    <row r="52" spans="1:9" x14ac:dyDescent="0.35">
      <c r="A52" t="s">
        <v>866</v>
      </c>
      <c r="B52">
        <v>25.729800000000001</v>
      </c>
      <c r="C52">
        <v>2.5384000000000002</v>
      </c>
      <c r="D52">
        <v>0.1135</v>
      </c>
    </row>
    <row r="53" spans="1:9" x14ac:dyDescent="0.35">
      <c r="A53" t="s">
        <v>867</v>
      </c>
      <c r="B53">
        <v>-3.9708999999999999</v>
      </c>
      <c r="C53">
        <v>0.86439999999999995</v>
      </c>
      <c r="D53">
        <v>3.8699999999999998E-2</v>
      </c>
    </row>
    <row r="54" spans="1:9" x14ac:dyDescent="0.35">
      <c r="A54" s="74">
        <v>46026</v>
      </c>
      <c r="B54" t="s">
        <v>869</v>
      </c>
      <c r="C54">
        <v>31.994900000000001</v>
      </c>
      <c r="D54">
        <v>2.6556000000000002</v>
      </c>
      <c r="E54">
        <v>0.1188</v>
      </c>
    </row>
    <row r="55" spans="1:9" x14ac:dyDescent="0.35">
      <c r="A55" t="s">
        <v>871</v>
      </c>
      <c r="B55">
        <v>3.0261</v>
      </c>
      <c r="C55">
        <v>4.4400000000000002E-2</v>
      </c>
      <c r="D55">
        <v>2E-3</v>
      </c>
    </row>
    <row r="57" spans="1:9" x14ac:dyDescent="0.35">
      <c r="A57" t="s">
        <v>725</v>
      </c>
      <c r="B57" t="s">
        <v>872</v>
      </c>
      <c r="C57">
        <v>189.8432</v>
      </c>
      <c r="D57">
        <v>3.6303000000000001</v>
      </c>
      <c r="E57">
        <v>0.16239999999999999</v>
      </c>
    </row>
    <row r="58" spans="1:9" x14ac:dyDescent="0.35">
      <c r="A58" t="s">
        <v>725</v>
      </c>
      <c r="B58" t="s">
        <v>873</v>
      </c>
      <c r="C58">
        <v>3.0261</v>
      </c>
      <c r="D58">
        <v>4.4400000000000002E-2</v>
      </c>
      <c r="E58">
        <v>2E-3</v>
      </c>
    </row>
    <row r="60" spans="1:9" x14ac:dyDescent="0.35">
      <c r="A60" t="s">
        <v>874</v>
      </c>
      <c r="B60">
        <v>192.86930000000001</v>
      </c>
      <c r="C60">
        <v>3.6297000000000001</v>
      </c>
      <c r="D60">
        <v>0.1623</v>
      </c>
    </row>
    <row r="63" spans="1:9" x14ac:dyDescent="0.35">
      <c r="A63" t="s">
        <v>877</v>
      </c>
      <c r="B63" t="s">
        <v>878</v>
      </c>
      <c r="C63" t="s">
        <v>879</v>
      </c>
      <c r="D63" t="s">
        <v>880</v>
      </c>
      <c r="E63" t="s">
        <v>879</v>
      </c>
      <c r="F63" t="s">
        <v>881</v>
      </c>
    </row>
    <row r="64" spans="1:9" x14ac:dyDescent="0.35">
      <c r="A64" t="s">
        <v>855</v>
      </c>
      <c r="B64" t="s">
        <v>856</v>
      </c>
      <c r="C64" t="s">
        <v>857</v>
      </c>
      <c r="D64" t="s">
        <v>858</v>
      </c>
      <c r="E64" t="s">
        <v>859</v>
      </c>
      <c r="F64" t="s">
        <v>858</v>
      </c>
      <c r="G64" t="s">
        <v>860</v>
      </c>
      <c r="H64" t="s">
        <v>861</v>
      </c>
      <c r="I64" t="s">
        <v>862</v>
      </c>
    </row>
    <row r="65" spans="1:6" x14ac:dyDescent="0.35">
      <c r="A65" t="s">
        <v>863</v>
      </c>
    </row>
    <row r="66" spans="1:6" x14ac:dyDescent="0.35">
      <c r="A66" t="s">
        <v>864</v>
      </c>
      <c r="B66">
        <v>0</v>
      </c>
      <c r="C66">
        <v>0</v>
      </c>
      <c r="D66">
        <v>0</v>
      </c>
    </row>
    <row r="67" spans="1:6" x14ac:dyDescent="0.35">
      <c r="A67" t="s">
        <v>865</v>
      </c>
      <c r="B67">
        <v>0</v>
      </c>
      <c r="C67">
        <v>1E-4</v>
      </c>
      <c r="D67">
        <v>0</v>
      </c>
    </row>
    <row r="68" spans="1:6" x14ac:dyDescent="0.35">
      <c r="A68" t="s">
        <v>866</v>
      </c>
      <c r="B68">
        <v>0</v>
      </c>
      <c r="C68">
        <v>1E-4</v>
      </c>
      <c r="D68">
        <v>0</v>
      </c>
    </row>
    <row r="69" spans="1:6" x14ac:dyDescent="0.35">
      <c r="A69" t="s">
        <v>867</v>
      </c>
      <c r="B69">
        <v>-52.026600000000002</v>
      </c>
      <c r="C69">
        <v>3.032</v>
      </c>
      <c r="D69">
        <v>0.1356</v>
      </c>
    </row>
    <row r="70" spans="1:6" x14ac:dyDescent="0.35">
      <c r="A70" t="s">
        <v>868</v>
      </c>
      <c r="B70">
        <v>0</v>
      </c>
      <c r="C70">
        <v>0</v>
      </c>
      <c r="D70">
        <v>0</v>
      </c>
    </row>
    <row r="71" spans="1:6" x14ac:dyDescent="0.35">
      <c r="A71" s="74">
        <v>46026</v>
      </c>
      <c r="B71" t="s">
        <v>869</v>
      </c>
      <c r="C71">
        <v>0</v>
      </c>
      <c r="D71">
        <v>0</v>
      </c>
      <c r="E71">
        <v>0</v>
      </c>
    </row>
    <row r="72" spans="1:6" x14ac:dyDescent="0.35">
      <c r="A72" s="74">
        <v>46026</v>
      </c>
      <c r="B72" t="s">
        <v>868</v>
      </c>
      <c r="C72">
        <v>0</v>
      </c>
      <c r="D72">
        <v>0</v>
      </c>
      <c r="E72">
        <v>0</v>
      </c>
    </row>
    <row r="73" spans="1:6" x14ac:dyDescent="0.35">
      <c r="A73" t="s">
        <v>870</v>
      </c>
      <c r="B73">
        <v>16.532499999999999</v>
      </c>
      <c r="C73">
        <v>1.4751000000000001</v>
      </c>
      <c r="D73">
        <v>6.6000000000000003E-2</v>
      </c>
    </row>
    <row r="74" spans="1:6" x14ac:dyDescent="0.35">
      <c r="A74" t="s">
        <v>871</v>
      </c>
      <c r="B74">
        <v>-5.9477000000000002</v>
      </c>
      <c r="C74">
        <v>0.1822</v>
      </c>
      <c r="D74">
        <v>8.0999999999999996E-3</v>
      </c>
    </row>
    <row r="76" spans="1:6" x14ac:dyDescent="0.35">
      <c r="A76" t="s">
        <v>882</v>
      </c>
      <c r="B76" t="s">
        <v>725</v>
      </c>
      <c r="C76" t="s">
        <v>872</v>
      </c>
      <c r="D76">
        <v>-52.026600000000002</v>
      </c>
      <c r="E76">
        <v>3.032</v>
      </c>
      <c r="F76">
        <v>0.1356</v>
      </c>
    </row>
    <row r="77" spans="1:6" x14ac:dyDescent="0.35">
      <c r="A77" t="s">
        <v>882</v>
      </c>
      <c r="B77" t="s">
        <v>725</v>
      </c>
      <c r="C77" t="s">
        <v>873</v>
      </c>
      <c r="D77">
        <v>10.5847</v>
      </c>
      <c r="E77">
        <v>1.4715</v>
      </c>
      <c r="F77">
        <v>6.5799999999999997E-2</v>
      </c>
    </row>
    <row r="79" spans="1:6" x14ac:dyDescent="0.35">
      <c r="A79" t="s">
        <v>882</v>
      </c>
      <c r="B79" t="s">
        <v>874</v>
      </c>
      <c r="C79">
        <v>-41.441800000000001</v>
      </c>
      <c r="D79">
        <v>3.2039</v>
      </c>
      <c r="E79">
        <v>0.14330000000000001</v>
      </c>
    </row>
    <row r="82" spans="1:9" x14ac:dyDescent="0.35">
      <c r="A82" t="s">
        <v>863</v>
      </c>
    </row>
    <row r="83" spans="1:9" x14ac:dyDescent="0.35">
      <c r="A83" t="s">
        <v>863</v>
      </c>
    </row>
    <row r="85" spans="1:9" x14ac:dyDescent="0.35">
      <c r="A85" t="s">
        <v>883</v>
      </c>
      <c r="B85" t="s">
        <v>884</v>
      </c>
    </row>
    <row r="87" spans="1:9" x14ac:dyDescent="0.35">
      <c r="A87" t="s">
        <v>854</v>
      </c>
    </row>
    <row r="88" spans="1:9" x14ac:dyDescent="0.35">
      <c r="A88" t="s">
        <v>855</v>
      </c>
      <c r="B88" t="s">
        <v>856</v>
      </c>
      <c r="C88" t="s">
        <v>857</v>
      </c>
      <c r="D88" t="s">
        <v>858</v>
      </c>
      <c r="E88" t="s">
        <v>859</v>
      </c>
      <c r="F88" t="s">
        <v>858</v>
      </c>
      <c r="G88" t="s">
        <v>860</v>
      </c>
      <c r="H88" t="s">
        <v>861</v>
      </c>
      <c r="I88" t="s">
        <v>862</v>
      </c>
    </row>
    <row r="89" spans="1:9" x14ac:dyDescent="0.35">
      <c r="A89" t="s">
        <v>863</v>
      </c>
    </row>
    <row r="90" spans="1:9" x14ac:dyDescent="0.35">
      <c r="A90" t="s">
        <v>864</v>
      </c>
      <c r="B90">
        <v>2734.1858999999999</v>
      </c>
      <c r="C90">
        <v>47.5456</v>
      </c>
      <c r="D90">
        <v>2.1263000000000001</v>
      </c>
    </row>
    <row r="91" spans="1:9" x14ac:dyDescent="0.35">
      <c r="A91" t="s">
        <v>865</v>
      </c>
      <c r="B91">
        <v>7462.7862999999998</v>
      </c>
      <c r="C91">
        <v>62.8491</v>
      </c>
      <c r="D91">
        <v>2.8107000000000002</v>
      </c>
    </row>
    <row r="92" spans="1:9" x14ac:dyDescent="0.35">
      <c r="A92" t="s">
        <v>866</v>
      </c>
      <c r="B92">
        <v>11255.673699999999</v>
      </c>
      <c r="C92">
        <v>43.6676</v>
      </c>
      <c r="D92">
        <v>1.9529000000000001</v>
      </c>
    </row>
    <row r="93" spans="1:9" x14ac:dyDescent="0.35">
      <c r="A93" t="s">
        <v>867</v>
      </c>
      <c r="B93">
        <v>-7415.5478000000003</v>
      </c>
      <c r="C93">
        <v>39.620399999999997</v>
      </c>
      <c r="D93">
        <v>1.7719</v>
      </c>
    </row>
    <row r="94" spans="1:9" x14ac:dyDescent="0.35">
      <c r="A94" t="s">
        <v>868</v>
      </c>
      <c r="B94">
        <v>-59720.563000000002</v>
      </c>
      <c r="C94">
        <v>148.977</v>
      </c>
      <c r="D94">
        <v>6.6624999999999996</v>
      </c>
    </row>
    <row r="95" spans="1:9" x14ac:dyDescent="0.35">
      <c r="A95" s="74">
        <v>46026</v>
      </c>
      <c r="B95" t="s">
        <v>869</v>
      </c>
      <c r="C95">
        <v>3207.4744999999998</v>
      </c>
      <c r="D95">
        <v>24.283300000000001</v>
      </c>
      <c r="E95">
        <v>1.0860000000000001</v>
      </c>
    </row>
    <row r="96" spans="1:9" x14ac:dyDescent="0.35">
      <c r="A96" s="74">
        <v>46026</v>
      </c>
      <c r="B96" t="s">
        <v>868</v>
      </c>
      <c r="C96">
        <v>34484.874600000003</v>
      </c>
      <c r="D96">
        <v>75.364400000000003</v>
      </c>
      <c r="E96">
        <v>3.3704000000000001</v>
      </c>
    </row>
    <row r="97" spans="1:9" x14ac:dyDescent="0.35">
      <c r="A97" t="s">
        <v>885</v>
      </c>
      <c r="B97">
        <v>-10373.799800000001</v>
      </c>
      <c r="C97">
        <v>123.97</v>
      </c>
      <c r="D97">
        <v>5.5441000000000003</v>
      </c>
    </row>
    <row r="98" spans="1:9" x14ac:dyDescent="0.35">
      <c r="A98" t="s">
        <v>886</v>
      </c>
      <c r="B98">
        <v>6367.5003999999999</v>
      </c>
      <c r="C98">
        <v>15.7658</v>
      </c>
      <c r="D98">
        <v>0.70509999999999995</v>
      </c>
    </row>
    <row r="99" spans="1:9" x14ac:dyDescent="0.35">
      <c r="A99" t="s">
        <v>887</v>
      </c>
      <c r="B99">
        <v>-3066.4576999999999</v>
      </c>
      <c r="C99">
        <v>19.3872</v>
      </c>
      <c r="D99">
        <v>0.86699999999999999</v>
      </c>
    </row>
    <row r="101" spans="1:9" x14ac:dyDescent="0.35">
      <c r="A101" t="s">
        <v>725</v>
      </c>
      <c r="B101" t="s">
        <v>872</v>
      </c>
      <c r="C101">
        <v>-7991.1157000000003</v>
      </c>
      <c r="D101">
        <v>159.39410000000001</v>
      </c>
      <c r="E101">
        <v>7.1283000000000003</v>
      </c>
    </row>
    <row r="102" spans="1:9" x14ac:dyDescent="0.35">
      <c r="A102" t="s">
        <v>725</v>
      </c>
      <c r="B102" t="s">
        <v>873</v>
      </c>
      <c r="C102">
        <v>-7072.7570999999998</v>
      </c>
      <c r="D102">
        <v>124.95820000000001</v>
      </c>
      <c r="E102">
        <v>5.5883000000000003</v>
      </c>
    </row>
    <row r="104" spans="1:9" x14ac:dyDescent="0.35">
      <c r="A104" t="s">
        <v>874</v>
      </c>
      <c r="B104">
        <v>-15063.872799999999</v>
      </c>
      <c r="C104">
        <v>99.993799999999993</v>
      </c>
      <c r="D104">
        <v>4.4718999999999998</v>
      </c>
    </row>
    <row r="107" spans="1:9" x14ac:dyDescent="0.35">
      <c r="A107" t="s">
        <v>875</v>
      </c>
    </row>
    <row r="108" spans="1:9" x14ac:dyDescent="0.35">
      <c r="A108" t="s">
        <v>855</v>
      </c>
      <c r="B108" t="s">
        <v>856</v>
      </c>
      <c r="C108" t="s">
        <v>857</v>
      </c>
      <c r="D108" t="s">
        <v>858</v>
      </c>
      <c r="E108" t="s">
        <v>859</v>
      </c>
      <c r="F108" t="s">
        <v>858</v>
      </c>
      <c r="G108" t="s">
        <v>860</v>
      </c>
      <c r="H108" t="s">
        <v>861</v>
      </c>
      <c r="I108" t="s">
        <v>862</v>
      </c>
    </row>
    <row r="109" spans="1:9" x14ac:dyDescent="0.35">
      <c r="A109" t="s">
        <v>863</v>
      </c>
    </row>
    <row r="110" spans="1:9" x14ac:dyDescent="0.35">
      <c r="A110" t="s">
        <v>864</v>
      </c>
      <c r="B110">
        <v>2719.0272</v>
      </c>
      <c r="C110">
        <v>47.611199999999997</v>
      </c>
      <c r="D110">
        <v>2.1292</v>
      </c>
    </row>
    <row r="111" spans="1:9" x14ac:dyDescent="0.35">
      <c r="A111" t="s">
        <v>865</v>
      </c>
      <c r="B111">
        <v>7341.8557000000001</v>
      </c>
      <c r="C111">
        <v>62.710700000000003</v>
      </c>
      <c r="D111">
        <v>2.8045</v>
      </c>
    </row>
    <row r="112" spans="1:9" x14ac:dyDescent="0.35">
      <c r="A112" t="s">
        <v>866</v>
      </c>
      <c r="B112">
        <v>11229.9439</v>
      </c>
      <c r="C112">
        <v>43.584800000000001</v>
      </c>
      <c r="D112">
        <v>1.9492</v>
      </c>
    </row>
    <row r="113" spans="1:9" x14ac:dyDescent="0.35">
      <c r="A113" t="s">
        <v>867</v>
      </c>
      <c r="B113">
        <v>-7359.5502999999999</v>
      </c>
      <c r="C113">
        <v>39.167200000000001</v>
      </c>
      <c r="D113">
        <v>1.7516</v>
      </c>
    </row>
    <row r="114" spans="1:9" x14ac:dyDescent="0.35">
      <c r="A114" t="s">
        <v>868</v>
      </c>
      <c r="B114">
        <v>-59720.563000000002</v>
      </c>
      <c r="C114">
        <v>148.977</v>
      </c>
      <c r="D114">
        <v>6.6624999999999996</v>
      </c>
    </row>
    <row r="115" spans="1:9" x14ac:dyDescent="0.35">
      <c r="A115" s="74">
        <v>46026</v>
      </c>
      <c r="B115" t="s">
        <v>869</v>
      </c>
      <c r="C115">
        <v>3175.4796000000001</v>
      </c>
      <c r="D115">
        <v>24.2044</v>
      </c>
      <c r="E115">
        <v>1.0825</v>
      </c>
    </row>
    <row r="116" spans="1:9" x14ac:dyDescent="0.35">
      <c r="A116" s="74">
        <v>46026</v>
      </c>
      <c r="B116" t="s">
        <v>868</v>
      </c>
      <c r="C116">
        <v>34484.874600000003</v>
      </c>
      <c r="D116">
        <v>75.364400000000003</v>
      </c>
      <c r="E116">
        <v>3.3704000000000001</v>
      </c>
    </row>
    <row r="117" spans="1:9" x14ac:dyDescent="0.35">
      <c r="A117" t="s">
        <v>885</v>
      </c>
      <c r="B117">
        <v>-10388.955900000001</v>
      </c>
      <c r="C117">
        <v>124.0241</v>
      </c>
      <c r="D117">
        <v>5.5465</v>
      </c>
    </row>
    <row r="118" spans="1:9" x14ac:dyDescent="0.35">
      <c r="A118" t="s">
        <v>886</v>
      </c>
      <c r="B118">
        <v>6363.7740000000003</v>
      </c>
      <c r="C118">
        <v>15.686999999999999</v>
      </c>
      <c r="D118">
        <v>0.70150000000000001</v>
      </c>
    </row>
    <row r="119" spans="1:9" x14ac:dyDescent="0.35">
      <c r="A119" t="s">
        <v>887</v>
      </c>
      <c r="B119">
        <v>-3085.8067999999998</v>
      </c>
      <c r="C119">
        <v>19.152699999999999</v>
      </c>
      <c r="D119">
        <v>0.85650000000000004</v>
      </c>
    </row>
    <row r="121" spans="1:9" x14ac:dyDescent="0.35">
      <c r="A121" t="s">
        <v>725</v>
      </c>
      <c r="B121" t="s">
        <v>872</v>
      </c>
      <c r="C121">
        <v>-8128.9323000000004</v>
      </c>
      <c r="D121">
        <v>158.9658</v>
      </c>
      <c r="E121">
        <v>7.1092000000000004</v>
      </c>
    </row>
    <row r="122" spans="1:9" x14ac:dyDescent="0.35">
      <c r="A122" t="s">
        <v>725</v>
      </c>
      <c r="B122" t="s">
        <v>873</v>
      </c>
      <c r="C122">
        <v>-7110.9886999999999</v>
      </c>
      <c r="D122">
        <v>125.3873</v>
      </c>
      <c r="E122">
        <v>5.6074999999999999</v>
      </c>
    </row>
    <row r="124" spans="1:9" x14ac:dyDescent="0.35">
      <c r="A124" t="s">
        <v>874</v>
      </c>
      <c r="B124">
        <v>-15239.9211</v>
      </c>
      <c r="C124">
        <v>99.8977</v>
      </c>
      <c r="D124">
        <v>4.4676</v>
      </c>
    </row>
    <row r="127" spans="1:9" x14ac:dyDescent="0.35">
      <c r="A127" t="s">
        <v>876</v>
      </c>
    </row>
    <row r="128" spans="1:9" x14ac:dyDescent="0.35">
      <c r="A128" t="s">
        <v>855</v>
      </c>
      <c r="B128" t="s">
        <v>856</v>
      </c>
      <c r="C128" t="s">
        <v>857</v>
      </c>
      <c r="D128" t="s">
        <v>858</v>
      </c>
      <c r="E128" t="s">
        <v>859</v>
      </c>
      <c r="F128" t="s">
        <v>858</v>
      </c>
      <c r="G128" t="s">
        <v>860</v>
      </c>
      <c r="H128" t="s">
        <v>861</v>
      </c>
      <c r="I128" t="s">
        <v>862</v>
      </c>
    </row>
    <row r="129" spans="1:6" x14ac:dyDescent="0.35">
      <c r="A129" t="s">
        <v>863</v>
      </c>
    </row>
    <row r="130" spans="1:6" x14ac:dyDescent="0.35">
      <c r="A130" t="s">
        <v>864</v>
      </c>
      <c r="B130">
        <v>15.1587</v>
      </c>
      <c r="C130">
        <v>3.6844999999999999</v>
      </c>
      <c r="D130">
        <v>0.1648</v>
      </c>
    </row>
    <row r="131" spans="1:6" x14ac:dyDescent="0.35">
      <c r="A131" t="s">
        <v>865</v>
      </c>
      <c r="B131">
        <v>120.9306</v>
      </c>
      <c r="C131">
        <v>4.6055000000000001</v>
      </c>
      <c r="D131">
        <v>0.20599999999999999</v>
      </c>
    </row>
    <row r="132" spans="1:6" x14ac:dyDescent="0.35">
      <c r="A132" t="s">
        <v>866</v>
      </c>
      <c r="B132">
        <v>25.729800000000001</v>
      </c>
      <c r="C132">
        <v>2.5384000000000002</v>
      </c>
      <c r="D132">
        <v>0.1135</v>
      </c>
    </row>
    <row r="133" spans="1:6" x14ac:dyDescent="0.35">
      <c r="A133" t="s">
        <v>867</v>
      </c>
      <c r="B133">
        <v>-3.9708999999999999</v>
      </c>
      <c r="C133">
        <v>0.86439999999999995</v>
      </c>
      <c r="D133">
        <v>3.8699999999999998E-2</v>
      </c>
    </row>
    <row r="134" spans="1:6" x14ac:dyDescent="0.35">
      <c r="A134" s="74">
        <v>46026</v>
      </c>
      <c r="B134" t="s">
        <v>869</v>
      </c>
      <c r="C134">
        <v>31.994900000000001</v>
      </c>
      <c r="D134">
        <v>2.6556000000000002</v>
      </c>
      <c r="E134">
        <v>0.1188</v>
      </c>
    </row>
    <row r="135" spans="1:6" x14ac:dyDescent="0.35">
      <c r="A135" t="s">
        <v>886</v>
      </c>
      <c r="B135">
        <v>33.427199999999999</v>
      </c>
      <c r="C135">
        <v>0.25940000000000002</v>
      </c>
      <c r="D135">
        <v>1.1599999999999999E-2</v>
      </c>
    </row>
    <row r="136" spans="1:6" x14ac:dyDescent="0.35">
      <c r="A136" t="s">
        <v>887</v>
      </c>
      <c r="B136">
        <v>-37.361600000000003</v>
      </c>
      <c r="C136">
        <v>0.31840000000000002</v>
      </c>
      <c r="D136">
        <v>1.4200000000000001E-2</v>
      </c>
    </row>
    <row r="138" spans="1:6" x14ac:dyDescent="0.35">
      <c r="A138" t="s">
        <v>725</v>
      </c>
      <c r="B138" t="s">
        <v>872</v>
      </c>
      <c r="C138">
        <v>189.8432</v>
      </c>
      <c r="D138">
        <v>3.6303000000000001</v>
      </c>
      <c r="E138">
        <v>0.16239999999999999</v>
      </c>
    </row>
    <row r="139" spans="1:6" x14ac:dyDescent="0.35">
      <c r="A139" t="s">
        <v>725</v>
      </c>
      <c r="B139" t="s">
        <v>873</v>
      </c>
      <c r="C139">
        <v>-3.9342999999999999</v>
      </c>
      <c r="D139">
        <v>0.31390000000000001</v>
      </c>
      <c r="E139">
        <v>1.4E-2</v>
      </c>
    </row>
    <row r="141" spans="1:6" x14ac:dyDescent="0.35">
      <c r="A141" t="s">
        <v>874</v>
      </c>
      <c r="B141">
        <v>185.90889999999999</v>
      </c>
      <c r="C141">
        <v>3.6349</v>
      </c>
      <c r="D141">
        <v>0.16259999999999999</v>
      </c>
    </row>
    <row r="144" spans="1:6" x14ac:dyDescent="0.35">
      <c r="A144" t="s">
        <v>877</v>
      </c>
      <c r="B144" t="s">
        <v>878</v>
      </c>
      <c r="C144" t="s">
        <v>879</v>
      </c>
      <c r="D144" t="s">
        <v>880</v>
      </c>
      <c r="E144" t="s">
        <v>879</v>
      </c>
      <c r="F144" t="s">
        <v>881</v>
      </c>
    </row>
    <row r="145" spans="1:9" x14ac:dyDescent="0.35">
      <c r="A145" t="s">
        <v>855</v>
      </c>
      <c r="B145" t="s">
        <v>856</v>
      </c>
      <c r="C145" t="s">
        <v>857</v>
      </c>
      <c r="D145" t="s">
        <v>858</v>
      </c>
      <c r="E145" t="s">
        <v>859</v>
      </c>
      <c r="F145" t="s">
        <v>858</v>
      </c>
      <c r="G145" t="s">
        <v>860</v>
      </c>
      <c r="H145" t="s">
        <v>861</v>
      </c>
      <c r="I145" t="s">
        <v>862</v>
      </c>
    </row>
    <row r="146" spans="1:9" x14ac:dyDescent="0.35">
      <c r="A146" t="s">
        <v>863</v>
      </c>
    </row>
    <row r="147" spans="1:9" x14ac:dyDescent="0.35">
      <c r="A147" t="s">
        <v>864</v>
      </c>
      <c r="B147">
        <v>0</v>
      </c>
      <c r="C147">
        <v>0</v>
      </c>
      <c r="D147">
        <v>0</v>
      </c>
    </row>
    <row r="148" spans="1:9" x14ac:dyDescent="0.35">
      <c r="A148" t="s">
        <v>865</v>
      </c>
      <c r="B148">
        <v>0</v>
      </c>
      <c r="C148">
        <v>1E-4</v>
      </c>
      <c r="D148">
        <v>0</v>
      </c>
    </row>
    <row r="149" spans="1:9" x14ac:dyDescent="0.35">
      <c r="A149" t="s">
        <v>866</v>
      </c>
      <c r="B149">
        <v>0</v>
      </c>
      <c r="C149">
        <v>1E-4</v>
      </c>
      <c r="D149">
        <v>0</v>
      </c>
    </row>
    <row r="150" spans="1:9" x14ac:dyDescent="0.35">
      <c r="A150" t="s">
        <v>867</v>
      </c>
      <c r="B150">
        <v>-52.026600000000002</v>
      </c>
      <c r="C150">
        <v>3.032</v>
      </c>
      <c r="D150">
        <v>0.1356</v>
      </c>
    </row>
    <row r="151" spans="1:9" x14ac:dyDescent="0.35">
      <c r="A151" t="s">
        <v>868</v>
      </c>
      <c r="B151">
        <v>0</v>
      </c>
      <c r="C151">
        <v>0</v>
      </c>
      <c r="D151">
        <v>0</v>
      </c>
    </row>
    <row r="152" spans="1:9" x14ac:dyDescent="0.35">
      <c r="A152" s="74">
        <v>46026</v>
      </c>
      <c r="B152" t="s">
        <v>869</v>
      </c>
      <c r="C152">
        <v>0</v>
      </c>
      <c r="D152">
        <v>0</v>
      </c>
      <c r="E152">
        <v>0</v>
      </c>
    </row>
    <row r="153" spans="1:9" x14ac:dyDescent="0.35">
      <c r="A153" s="74">
        <v>46026</v>
      </c>
      <c r="B153" t="s">
        <v>868</v>
      </c>
      <c r="C153">
        <v>0</v>
      </c>
      <c r="D153">
        <v>0</v>
      </c>
      <c r="E153">
        <v>0</v>
      </c>
    </row>
    <row r="154" spans="1:9" x14ac:dyDescent="0.35">
      <c r="A154" t="s">
        <v>885</v>
      </c>
      <c r="B154">
        <v>15.1561</v>
      </c>
      <c r="C154">
        <v>2.8487</v>
      </c>
      <c r="D154">
        <v>0.12740000000000001</v>
      </c>
    </row>
    <row r="155" spans="1:9" x14ac:dyDescent="0.35">
      <c r="A155" t="s">
        <v>886</v>
      </c>
      <c r="B155">
        <v>-29.700900000000001</v>
      </c>
      <c r="C155">
        <v>0.84760000000000002</v>
      </c>
      <c r="D155">
        <v>3.7900000000000003E-2</v>
      </c>
    </row>
    <row r="156" spans="1:9" x14ac:dyDescent="0.35">
      <c r="A156" t="s">
        <v>887</v>
      </c>
      <c r="B156">
        <v>56.710700000000003</v>
      </c>
      <c r="C156">
        <v>1.0222</v>
      </c>
      <c r="D156">
        <v>4.5699999999999998E-2</v>
      </c>
    </row>
    <row r="158" spans="1:9" x14ac:dyDescent="0.35">
      <c r="A158" t="s">
        <v>882</v>
      </c>
      <c r="B158" t="s">
        <v>725</v>
      </c>
      <c r="C158" t="s">
        <v>872</v>
      </c>
      <c r="D158">
        <v>-52.026600000000002</v>
      </c>
      <c r="E158">
        <v>3.032</v>
      </c>
      <c r="F158">
        <v>0.1356</v>
      </c>
    </row>
    <row r="159" spans="1:9" x14ac:dyDescent="0.35">
      <c r="A159" t="s">
        <v>882</v>
      </c>
      <c r="B159" t="s">
        <v>725</v>
      </c>
      <c r="C159" t="s">
        <v>873</v>
      </c>
      <c r="D159">
        <v>42.165900000000001</v>
      </c>
      <c r="E159">
        <v>3.3449</v>
      </c>
      <c r="F159">
        <v>0.14960000000000001</v>
      </c>
    </row>
    <row r="161" spans="1:5" x14ac:dyDescent="0.35">
      <c r="A161" t="s">
        <v>882</v>
      </c>
      <c r="B161" t="s">
        <v>874</v>
      </c>
      <c r="C161">
        <v>-9.8606999999999996</v>
      </c>
      <c r="D161">
        <v>4.7356999999999996</v>
      </c>
      <c r="E161">
        <v>0.21179999999999999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9DDD-4733-4CC8-976A-0E3E36315E53}">
  <dimension ref="A1:J161"/>
  <sheetViews>
    <sheetView workbookViewId="0">
      <selection activeCell="O24" sqref="O24"/>
    </sheetView>
  </sheetViews>
  <sheetFormatPr defaultRowHeight="14.5" x14ac:dyDescent="0.35"/>
  <sheetData>
    <row r="1" spans="1:10" x14ac:dyDescent="0.35">
      <c r="A1" t="s">
        <v>888</v>
      </c>
      <c r="B1" t="s">
        <v>889</v>
      </c>
      <c r="C1" t="s">
        <v>890</v>
      </c>
      <c r="D1">
        <v>501</v>
      </c>
      <c r="E1" t="s">
        <v>891</v>
      </c>
      <c r="F1" t="s">
        <v>892</v>
      </c>
    </row>
    <row r="2" spans="1:10" x14ac:dyDescent="0.35">
      <c r="A2" t="s">
        <v>893</v>
      </c>
      <c r="B2" t="s">
        <v>894</v>
      </c>
      <c r="C2" t="s">
        <v>895</v>
      </c>
      <c r="D2" t="s">
        <v>889</v>
      </c>
      <c r="E2" t="s">
        <v>890</v>
      </c>
      <c r="F2" t="s">
        <v>896</v>
      </c>
      <c r="G2" t="s">
        <v>897</v>
      </c>
      <c r="H2" t="s">
        <v>898</v>
      </c>
      <c r="I2" t="s">
        <v>899</v>
      </c>
      <c r="J2" t="s">
        <v>900</v>
      </c>
    </row>
    <row r="3" spans="1:10" x14ac:dyDescent="0.35">
      <c r="A3" t="s">
        <v>901</v>
      </c>
    </row>
    <row r="4" spans="1:10" x14ac:dyDescent="0.35">
      <c r="A4" t="s">
        <v>902</v>
      </c>
      <c r="B4" t="s">
        <v>903</v>
      </c>
      <c r="C4" t="s">
        <v>871</v>
      </c>
      <c r="D4" t="s">
        <v>904</v>
      </c>
      <c r="E4" t="s">
        <v>890</v>
      </c>
      <c r="F4" t="s">
        <v>905</v>
      </c>
      <c r="G4" t="s">
        <v>906</v>
      </c>
      <c r="H4" t="s">
        <v>907</v>
      </c>
    </row>
    <row r="5" spans="1:10" x14ac:dyDescent="0.35">
      <c r="A5" t="s">
        <v>901</v>
      </c>
    </row>
    <row r="6" spans="1:10" x14ac:dyDescent="0.35">
      <c r="A6" t="s">
        <v>908</v>
      </c>
      <c r="B6" t="s">
        <v>909</v>
      </c>
      <c r="C6" t="s">
        <v>910</v>
      </c>
      <c r="D6" t="s">
        <v>911</v>
      </c>
      <c r="E6" t="s">
        <v>899</v>
      </c>
      <c r="F6" t="s">
        <v>912</v>
      </c>
    </row>
    <row r="7" spans="1:10" x14ac:dyDescent="0.35">
      <c r="A7" t="s">
        <v>852</v>
      </c>
      <c r="B7" t="s">
        <v>853</v>
      </c>
    </row>
    <row r="9" spans="1:10" x14ac:dyDescent="0.35">
      <c r="A9" t="s">
        <v>854</v>
      </c>
    </row>
    <row r="10" spans="1:10" x14ac:dyDescent="0.35">
      <c r="A10" t="s">
        <v>855</v>
      </c>
      <c r="B10" t="s">
        <v>856</v>
      </c>
      <c r="C10" t="s">
        <v>857</v>
      </c>
      <c r="D10" t="s">
        <v>858</v>
      </c>
      <c r="E10" t="s">
        <v>859</v>
      </c>
      <c r="F10" t="s">
        <v>858</v>
      </c>
      <c r="G10" t="s">
        <v>860</v>
      </c>
      <c r="H10" t="s">
        <v>861</v>
      </c>
      <c r="I10" t="s">
        <v>862</v>
      </c>
    </row>
    <row r="11" spans="1:10" x14ac:dyDescent="0.35">
      <c r="A11" t="s">
        <v>863</v>
      </c>
    </row>
    <row r="12" spans="1:10" x14ac:dyDescent="0.35">
      <c r="A12" t="s">
        <v>864</v>
      </c>
      <c r="B12">
        <v>2824.2091</v>
      </c>
      <c r="C12">
        <v>44.348399999999998</v>
      </c>
      <c r="D12">
        <v>1.9813000000000001</v>
      </c>
    </row>
    <row r="13" spans="1:10" x14ac:dyDescent="0.35">
      <c r="A13" t="s">
        <v>865</v>
      </c>
      <c r="B13">
        <v>7880.9998999999998</v>
      </c>
      <c r="C13">
        <v>66.753500000000003</v>
      </c>
      <c r="D13">
        <v>2.9823</v>
      </c>
    </row>
    <row r="14" spans="1:10" x14ac:dyDescent="0.35">
      <c r="A14" t="s">
        <v>866</v>
      </c>
      <c r="B14">
        <v>11238.1144</v>
      </c>
      <c r="C14">
        <v>42.796700000000001</v>
      </c>
      <c r="D14">
        <v>1.9119999999999999</v>
      </c>
    </row>
    <row r="15" spans="1:10" x14ac:dyDescent="0.35">
      <c r="A15" t="s">
        <v>867</v>
      </c>
      <c r="B15">
        <v>-7390.0424000000003</v>
      </c>
      <c r="C15">
        <v>44.642800000000001</v>
      </c>
      <c r="D15">
        <v>1.9944999999999999</v>
      </c>
    </row>
    <row r="16" spans="1:10" x14ac:dyDescent="0.35">
      <c r="A16" t="s">
        <v>868</v>
      </c>
      <c r="B16">
        <v>-59682.624199999998</v>
      </c>
      <c r="C16">
        <v>227.95079999999999</v>
      </c>
      <c r="D16">
        <v>10.184100000000001</v>
      </c>
    </row>
    <row r="17" spans="1:9" x14ac:dyDescent="0.35">
      <c r="A17" s="74">
        <v>46026</v>
      </c>
      <c r="B17" t="s">
        <v>869</v>
      </c>
      <c r="C17">
        <v>3369.3917999999999</v>
      </c>
      <c r="D17">
        <v>28.168399999999998</v>
      </c>
      <c r="E17">
        <v>1.2585</v>
      </c>
    </row>
    <row r="18" spans="1:9" x14ac:dyDescent="0.35">
      <c r="A18" s="74">
        <v>46026</v>
      </c>
      <c r="B18" t="s">
        <v>868</v>
      </c>
      <c r="C18">
        <v>34553.885999999999</v>
      </c>
      <c r="D18">
        <v>80.124499999999998</v>
      </c>
      <c r="E18">
        <v>3.5796999999999999</v>
      </c>
    </row>
    <row r="19" spans="1:9" x14ac:dyDescent="0.35">
      <c r="A19" t="s">
        <v>870</v>
      </c>
      <c r="B19">
        <v>-9994.3448000000008</v>
      </c>
      <c r="C19">
        <v>178.2413</v>
      </c>
      <c r="D19">
        <v>7.9631999999999996</v>
      </c>
    </row>
    <row r="20" spans="1:9" x14ac:dyDescent="0.35">
      <c r="A20" t="s">
        <v>871</v>
      </c>
      <c r="B20">
        <v>249.6377</v>
      </c>
      <c r="C20">
        <v>3.7442000000000002</v>
      </c>
      <c r="D20">
        <v>0.1673</v>
      </c>
    </row>
    <row r="22" spans="1:9" x14ac:dyDescent="0.35">
      <c r="A22" t="s">
        <v>725</v>
      </c>
      <c r="B22" t="s">
        <v>872</v>
      </c>
      <c r="C22">
        <v>-7206.0654999999997</v>
      </c>
      <c r="D22">
        <v>217.649</v>
      </c>
      <c r="E22">
        <v>9.7238000000000007</v>
      </c>
    </row>
    <row r="23" spans="1:9" x14ac:dyDescent="0.35">
      <c r="A23" t="s">
        <v>725</v>
      </c>
      <c r="B23" t="s">
        <v>873</v>
      </c>
      <c r="C23">
        <v>-9744.7070000000003</v>
      </c>
      <c r="D23">
        <v>176.4717</v>
      </c>
      <c r="E23">
        <v>7.8841999999999999</v>
      </c>
    </row>
    <row r="25" spans="1:9" x14ac:dyDescent="0.35">
      <c r="A25" t="s">
        <v>874</v>
      </c>
      <c r="B25">
        <v>-16950.772499999999</v>
      </c>
      <c r="C25">
        <v>95.957599999999999</v>
      </c>
      <c r="D25">
        <v>4.2870999999999997</v>
      </c>
    </row>
    <row r="28" spans="1:9" x14ac:dyDescent="0.35">
      <c r="A28" t="s">
        <v>875</v>
      </c>
    </row>
    <row r="29" spans="1:9" x14ac:dyDescent="0.35">
      <c r="A29" t="s">
        <v>855</v>
      </c>
      <c r="B29" t="s">
        <v>856</v>
      </c>
      <c r="C29" t="s">
        <v>857</v>
      </c>
      <c r="D29" t="s">
        <v>858</v>
      </c>
      <c r="E29" t="s">
        <v>859</v>
      </c>
      <c r="F29" t="s">
        <v>858</v>
      </c>
      <c r="G29" t="s">
        <v>860</v>
      </c>
      <c r="H29" t="s">
        <v>861</v>
      </c>
      <c r="I29" t="s">
        <v>862</v>
      </c>
    </row>
    <row r="30" spans="1:9" x14ac:dyDescent="0.35">
      <c r="A30" t="s">
        <v>863</v>
      </c>
    </row>
    <row r="31" spans="1:9" x14ac:dyDescent="0.35">
      <c r="A31" t="s">
        <v>864</v>
      </c>
      <c r="B31">
        <v>2713.9396000000002</v>
      </c>
      <c r="C31">
        <v>43.069899999999997</v>
      </c>
      <c r="D31">
        <v>1.9241999999999999</v>
      </c>
    </row>
    <row r="32" spans="1:9" x14ac:dyDescent="0.35">
      <c r="A32" t="s">
        <v>865</v>
      </c>
      <c r="B32">
        <v>7333.3375999999998</v>
      </c>
      <c r="C32">
        <v>65.952399999999997</v>
      </c>
      <c r="D32">
        <v>2.9464999999999999</v>
      </c>
    </row>
    <row r="33" spans="1:9" x14ac:dyDescent="0.35">
      <c r="A33" t="s">
        <v>866</v>
      </c>
      <c r="B33">
        <v>11179.7377</v>
      </c>
      <c r="C33">
        <v>42.786200000000001</v>
      </c>
      <c r="D33">
        <v>1.9115</v>
      </c>
    </row>
    <row r="34" spans="1:9" x14ac:dyDescent="0.35">
      <c r="A34" t="s">
        <v>867</v>
      </c>
      <c r="B34">
        <v>-7324.3046000000004</v>
      </c>
      <c r="C34">
        <v>44.415999999999997</v>
      </c>
      <c r="D34">
        <v>1.9843999999999999</v>
      </c>
    </row>
    <row r="35" spans="1:9" x14ac:dyDescent="0.35">
      <c r="A35" t="s">
        <v>868</v>
      </c>
      <c r="B35">
        <v>-59682.624199999998</v>
      </c>
      <c r="C35">
        <v>227.95079999999999</v>
      </c>
      <c r="D35">
        <v>10.184100000000001</v>
      </c>
    </row>
    <row r="36" spans="1:9" x14ac:dyDescent="0.35">
      <c r="A36" s="74">
        <v>46026</v>
      </c>
      <c r="B36" t="s">
        <v>869</v>
      </c>
      <c r="C36">
        <v>3170.8472000000002</v>
      </c>
      <c r="D36">
        <v>25.586500000000001</v>
      </c>
      <c r="E36">
        <v>1.1431</v>
      </c>
    </row>
    <row r="37" spans="1:9" x14ac:dyDescent="0.35">
      <c r="A37" s="74">
        <v>46026</v>
      </c>
      <c r="B37" t="s">
        <v>868</v>
      </c>
      <c r="C37">
        <v>34553.885999999999</v>
      </c>
      <c r="D37">
        <v>80.124499999999998</v>
      </c>
      <c r="E37">
        <v>3.5796999999999999</v>
      </c>
    </row>
    <row r="38" spans="1:9" x14ac:dyDescent="0.35">
      <c r="A38" t="s">
        <v>870</v>
      </c>
      <c r="B38">
        <v>-10010.203600000001</v>
      </c>
      <c r="C38">
        <v>178.2861</v>
      </c>
      <c r="D38">
        <v>7.9652000000000003</v>
      </c>
    </row>
    <row r="39" spans="1:9" x14ac:dyDescent="0.35">
      <c r="A39" t="s">
        <v>871</v>
      </c>
      <c r="B39">
        <v>252.8158</v>
      </c>
      <c r="C39">
        <v>3.7544</v>
      </c>
      <c r="D39">
        <v>0.16769999999999999</v>
      </c>
    </row>
    <row r="41" spans="1:9" x14ac:dyDescent="0.35">
      <c r="A41" t="s">
        <v>725</v>
      </c>
      <c r="B41" t="s">
        <v>872</v>
      </c>
      <c r="C41">
        <v>-8055.1805999999997</v>
      </c>
      <c r="D41">
        <v>217.50460000000001</v>
      </c>
      <c r="E41">
        <v>9.7173999999999996</v>
      </c>
    </row>
    <row r="42" spans="1:9" x14ac:dyDescent="0.35">
      <c r="A42" t="s">
        <v>725</v>
      </c>
      <c r="B42" t="s">
        <v>873</v>
      </c>
      <c r="C42">
        <v>-9757.3878000000004</v>
      </c>
      <c r="D42">
        <v>176.50960000000001</v>
      </c>
      <c r="E42">
        <v>7.8859000000000004</v>
      </c>
    </row>
    <row r="44" spans="1:9" x14ac:dyDescent="0.35">
      <c r="A44" t="s">
        <v>874</v>
      </c>
      <c r="B44">
        <v>-17812.5684</v>
      </c>
      <c r="C44">
        <v>95.741299999999995</v>
      </c>
      <c r="D44">
        <v>4.2774000000000001</v>
      </c>
    </row>
    <row r="47" spans="1:9" x14ac:dyDescent="0.35">
      <c r="A47" t="s">
        <v>876</v>
      </c>
    </row>
    <row r="48" spans="1:9" x14ac:dyDescent="0.35">
      <c r="A48" t="s">
        <v>855</v>
      </c>
      <c r="B48" t="s">
        <v>856</v>
      </c>
      <c r="C48" t="s">
        <v>857</v>
      </c>
      <c r="D48" t="s">
        <v>858</v>
      </c>
      <c r="E48" t="s">
        <v>859</v>
      </c>
      <c r="F48" t="s">
        <v>858</v>
      </c>
      <c r="G48" t="s">
        <v>860</v>
      </c>
      <c r="H48" t="s">
        <v>861</v>
      </c>
      <c r="I48" t="s">
        <v>862</v>
      </c>
    </row>
    <row r="49" spans="1:9" x14ac:dyDescent="0.35">
      <c r="A49" t="s">
        <v>863</v>
      </c>
    </row>
    <row r="50" spans="1:9" x14ac:dyDescent="0.35">
      <c r="A50" t="s">
        <v>864</v>
      </c>
      <c r="B50">
        <v>110.26949999999999</v>
      </c>
      <c r="C50">
        <v>9.8484999999999996</v>
      </c>
      <c r="D50">
        <v>0.44</v>
      </c>
    </row>
    <row r="51" spans="1:9" x14ac:dyDescent="0.35">
      <c r="A51" t="s">
        <v>865</v>
      </c>
      <c r="B51">
        <v>547.66219999999998</v>
      </c>
      <c r="C51">
        <v>12.6317</v>
      </c>
      <c r="D51">
        <v>0.56430000000000002</v>
      </c>
    </row>
    <row r="52" spans="1:9" x14ac:dyDescent="0.35">
      <c r="A52" t="s">
        <v>866</v>
      </c>
      <c r="B52">
        <v>58.3767</v>
      </c>
      <c r="C52">
        <v>2.4775999999999998</v>
      </c>
      <c r="D52">
        <v>0.11070000000000001</v>
      </c>
    </row>
    <row r="53" spans="1:9" x14ac:dyDescent="0.35">
      <c r="A53" t="s">
        <v>867</v>
      </c>
      <c r="B53">
        <v>-5.5087999999999999</v>
      </c>
      <c r="C53">
        <v>0.70479999999999998</v>
      </c>
      <c r="D53">
        <v>3.15E-2</v>
      </c>
    </row>
    <row r="54" spans="1:9" x14ac:dyDescent="0.35">
      <c r="A54" s="74">
        <v>46026</v>
      </c>
      <c r="B54" t="s">
        <v>869</v>
      </c>
      <c r="C54">
        <v>198.5445</v>
      </c>
      <c r="D54">
        <v>9.8762000000000008</v>
      </c>
      <c r="E54">
        <v>0.44119999999999998</v>
      </c>
    </row>
    <row r="55" spans="1:9" x14ac:dyDescent="0.35">
      <c r="A55" t="s">
        <v>871</v>
      </c>
      <c r="B55">
        <v>3.0876999999999999</v>
      </c>
      <c r="C55">
        <v>5.5800000000000002E-2</v>
      </c>
      <c r="D55">
        <v>2.5000000000000001E-3</v>
      </c>
    </row>
    <row r="57" spans="1:9" x14ac:dyDescent="0.35">
      <c r="A57" t="s">
        <v>725</v>
      </c>
      <c r="B57" t="s">
        <v>872</v>
      </c>
      <c r="C57">
        <v>909.3442</v>
      </c>
      <c r="D57">
        <v>4.1608000000000001</v>
      </c>
      <c r="E57">
        <v>0.18590000000000001</v>
      </c>
    </row>
    <row r="58" spans="1:9" x14ac:dyDescent="0.35">
      <c r="A58" t="s">
        <v>725</v>
      </c>
      <c r="B58" t="s">
        <v>873</v>
      </c>
      <c r="C58">
        <v>3.0876999999999999</v>
      </c>
      <c r="D58">
        <v>5.5800000000000002E-2</v>
      </c>
      <c r="E58">
        <v>2.5000000000000001E-3</v>
      </c>
    </row>
    <row r="60" spans="1:9" x14ac:dyDescent="0.35">
      <c r="A60" t="s">
        <v>874</v>
      </c>
      <c r="B60">
        <v>912.43190000000004</v>
      </c>
      <c r="C60">
        <v>4.1668000000000003</v>
      </c>
      <c r="D60">
        <v>0.1862</v>
      </c>
    </row>
    <row r="63" spans="1:9" x14ac:dyDescent="0.35">
      <c r="A63" t="s">
        <v>877</v>
      </c>
      <c r="B63" t="s">
        <v>878</v>
      </c>
      <c r="C63" t="s">
        <v>879</v>
      </c>
      <c r="D63" t="s">
        <v>880</v>
      </c>
      <c r="E63" t="s">
        <v>879</v>
      </c>
      <c r="F63" t="s">
        <v>881</v>
      </c>
    </row>
    <row r="64" spans="1:9" x14ac:dyDescent="0.35">
      <c r="A64" t="s">
        <v>855</v>
      </c>
      <c r="B64" t="s">
        <v>856</v>
      </c>
      <c r="C64" t="s">
        <v>857</v>
      </c>
      <c r="D64" t="s">
        <v>858</v>
      </c>
      <c r="E64" t="s">
        <v>859</v>
      </c>
      <c r="F64" t="s">
        <v>858</v>
      </c>
      <c r="G64" t="s">
        <v>860</v>
      </c>
      <c r="H64" t="s">
        <v>861</v>
      </c>
      <c r="I64" t="s">
        <v>862</v>
      </c>
    </row>
    <row r="65" spans="1:6" x14ac:dyDescent="0.35">
      <c r="A65" t="s">
        <v>863</v>
      </c>
    </row>
    <row r="66" spans="1:6" x14ac:dyDescent="0.35">
      <c r="A66" t="s">
        <v>864</v>
      </c>
      <c r="B66">
        <v>0</v>
      </c>
      <c r="C66">
        <v>1E-4</v>
      </c>
      <c r="D66">
        <v>0</v>
      </c>
    </row>
    <row r="67" spans="1:6" x14ac:dyDescent="0.35">
      <c r="A67" t="s">
        <v>865</v>
      </c>
      <c r="B67">
        <v>0</v>
      </c>
      <c r="C67">
        <v>0</v>
      </c>
      <c r="D67">
        <v>0</v>
      </c>
    </row>
    <row r="68" spans="1:6" x14ac:dyDescent="0.35">
      <c r="A68" t="s">
        <v>866</v>
      </c>
      <c r="B68">
        <v>0</v>
      </c>
      <c r="C68">
        <v>0</v>
      </c>
      <c r="D68">
        <v>0</v>
      </c>
    </row>
    <row r="69" spans="1:6" x14ac:dyDescent="0.35">
      <c r="A69" t="s">
        <v>867</v>
      </c>
      <c r="B69">
        <v>-60.228999999999999</v>
      </c>
      <c r="C69">
        <v>2.3967999999999998</v>
      </c>
      <c r="D69">
        <v>0.1071</v>
      </c>
    </row>
    <row r="70" spans="1:6" x14ac:dyDescent="0.35">
      <c r="A70" t="s">
        <v>868</v>
      </c>
      <c r="B70">
        <v>0</v>
      </c>
      <c r="C70">
        <v>0</v>
      </c>
      <c r="D70">
        <v>0</v>
      </c>
    </row>
    <row r="71" spans="1:6" x14ac:dyDescent="0.35">
      <c r="A71" s="74">
        <v>46026</v>
      </c>
      <c r="B71" t="s">
        <v>869</v>
      </c>
      <c r="C71">
        <v>0</v>
      </c>
      <c r="D71">
        <v>1E-4</v>
      </c>
      <c r="E71">
        <v>0</v>
      </c>
    </row>
    <row r="72" spans="1:6" x14ac:dyDescent="0.35">
      <c r="A72" s="74">
        <v>46026</v>
      </c>
      <c r="B72" t="s">
        <v>868</v>
      </c>
      <c r="C72">
        <v>0</v>
      </c>
      <c r="D72">
        <v>0</v>
      </c>
      <c r="E72">
        <v>0</v>
      </c>
    </row>
    <row r="73" spans="1:6" x14ac:dyDescent="0.35">
      <c r="A73" t="s">
        <v>870</v>
      </c>
      <c r="B73">
        <v>15.8588</v>
      </c>
      <c r="C73">
        <v>1.2241</v>
      </c>
      <c r="D73">
        <v>5.4699999999999999E-2</v>
      </c>
    </row>
    <row r="74" spans="1:6" x14ac:dyDescent="0.35">
      <c r="A74" t="s">
        <v>871</v>
      </c>
      <c r="B74">
        <v>-6.2657999999999996</v>
      </c>
      <c r="C74">
        <v>0.1487</v>
      </c>
      <c r="D74">
        <v>6.6E-3</v>
      </c>
    </row>
    <row r="76" spans="1:6" x14ac:dyDescent="0.35">
      <c r="A76" t="s">
        <v>882</v>
      </c>
      <c r="B76" t="s">
        <v>725</v>
      </c>
      <c r="C76" t="s">
        <v>872</v>
      </c>
      <c r="D76">
        <v>-60.228999999999999</v>
      </c>
      <c r="E76">
        <v>2.3967999999999998</v>
      </c>
      <c r="F76">
        <v>0.1071</v>
      </c>
    </row>
    <row r="77" spans="1:6" x14ac:dyDescent="0.35">
      <c r="A77" t="s">
        <v>882</v>
      </c>
      <c r="B77" t="s">
        <v>725</v>
      </c>
      <c r="C77" t="s">
        <v>873</v>
      </c>
      <c r="D77">
        <v>9.593</v>
      </c>
      <c r="E77">
        <v>1.2229000000000001</v>
      </c>
      <c r="F77">
        <v>5.4600000000000003E-2</v>
      </c>
    </row>
    <row r="79" spans="1:6" x14ac:dyDescent="0.35">
      <c r="A79" t="s">
        <v>882</v>
      </c>
      <c r="B79" t="s">
        <v>874</v>
      </c>
      <c r="C79">
        <v>-50.636000000000003</v>
      </c>
      <c r="D79">
        <v>2.2909000000000002</v>
      </c>
      <c r="E79">
        <v>0.1023</v>
      </c>
    </row>
    <row r="82" spans="1:9" x14ac:dyDescent="0.35">
      <c r="A82" t="s">
        <v>863</v>
      </c>
    </row>
    <row r="83" spans="1:9" x14ac:dyDescent="0.35">
      <c r="A83" t="s">
        <v>863</v>
      </c>
    </row>
    <row r="85" spans="1:9" x14ac:dyDescent="0.35">
      <c r="A85" t="s">
        <v>883</v>
      </c>
      <c r="B85" t="s">
        <v>884</v>
      </c>
    </row>
    <row r="87" spans="1:9" x14ac:dyDescent="0.35">
      <c r="A87" t="s">
        <v>854</v>
      </c>
    </row>
    <row r="88" spans="1:9" x14ac:dyDescent="0.35">
      <c r="A88" t="s">
        <v>855</v>
      </c>
      <c r="B88" t="s">
        <v>856</v>
      </c>
      <c r="C88" t="s">
        <v>857</v>
      </c>
      <c r="D88" t="s">
        <v>858</v>
      </c>
      <c r="E88" t="s">
        <v>859</v>
      </c>
      <c r="F88" t="s">
        <v>858</v>
      </c>
      <c r="G88" t="s">
        <v>860</v>
      </c>
      <c r="H88" t="s">
        <v>861</v>
      </c>
      <c r="I88" t="s">
        <v>862</v>
      </c>
    </row>
    <row r="89" spans="1:9" x14ac:dyDescent="0.35">
      <c r="A89" t="s">
        <v>863</v>
      </c>
    </row>
    <row r="90" spans="1:9" x14ac:dyDescent="0.35">
      <c r="A90" t="s">
        <v>864</v>
      </c>
      <c r="B90">
        <v>2824.2091</v>
      </c>
      <c r="C90">
        <v>44.348399999999998</v>
      </c>
      <c r="D90">
        <v>1.9813000000000001</v>
      </c>
    </row>
    <row r="91" spans="1:9" x14ac:dyDescent="0.35">
      <c r="A91" t="s">
        <v>865</v>
      </c>
      <c r="B91">
        <v>7880.9998999999998</v>
      </c>
      <c r="C91">
        <v>66.753500000000003</v>
      </c>
      <c r="D91">
        <v>2.9823</v>
      </c>
    </row>
    <row r="92" spans="1:9" x14ac:dyDescent="0.35">
      <c r="A92" t="s">
        <v>866</v>
      </c>
      <c r="B92">
        <v>11238.1144</v>
      </c>
      <c r="C92">
        <v>42.796700000000001</v>
      </c>
      <c r="D92">
        <v>1.9119999999999999</v>
      </c>
    </row>
    <row r="93" spans="1:9" x14ac:dyDescent="0.35">
      <c r="A93" t="s">
        <v>867</v>
      </c>
      <c r="B93">
        <v>-7390.0424000000003</v>
      </c>
      <c r="C93">
        <v>44.642800000000001</v>
      </c>
      <c r="D93">
        <v>1.9944999999999999</v>
      </c>
    </row>
    <row r="94" spans="1:9" x14ac:dyDescent="0.35">
      <c r="A94" t="s">
        <v>868</v>
      </c>
      <c r="B94">
        <v>-59682.624199999998</v>
      </c>
      <c r="C94">
        <v>227.95079999999999</v>
      </c>
      <c r="D94">
        <v>10.184100000000001</v>
      </c>
    </row>
    <row r="95" spans="1:9" x14ac:dyDescent="0.35">
      <c r="A95" s="74">
        <v>46026</v>
      </c>
      <c r="B95" t="s">
        <v>869</v>
      </c>
      <c r="C95">
        <v>3369.3917999999999</v>
      </c>
      <c r="D95">
        <v>28.168399999999998</v>
      </c>
      <c r="E95">
        <v>1.2585</v>
      </c>
    </row>
    <row r="96" spans="1:9" x14ac:dyDescent="0.35">
      <c r="A96" s="74">
        <v>46026</v>
      </c>
      <c r="B96" t="s">
        <v>868</v>
      </c>
      <c r="C96">
        <v>34553.885999999999</v>
      </c>
      <c r="D96">
        <v>80.124499999999998</v>
      </c>
      <c r="E96">
        <v>3.5796999999999999</v>
      </c>
    </row>
    <row r="97" spans="1:9" x14ac:dyDescent="0.35">
      <c r="A97" t="s">
        <v>885</v>
      </c>
      <c r="B97">
        <v>-10544.277400000001</v>
      </c>
      <c r="C97">
        <v>171.7148</v>
      </c>
      <c r="D97">
        <v>7.6717000000000004</v>
      </c>
    </row>
    <row r="98" spans="1:9" x14ac:dyDescent="0.35">
      <c r="A98" t="s">
        <v>886</v>
      </c>
      <c r="B98">
        <v>6402.1040000000003</v>
      </c>
      <c r="C98">
        <v>19.119199999999999</v>
      </c>
      <c r="D98">
        <v>0.85419999999999996</v>
      </c>
    </row>
    <row r="99" spans="1:9" x14ac:dyDescent="0.35">
      <c r="A99" t="s">
        <v>887</v>
      </c>
      <c r="B99">
        <v>-3129.4110999999998</v>
      </c>
      <c r="C99">
        <v>22.918199999999999</v>
      </c>
      <c r="D99">
        <v>1.0239</v>
      </c>
    </row>
    <row r="101" spans="1:9" x14ac:dyDescent="0.35">
      <c r="A101" t="s">
        <v>725</v>
      </c>
      <c r="B101" t="s">
        <v>872</v>
      </c>
      <c r="C101">
        <v>-7206.0654999999997</v>
      </c>
      <c r="D101">
        <v>217.649</v>
      </c>
      <c r="E101">
        <v>9.7238000000000007</v>
      </c>
    </row>
    <row r="102" spans="1:9" x14ac:dyDescent="0.35">
      <c r="A102" t="s">
        <v>725</v>
      </c>
      <c r="B102" t="s">
        <v>873</v>
      </c>
      <c r="C102">
        <v>-7271.5846000000001</v>
      </c>
      <c r="D102">
        <v>172.23679999999999</v>
      </c>
      <c r="E102">
        <v>7.6950000000000003</v>
      </c>
    </row>
    <row r="104" spans="1:9" x14ac:dyDescent="0.35">
      <c r="A104" t="s">
        <v>874</v>
      </c>
      <c r="B104">
        <v>-14477.650100000001</v>
      </c>
      <c r="C104">
        <v>106.5067</v>
      </c>
      <c r="D104">
        <v>4.7584</v>
      </c>
    </row>
    <row r="107" spans="1:9" x14ac:dyDescent="0.35">
      <c r="A107" t="s">
        <v>875</v>
      </c>
    </row>
    <row r="108" spans="1:9" x14ac:dyDescent="0.35">
      <c r="A108" t="s">
        <v>855</v>
      </c>
      <c r="B108" t="s">
        <v>856</v>
      </c>
      <c r="C108" t="s">
        <v>857</v>
      </c>
      <c r="D108" t="s">
        <v>858</v>
      </c>
      <c r="E108" t="s">
        <v>859</v>
      </c>
      <c r="F108" t="s">
        <v>858</v>
      </c>
      <c r="G108" t="s">
        <v>860</v>
      </c>
      <c r="H108" t="s">
        <v>861</v>
      </c>
      <c r="I108" t="s">
        <v>862</v>
      </c>
    </row>
    <row r="109" spans="1:9" x14ac:dyDescent="0.35">
      <c r="A109" t="s">
        <v>863</v>
      </c>
    </row>
    <row r="110" spans="1:9" x14ac:dyDescent="0.35">
      <c r="A110" t="s">
        <v>864</v>
      </c>
      <c r="B110">
        <v>2713.9396000000002</v>
      </c>
      <c r="C110">
        <v>43.069899999999997</v>
      </c>
      <c r="D110">
        <v>1.9241999999999999</v>
      </c>
    </row>
    <row r="111" spans="1:9" x14ac:dyDescent="0.35">
      <c r="A111" t="s">
        <v>865</v>
      </c>
      <c r="B111">
        <v>7333.3375999999998</v>
      </c>
      <c r="C111">
        <v>65.952399999999997</v>
      </c>
      <c r="D111">
        <v>2.9464999999999999</v>
      </c>
    </row>
    <row r="112" spans="1:9" x14ac:dyDescent="0.35">
      <c r="A112" t="s">
        <v>866</v>
      </c>
      <c r="B112">
        <v>11179.7377</v>
      </c>
      <c r="C112">
        <v>42.786200000000001</v>
      </c>
      <c r="D112">
        <v>1.9115</v>
      </c>
    </row>
    <row r="113" spans="1:9" x14ac:dyDescent="0.35">
      <c r="A113" t="s">
        <v>867</v>
      </c>
      <c r="B113">
        <v>-7324.3046000000004</v>
      </c>
      <c r="C113">
        <v>44.415999999999997</v>
      </c>
      <c r="D113">
        <v>1.9843999999999999</v>
      </c>
    </row>
    <row r="114" spans="1:9" x14ac:dyDescent="0.35">
      <c r="A114" t="s">
        <v>868</v>
      </c>
      <c r="B114">
        <v>-59682.624199999998</v>
      </c>
      <c r="C114">
        <v>227.95079999999999</v>
      </c>
      <c r="D114">
        <v>10.184100000000001</v>
      </c>
    </row>
    <row r="115" spans="1:9" x14ac:dyDescent="0.35">
      <c r="A115" s="74">
        <v>46026</v>
      </c>
      <c r="B115" t="s">
        <v>869</v>
      </c>
      <c r="C115">
        <v>3170.8472000000002</v>
      </c>
      <c r="D115">
        <v>25.586500000000001</v>
      </c>
      <c r="E115">
        <v>1.1431</v>
      </c>
    </row>
    <row r="116" spans="1:9" x14ac:dyDescent="0.35">
      <c r="A116" s="74">
        <v>46026</v>
      </c>
      <c r="B116" t="s">
        <v>868</v>
      </c>
      <c r="C116">
        <v>34553.885999999999</v>
      </c>
      <c r="D116">
        <v>80.124499999999998</v>
      </c>
      <c r="E116">
        <v>3.5796999999999999</v>
      </c>
    </row>
    <row r="117" spans="1:9" x14ac:dyDescent="0.35">
      <c r="A117" t="s">
        <v>885</v>
      </c>
      <c r="B117">
        <v>-10551.711300000001</v>
      </c>
      <c r="C117">
        <v>171.1508</v>
      </c>
      <c r="D117">
        <v>7.6464999999999996</v>
      </c>
    </row>
    <row r="118" spans="1:9" x14ac:dyDescent="0.35">
      <c r="A118" t="s">
        <v>886</v>
      </c>
      <c r="B118">
        <v>6399.4022999999997</v>
      </c>
      <c r="C118">
        <v>19.068999999999999</v>
      </c>
      <c r="D118">
        <v>0.85189999999999999</v>
      </c>
    </row>
    <row r="119" spans="1:9" x14ac:dyDescent="0.35">
      <c r="A119" t="s">
        <v>887</v>
      </c>
      <c r="B119">
        <v>-3149.3164000000002</v>
      </c>
      <c r="C119">
        <v>23.008600000000001</v>
      </c>
      <c r="D119">
        <v>1.0279</v>
      </c>
    </row>
    <row r="121" spans="1:9" x14ac:dyDescent="0.35">
      <c r="A121" t="s">
        <v>725</v>
      </c>
      <c r="B121" t="s">
        <v>872</v>
      </c>
      <c r="C121">
        <v>-8055.1805999999997</v>
      </c>
      <c r="D121">
        <v>217.50460000000001</v>
      </c>
      <c r="E121">
        <v>9.7173999999999996</v>
      </c>
    </row>
    <row r="122" spans="1:9" x14ac:dyDescent="0.35">
      <c r="A122" t="s">
        <v>725</v>
      </c>
      <c r="B122" t="s">
        <v>873</v>
      </c>
      <c r="C122">
        <v>-7301.6252999999997</v>
      </c>
      <c r="D122">
        <v>171.7029</v>
      </c>
      <c r="E122">
        <v>7.6711</v>
      </c>
    </row>
    <row r="124" spans="1:9" x14ac:dyDescent="0.35">
      <c r="A124" t="s">
        <v>874</v>
      </c>
      <c r="B124">
        <v>-15356.806</v>
      </c>
      <c r="C124">
        <v>106.2786</v>
      </c>
      <c r="D124">
        <v>4.7481999999999998</v>
      </c>
    </row>
    <row r="127" spans="1:9" x14ac:dyDescent="0.35">
      <c r="A127" t="s">
        <v>876</v>
      </c>
    </row>
    <row r="128" spans="1:9" x14ac:dyDescent="0.35">
      <c r="A128" t="s">
        <v>855</v>
      </c>
      <c r="B128" t="s">
        <v>856</v>
      </c>
      <c r="C128" t="s">
        <v>857</v>
      </c>
      <c r="D128" t="s">
        <v>858</v>
      </c>
      <c r="E128" t="s">
        <v>859</v>
      </c>
      <c r="F128" t="s">
        <v>858</v>
      </c>
      <c r="G128" t="s">
        <v>860</v>
      </c>
      <c r="H128" t="s">
        <v>861</v>
      </c>
      <c r="I128" t="s">
        <v>862</v>
      </c>
    </row>
    <row r="129" spans="1:6" x14ac:dyDescent="0.35">
      <c r="A129" t="s">
        <v>863</v>
      </c>
    </row>
    <row r="130" spans="1:6" x14ac:dyDescent="0.35">
      <c r="A130" t="s">
        <v>864</v>
      </c>
      <c r="B130">
        <v>110.26949999999999</v>
      </c>
      <c r="C130">
        <v>9.8484999999999996</v>
      </c>
      <c r="D130">
        <v>0.44</v>
      </c>
    </row>
    <row r="131" spans="1:6" x14ac:dyDescent="0.35">
      <c r="A131" t="s">
        <v>865</v>
      </c>
      <c r="B131">
        <v>547.66219999999998</v>
      </c>
      <c r="C131">
        <v>12.6317</v>
      </c>
      <c r="D131">
        <v>0.56430000000000002</v>
      </c>
    </row>
    <row r="132" spans="1:6" x14ac:dyDescent="0.35">
      <c r="A132" t="s">
        <v>866</v>
      </c>
      <c r="B132">
        <v>58.3767</v>
      </c>
      <c r="C132">
        <v>2.4775999999999998</v>
      </c>
      <c r="D132">
        <v>0.11070000000000001</v>
      </c>
    </row>
    <row r="133" spans="1:6" x14ac:dyDescent="0.35">
      <c r="A133" t="s">
        <v>867</v>
      </c>
      <c r="B133">
        <v>-5.5087999999999999</v>
      </c>
      <c r="C133">
        <v>0.70479999999999998</v>
      </c>
      <c r="D133">
        <v>3.15E-2</v>
      </c>
    </row>
    <row r="134" spans="1:6" x14ac:dyDescent="0.35">
      <c r="A134" s="74">
        <v>46026</v>
      </c>
      <c r="B134" t="s">
        <v>869</v>
      </c>
      <c r="C134">
        <v>198.5445</v>
      </c>
      <c r="D134">
        <v>9.8762000000000008</v>
      </c>
      <c r="E134">
        <v>0.44119999999999998</v>
      </c>
    </row>
    <row r="135" spans="1:6" x14ac:dyDescent="0.35">
      <c r="A135" t="s">
        <v>886</v>
      </c>
      <c r="B135">
        <v>34.435699999999997</v>
      </c>
      <c r="C135">
        <v>0.42730000000000001</v>
      </c>
      <c r="D135">
        <v>1.9099999999999999E-2</v>
      </c>
    </row>
    <row r="136" spans="1:6" x14ac:dyDescent="0.35">
      <c r="A136" t="s">
        <v>887</v>
      </c>
      <c r="B136">
        <v>-38.024000000000001</v>
      </c>
      <c r="C136">
        <v>0.4143</v>
      </c>
      <c r="D136">
        <v>1.8499999999999999E-2</v>
      </c>
    </row>
    <row r="138" spans="1:6" x14ac:dyDescent="0.35">
      <c r="A138" t="s">
        <v>725</v>
      </c>
      <c r="B138" t="s">
        <v>872</v>
      </c>
      <c r="C138">
        <v>909.3442</v>
      </c>
      <c r="D138">
        <v>4.1608000000000001</v>
      </c>
      <c r="E138">
        <v>0.18590000000000001</v>
      </c>
    </row>
    <row r="139" spans="1:6" x14ac:dyDescent="0.35">
      <c r="A139" t="s">
        <v>725</v>
      </c>
      <c r="B139" t="s">
        <v>873</v>
      </c>
      <c r="C139">
        <v>-3.5882999999999998</v>
      </c>
      <c r="D139">
        <v>0.3165</v>
      </c>
      <c r="E139">
        <v>1.41E-2</v>
      </c>
    </row>
    <row r="141" spans="1:6" x14ac:dyDescent="0.35">
      <c r="A141" t="s">
        <v>874</v>
      </c>
      <c r="B141">
        <v>905.75580000000002</v>
      </c>
      <c r="C141">
        <v>4.1768000000000001</v>
      </c>
      <c r="D141">
        <v>0.18659999999999999</v>
      </c>
    </row>
    <row r="144" spans="1:6" x14ac:dyDescent="0.35">
      <c r="A144" t="s">
        <v>877</v>
      </c>
      <c r="B144" t="s">
        <v>878</v>
      </c>
      <c r="C144" t="s">
        <v>879</v>
      </c>
      <c r="D144" t="s">
        <v>880</v>
      </c>
      <c r="E144" t="s">
        <v>879</v>
      </c>
      <c r="F144" t="s">
        <v>881</v>
      </c>
    </row>
    <row r="145" spans="1:9" x14ac:dyDescent="0.35">
      <c r="A145" t="s">
        <v>855</v>
      </c>
      <c r="B145" t="s">
        <v>856</v>
      </c>
      <c r="C145" t="s">
        <v>857</v>
      </c>
      <c r="D145" t="s">
        <v>858</v>
      </c>
      <c r="E145" t="s">
        <v>859</v>
      </c>
      <c r="F145" t="s">
        <v>858</v>
      </c>
      <c r="G145" t="s">
        <v>860</v>
      </c>
      <c r="H145" t="s">
        <v>861</v>
      </c>
      <c r="I145" t="s">
        <v>862</v>
      </c>
    </row>
    <row r="146" spans="1:9" x14ac:dyDescent="0.35">
      <c r="A146" t="s">
        <v>863</v>
      </c>
    </row>
    <row r="147" spans="1:9" x14ac:dyDescent="0.35">
      <c r="A147" t="s">
        <v>864</v>
      </c>
      <c r="B147">
        <v>0</v>
      </c>
      <c r="C147">
        <v>1E-4</v>
      </c>
      <c r="D147">
        <v>0</v>
      </c>
    </row>
    <row r="148" spans="1:9" x14ac:dyDescent="0.35">
      <c r="A148" t="s">
        <v>865</v>
      </c>
      <c r="B148">
        <v>0</v>
      </c>
      <c r="C148">
        <v>0</v>
      </c>
      <c r="D148">
        <v>0</v>
      </c>
    </row>
    <row r="149" spans="1:9" x14ac:dyDescent="0.35">
      <c r="A149" t="s">
        <v>866</v>
      </c>
      <c r="B149">
        <v>0</v>
      </c>
      <c r="C149">
        <v>0</v>
      </c>
      <c r="D149">
        <v>0</v>
      </c>
    </row>
    <row r="150" spans="1:9" x14ac:dyDescent="0.35">
      <c r="A150" t="s">
        <v>867</v>
      </c>
      <c r="B150">
        <v>-60.228999999999999</v>
      </c>
      <c r="C150">
        <v>2.3967999999999998</v>
      </c>
      <c r="D150">
        <v>0.1071</v>
      </c>
    </row>
    <row r="151" spans="1:9" x14ac:dyDescent="0.35">
      <c r="A151" t="s">
        <v>868</v>
      </c>
      <c r="B151">
        <v>0</v>
      </c>
      <c r="C151">
        <v>0</v>
      </c>
      <c r="D151">
        <v>0</v>
      </c>
    </row>
    <row r="152" spans="1:9" x14ac:dyDescent="0.35">
      <c r="A152" s="74">
        <v>46026</v>
      </c>
      <c r="B152" t="s">
        <v>869</v>
      </c>
      <c r="C152">
        <v>0</v>
      </c>
      <c r="D152">
        <v>1E-4</v>
      </c>
      <c r="E152">
        <v>0</v>
      </c>
    </row>
    <row r="153" spans="1:9" x14ac:dyDescent="0.35">
      <c r="A153" s="74">
        <v>46026</v>
      </c>
      <c r="B153" t="s">
        <v>868</v>
      </c>
      <c r="C153">
        <v>0</v>
      </c>
      <c r="D153">
        <v>0</v>
      </c>
      <c r="E153">
        <v>0</v>
      </c>
    </row>
    <row r="154" spans="1:9" x14ac:dyDescent="0.35">
      <c r="A154" t="s">
        <v>885</v>
      </c>
      <c r="B154">
        <v>7.4337999999999997</v>
      </c>
      <c r="C154">
        <v>4.0274000000000001</v>
      </c>
      <c r="D154">
        <v>0.1799</v>
      </c>
    </row>
    <row r="155" spans="1:9" x14ac:dyDescent="0.35">
      <c r="A155" t="s">
        <v>886</v>
      </c>
      <c r="B155">
        <v>-31.734100000000002</v>
      </c>
      <c r="C155">
        <v>0.60299999999999998</v>
      </c>
      <c r="D155">
        <v>2.69E-2</v>
      </c>
    </row>
    <row r="156" spans="1:9" x14ac:dyDescent="0.35">
      <c r="A156" t="s">
        <v>887</v>
      </c>
      <c r="B156">
        <v>57.929200000000002</v>
      </c>
      <c r="C156">
        <v>0.9607</v>
      </c>
      <c r="D156">
        <v>4.2900000000000001E-2</v>
      </c>
    </row>
    <row r="158" spans="1:9" x14ac:dyDescent="0.35">
      <c r="A158" t="s">
        <v>882</v>
      </c>
      <c r="B158" t="s">
        <v>725</v>
      </c>
      <c r="C158" t="s">
        <v>872</v>
      </c>
      <c r="D158">
        <v>-60.228999999999999</v>
      </c>
      <c r="E158">
        <v>2.3967999999999998</v>
      </c>
      <c r="F158">
        <v>0.1071</v>
      </c>
    </row>
    <row r="159" spans="1:9" x14ac:dyDescent="0.35">
      <c r="A159" t="s">
        <v>882</v>
      </c>
      <c r="B159" t="s">
        <v>725</v>
      </c>
      <c r="C159" t="s">
        <v>873</v>
      </c>
      <c r="D159">
        <v>33.628999999999998</v>
      </c>
      <c r="E159">
        <v>4.3315000000000001</v>
      </c>
      <c r="F159">
        <v>0.19350000000000001</v>
      </c>
    </row>
    <row r="161" spans="1:5" x14ac:dyDescent="0.35">
      <c r="A161" t="s">
        <v>882</v>
      </c>
      <c r="B161" t="s">
        <v>874</v>
      </c>
      <c r="C161">
        <v>-26.6</v>
      </c>
      <c r="D161">
        <v>5.1473000000000004</v>
      </c>
      <c r="E161">
        <v>0.23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452C-38A4-4700-B775-119508F65F64}">
  <dimension ref="A1:J161"/>
  <sheetViews>
    <sheetView topLeftCell="A8" workbookViewId="0">
      <selection activeCell="N27" sqref="N27"/>
    </sheetView>
  </sheetViews>
  <sheetFormatPr defaultRowHeight="14.5" x14ac:dyDescent="0.35"/>
  <sheetData>
    <row r="1" spans="1:10" x14ac:dyDescent="0.35">
      <c r="A1" t="s">
        <v>888</v>
      </c>
      <c r="B1" t="s">
        <v>889</v>
      </c>
      <c r="C1" t="s">
        <v>890</v>
      </c>
      <c r="D1">
        <v>500</v>
      </c>
      <c r="E1" t="s">
        <v>891</v>
      </c>
      <c r="F1" t="s">
        <v>892</v>
      </c>
    </row>
    <row r="2" spans="1:10" x14ac:dyDescent="0.35">
      <c r="A2" t="s">
        <v>893</v>
      </c>
      <c r="B2" t="s">
        <v>894</v>
      </c>
      <c r="C2" t="s">
        <v>895</v>
      </c>
      <c r="D2" t="s">
        <v>889</v>
      </c>
      <c r="E2" t="s">
        <v>890</v>
      </c>
      <c r="F2" t="s">
        <v>896</v>
      </c>
      <c r="G2" t="s">
        <v>897</v>
      </c>
      <c r="H2" t="s">
        <v>898</v>
      </c>
      <c r="I2" t="s">
        <v>899</v>
      </c>
      <c r="J2" t="s">
        <v>900</v>
      </c>
    </row>
    <row r="3" spans="1:10" x14ac:dyDescent="0.35">
      <c r="A3" t="s">
        <v>901</v>
      </c>
    </row>
    <row r="4" spans="1:10" x14ac:dyDescent="0.35">
      <c r="A4" t="s">
        <v>902</v>
      </c>
      <c r="B4" t="s">
        <v>903</v>
      </c>
      <c r="C4" t="s">
        <v>871</v>
      </c>
      <c r="D4" t="s">
        <v>904</v>
      </c>
      <c r="E4" t="s">
        <v>890</v>
      </c>
      <c r="F4" t="s">
        <v>905</v>
      </c>
      <c r="G4" t="s">
        <v>906</v>
      </c>
      <c r="H4" t="s">
        <v>907</v>
      </c>
    </row>
    <row r="5" spans="1:10" x14ac:dyDescent="0.35">
      <c r="A5" t="s">
        <v>901</v>
      </c>
    </row>
    <row r="6" spans="1:10" x14ac:dyDescent="0.35">
      <c r="A6" t="s">
        <v>908</v>
      </c>
      <c r="B6" t="s">
        <v>909</v>
      </c>
      <c r="C6" t="s">
        <v>910</v>
      </c>
      <c r="D6" t="s">
        <v>911</v>
      </c>
      <c r="E6" t="s">
        <v>899</v>
      </c>
      <c r="F6" t="s">
        <v>912</v>
      </c>
    </row>
    <row r="7" spans="1:10" x14ac:dyDescent="0.35">
      <c r="A7" t="s">
        <v>852</v>
      </c>
      <c r="B7" t="s">
        <v>853</v>
      </c>
    </row>
    <row r="9" spans="1:10" x14ac:dyDescent="0.35">
      <c r="A9" t="s">
        <v>854</v>
      </c>
    </row>
    <row r="10" spans="1:10" x14ac:dyDescent="0.35">
      <c r="A10" t="s">
        <v>855</v>
      </c>
      <c r="B10" t="s">
        <v>856</v>
      </c>
      <c r="C10" t="s">
        <v>857</v>
      </c>
      <c r="D10" t="s">
        <v>858</v>
      </c>
      <c r="E10" t="s">
        <v>859</v>
      </c>
      <c r="F10" t="s">
        <v>858</v>
      </c>
      <c r="G10" t="s">
        <v>860</v>
      </c>
      <c r="H10" t="s">
        <v>861</v>
      </c>
      <c r="I10" t="s">
        <v>862</v>
      </c>
    </row>
    <row r="11" spans="1:10" x14ac:dyDescent="0.35">
      <c r="A11" t="s">
        <v>863</v>
      </c>
    </row>
    <row r="12" spans="1:10" x14ac:dyDescent="0.35">
      <c r="A12" t="s">
        <v>864</v>
      </c>
      <c r="B12">
        <v>2745.2343000000001</v>
      </c>
      <c r="C12">
        <v>43.972700000000003</v>
      </c>
      <c r="D12">
        <v>1.9664999999999999</v>
      </c>
    </row>
    <row r="13" spans="1:10" x14ac:dyDescent="0.35">
      <c r="A13" t="s">
        <v>865</v>
      </c>
      <c r="B13">
        <v>7619.9813999999997</v>
      </c>
      <c r="C13">
        <v>67.436899999999994</v>
      </c>
      <c r="D13">
        <v>3.0158999999999998</v>
      </c>
    </row>
    <row r="14" spans="1:10" x14ac:dyDescent="0.35">
      <c r="A14" t="s">
        <v>866</v>
      </c>
      <c r="B14">
        <v>11322.6499</v>
      </c>
      <c r="C14">
        <v>38.039900000000003</v>
      </c>
      <c r="D14">
        <v>1.7012</v>
      </c>
    </row>
    <row r="15" spans="1:10" x14ac:dyDescent="0.35">
      <c r="A15" t="s">
        <v>867</v>
      </c>
      <c r="B15">
        <v>-7405.9350999999997</v>
      </c>
      <c r="C15">
        <v>43.400199999999998</v>
      </c>
      <c r="D15">
        <v>1.9409000000000001</v>
      </c>
    </row>
    <row r="16" spans="1:10" x14ac:dyDescent="0.35">
      <c r="A16" t="s">
        <v>868</v>
      </c>
      <c r="B16">
        <v>-59705.184200000003</v>
      </c>
      <c r="C16">
        <v>206.01900000000001</v>
      </c>
      <c r="D16">
        <v>9.2134</v>
      </c>
    </row>
    <row r="17" spans="1:9" x14ac:dyDescent="0.35">
      <c r="A17" s="74">
        <v>46026</v>
      </c>
      <c r="B17" t="s">
        <v>869</v>
      </c>
      <c r="C17">
        <v>3236.6069000000002</v>
      </c>
      <c r="D17">
        <v>24.8261</v>
      </c>
      <c r="E17">
        <v>1.1103000000000001</v>
      </c>
    </row>
    <row r="18" spans="1:9" x14ac:dyDescent="0.35">
      <c r="A18" s="74">
        <v>46026</v>
      </c>
      <c r="B18" t="s">
        <v>868</v>
      </c>
      <c r="C18">
        <v>34523.292600000001</v>
      </c>
      <c r="D18">
        <v>69.337699999999998</v>
      </c>
      <c r="E18">
        <v>3.1009000000000002</v>
      </c>
    </row>
    <row r="19" spans="1:9" x14ac:dyDescent="0.35">
      <c r="A19" t="s">
        <v>870</v>
      </c>
      <c r="B19">
        <v>-9920.8153000000002</v>
      </c>
      <c r="C19">
        <v>166.56039999999999</v>
      </c>
      <c r="D19">
        <v>7.4488000000000003</v>
      </c>
    </row>
    <row r="20" spans="1:9" x14ac:dyDescent="0.35">
      <c r="A20" t="s">
        <v>871</v>
      </c>
      <c r="B20">
        <v>241.04480000000001</v>
      </c>
      <c r="C20">
        <v>4.2221000000000002</v>
      </c>
      <c r="D20">
        <v>0.1888</v>
      </c>
    </row>
    <row r="22" spans="1:9" x14ac:dyDescent="0.35">
      <c r="A22" t="s">
        <v>725</v>
      </c>
      <c r="B22" t="s">
        <v>872</v>
      </c>
      <c r="C22">
        <v>-7663.3540999999996</v>
      </c>
      <c r="D22">
        <v>192.5274</v>
      </c>
      <c r="E22">
        <v>8.6100999999999992</v>
      </c>
    </row>
    <row r="23" spans="1:9" x14ac:dyDescent="0.35">
      <c r="A23" t="s">
        <v>725</v>
      </c>
      <c r="B23" t="s">
        <v>873</v>
      </c>
      <c r="C23">
        <v>-9679.7705000000005</v>
      </c>
      <c r="D23">
        <v>164.77799999999999</v>
      </c>
      <c r="E23">
        <v>7.3691000000000004</v>
      </c>
    </row>
    <row r="25" spans="1:9" x14ac:dyDescent="0.35">
      <c r="A25" t="s">
        <v>874</v>
      </c>
      <c r="B25">
        <v>-17343.1247</v>
      </c>
      <c r="C25">
        <v>88.322999999999993</v>
      </c>
      <c r="D25">
        <v>3.9499</v>
      </c>
    </row>
    <row r="28" spans="1:9" x14ac:dyDescent="0.35">
      <c r="A28" t="s">
        <v>875</v>
      </c>
    </row>
    <row r="29" spans="1:9" x14ac:dyDescent="0.35">
      <c r="A29" t="s">
        <v>855</v>
      </c>
      <c r="B29" t="s">
        <v>856</v>
      </c>
      <c r="C29" t="s">
        <v>857</v>
      </c>
      <c r="D29" t="s">
        <v>858</v>
      </c>
      <c r="E29" t="s">
        <v>859</v>
      </c>
      <c r="F29" t="s">
        <v>858</v>
      </c>
      <c r="G29" t="s">
        <v>860</v>
      </c>
      <c r="H29" t="s">
        <v>861</v>
      </c>
      <c r="I29" t="s">
        <v>862</v>
      </c>
    </row>
    <row r="30" spans="1:9" x14ac:dyDescent="0.35">
      <c r="A30" t="s">
        <v>863</v>
      </c>
    </row>
    <row r="31" spans="1:9" x14ac:dyDescent="0.35">
      <c r="A31" t="s">
        <v>864</v>
      </c>
      <c r="B31">
        <v>2717.6959999999999</v>
      </c>
      <c r="C31">
        <v>43.7926</v>
      </c>
      <c r="D31">
        <v>1.9584999999999999</v>
      </c>
    </row>
    <row r="32" spans="1:9" x14ac:dyDescent="0.35">
      <c r="A32" t="s">
        <v>865</v>
      </c>
      <c r="B32">
        <v>7341.0946000000004</v>
      </c>
      <c r="C32">
        <v>66.511600000000001</v>
      </c>
      <c r="D32">
        <v>2.9744999999999999</v>
      </c>
    </row>
    <row r="33" spans="1:9" x14ac:dyDescent="0.35">
      <c r="A33" t="s">
        <v>866</v>
      </c>
      <c r="B33">
        <v>11232.298199999999</v>
      </c>
      <c r="C33">
        <v>38.0944</v>
      </c>
      <c r="D33">
        <v>1.7036</v>
      </c>
    </row>
    <row r="34" spans="1:9" x14ac:dyDescent="0.35">
      <c r="A34" t="s">
        <v>867</v>
      </c>
      <c r="B34">
        <v>-7338.6522000000004</v>
      </c>
      <c r="C34">
        <v>43.441699999999997</v>
      </c>
      <c r="D34">
        <v>1.9428000000000001</v>
      </c>
    </row>
    <row r="35" spans="1:9" x14ac:dyDescent="0.35">
      <c r="A35" t="s">
        <v>868</v>
      </c>
      <c r="B35">
        <v>-59705.184200000003</v>
      </c>
      <c r="C35">
        <v>206.01900000000001</v>
      </c>
      <c r="D35">
        <v>9.2134</v>
      </c>
    </row>
    <row r="36" spans="1:9" x14ac:dyDescent="0.35">
      <c r="A36" s="74">
        <v>46026</v>
      </c>
      <c r="B36" t="s">
        <v>869</v>
      </c>
      <c r="C36">
        <v>3174.4566</v>
      </c>
      <c r="D36">
        <v>24.2255</v>
      </c>
      <c r="E36">
        <v>1.0833999999999999</v>
      </c>
    </row>
    <row r="37" spans="1:9" x14ac:dyDescent="0.35">
      <c r="A37" s="74">
        <v>46026</v>
      </c>
      <c r="B37" t="s">
        <v>868</v>
      </c>
      <c r="C37">
        <v>34523.292600000001</v>
      </c>
      <c r="D37">
        <v>69.337699999999998</v>
      </c>
      <c r="E37">
        <v>3.1009000000000002</v>
      </c>
    </row>
    <row r="38" spans="1:9" x14ac:dyDescent="0.35">
      <c r="A38" t="s">
        <v>870</v>
      </c>
      <c r="B38">
        <v>-9938.4976999999999</v>
      </c>
      <c r="C38">
        <v>166.41079999999999</v>
      </c>
      <c r="D38">
        <v>7.4420999999999999</v>
      </c>
    </row>
    <row r="39" spans="1:9" x14ac:dyDescent="0.35">
      <c r="A39" t="s">
        <v>871</v>
      </c>
      <c r="B39">
        <v>244.1627</v>
      </c>
      <c r="C39">
        <v>4.1978999999999997</v>
      </c>
      <c r="D39">
        <v>0.18770000000000001</v>
      </c>
    </row>
    <row r="41" spans="1:9" x14ac:dyDescent="0.35">
      <c r="A41" t="s">
        <v>725</v>
      </c>
      <c r="B41" t="s">
        <v>872</v>
      </c>
      <c r="C41">
        <v>-8054.9984999999997</v>
      </c>
      <c r="D41">
        <v>192.41390000000001</v>
      </c>
      <c r="E41">
        <v>8.6050000000000004</v>
      </c>
    </row>
    <row r="42" spans="1:9" x14ac:dyDescent="0.35">
      <c r="A42" t="s">
        <v>725</v>
      </c>
      <c r="B42" t="s">
        <v>873</v>
      </c>
      <c r="C42">
        <v>-9694.3349999999991</v>
      </c>
      <c r="D42">
        <v>164.61799999999999</v>
      </c>
      <c r="E42">
        <v>7.3619000000000003</v>
      </c>
    </row>
    <row r="44" spans="1:9" x14ac:dyDescent="0.35">
      <c r="A44" t="s">
        <v>874</v>
      </c>
      <c r="B44">
        <v>-17749.333500000001</v>
      </c>
      <c r="C44">
        <v>88.210499999999996</v>
      </c>
      <c r="D44">
        <v>3.9449000000000001</v>
      </c>
    </row>
    <row r="47" spans="1:9" x14ac:dyDescent="0.35">
      <c r="A47" t="s">
        <v>876</v>
      </c>
    </row>
    <row r="48" spans="1:9" x14ac:dyDescent="0.35">
      <c r="A48" t="s">
        <v>855</v>
      </c>
      <c r="B48" t="s">
        <v>856</v>
      </c>
      <c r="C48" t="s">
        <v>857</v>
      </c>
      <c r="D48" t="s">
        <v>858</v>
      </c>
      <c r="E48" t="s">
        <v>859</v>
      </c>
      <c r="F48" t="s">
        <v>858</v>
      </c>
      <c r="G48" t="s">
        <v>860</v>
      </c>
      <c r="H48" t="s">
        <v>861</v>
      </c>
      <c r="I48" t="s">
        <v>862</v>
      </c>
    </row>
    <row r="49" spans="1:9" x14ac:dyDescent="0.35">
      <c r="A49" t="s">
        <v>863</v>
      </c>
    </row>
    <row r="50" spans="1:9" x14ac:dyDescent="0.35">
      <c r="A50" t="s">
        <v>864</v>
      </c>
      <c r="B50">
        <v>27.538399999999999</v>
      </c>
      <c r="C50">
        <v>4.9111000000000002</v>
      </c>
      <c r="D50">
        <v>0.21959999999999999</v>
      </c>
    </row>
    <row r="51" spans="1:9" x14ac:dyDescent="0.35">
      <c r="A51" t="s">
        <v>865</v>
      </c>
      <c r="B51">
        <v>278.88679999999999</v>
      </c>
      <c r="C51">
        <v>7.4218999999999999</v>
      </c>
      <c r="D51">
        <v>0.33189999999999997</v>
      </c>
    </row>
    <row r="52" spans="1:9" x14ac:dyDescent="0.35">
      <c r="A52" t="s">
        <v>866</v>
      </c>
      <c r="B52">
        <v>90.351799999999997</v>
      </c>
      <c r="C52">
        <v>4.7942999999999998</v>
      </c>
      <c r="D52">
        <v>0.21440000000000001</v>
      </c>
    </row>
    <row r="53" spans="1:9" x14ac:dyDescent="0.35">
      <c r="A53" t="s">
        <v>867</v>
      </c>
      <c r="B53">
        <v>-3.2707999999999999</v>
      </c>
      <c r="C53">
        <v>1.6077999999999999</v>
      </c>
      <c r="D53">
        <v>7.1900000000000006E-2</v>
      </c>
    </row>
    <row r="54" spans="1:9" x14ac:dyDescent="0.35">
      <c r="A54" s="74">
        <v>46026</v>
      </c>
      <c r="B54" t="s">
        <v>869</v>
      </c>
      <c r="C54">
        <v>62.150300000000001</v>
      </c>
      <c r="D54">
        <v>4.7012999999999998</v>
      </c>
      <c r="E54">
        <v>0.21029999999999999</v>
      </c>
    </row>
    <row r="55" spans="1:9" x14ac:dyDescent="0.35">
      <c r="A55" t="s">
        <v>871</v>
      </c>
      <c r="B55">
        <v>3.6244999999999998</v>
      </c>
      <c r="C55">
        <v>2.1100000000000001E-2</v>
      </c>
      <c r="D55">
        <v>8.9999999999999998E-4</v>
      </c>
    </row>
    <row r="57" spans="1:9" x14ac:dyDescent="0.35">
      <c r="A57" t="s">
        <v>725</v>
      </c>
      <c r="B57" t="s">
        <v>872</v>
      </c>
      <c r="C57">
        <v>455.65649999999999</v>
      </c>
      <c r="D57">
        <v>3.9828000000000001</v>
      </c>
      <c r="E57">
        <v>0.17810000000000001</v>
      </c>
    </row>
    <row r="58" spans="1:9" x14ac:dyDescent="0.35">
      <c r="A58" t="s">
        <v>725</v>
      </c>
      <c r="B58" t="s">
        <v>873</v>
      </c>
      <c r="C58">
        <v>3.6244999999999998</v>
      </c>
      <c r="D58">
        <v>2.1100000000000001E-2</v>
      </c>
      <c r="E58">
        <v>8.9999999999999998E-4</v>
      </c>
    </row>
    <row r="60" spans="1:9" x14ac:dyDescent="0.35">
      <c r="A60" t="s">
        <v>874</v>
      </c>
      <c r="B60">
        <v>459.28100000000001</v>
      </c>
      <c r="C60">
        <v>3.9845999999999999</v>
      </c>
      <c r="D60">
        <v>0.1782</v>
      </c>
    </row>
    <row r="63" spans="1:9" x14ac:dyDescent="0.35">
      <c r="A63" t="s">
        <v>877</v>
      </c>
      <c r="B63" t="s">
        <v>878</v>
      </c>
      <c r="C63" t="s">
        <v>879</v>
      </c>
      <c r="D63" t="s">
        <v>880</v>
      </c>
      <c r="E63" t="s">
        <v>879</v>
      </c>
      <c r="F63" t="s">
        <v>881</v>
      </c>
    </row>
    <row r="64" spans="1:9" x14ac:dyDescent="0.35">
      <c r="A64" t="s">
        <v>855</v>
      </c>
      <c r="B64" t="s">
        <v>856</v>
      </c>
      <c r="C64" t="s">
        <v>857</v>
      </c>
      <c r="D64" t="s">
        <v>858</v>
      </c>
      <c r="E64" t="s">
        <v>859</v>
      </c>
      <c r="F64" t="s">
        <v>858</v>
      </c>
      <c r="G64" t="s">
        <v>860</v>
      </c>
      <c r="H64" t="s">
        <v>861</v>
      </c>
      <c r="I64" t="s">
        <v>862</v>
      </c>
    </row>
    <row r="65" spans="1:6" x14ac:dyDescent="0.35">
      <c r="A65" t="s">
        <v>863</v>
      </c>
    </row>
    <row r="66" spans="1:6" x14ac:dyDescent="0.35">
      <c r="A66" t="s">
        <v>864</v>
      </c>
      <c r="B66">
        <v>0</v>
      </c>
      <c r="C66">
        <v>1E-4</v>
      </c>
      <c r="D66">
        <v>0</v>
      </c>
    </row>
    <row r="67" spans="1:6" x14ac:dyDescent="0.35">
      <c r="A67" t="s">
        <v>865</v>
      </c>
      <c r="B67">
        <v>0</v>
      </c>
      <c r="C67">
        <v>1E-4</v>
      </c>
      <c r="D67">
        <v>0</v>
      </c>
    </row>
    <row r="68" spans="1:6" x14ac:dyDescent="0.35">
      <c r="A68" t="s">
        <v>866</v>
      </c>
      <c r="B68">
        <v>0</v>
      </c>
      <c r="C68">
        <v>0</v>
      </c>
      <c r="D68">
        <v>0</v>
      </c>
    </row>
    <row r="69" spans="1:6" x14ac:dyDescent="0.35">
      <c r="A69" t="s">
        <v>867</v>
      </c>
      <c r="B69">
        <v>-64.012100000000004</v>
      </c>
      <c r="C69">
        <v>2.5811999999999999</v>
      </c>
      <c r="D69">
        <v>0.1154</v>
      </c>
    </row>
    <row r="70" spans="1:6" x14ac:dyDescent="0.35">
      <c r="A70" t="s">
        <v>868</v>
      </c>
      <c r="B70">
        <v>0</v>
      </c>
      <c r="C70">
        <v>0</v>
      </c>
      <c r="D70">
        <v>0</v>
      </c>
    </row>
    <row r="71" spans="1:6" x14ac:dyDescent="0.35">
      <c r="A71" s="74">
        <v>46026</v>
      </c>
      <c r="B71" t="s">
        <v>869</v>
      </c>
      <c r="C71">
        <v>0</v>
      </c>
      <c r="D71">
        <v>1E-4</v>
      </c>
      <c r="E71">
        <v>0</v>
      </c>
    </row>
    <row r="72" spans="1:6" x14ac:dyDescent="0.35">
      <c r="A72" s="74">
        <v>46026</v>
      </c>
      <c r="B72" t="s">
        <v>868</v>
      </c>
      <c r="C72">
        <v>0</v>
      </c>
      <c r="D72">
        <v>0</v>
      </c>
      <c r="E72">
        <v>0</v>
      </c>
    </row>
    <row r="73" spans="1:6" x14ac:dyDescent="0.35">
      <c r="A73" t="s">
        <v>870</v>
      </c>
      <c r="B73">
        <v>17.682400000000001</v>
      </c>
      <c r="C73">
        <v>1.1934</v>
      </c>
      <c r="D73">
        <v>5.3400000000000003E-2</v>
      </c>
    </row>
    <row r="74" spans="1:6" x14ac:dyDescent="0.35">
      <c r="A74" t="s">
        <v>871</v>
      </c>
      <c r="B74">
        <v>-6.7424999999999997</v>
      </c>
      <c r="C74">
        <v>0.15989999999999999</v>
      </c>
      <c r="D74">
        <v>7.1999999999999998E-3</v>
      </c>
    </row>
    <row r="76" spans="1:6" x14ac:dyDescent="0.35">
      <c r="A76" t="s">
        <v>882</v>
      </c>
      <c r="B76" t="s">
        <v>725</v>
      </c>
      <c r="C76" t="s">
        <v>872</v>
      </c>
      <c r="D76">
        <v>-64.012100000000004</v>
      </c>
      <c r="E76">
        <v>2.5811999999999999</v>
      </c>
      <c r="F76">
        <v>0.1154</v>
      </c>
    </row>
    <row r="77" spans="1:6" x14ac:dyDescent="0.35">
      <c r="A77" t="s">
        <v>882</v>
      </c>
      <c r="B77" t="s">
        <v>725</v>
      </c>
      <c r="C77" t="s">
        <v>873</v>
      </c>
      <c r="D77">
        <v>10.9399</v>
      </c>
      <c r="E77">
        <v>1.2221</v>
      </c>
      <c r="F77">
        <v>5.4699999999999999E-2</v>
      </c>
    </row>
    <row r="79" spans="1:6" x14ac:dyDescent="0.35">
      <c r="A79" t="s">
        <v>882</v>
      </c>
      <c r="B79" t="s">
        <v>874</v>
      </c>
      <c r="C79">
        <v>-53.072200000000002</v>
      </c>
      <c r="D79">
        <v>2.5468999999999999</v>
      </c>
      <c r="E79">
        <v>0.1139</v>
      </c>
    </row>
    <row r="82" spans="1:9" x14ac:dyDescent="0.35">
      <c r="A82" t="s">
        <v>863</v>
      </c>
    </row>
    <row r="83" spans="1:9" x14ac:dyDescent="0.35">
      <c r="A83" t="s">
        <v>863</v>
      </c>
    </row>
    <row r="85" spans="1:9" x14ac:dyDescent="0.35">
      <c r="A85" t="s">
        <v>883</v>
      </c>
      <c r="B85" t="s">
        <v>884</v>
      </c>
    </row>
    <row r="87" spans="1:9" x14ac:dyDescent="0.35">
      <c r="A87" t="s">
        <v>854</v>
      </c>
    </row>
    <row r="88" spans="1:9" x14ac:dyDescent="0.35">
      <c r="A88" t="s">
        <v>855</v>
      </c>
      <c r="B88" t="s">
        <v>856</v>
      </c>
      <c r="C88" t="s">
        <v>857</v>
      </c>
      <c r="D88" t="s">
        <v>858</v>
      </c>
      <c r="E88" t="s">
        <v>859</v>
      </c>
      <c r="F88" t="s">
        <v>858</v>
      </c>
      <c r="G88" t="s">
        <v>860</v>
      </c>
      <c r="H88" t="s">
        <v>861</v>
      </c>
      <c r="I88" t="s">
        <v>862</v>
      </c>
    </row>
    <row r="89" spans="1:9" x14ac:dyDescent="0.35">
      <c r="A89" t="s">
        <v>863</v>
      </c>
    </row>
    <row r="90" spans="1:9" x14ac:dyDescent="0.35">
      <c r="A90" t="s">
        <v>864</v>
      </c>
      <c r="B90">
        <v>2745.2343000000001</v>
      </c>
      <c r="C90">
        <v>43.972700000000003</v>
      </c>
      <c r="D90">
        <v>1.9664999999999999</v>
      </c>
    </row>
    <row r="91" spans="1:9" x14ac:dyDescent="0.35">
      <c r="A91" t="s">
        <v>865</v>
      </c>
      <c r="B91">
        <v>7619.9813999999997</v>
      </c>
      <c r="C91">
        <v>67.436899999999994</v>
      </c>
      <c r="D91">
        <v>3.0158999999999998</v>
      </c>
    </row>
    <row r="92" spans="1:9" x14ac:dyDescent="0.35">
      <c r="A92" t="s">
        <v>866</v>
      </c>
      <c r="B92">
        <v>11322.6499</v>
      </c>
      <c r="C92">
        <v>38.039900000000003</v>
      </c>
      <c r="D92">
        <v>1.7012</v>
      </c>
    </row>
    <row r="93" spans="1:9" x14ac:dyDescent="0.35">
      <c r="A93" t="s">
        <v>867</v>
      </c>
      <c r="B93">
        <v>-7405.9350999999997</v>
      </c>
      <c r="C93">
        <v>43.400199999999998</v>
      </c>
      <c r="D93">
        <v>1.9409000000000001</v>
      </c>
    </row>
    <row r="94" spans="1:9" x14ac:dyDescent="0.35">
      <c r="A94" t="s">
        <v>868</v>
      </c>
      <c r="B94">
        <v>-59705.184200000003</v>
      </c>
      <c r="C94">
        <v>206.01900000000001</v>
      </c>
      <c r="D94">
        <v>9.2134</v>
      </c>
    </row>
    <row r="95" spans="1:9" x14ac:dyDescent="0.35">
      <c r="A95" s="74">
        <v>46026</v>
      </c>
      <c r="B95" t="s">
        <v>869</v>
      </c>
      <c r="C95">
        <v>3236.6069000000002</v>
      </c>
      <c r="D95">
        <v>24.8261</v>
      </c>
      <c r="E95">
        <v>1.1103000000000001</v>
      </c>
    </row>
    <row r="96" spans="1:9" x14ac:dyDescent="0.35">
      <c r="A96" s="74">
        <v>46026</v>
      </c>
      <c r="B96" t="s">
        <v>868</v>
      </c>
      <c r="C96">
        <v>34523.292600000001</v>
      </c>
      <c r="D96">
        <v>69.337699999999998</v>
      </c>
      <c r="E96">
        <v>3.1009000000000002</v>
      </c>
    </row>
    <row r="97" spans="1:9" x14ac:dyDescent="0.35">
      <c r="A97" t="s">
        <v>885</v>
      </c>
      <c r="B97">
        <v>-10432.464599999999</v>
      </c>
      <c r="C97">
        <v>165.63390000000001</v>
      </c>
      <c r="D97">
        <v>7.4074</v>
      </c>
    </row>
    <row r="98" spans="1:9" x14ac:dyDescent="0.35">
      <c r="A98" t="s">
        <v>886</v>
      </c>
      <c r="B98">
        <v>6370.8227999999999</v>
      </c>
      <c r="C98">
        <v>20.213100000000001</v>
      </c>
      <c r="D98">
        <v>0.90400000000000003</v>
      </c>
    </row>
    <row r="99" spans="1:9" x14ac:dyDescent="0.35">
      <c r="A99" t="s">
        <v>887</v>
      </c>
      <c r="B99">
        <v>-3071.9825000000001</v>
      </c>
      <c r="C99">
        <v>22.7956</v>
      </c>
      <c r="D99">
        <v>1.0194000000000001</v>
      </c>
    </row>
    <row r="101" spans="1:9" x14ac:dyDescent="0.35">
      <c r="A101" t="s">
        <v>725</v>
      </c>
      <c r="B101" t="s">
        <v>872</v>
      </c>
      <c r="C101">
        <v>-7663.3540999999996</v>
      </c>
      <c r="D101">
        <v>192.5274</v>
      </c>
      <c r="E101">
        <v>8.6100999999999992</v>
      </c>
    </row>
    <row r="102" spans="1:9" x14ac:dyDescent="0.35">
      <c r="A102" t="s">
        <v>725</v>
      </c>
      <c r="B102" t="s">
        <v>873</v>
      </c>
      <c r="C102">
        <v>-7133.6243000000004</v>
      </c>
      <c r="D102">
        <v>167.12549999999999</v>
      </c>
      <c r="E102">
        <v>7.4741</v>
      </c>
    </row>
    <row r="104" spans="1:9" x14ac:dyDescent="0.35">
      <c r="A104" t="s">
        <v>874</v>
      </c>
      <c r="B104">
        <v>-14796.9784</v>
      </c>
      <c r="C104">
        <v>91.3202</v>
      </c>
      <c r="D104">
        <v>4.0839999999999996</v>
      </c>
    </row>
    <row r="107" spans="1:9" x14ac:dyDescent="0.35">
      <c r="A107" t="s">
        <v>875</v>
      </c>
    </row>
    <row r="108" spans="1:9" x14ac:dyDescent="0.35">
      <c r="A108" t="s">
        <v>855</v>
      </c>
      <c r="B108" t="s">
        <v>856</v>
      </c>
      <c r="C108" t="s">
        <v>857</v>
      </c>
      <c r="D108" t="s">
        <v>858</v>
      </c>
      <c r="E108" t="s">
        <v>859</v>
      </c>
      <c r="F108" t="s">
        <v>858</v>
      </c>
      <c r="G108" t="s">
        <v>860</v>
      </c>
      <c r="H108" t="s">
        <v>861</v>
      </c>
      <c r="I108" t="s">
        <v>862</v>
      </c>
    </row>
    <row r="109" spans="1:9" x14ac:dyDescent="0.35">
      <c r="A109" t="s">
        <v>863</v>
      </c>
    </row>
    <row r="110" spans="1:9" x14ac:dyDescent="0.35">
      <c r="A110" t="s">
        <v>864</v>
      </c>
      <c r="B110">
        <v>2717.6959999999999</v>
      </c>
      <c r="C110">
        <v>43.7926</v>
      </c>
      <c r="D110">
        <v>1.9584999999999999</v>
      </c>
    </row>
    <row r="111" spans="1:9" x14ac:dyDescent="0.35">
      <c r="A111" t="s">
        <v>865</v>
      </c>
      <c r="B111">
        <v>7341.0946000000004</v>
      </c>
      <c r="C111">
        <v>66.511600000000001</v>
      </c>
      <c r="D111">
        <v>2.9744999999999999</v>
      </c>
    </row>
    <row r="112" spans="1:9" x14ac:dyDescent="0.35">
      <c r="A112" t="s">
        <v>866</v>
      </c>
      <c r="B112">
        <v>11232.298199999999</v>
      </c>
      <c r="C112">
        <v>38.0944</v>
      </c>
      <c r="D112">
        <v>1.7036</v>
      </c>
    </row>
    <row r="113" spans="1:9" x14ac:dyDescent="0.35">
      <c r="A113" t="s">
        <v>867</v>
      </c>
      <c r="B113">
        <v>-7338.6522000000004</v>
      </c>
      <c r="C113">
        <v>43.441699999999997</v>
      </c>
      <c r="D113">
        <v>1.9428000000000001</v>
      </c>
    </row>
    <row r="114" spans="1:9" x14ac:dyDescent="0.35">
      <c r="A114" t="s">
        <v>868</v>
      </c>
      <c r="B114">
        <v>-59705.184200000003</v>
      </c>
      <c r="C114">
        <v>206.01900000000001</v>
      </c>
      <c r="D114">
        <v>9.2134</v>
      </c>
    </row>
    <row r="115" spans="1:9" x14ac:dyDescent="0.35">
      <c r="A115" s="74">
        <v>46026</v>
      </c>
      <c r="B115" t="s">
        <v>869</v>
      </c>
      <c r="C115">
        <v>3174.4566</v>
      </c>
      <c r="D115">
        <v>24.2255</v>
      </c>
      <c r="E115">
        <v>1.0833999999999999</v>
      </c>
    </row>
    <row r="116" spans="1:9" x14ac:dyDescent="0.35">
      <c r="A116" s="74">
        <v>46026</v>
      </c>
      <c r="B116" t="s">
        <v>868</v>
      </c>
      <c r="C116">
        <v>34523.292600000001</v>
      </c>
      <c r="D116">
        <v>69.337699999999998</v>
      </c>
      <c r="E116">
        <v>3.1009000000000002</v>
      </c>
    </row>
    <row r="117" spans="1:9" x14ac:dyDescent="0.35">
      <c r="A117" t="s">
        <v>885</v>
      </c>
      <c r="B117">
        <v>-10446.902599999999</v>
      </c>
      <c r="C117">
        <v>165.52</v>
      </c>
      <c r="D117">
        <v>7.4023000000000003</v>
      </c>
    </row>
    <row r="118" spans="1:9" x14ac:dyDescent="0.35">
      <c r="A118" t="s">
        <v>886</v>
      </c>
      <c r="B118">
        <v>6368.049</v>
      </c>
      <c r="C118">
        <v>20.2254</v>
      </c>
      <c r="D118">
        <v>0.90449999999999997</v>
      </c>
    </row>
    <row r="119" spans="1:9" x14ac:dyDescent="0.35">
      <c r="A119" t="s">
        <v>887</v>
      </c>
      <c r="B119">
        <v>-3095.9690999999998</v>
      </c>
      <c r="C119">
        <v>22.808499999999999</v>
      </c>
      <c r="D119">
        <v>1.02</v>
      </c>
    </row>
    <row r="121" spans="1:9" x14ac:dyDescent="0.35">
      <c r="A121" t="s">
        <v>725</v>
      </c>
      <c r="B121" t="s">
        <v>872</v>
      </c>
      <c r="C121">
        <v>-8054.9984999999997</v>
      </c>
      <c r="D121">
        <v>192.41390000000001</v>
      </c>
      <c r="E121">
        <v>8.6050000000000004</v>
      </c>
    </row>
    <row r="122" spans="1:9" x14ac:dyDescent="0.35">
      <c r="A122" t="s">
        <v>725</v>
      </c>
      <c r="B122" t="s">
        <v>873</v>
      </c>
      <c r="C122">
        <v>-7174.8226000000004</v>
      </c>
      <c r="D122">
        <v>167.1224</v>
      </c>
      <c r="E122">
        <v>7.4739000000000004</v>
      </c>
    </row>
    <row r="124" spans="1:9" x14ac:dyDescent="0.35">
      <c r="A124" t="s">
        <v>874</v>
      </c>
      <c r="B124">
        <v>-15229.821099999999</v>
      </c>
      <c r="C124">
        <v>91.118700000000004</v>
      </c>
      <c r="D124">
        <v>4.0750000000000002</v>
      </c>
    </row>
    <row r="127" spans="1:9" x14ac:dyDescent="0.35">
      <c r="A127" t="s">
        <v>876</v>
      </c>
    </row>
    <row r="128" spans="1:9" x14ac:dyDescent="0.35">
      <c r="A128" t="s">
        <v>855</v>
      </c>
      <c r="B128" t="s">
        <v>856</v>
      </c>
      <c r="C128" t="s">
        <v>857</v>
      </c>
      <c r="D128" t="s">
        <v>858</v>
      </c>
      <c r="E128" t="s">
        <v>859</v>
      </c>
      <c r="F128" t="s">
        <v>858</v>
      </c>
      <c r="G128" t="s">
        <v>860</v>
      </c>
      <c r="H128" t="s">
        <v>861</v>
      </c>
      <c r="I128" t="s">
        <v>862</v>
      </c>
    </row>
    <row r="129" spans="1:6" x14ac:dyDescent="0.35">
      <c r="A129" t="s">
        <v>863</v>
      </c>
    </row>
    <row r="130" spans="1:6" x14ac:dyDescent="0.35">
      <c r="A130" t="s">
        <v>864</v>
      </c>
      <c r="B130">
        <v>27.538399999999999</v>
      </c>
      <c r="C130">
        <v>4.9111000000000002</v>
      </c>
      <c r="D130">
        <v>0.21959999999999999</v>
      </c>
    </row>
    <row r="131" spans="1:6" x14ac:dyDescent="0.35">
      <c r="A131" t="s">
        <v>865</v>
      </c>
      <c r="B131">
        <v>278.88679999999999</v>
      </c>
      <c r="C131">
        <v>7.4218999999999999</v>
      </c>
      <c r="D131">
        <v>0.33189999999999997</v>
      </c>
    </row>
    <row r="132" spans="1:6" x14ac:dyDescent="0.35">
      <c r="A132" t="s">
        <v>866</v>
      </c>
      <c r="B132">
        <v>90.351799999999997</v>
      </c>
      <c r="C132">
        <v>4.7942999999999998</v>
      </c>
      <c r="D132">
        <v>0.21440000000000001</v>
      </c>
    </row>
    <row r="133" spans="1:6" x14ac:dyDescent="0.35">
      <c r="A133" t="s">
        <v>867</v>
      </c>
      <c r="B133">
        <v>-3.2707999999999999</v>
      </c>
      <c r="C133">
        <v>1.6077999999999999</v>
      </c>
      <c r="D133">
        <v>7.1900000000000006E-2</v>
      </c>
    </row>
    <row r="134" spans="1:6" x14ac:dyDescent="0.35">
      <c r="A134" s="74">
        <v>46026</v>
      </c>
      <c r="B134" t="s">
        <v>869</v>
      </c>
      <c r="C134">
        <v>62.150300000000001</v>
      </c>
      <c r="D134">
        <v>4.7012999999999998</v>
      </c>
      <c r="E134">
        <v>0.21029999999999999</v>
      </c>
    </row>
    <row r="135" spans="1:6" x14ac:dyDescent="0.35">
      <c r="A135" t="s">
        <v>886</v>
      </c>
      <c r="B135">
        <v>36.594499999999996</v>
      </c>
      <c r="C135">
        <v>0.22320000000000001</v>
      </c>
      <c r="D135">
        <v>0.01</v>
      </c>
    </row>
    <row r="136" spans="1:6" x14ac:dyDescent="0.35">
      <c r="A136" t="s">
        <v>887</v>
      </c>
      <c r="B136">
        <v>-39.261600000000001</v>
      </c>
      <c r="C136">
        <v>0.2452</v>
      </c>
      <c r="D136">
        <v>1.0999999999999999E-2</v>
      </c>
    </row>
    <row r="138" spans="1:6" x14ac:dyDescent="0.35">
      <c r="A138" t="s">
        <v>725</v>
      </c>
      <c r="B138" t="s">
        <v>872</v>
      </c>
      <c r="C138">
        <v>455.65649999999999</v>
      </c>
      <c r="D138">
        <v>3.9828000000000001</v>
      </c>
      <c r="E138">
        <v>0.17810000000000001</v>
      </c>
    </row>
    <row r="139" spans="1:6" x14ac:dyDescent="0.35">
      <c r="A139" t="s">
        <v>725</v>
      </c>
      <c r="B139" t="s">
        <v>873</v>
      </c>
      <c r="C139">
        <v>-2.6671</v>
      </c>
      <c r="D139">
        <v>0.34689999999999999</v>
      </c>
      <c r="E139">
        <v>1.55E-2</v>
      </c>
    </row>
    <row r="141" spans="1:6" x14ac:dyDescent="0.35">
      <c r="A141" t="s">
        <v>874</v>
      </c>
      <c r="B141">
        <v>452.98930000000001</v>
      </c>
      <c r="C141">
        <v>3.9980000000000002</v>
      </c>
      <c r="D141">
        <v>0.17879999999999999</v>
      </c>
    </row>
    <row r="144" spans="1:6" x14ac:dyDescent="0.35">
      <c r="A144" t="s">
        <v>877</v>
      </c>
      <c r="B144" t="s">
        <v>878</v>
      </c>
      <c r="C144" t="s">
        <v>879</v>
      </c>
      <c r="D144" t="s">
        <v>880</v>
      </c>
      <c r="E144" t="s">
        <v>879</v>
      </c>
      <c r="F144" t="s">
        <v>881</v>
      </c>
    </row>
    <row r="145" spans="1:9" x14ac:dyDescent="0.35">
      <c r="A145" t="s">
        <v>855</v>
      </c>
      <c r="B145" t="s">
        <v>856</v>
      </c>
      <c r="C145" t="s">
        <v>857</v>
      </c>
      <c r="D145" t="s">
        <v>858</v>
      </c>
      <c r="E145" t="s">
        <v>859</v>
      </c>
      <c r="F145" t="s">
        <v>858</v>
      </c>
      <c r="G145" t="s">
        <v>860</v>
      </c>
      <c r="H145" t="s">
        <v>861</v>
      </c>
      <c r="I145" t="s">
        <v>862</v>
      </c>
    </row>
    <row r="146" spans="1:9" x14ac:dyDescent="0.35">
      <c r="A146" t="s">
        <v>863</v>
      </c>
    </row>
    <row r="147" spans="1:9" x14ac:dyDescent="0.35">
      <c r="A147" t="s">
        <v>864</v>
      </c>
      <c r="B147">
        <v>0</v>
      </c>
      <c r="C147">
        <v>1E-4</v>
      </c>
      <c r="D147">
        <v>0</v>
      </c>
    </row>
    <row r="148" spans="1:9" x14ac:dyDescent="0.35">
      <c r="A148" t="s">
        <v>865</v>
      </c>
      <c r="B148">
        <v>0</v>
      </c>
      <c r="C148">
        <v>1E-4</v>
      </c>
      <c r="D148">
        <v>0</v>
      </c>
    </row>
    <row r="149" spans="1:9" x14ac:dyDescent="0.35">
      <c r="A149" t="s">
        <v>866</v>
      </c>
      <c r="B149">
        <v>0</v>
      </c>
      <c r="C149">
        <v>0</v>
      </c>
      <c r="D149">
        <v>0</v>
      </c>
    </row>
    <row r="150" spans="1:9" x14ac:dyDescent="0.35">
      <c r="A150" t="s">
        <v>867</v>
      </c>
      <c r="B150">
        <v>-64.012100000000004</v>
      </c>
      <c r="C150">
        <v>2.5811999999999999</v>
      </c>
      <c r="D150">
        <v>0.1154</v>
      </c>
    </row>
    <row r="151" spans="1:9" x14ac:dyDescent="0.35">
      <c r="A151" t="s">
        <v>868</v>
      </c>
      <c r="B151">
        <v>0</v>
      </c>
      <c r="C151">
        <v>0</v>
      </c>
      <c r="D151">
        <v>0</v>
      </c>
    </row>
    <row r="152" spans="1:9" x14ac:dyDescent="0.35">
      <c r="A152" s="74">
        <v>46026</v>
      </c>
      <c r="B152" t="s">
        <v>869</v>
      </c>
      <c r="C152">
        <v>0</v>
      </c>
      <c r="D152">
        <v>1E-4</v>
      </c>
      <c r="E152">
        <v>0</v>
      </c>
    </row>
    <row r="153" spans="1:9" x14ac:dyDescent="0.35">
      <c r="A153" s="74">
        <v>46026</v>
      </c>
      <c r="B153" t="s">
        <v>868</v>
      </c>
      <c r="C153">
        <v>0</v>
      </c>
      <c r="D153">
        <v>0</v>
      </c>
      <c r="E153">
        <v>0</v>
      </c>
    </row>
    <row r="154" spans="1:9" x14ac:dyDescent="0.35">
      <c r="A154" t="s">
        <v>885</v>
      </c>
      <c r="B154">
        <v>14.438000000000001</v>
      </c>
      <c r="C154">
        <v>4.5236000000000001</v>
      </c>
      <c r="D154">
        <v>0.20230000000000001</v>
      </c>
    </row>
    <row r="155" spans="1:9" x14ac:dyDescent="0.35">
      <c r="A155" t="s">
        <v>886</v>
      </c>
      <c r="B155">
        <v>-33.820700000000002</v>
      </c>
      <c r="C155">
        <v>0.55359999999999998</v>
      </c>
      <c r="D155">
        <v>2.4799999999999999E-2</v>
      </c>
    </row>
    <row r="156" spans="1:9" x14ac:dyDescent="0.35">
      <c r="A156" t="s">
        <v>887</v>
      </c>
      <c r="B156">
        <v>63.248199999999997</v>
      </c>
      <c r="C156">
        <v>0.97170000000000001</v>
      </c>
      <c r="D156">
        <v>4.3499999999999997E-2</v>
      </c>
    </row>
    <row r="158" spans="1:9" x14ac:dyDescent="0.35">
      <c r="A158" t="s">
        <v>882</v>
      </c>
      <c r="B158" t="s">
        <v>725</v>
      </c>
      <c r="C158" t="s">
        <v>872</v>
      </c>
      <c r="D158">
        <v>-64.012100000000004</v>
      </c>
      <c r="E158">
        <v>2.5811999999999999</v>
      </c>
      <c r="F158">
        <v>0.1154</v>
      </c>
    </row>
    <row r="159" spans="1:9" x14ac:dyDescent="0.35">
      <c r="A159" t="s">
        <v>882</v>
      </c>
      <c r="B159" t="s">
        <v>725</v>
      </c>
      <c r="C159" t="s">
        <v>873</v>
      </c>
      <c r="D159">
        <v>43.865400000000001</v>
      </c>
      <c r="E159">
        <v>5.0330000000000004</v>
      </c>
      <c r="F159">
        <v>0.22509999999999999</v>
      </c>
    </row>
    <row r="161" spans="1:5" x14ac:dyDescent="0.35">
      <c r="A161" t="s">
        <v>882</v>
      </c>
      <c r="B161" t="s">
        <v>874</v>
      </c>
      <c r="C161">
        <v>-20.146699999999999</v>
      </c>
      <c r="D161">
        <v>5.5415000000000001</v>
      </c>
      <c r="E161">
        <v>0.24779999999999999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D389-25C8-4706-933A-EEE82E105B20}">
  <dimension ref="A1:AB123"/>
  <sheetViews>
    <sheetView topLeftCell="A32" zoomScale="70" workbookViewId="0">
      <selection activeCell="D123" sqref="D123"/>
    </sheetView>
  </sheetViews>
  <sheetFormatPr defaultRowHeight="14.5" x14ac:dyDescent="0.35"/>
  <sheetData>
    <row r="1" spans="1:11" x14ac:dyDescent="0.35">
      <c r="A1" s="64" t="s">
        <v>672</v>
      </c>
      <c r="B1" s="64"/>
      <c r="C1" s="64"/>
      <c r="D1" s="64"/>
      <c r="E1" s="64" t="s">
        <v>673</v>
      </c>
      <c r="F1" s="64"/>
      <c r="G1" s="64"/>
      <c r="H1" s="64"/>
      <c r="I1" s="64"/>
      <c r="J1" s="64"/>
      <c r="K1" s="64"/>
    </row>
    <row r="2" spans="1:11" x14ac:dyDescent="0.35">
      <c r="A2" s="64" t="s">
        <v>674</v>
      </c>
      <c r="B2" s="64"/>
      <c r="C2" s="64"/>
      <c r="D2" s="64"/>
      <c r="E2" s="64" t="s">
        <v>675</v>
      </c>
      <c r="F2" s="64"/>
      <c r="G2" s="64"/>
      <c r="H2" s="64"/>
      <c r="I2" s="64"/>
      <c r="J2" s="64"/>
      <c r="K2" s="64"/>
    </row>
    <row r="3" spans="1:11" x14ac:dyDescent="0.35">
      <c r="A3" s="64" t="s">
        <v>676</v>
      </c>
      <c r="B3" s="64"/>
      <c r="C3" s="64"/>
      <c r="D3" s="64"/>
      <c r="E3" s="64" t="s">
        <v>677</v>
      </c>
      <c r="F3" s="64"/>
      <c r="G3" s="64"/>
      <c r="H3" s="64"/>
      <c r="I3" s="64"/>
      <c r="J3" s="64"/>
      <c r="K3" s="64"/>
    </row>
    <row r="4" spans="1:11" x14ac:dyDescent="0.35">
      <c r="A4" s="64" t="s">
        <v>678</v>
      </c>
      <c r="B4" s="64"/>
      <c r="C4" s="64"/>
      <c r="D4" s="64"/>
      <c r="E4" s="64" t="s">
        <v>679</v>
      </c>
      <c r="F4" s="64"/>
      <c r="G4" s="64"/>
      <c r="H4" s="64"/>
      <c r="I4" s="64"/>
      <c r="J4" s="64"/>
      <c r="K4" s="64"/>
    </row>
    <row r="5" spans="1:11" x14ac:dyDescent="0.35">
      <c r="A5" s="64" t="s">
        <v>673</v>
      </c>
      <c r="B5" s="64"/>
      <c r="C5" s="64"/>
      <c r="D5" s="64"/>
      <c r="E5" s="64" t="s">
        <v>673</v>
      </c>
      <c r="F5" s="64"/>
      <c r="G5" s="64"/>
      <c r="H5" s="64"/>
      <c r="I5" s="64"/>
      <c r="J5" s="64"/>
      <c r="K5" s="64"/>
    </row>
    <row r="6" spans="1:11" x14ac:dyDescent="0.35">
      <c r="A6" s="64" t="s">
        <v>680</v>
      </c>
      <c r="B6" s="64"/>
      <c r="C6" s="64"/>
      <c r="D6" s="64"/>
      <c r="E6" s="64" t="s">
        <v>681</v>
      </c>
      <c r="F6" s="64"/>
      <c r="G6" s="64"/>
      <c r="H6" s="64"/>
      <c r="I6" s="64"/>
      <c r="J6" s="64"/>
      <c r="K6" s="64"/>
    </row>
    <row r="7" spans="1:11" x14ac:dyDescent="0.35">
      <c r="A7" s="64" t="s">
        <v>682</v>
      </c>
      <c r="B7" s="64"/>
      <c r="C7" s="64"/>
      <c r="D7" s="64"/>
      <c r="E7" s="64" t="s">
        <v>683</v>
      </c>
      <c r="F7" s="64"/>
      <c r="G7" s="64"/>
      <c r="H7" s="64"/>
      <c r="I7" s="64"/>
      <c r="J7" s="64"/>
      <c r="K7" s="64"/>
    </row>
    <row r="8" spans="1:11" x14ac:dyDescent="0.35">
      <c r="A8" s="64" t="s">
        <v>684</v>
      </c>
      <c r="B8" s="64"/>
      <c r="C8" s="64"/>
      <c r="D8" s="64"/>
      <c r="E8" s="64" t="s">
        <v>685</v>
      </c>
      <c r="F8" s="64"/>
      <c r="G8" s="64"/>
      <c r="H8" s="64"/>
      <c r="I8" s="64"/>
      <c r="J8" s="64"/>
      <c r="K8" s="64"/>
    </row>
    <row r="9" spans="1:11" x14ac:dyDescent="0.35">
      <c r="A9" s="64" t="s">
        <v>686</v>
      </c>
      <c r="B9" s="64"/>
      <c r="C9" s="64"/>
      <c r="D9" s="64"/>
      <c r="E9" s="64" t="s">
        <v>687</v>
      </c>
      <c r="F9" s="64"/>
      <c r="G9" s="64"/>
      <c r="H9" s="64"/>
      <c r="I9" s="64"/>
      <c r="J9" s="64"/>
      <c r="K9" s="64"/>
    </row>
    <row r="10" spans="1:11" x14ac:dyDescent="0.35">
      <c r="A10" s="64" t="s">
        <v>688</v>
      </c>
      <c r="B10" s="64"/>
      <c r="C10" s="64"/>
      <c r="D10" s="64"/>
      <c r="E10" s="64" t="s">
        <v>689</v>
      </c>
      <c r="F10" s="64"/>
      <c r="G10" s="64"/>
      <c r="H10" s="64"/>
      <c r="I10" s="64"/>
      <c r="J10" s="64"/>
      <c r="K10" s="64"/>
    </row>
    <row r="11" spans="1:11" x14ac:dyDescent="0.35">
      <c r="A11" s="64" t="s">
        <v>690</v>
      </c>
      <c r="B11" s="64"/>
      <c r="C11" s="64"/>
      <c r="D11" s="64"/>
      <c r="E11" s="64" t="s">
        <v>691</v>
      </c>
      <c r="F11" s="64"/>
      <c r="G11" s="64"/>
      <c r="H11" s="64"/>
      <c r="I11" s="64"/>
      <c r="J11" s="64"/>
      <c r="K11" s="64"/>
    </row>
    <row r="12" spans="1:11" x14ac:dyDescent="0.35">
      <c r="A12" s="64" t="s">
        <v>692</v>
      </c>
      <c r="B12" s="64"/>
      <c r="C12" s="64"/>
      <c r="D12" s="64"/>
      <c r="E12" s="64" t="s">
        <v>693</v>
      </c>
      <c r="F12" s="64"/>
      <c r="G12" s="64"/>
      <c r="H12" s="64"/>
      <c r="I12" s="64"/>
      <c r="J12" s="64"/>
      <c r="K12" s="64"/>
    </row>
    <row r="13" spans="1:11" x14ac:dyDescent="0.35">
      <c r="A13" s="64" t="s">
        <v>694</v>
      </c>
      <c r="B13" s="64"/>
      <c r="C13" s="64"/>
      <c r="D13" s="64"/>
      <c r="E13" s="64" t="s">
        <v>695</v>
      </c>
      <c r="F13" s="64"/>
      <c r="G13" s="64"/>
      <c r="H13" s="64"/>
      <c r="I13" s="64"/>
      <c r="J13" s="64"/>
      <c r="K13" s="64"/>
    </row>
    <row r="14" spans="1:11" x14ac:dyDescent="0.3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1" x14ac:dyDescent="0.35">
      <c r="A15" s="65" t="s">
        <v>696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</row>
    <row r="16" spans="1:11" x14ac:dyDescent="0.35">
      <c r="A16" s="65" t="s">
        <v>688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3" x14ac:dyDescent="0.35">
      <c r="A17" s="65"/>
      <c r="B17" s="65" t="s">
        <v>697</v>
      </c>
      <c r="C17" s="65"/>
      <c r="D17" s="65"/>
      <c r="E17" s="65"/>
      <c r="F17" s="65"/>
      <c r="G17" s="65"/>
      <c r="H17" s="65"/>
      <c r="I17" s="65"/>
      <c r="J17" s="65"/>
      <c r="K17" s="65"/>
      <c r="L17" s="66"/>
      <c r="M17" s="66"/>
    </row>
    <row r="18" spans="1:13" x14ac:dyDescent="0.35">
      <c r="A18" s="65"/>
      <c r="B18" s="65" t="s">
        <v>698</v>
      </c>
      <c r="C18" s="65"/>
      <c r="D18" s="65"/>
      <c r="E18" s="65"/>
      <c r="F18" s="65"/>
      <c r="G18" s="65"/>
      <c r="H18" s="65"/>
      <c r="I18" s="65"/>
      <c r="J18" s="65"/>
      <c r="K18" s="65"/>
      <c r="L18" s="66"/>
      <c r="M18" s="66"/>
    </row>
    <row r="19" spans="1:13" x14ac:dyDescent="0.35">
      <c r="A19" s="65"/>
      <c r="B19" s="65" t="s">
        <v>699</v>
      </c>
      <c r="C19" s="65"/>
      <c r="D19" s="65"/>
      <c r="E19" s="65"/>
      <c r="F19" s="65"/>
      <c r="G19" s="65"/>
      <c r="H19" s="65"/>
      <c r="I19" s="65"/>
      <c r="J19" s="65"/>
      <c r="K19" s="65"/>
      <c r="L19" s="66"/>
      <c r="M19" s="66"/>
    </row>
    <row r="20" spans="1:13" x14ac:dyDescent="0.35">
      <c r="A20" s="65"/>
      <c r="B20" s="65"/>
      <c r="C20" s="65" t="s">
        <v>700</v>
      </c>
      <c r="D20" s="65"/>
      <c r="E20" s="65"/>
      <c r="F20" s="65"/>
      <c r="G20" s="65" t="s">
        <v>701</v>
      </c>
      <c r="H20" s="65"/>
      <c r="I20" s="65"/>
      <c r="J20" s="65"/>
      <c r="K20" s="65"/>
      <c r="L20" s="66"/>
      <c r="M20" s="66"/>
    </row>
    <row r="21" spans="1:13" x14ac:dyDescent="0.3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6"/>
      <c r="M21" s="66"/>
    </row>
    <row r="22" spans="1:13" x14ac:dyDescent="0.35">
      <c r="A22" s="64" t="s">
        <v>13</v>
      </c>
      <c r="B22" s="64"/>
      <c r="C22" s="64"/>
      <c r="D22" s="64"/>
      <c r="E22" s="64" t="s">
        <v>702</v>
      </c>
      <c r="F22" s="64"/>
      <c r="G22" s="64"/>
      <c r="H22" s="64"/>
      <c r="I22" s="64"/>
      <c r="J22" s="64"/>
      <c r="K22" s="64"/>
      <c r="L22" s="66"/>
      <c r="M22" s="66"/>
    </row>
    <row r="23" spans="1:13" x14ac:dyDescent="0.35">
      <c r="A23" s="64" t="s">
        <v>703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6"/>
      <c r="M23" s="66"/>
    </row>
    <row r="24" spans="1:13" x14ac:dyDescent="0.35">
      <c r="A24" s="64" t="s">
        <v>704</v>
      </c>
      <c r="B24" s="64"/>
      <c r="C24" s="64"/>
      <c r="D24" s="64"/>
      <c r="E24" s="64" t="s">
        <v>705</v>
      </c>
      <c r="F24" s="64"/>
      <c r="G24" s="64"/>
      <c r="H24" s="64"/>
      <c r="I24" s="64"/>
      <c r="J24" s="64"/>
      <c r="K24" s="64"/>
      <c r="L24" s="66"/>
      <c r="M24" s="66"/>
    </row>
    <row r="25" spans="1:13" x14ac:dyDescent="0.3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6"/>
      <c r="M25" s="66"/>
    </row>
    <row r="26" spans="1:13" x14ac:dyDescent="0.35">
      <c r="A26" s="67" t="s">
        <v>706</v>
      </c>
      <c r="B26" s="67" t="s">
        <v>707</v>
      </c>
      <c r="C26" s="67" t="s">
        <v>708</v>
      </c>
      <c r="D26" s="67" t="s">
        <v>709</v>
      </c>
      <c r="E26" s="67" t="s">
        <v>710</v>
      </c>
      <c r="F26" s="67" t="s">
        <v>711</v>
      </c>
      <c r="G26" s="67" t="s">
        <v>712</v>
      </c>
      <c r="H26" s="67" t="s">
        <v>713</v>
      </c>
      <c r="I26" s="67" t="s">
        <v>714</v>
      </c>
      <c r="J26" s="67" t="s">
        <v>715</v>
      </c>
      <c r="K26" s="67" t="s">
        <v>716</v>
      </c>
      <c r="L26" s="67" t="s">
        <v>717</v>
      </c>
      <c r="M26" s="67" t="s">
        <v>718</v>
      </c>
    </row>
    <row r="27" spans="1:13" x14ac:dyDescent="0.35">
      <c r="A27" s="67" t="s">
        <v>719</v>
      </c>
      <c r="B27" s="64" t="s">
        <v>720</v>
      </c>
      <c r="C27" s="64" t="s">
        <v>720</v>
      </c>
      <c r="D27" s="64" t="s">
        <v>720</v>
      </c>
      <c r="E27" s="64" t="s">
        <v>720</v>
      </c>
      <c r="F27" s="64" t="s">
        <v>720</v>
      </c>
      <c r="G27" s="64" t="s">
        <v>720</v>
      </c>
      <c r="H27" s="64" t="s">
        <v>720</v>
      </c>
      <c r="I27" s="64" t="s">
        <v>720</v>
      </c>
      <c r="J27" s="64" t="s">
        <v>720</v>
      </c>
      <c r="K27" s="64" t="s">
        <v>720</v>
      </c>
      <c r="L27" s="64" t="s">
        <v>720</v>
      </c>
      <c r="M27" s="64" t="s">
        <v>720</v>
      </c>
    </row>
    <row r="28" spans="1:13" x14ac:dyDescent="0.35">
      <c r="A28" s="67" t="s">
        <v>721</v>
      </c>
      <c r="B28" s="64" t="s">
        <v>720</v>
      </c>
      <c r="C28" s="64" t="s">
        <v>720</v>
      </c>
      <c r="D28" s="64" t="s">
        <v>720</v>
      </c>
      <c r="E28" s="64" t="s">
        <v>720</v>
      </c>
      <c r="F28" s="64" t="s">
        <v>720</v>
      </c>
      <c r="G28" s="64" t="s">
        <v>720</v>
      </c>
      <c r="H28" s="64" t="s">
        <v>720</v>
      </c>
      <c r="I28" s="64" t="s">
        <v>720</v>
      </c>
      <c r="J28" s="64" t="s">
        <v>720</v>
      </c>
      <c r="K28" s="64" t="s">
        <v>720</v>
      </c>
      <c r="L28" s="64" t="s">
        <v>720</v>
      </c>
      <c r="M28" s="64" t="s">
        <v>720</v>
      </c>
    </row>
    <row r="29" spans="1:13" x14ac:dyDescent="0.35">
      <c r="A29" s="67" t="s">
        <v>722</v>
      </c>
      <c r="B29" s="64" t="s">
        <v>720</v>
      </c>
      <c r="C29" s="64" t="s">
        <v>720</v>
      </c>
      <c r="D29" s="64" t="s">
        <v>720</v>
      </c>
      <c r="E29" s="64" t="s">
        <v>720</v>
      </c>
      <c r="F29" s="64" t="s">
        <v>720</v>
      </c>
      <c r="G29" s="64" t="s">
        <v>720</v>
      </c>
      <c r="H29" s="64" t="s">
        <v>720</v>
      </c>
      <c r="I29" s="64" t="s">
        <v>720</v>
      </c>
      <c r="J29" s="64" t="s">
        <v>720</v>
      </c>
      <c r="K29" s="64" t="s">
        <v>720</v>
      </c>
      <c r="L29" s="64" t="s">
        <v>720</v>
      </c>
      <c r="M29" s="64" t="s">
        <v>720</v>
      </c>
    </row>
    <row r="30" spans="1:13" x14ac:dyDescent="0.35">
      <c r="A30" s="67" t="s">
        <v>723</v>
      </c>
      <c r="B30" s="64" t="s">
        <v>720</v>
      </c>
      <c r="C30" s="64" t="s">
        <v>720</v>
      </c>
      <c r="D30" s="64" t="s">
        <v>720</v>
      </c>
      <c r="E30" s="64" t="s">
        <v>720</v>
      </c>
      <c r="F30" s="64" t="s">
        <v>720</v>
      </c>
      <c r="G30" s="64" t="s">
        <v>720</v>
      </c>
      <c r="H30" s="64" t="s">
        <v>720</v>
      </c>
      <c r="I30" s="64" t="s">
        <v>720</v>
      </c>
      <c r="J30" s="64" t="s">
        <v>720</v>
      </c>
      <c r="K30" s="64" t="s">
        <v>720</v>
      </c>
      <c r="L30" s="64" t="s">
        <v>720</v>
      </c>
      <c r="M30" s="64" t="s">
        <v>720</v>
      </c>
    </row>
    <row r="31" spans="1:13" x14ac:dyDescent="0.35">
      <c r="A31" s="67" t="s">
        <v>724</v>
      </c>
      <c r="B31" s="64" t="s">
        <v>720</v>
      </c>
      <c r="C31" s="64" t="s">
        <v>720</v>
      </c>
      <c r="D31" s="64" t="s">
        <v>720</v>
      </c>
      <c r="E31" s="64" t="s">
        <v>720</v>
      </c>
      <c r="F31" s="64" t="s">
        <v>720</v>
      </c>
      <c r="G31" s="64" t="s">
        <v>720</v>
      </c>
      <c r="H31" s="64" t="s">
        <v>720</v>
      </c>
      <c r="I31" s="64" t="s">
        <v>720</v>
      </c>
      <c r="J31" s="64" t="s">
        <v>720</v>
      </c>
      <c r="K31" s="64" t="s">
        <v>720</v>
      </c>
      <c r="L31" s="64" t="s">
        <v>720</v>
      </c>
      <c r="M31" s="64" t="s">
        <v>720</v>
      </c>
    </row>
    <row r="32" spans="1:13" x14ac:dyDescent="0.35">
      <c r="A32" s="67" t="s">
        <v>4</v>
      </c>
      <c r="B32" s="64" t="s">
        <v>720</v>
      </c>
      <c r="C32" s="64" t="s">
        <v>720</v>
      </c>
      <c r="D32" s="64" t="s">
        <v>720</v>
      </c>
      <c r="E32" s="64" t="s">
        <v>720</v>
      </c>
      <c r="F32" s="64" t="s">
        <v>720</v>
      </c>
      <c r="G32" s="64" t="s">
        <v>720</v>
      </c>
      <c r="H32" s="64" t="s">
        <v>720</v>
      </c>
      <c r="I32" s="64" t="s">
        <v>720</v>
      </c>
      <c r="J32" s="64" t="s">
        <v>720</v>
      </c>
      <c r="K32" s="64" t="s">
        <v>720</v>
      </c>
      <c r="L32" s="64" t="s">
        <v>720</v>
      </c>
      <c r="M32" s="64" t="s">
        <v>720</v>
      </c>
    </row>
    <row r="33" spans="1:13" x14ac:dyDescent="0.35">
      <c r="A33" s="67" t="s">
        <v>725</v>
      </c>
      <c r="B33" s="64" t="s">
        <v>720</v>
      </c>
      <c r="C33" s="64" t="s">
        <v>720</v>
      </c>
      <c r="D33" s="64" t="s">
        <v>720</v>
      </c>
      <c r="E33" s="64" t="s">
        <v>720</v>
      </c>
      <c r="F33" s="64" t="s">
        <v>720</v>
      </c>
      <c r="G33" s="64" t="s">
        <v>720</v>
      </c>
      <c r="H33" s="64" t="s">
        <v>720</v>
      </c>
      <c r="I33" s="64" t="s">
        <v>720</v>
      </c>
      <c r="J33" s="64" t="s">
        <v>720</v>
      </c>
      <c r="K33" s="64" t="s">
        <v>720</v>
      </c>
      <c r="L33" s="64" t="s">
        <v>720</v>
      </c>
      <c r="M33" s="64" t="s">
        <v>720</v>
      </c>
    </row>
    <row r="34" spans="1:13" x14ac:dyDescent="0.35">
      <c r="A34" s="67" t="s">
        <v>726</v>
      </c>
      <c r="B34" s="64" t="s">
        <v>720</v>
      </c>
      <c r="C34" s="64" t="s">
        <v>720</v>
      </c>
      <c r="D34" s="64" t="s">
        <v>720</v>
      </c>
      <c r="E34" s="64" t="s">
        <v>720</v>
      </c>
      <c r="F34" s="64" t="s">
        <v>720</v>
      </c>
      <c r="G34" s="64" t="s">
        <v>720</v>
      </c>
      <c r="H34" s="64" t="s">
        <v>720</v>
      </c>
      <c r="I34" s="64" t="s">
        <v>720</v>
      </c>
      <c r="J34" s="64" t="s">
        <v>720</v>
      </c>
      <c r="K34" s="64" t="s">
        <v>720</v>
      </c>
      <c r="L34" s="64" t="s">
        <v>720</v>
      </c>
      <c r="M34" s="64" t="s">
        <v>720</v>
      </c>
    </row>
    <row r="35" spans="1:13" x14ac:dyDescent="0.3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6"/>
      <c r="M35" s="66"/>
    </row>
    <row r="36" spans="1:13" x14ac:dyDescent="0.35">
      <c r="A36" s="64" t="s">
        <v>727</v>
      </c>
      <c r="B36" s="64"/>
      <c r="C36" s="64"/>
      <c r="D36" s="64"/>
      <c r="E36" s="64" t="s">
        <v>728</v>
      </c>
      <c r="F36" s="64"/>
      <c r="G36" s="64"/>
      <c r="H36" s="64"/>
      <c r="I36" s="64"/>
      <c r="J36" s="64"/>
      <c r="K36" s="64"/>
      <c r="L36" s="66"/>
      <c r="M36" s="66"/>
    </row>
    <row r="37" spans="1:13" x14ac:dyDescent="0.35">
      <c r="A37" s="64" t="s">
        <v>729</v>
      </c>
      <c r="B37" s="64"/>
      <c r="C37" s="64"/>
      <c r="D37" s="64"/>
      <c r="E37" s="64" t="s">
        <v>730</v>
      </c>
      <c r="F37" s="64"/>
      <c r="G37" s="64"/>
      <c r="H37" s="64"/>
      <c r="I37" s="64"/>
      <c r="J37" s="64"/>
      <c r="K37" s="64"/>
      <c r="L37" s="66"/>
      <c r="M37" s="66"/>
    </row>
    <row r="38" spans="1:13" x14ac:dyDescent="0.35">
      <c r="A38" s="64" t="s">
        <v>731</v>
      </c>
      <c r="B38" s="64"/>
      <c r="C38" s="64"/>
      <c r="D38" s="64"/>
      <c r="E38" s="64">
        <v>37.5</v>
      </c>
      <c r="F38" s="64" t="s">
        <v>732</v>
      </c>
      <c r="G38" s="64"/>
      <c r="H38" s="64"/>
      <c r="I38" s="64"/>
      <c r="J38" s="64"/>
      <c r="K38" s="64"/>
      <c r="L38" s="66"/>
      <c r="M38" s="66"/>
    </row>
    <row r="39" spans="1:13" x14ac:dyDescent="0.3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6"/>
      <c r="M39" s="66"/>
    </row>
    <row r="40" spans="1:13" x14ac:dyDescent="0.35">
      <c r="A40" s="64" t="s">
        <v>727</v>
      </c>
      <c r="B40" s="64"/>
      <c r="C40" s="64"/>
      <c r="D40" s="64"/>
      <c r="E40" s="64" t="s">
        <v>733</v>
      </c>
      <c r="F40" s="64"/>
      <c r="G40" s="64"/>
      <c r="H40" s="64"/>
      <c r="I40" s="64"/>
      <c r="J40" s="64"/>
      <c r="K40" s="64"/>
      <c r="L40" s="66"/>
      <c r="M40" s="66"/>
    </row>
    <row r="41" spans="1:13" x14ac:dyDescent="0.35">
      <c r="A41" s="64" t="s">
        <v>734</v>
      </c>
      <c r="B41" s="64"/>
      <c r="C41" s="64"/>
      <c r="D41" s="64"/>
      <c r="E41" s="64">
        <v>5</v>
      </c>
      <c r="F41" s="64" t="s">
        <v>735</v>
      </c>
      <c r="G41" s="64"/>
      <c r="H41" s="64"/>
      <c r="I41" s="64"/>
      <c r="J41" s="64"/>
      <c r="K41" s="64"/>
      <c r="L41" s="66"/>
      <c r="M41" s="66"/>
    </row>
    <row r="42" spans="1:13" x14ac:dyDescent="0.35">
      <c r="A42" s="64" t="s">
        <v>736</v>
      </c>
      <c r="B42" s="64"/>
      <c r="C42" s="64"/>
      <c r="D42" s="64"/>
      <c r="E42" s="64" t="s">
        <v>737</v>
      </c>
      <c r="F42" s="64"/>
      <c r="G42" s="64"/>
      <c r="H42" s="64"/>
      <c r="I42" s="64"/>
      <c r="J42" s="64"/>
      <c r="K42" s="64"/>
      <c r="L42" s="66"/>
      <c r="M42" s="66"/>
    </row>
    <row r="43" spans="1:13" x14ac:dyDescent="0.35">
      <c r="A43" s="64" t="s">
        <v>738</v>
      </c>
      <c r="B43" s="64"/>
      <c r="C43" s="64"/>
      <c r="D43" s="64"/>
      <c r="E43" s="64">
        <v>3</v>
      </c>
      <c r="F43" s="64" t="s">
        <v>739</v>
      </c>
      <c r="G43" s="64"/>
      <c r="H43" s="64"/>
      <c r="I43" s="64"/>
      <c r="J43" s="64"/>
      <c r="K43" s="64"/>
      <c r="L43" s="66"/>
      <c r="M43" s="66"/>
    </row>
    <row r="44" spans="1:13" x14ac:dyDescent="0.35">
      <c r="A44" s="64" t="s">
        <v>740</v>
      </c>
      <c r="B44" s="64"/>
      <c r="C44" s="64"/>
      <c r="D44" s="64"/>
      <c r="E44" s="64">
        <v>180</v>
      </c>
      <c r="F44" s="64" t="s">
        <v>741</v>
      </c>
      <c r="G44" s="64"/>
      <c r="H44" s="64"/>
      <c r="I44" s="64"/>
      <c r="J44" s="64"/>
      <c r="K44" s="64"/>
      <c r="L44" s="66"/>
      <c r="M44" s="66"/>
    </row>
    <row r="45" spans="1:13" x14ac:dyDescent="0.35">
      <c r="A45" s="64" t="s">
        <v>742</v>
      </c>
      <c r="B45" s="64"/>
      <c r="C45" s="64"/>
      <c r="D45" s="64"/>
      <c r="E45" s="64" t="s">
        <v>743</v>
      </c>
      <c r="F45" s="64"/>
      <c r="G45" s="64"/>
      <c r="H45" s="64"/>
      <c r="I45" s="64"/>
      <c r="J45" s="64"/>
      <c r="K45" s="64"/>
      <c r="L45" s="66"/>
      <c r="M45" s="66"/>
    </row>
    <row r="46" spans="1:13" x14ac:dyDescent="0.3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6"/>
      <c r="M46" s="66"/>
    </row>
    <row r="47" spans="1:13" x14ac:dyDescent="0.35">
      <c r="A47" s="64" t="s">
        <v>744</v>
      </c>
      <c r="B47" s="64" t="s">
        <v>699</v>
      </c>
      <c r="C47" s="64"/>
      <c r="D47" s="64"/>
      <c r="E47" s="64"/>
      <c r="F47" s="64"/>
      <c r="G47" s="64"/>
      <c r="H47" s="64"/>
      <c r="I47" s="64"/>
      <c r="J47" s="64"/>
      <c r="K47" s="64"/>
      <c r="L47" s="66"/>
      <c r="M47" s="66"/>
    </row>
    <row r="48" spans="1:13" x14ac:dyDescent="0.35">
      <c r="A48" s="64" t="s">
        <v>745</v>
      </c>
      <c r="B48" s="64"/>
      <c r="C48" s="64"/>
      <c r="D48" s="64"/>
      <c r="E48" s="64" t="s">
        <v>746</v>
      </c>
      <c r="F48" s="64" t="s">
        <v>747</v>
      </c>
      <c r="G48" s="64"/>
      <c r="H48" s="64"/>
      <c r="I48" s="64"/>
      <c r="J48" s="64"/>
      <c r="K48" s="64"/>
      <c r="L48" s="66"/>
      <c r="M48" s="66"/>
    </row>
    <row r="49" spans="1:28" x14ac:dyDescent="0.35">
      <c r="A49" s="64" t="s">
        <v>748</v>
      </c>
      <c r="B49" s="64"/>
      <c r="C49" s="64"/>
      <c r="D49" s="64"/>
      <c r="E49" s="64" t="s">
        <v>749</v>
      </c>
      <c r="F49" s="64" t="s">
        <v>747</v>
      </c>
      <c r="G49" s="64"/>
      <c r="H49" s="64"/>
      <c r="I49" s="64"/>
      <c r="J49" s="64"/>
      <c r="K49" s="64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1:28" x14ac:dyDescent="0.3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</row>
    <row r="51" spans="1:28" x14ac:dyDescent="0.35">
      <c r="A51" s="64" t="s">
        <v>744</v>
      </c>
      <c r="B51" s="64" t="s">
        <v>700</v>
      </c>
      <c r="C51" s="64"/>
      <c r="D51" s="64"/>
      <c r="E51" s="64"/>
      <c r="F51" s="64"/>
      <c r="G51" s="64"/>
      <c r="H51" s="64"/>
      <c r="I51" s="64"/>
      <c r="J51" s="64"/>
      <c r="K51" s="64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x14ac:dyDescent="0.35">
      <c r="A52" s="64" t="s">
        <v>13</v>
      </c>
      <c r="B52" s="64" t="s">
        <v>701</v>
      </c>
      <c r="C52" s="64"/>
      <c r="D52" s="64"/>
      <c r="E52" s="64"/>
      <c r="F52" s="64"/>
      <c r="G52" s="64"/>
      <c r="H52" s="64"/>
      <c r="I52" s="64"/>
      <c r="J52" s="64"/>
      <c r="K52" s="64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28" x14ac:dyDescent="0.35">
      <c r="A53" s="64" t="s">
        <v>750</v>
      </c>
      <c r="B53" s="64"/>
      <c r="C53" s="64"/>
      <c r="D53" s="64"/>
      <c r="E53" s="64">
        <v>340</v>
      </c>
      <c r="F53" s="64" t="s">
        <v>751</v>
      </c>
      <c r="G53" s="64"/>
      <c r="H53" s="64"/>
      <c r="I53" s="64"/>
      <c r="J53" s="64"/>
      <c r="K53" s="64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</row>
    <row r="54" spans="1:28" x14ac:dyDescent="0.35">
      <c r="A54" s="64" t="s">
        <v>752</v>
      </c>
      <c r="B54" s="64"/>
      <c r="C54" s="64"/>
      <c r="D54" s="64"/>
      <c r="E54" s="64">
        <v>10</v>
      </c>
      <c r="F54" s="64"/>
      <c r="G54" s="64"/>
      <c r="H54" s="64"/>
      <c r="I54" s="64"/>
      <c r="J54" s="64"/>
      <c r="K54" s="64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</row>
    <row r="55" spans="1:28" x14ac:dyDescent="0.35">
      <c r="A55" s="64" t="s">
        <v>753</v>
      </c>
      <c r="B55" s="64"/>
      <c r="C55" s="64"/>
      <c r="D55" s="64"/>
      <c r="E55" s="64">
        <v>50</v>
      </c>
      <c r="F55" s="64" t="s">
        <v>754</v>
      </c>
      <c r="G55" s="64"/>
      <c r="H55" s="64"/>
      <c r="I55" s="64"/>
      <c r="J55" s="64"/>
      <c r="K55" s="64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</row>
    <row r="56" spans="1:28" x14ac:dyDescent="0.35">
      <c r="A56" s="64" t="s">
        <v>755</v>
      </c>
      <c r="B56" s="64"/>
      <c r="C56" s="64"/>
      <c r="D56" s="64"/>
      <c r="E56" s="64" t="s">
        <v>705</v>
      </c>
      <c r="F56" s="64"/>
      <c r="G56" s="64"/>
      <c r="H56" s="64"/>
      <c r="I56" s="64"/>
      <c r="J56" s="64"/>
      <c r="K56" s="64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</row>
    <row r="57" spans="1:28" x14ac:dyDescent="0.3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</row>
    <row r="58" spans="1:28" x14ac:dyDescent="0.35">
      <c r="A58" s="64" t="s">
        <v>727</v>
      </c>
      <c r="B58" s="64"/>
      <c r="C58" s="64"/>
      <c r="D58" s="64"/>
      <c r="E58" s="64" t="s">
        <v>728</v>
      </c>
      <c r="F58" s="64"/>
      <c r="G58" s="64"/>
      <c r="H58" s="64"/>
      <c r="I58" s="64"/>
      <c r="J58" s="64"/>
      <c r="K58" s="64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</row>
    <row r="59" spans="1:28" x14ac:dyDescent="0.3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</row>
    <row r="60" spans="1:28" x14ac:dyDescent="0.35">
      <c r="A60" s="64" t="s">
        <v>701</v>
      </c>
      <c r="B60" s="64"/>
      <c r="C60" s="64"/>
      <c r="D60" s="68" t="s">
        <v>838</v>
      </c>
      <c r="E60" s="68"/>
      <c r="F60" s="68" t="s">
        <v>658</v>
      </c>
      <c r="G60" s="68"/>
      <c r="H60" s="68"/>
      <c r="I60" s="68" t="s">
        <v>839</v>
      </c>
      <c r="J60" s="68"/>
      <c r="K60" s="68"/>
      <c r="L60" s="68"/>
      <c r="M60" s="68"/>
      <c r="N60" s="69" t="s">
        <v>840</v>
      </c>
      <c r="O60" s="69"/>
      <c r="P60" s="69"/>
      <c r="Q60" s="69"/>
      <c r="R60" s="69"/>
      <c r="S60" s="69" t="s">
        <v>841</v>
      </c>
      <c r="T60" s="69"/>
      <c r="U60" s="69"/>
      <c r="V60" s="69"/>
      <c r="W60" s="69"/>
      <c r="X60" s="69" t="s">
        <v>842</v>
      </c>
      <c r="Y60" s="69"/>
      <c r="Z60" s="69"/>
      <c r="AA60" s="69"/>
      <c r="AB60" s="69"/>
    </row>
    <row r="61" spans="1:28" x14ac:dyDescent="0.35">
      <c r="A61" s="67" t="s">
        <v>756</v>
      </c>
      <c r="B61" s="67" t="s">
        <v>757</v>
      </c>
      <c r="C61" s="67" t="s">
        <v>758</v>
      </c>
      <c r="D61" s="67" t="s">
        <v>759</v>
      </c>
      <c r="E61" s="67" t="s">
        <v>760</v>
      </c>
      <c r="F61" s="67" t="s">
        <v>761</v>
      </c>
      <c r="G61" s="67" t="s">
        <v>762</v>
      </c>
      <c r="H61" s="67" t="s">
        <v>763</v>
      </c>
      <c r="I61" s="67" t="s">
        <v>764</v>
      </c>
      <c r="J61" s="67" t="s">
        <v>765</v>
      </c>
      <c r="K61" s="67" t="s">
        <v>766</v>
      </c>
      <c r="L61" s="67" t="s">
        <v>767</v>
      </c>
      <c r="M61" s="67" t="s">
        <v>768</v>
      </c>
      <c r="N61" s="67" t="s">
        <v>769</v>
      </c>
      <c r="O61" s="67" t="s">
        <v>770</v>
      </c>
      <c r="P61" s="67" t="s">
        <v>771</v>
      </c>
      <c r="Q61" s="67" t="s">
        <v>772</v>
      </c>
      <c r="R61" s="67" t="s">
        <v>773</v>
      </c>
      <c r="S61" s="67" t="s">
        <v>774</v>
      </c>
      <c r="T61" s="67" t="s">
        <v>775</v>
      </c>
      <c r="U61" s="67" t="s">
        <v>776</v>
      </c>
      <c r="V61" s="67" t="s">
        <v>777</v>
      </c>
      <c r="W61" s="67" t="s">
        <v>778</v>
      </c>
      <c r="X61" s="67" t="s">
        <v>779</v>
      </c>
      <c r="Y61" s="67" t="s">
        <v>780</v>
      </c>
      <c r="Z61" s="67" t="s">
        <v>781</v>
      </c>
      <c r="AA61" s="67" t="s">
        <v>782</v>
      </c>
      <c r="AB61" s="67" t="s">
        <v>783</v>
      </c>
    </row>
    <row r="62" spans="1:28" x14ac:dyDescent="0.35">
      <c r="A62" s="67" t="s">
        <v>707</v>
      </c>
      <c r="B62" s="64">
        <v>0</v>
      </c>
      <c r="C62" s="64">
        <v>34</v>
      </c>
      <c r="D62" s="64">
        <v>0.17499999999999999</v>
      </c>
      <c r="E62" s="64">
        <v>0.1782</v>
      </c>
      <c r="F62" s="64">
        <v>0.2152</v>
      </c>
      <c r="G62" s="64">
        <v>0.21590000000000001</v>
      </c>
      <c r="H62" s="64">
        <v>0.23749999999999999</v>
      </c>
      <c r="I62" s="64">
        <v>0.18129999999999999</v>
      </c>
      <c r="J62" s="64">
        <v>0.1867</v>
      </c>
      <c r="K62" s="64">
        <v>0.1885</v>
      </c>
      <c r="L62" s="64">
        <v>0.1822</v>
      </c>
      <c r="M62" s="64">
        <v>0.186</v>
      </c>
      <c r="N62" s="64">
        <v>0.1822</v>
      </c>
      <c r="O62" s="64">
        <v>0.18640000000000001</v>
      </c>
      <c r="P62" s="64">
        <v>0.18690000000000001</v>
      </c>
      <c r="Q62" s="64">
        <v>0.18</v>
      </c>
      <c r="R62" s="64">
        <v>0.18390000000000001</v>
      </c>
      <c r="S62" s="64">
        <v>0.17749999999999999</v>
      </c>
      <c r="T62" s="64">
        <v>0.17730000000000001</v>
      </c>
      <c r="U62" s="64">
        <v>0.1777</v>
      </c>
      <c r="V62" s="64">
        <v>0.17460000000000001</v>
      </c>
      <c r="W62" s="64">
        <v>0.1767</v>
      </c>
      <c r="X62" s="64">
        <v>0.1772</v>
      </c>
      <c r="Y62" s="64">
        <v>0.1777</v>
      </c>
      <c r="Z62" s="64">
        <v>0.17899999999999999</v>
      </c>
      <c r="AA62" s="64">
        <v>0.1784</v>
      </c>
      <c r="AB62" s="64">
        <v>0.17660000000000001</v>
      </c>
    </row>
    <row r="63" spans="1:28" x14ac:dyDescent="0.35">
      <c r="A63" s="67" t="s">
        <v>708</v>
      </c>
      <c r="B63" s="64">
        <v>59.534999999999997</v>
      </c>
      <c r="C63" s="64">
        <v>33.4</v>
      </c>
      <c r="D63" s="64">
        <v>0.17499999999999999</v>
      </c>
      <c r="E63" s="64">
        <v>0.17799999999999999</v>
      </c>
      <c r="F63" s="64">
        <v>0.22839999999999999</v>
      </c>
      <c r="G63" s="64">
        <v>0.2326</v>
      </c>
      <c r="H63" s="64">
        <v>0.26939999999999997</v>
      </c>
      <c r="I63" s="64">
        <v>0.1812</v>
      </c>
      <c r="J63" s="64">
        <v>0.1867</v>
      </c>
      <c r="K63" s="64">
        <v>0.18840000000000001</v>
      </c>
      <c r="L63" s="64">
        <v>0.18229999999999999</v>
      </c>
      <c r="M63" s="64">
        <v>0.18590000000000001</v>
      </c>
      <c r="N63" s="64">
        <v>0.18340000000000001</v>
      </c>
      <c r="O63" s="64">
        <v>0.18640000000000001</v>
      </c>
      <c r="P63" s="64">
        <v>0.1867</v>
      </c>
      <c r="Q63" s="64">
        <v>0.1797</v>
      </c>
      <c r="R63" s="64">
        <v>0.18360000000000001</v>
      </c>
      <c r="S63" s="64">
        <v>0.1767</v>
      </c>
      <c r="T63" s="64">
        <v>0.17710000000000001</v>
      </c>
      <c r="U63" s="64">
        <v>0.17749999999999999</v>
      </c>
      <c r="V63" s="64">
        <v>0.17469999999999999</v>
      </c>
      <c r="W63" s="64">
        <v>0.17649999999999999</v>
      </c>
      <c r="X63" s="64">
        <v>0.1789</v>
      </c>
      <c r="Y63" s="64">
        <v>0.17760000000000001</v>
      </c>
      <c r="Z63" s="64">
        <v>0.17879999999999999</v>
      </c>
      <c r="AA63" s="64">
        <v>0.17829999999999999</v>
      </c>
      <c r="AB63" s="64">
        <v>0.1762</v>
      </c>
    </row>
    <row r="64" spans="1:28" x14ac:dyDescent="0.35">
      <c r="A64" s="67" t="s">
        <v>709</v>
      </c>
      <c r="B64" s="64">
        <v>119.54900000000001</v>
      </c>
      <c r="C64" s="64">
        <v>34.200000000000003</v>
      </c>
      <c r="D64" s="64">
        <v>0.17499999999999999</v>
      </c>
      <c r="E64" s="64">
        <v>0.1779</v>
      </c>
      <c r="F64" s="64">
        <v>0.24329999999999999</v>
      </c>
      <c r="G64" s="64">
        <v>0.25729999999999997</v>
      </c>
      <c r="H64" s="64">
        <v>0.30530000000000002</v>
      </c>
      <c r="I64" s="64">
        <v>0.18160000000000001</v>
      </c>
      <c r="J64" s="64">
        <v>0.18629999999999999</v>
      </c>
      <c r="K64" s="64">
        <v>0.1883</v>
      </c>
      <c r="L64" s="64">
        <v>0.18210000000000001</v>
      </c>
      <c r="M64" s="64">
        <v>0.186</v>
      </c>
      <c r="N64" s="64">
        <v>0.18360000000000001</v>
      </c>
      <c r="O64" s="64">
        <v>0.18609999999999999</v>
      </c>
      <c r="P64" s="64">
        <v>0.1867</v>
      </c>
      <c r="Q64" s="64">
        <v>0.17949999999999999</v>
      </c>
      <c r="R64" s="64">
        <v>0.1837</v>
      </c>
      <c r="S64" s="64">
        <v>0.17610000000000001</v>
      </c>
      <c r="T64" s="64">
        <v>0.17699999999999999</v>
      </c>
      <c r="U64" s="64">
        <v>0.1774</v>
      </c>
      <c r="V64" s="64">
        <v>0.17469999999999999</v>
      </c>
      <c r="W64" s="64">
        <v>0.1764</v>
      </c>
      <c r="X64" s="64">
        <v>0.18429999999999999</v>
      </c>
      <c r="Y64" s="64">
        <v>0.1774</v>
      </c>
      <c r="Z64" s="64">
        <v>0.17879999999999999</v>
      </c>
      <c r="AA64" s="64">
        <v>0.17829999999999999</v>
      </c>
      <c r="AB64" s="64">
        <v>0.17599999999999999</v>
      </c>
    </row>
    <row r="65" spans="1:28" x14ac:dyDescent="0.35">
      <c r="A65" s="67" t="s">
        <v>710</v>
      </c>
      <c r="B65" s="64">
        <v>179.52099999999999</v>
      </c>
      <c r="C65" s="64">
        <v>35.1</v>
      </c>
      <c r="D65" s="64">
        <v>0.17519999999999999</v>
      </c>
      <c r="E65" s="64">
        <v>0.17829999999999999</v>
      </c>
      <c r="F65" s="64">
        <v>0.26250000000000001</v>
      </c>
      <c r="G65" s="64">
        <v>0.27789999999999998</v>
      </c>
      <c r="H65" s="64">
        <v>0.34050000000000002</v>
      </c>
      <c r="I65" s="64">
        <v>0.18260000000000001</v>
      </c>
      <c r="J65" s="64">
        <v>0.18720000000000001</v>
      </c>
      <c r="K65" s="64">
        <v>0.1888</v>
      </c>
      <c r="L65" s="64">
        <v>0.18290000000000001</v>
      </c>
      <c r="M65" s="64">
        <v>0.18640000000000001</v>
      </c>
      <c r="N65" s="64">
        <v>0.18479999999999999</v>
      </c>
      <c r="O65" s="64">
        <v>0.18629999999999999</v>
      </c>
      <c r="P65" s="64">
        <v>0.18679999999999999</v>
      </c>
      <c r="Q65" s="64">
        <v>0.18</v>
      </c>
      <c r="R65" s="64">
        <v>0.18360000000000001</v>
      </c>
      <c r="S65" s="64">
        <v>0.17630000000000001</v>
      </c>
      <c r="T65" s="64">
        <v>0.1772</v>
      </c>
      <c r="U65" s="64">
        <v>0.17780000000000001</v>
      </c>
      <c r="V65" s="64">
        <v>0.17480000000000001</v>
      </c>
      <c r="W65" s="64">
        <v>0.1767</v>
      </c>
      <c r="X65" s="64">
        <v>0.18390000000000001</v>
      </c>
      <c r="Y65" s="64">
        <v>0.17760000000000001</v>
      </c>
      <c r="Z65" s="64">
        <v>0.1789</v>
      </c>
      <c r="AA65" s="64">
        <v>0.1784</v>
      </c>
      <c r="AB65" s="64">
        <v>0.1767</v>
      </c>
    </row>
    <row r="66" spans="1:28" x14ac:dyDescent="0.35">
      <c r="A66" s="67" t="s">
        <v>711</v>
      </c>
      <c r="B66" s="64">
        <v>239.52600000000001</v>
      </c>
      <c r="C66" s="64">
        <v>35.799999999999997</v>
      </c>
      <c r="D66" s="64">
        <v>0.1754</v>
      </c>
      <c r="E66" s="64">
        <v>0.17829999999999999</v>
      </c>
      <c r="F66" s="64">
        <v>0.2833</v>
      </c>
      <c r="G66" s="64">
        <v>0.30080000000000001</v>
      </c>
      <c r="H66" s="64">
        <v>0.373</v>
      </c>
      <c r="I66" s="64">
        <v>0.18340000000000001</v>
      </c>
      <c r="J66" s="64">
        <v>0.18659999999999999</v>
      </c>
      <c r="K66" s="64">
        <v>0.18870000000000001</v>
      </c>
      <c r="L66" s="64">
        <v>0.18240000000000001</v>
      </c>
      <c r="M66" s="64">
        <v>0.1862</v>
      </c>
      <c r="N66" s="64">
        <v>0.1845</v>
      </c>
      <c r="O66" s="64">
        <v>0.1865</v>
      </c>
      <c r="P66" s="64">
        <v>0.18709999999999999</v>
      </c>
      <c r="Q66" s="64">
        <v>0.1799</v>
      </c>
      <c r="R66" s="64">
        <v>0.18429999999999999</v>
      </c>
      <c r="S66" s="64">
        <v>0.1767</v>
      </c>
      <c r="T66" s="64">
        <v>0.17780000000000001</v>
      </c>
      <c r="U66" s="64">
        <v>0.1782</v>
      </c>
      <c r="V66" s="64">
        <v>0.1749</v>
      </c>
      <c r="W66" s="64">
        <v>0.17710000000000001</v>
      </c>
      <c r="X66" s="64">
        <v>0.18290000000000001</v>
      </c>
      <c r="Y66" s="64">
        <v>0.1782</v>
      </c>
      <c r="Z66" s="64">
        <v>0.1797</v>
      </c>
      <c r="AA66" s="64">
        <v>0.17899999999999999</v>
      </c>
      <c r="AB66" s="64">
        <v>0.17899999999999999</v>
      </c>
    </row>
    <row r="67" spans="1:28" x14ac:dyDescent="0.35">
      <c r="A67" s="67" t="s">
        <v>712</v>
      </c>
      <c r="B67" s="64">
        <v>299.53899999999999</v>
      </c>
      <c r="C67" s="64">
        <v>36.4</v>
      </c>
      <c r="D67" s="64">
        <v>0.17610000000000001</v>
      </c>
      <c r="E67" s="64">
        <v>0.1789</v>
      </c>
      <c r="F67" s="64">
        <v>0.30049999999999999</v>
      </c>
      <c r="G67" s="64">
        <v>0.32369999999999999</v>
      </c>
      <c r="H67" s="64">
        <v>0.40379999999999999</v>
      </c>
      <c r="I67" s="64">
        <v>0.18529999999999999</v>
      </c>
      <c r="J67" s="64">
        <v>0.1867</v>
      </c>
      <c r="K67" s="64">
        <v>0.18909999999999999</v>
      </c>
      <c r="L67" s="64">
        <v>0.1827</v>
      </c>
      <c r="M67" s="64">
        <v>0.18640000000000001</v>
      </c>
      <c r="N67" s="64">
        <v>0.18390000000000001</v>
      </c>
      <c r="O67" s="64">
        <v>0.18659999999999999</v>
      </c>
      <c r="P67" s="64">
        <v>0.18779999999999999</v>
      </c>
      <c r="Q67" s="64">
        <v>0.18079999999999999</v>
      </c>
      <c r="R67" s="64">
        <v>0.18429999999999999</v>
      </c>
      <c r="S67" s="64">
        <v>0.1769</v>
      </c>
      <c r="T67" s="64">
        <v>0.17749999999999999</v>
      </c>
      <c r="U67" s="64">
        <v>0.17829999999999999</v>
      </c>
      <c r="V67" s="64">
        <v>0.17560000000000001</v>
      </c>
      <c r="W67" s="64">
        <v>0.1782</v>
      </c>
      <c r="X67" s="64">
        <v>0.18940000000000001</v>
      </c>
      <c r="Y67" s="64">
        <v>0.1782</v>
      </c>
      <c r="Z67" s="64">
        <v>0.17979999999999999</v>
      </c>
      <c r="AA67" s="64">
        <v>0.17929999999999999</v>
      </c>
      <c r="AB67" s="64">
        <v>0.1794</v>
      </c>
    </row>
    <row r="68" spans="1:28" x14ac:dyDescent="0.35">
      <c r="A68" s="67" t="s">
        <v>713</v>
      </c>
      <c r="B68" s="64">
        <v>359.53</v>
      </c>
      <c r="C68" s="64">
        <v>36.799999999999997</v>
      </c>
      <c r="D68" s="64">
        <v>0.1772</v>
      </c>
      <c r="E68" s="64">
        <v>0.1797</v>
      </c>
      <c r="F68" s="64">
        <v>0.3201</v>
      </c>
      <c r="G68" s="64">
        <v>0.34510000000000002</v>
      </c>
      <c r="H68" s="64">
        <v>0.43169999999999997</v>
      </c>
      <c r="I68" s="64">
        <v>0.18740000000000001</v>
      </c>
      <c r="J68" s="64">
        <v>0.18729999999999999</v>
      </c>
      <c r="K68" s="64">
        <v>0.1893</v>
      </c>
      <c r="L68" s="64">
        <v>0.18310000000000001</v>
      </c>
      <c r="M68" s="64">
        <v>0.18709999999999999</v>
      </c>
      <c r="N68" s="64">
        <v>0.18579999999999999</v>
      </c>
      <c r="O68" s="64">
        <v>0.18709999999999999</v>
      </c>
      <c r="P68" s="64">
        <v>0.18840000000000001</v>
      </c>
      <c r="Q68" s="64">
        <v>0.18099999999999999</v>
      </c>
      <c r="R68" s="64">
        <v>0.18490000000000001</v>
      </c>
      <c r="S68" s="64">
        <v>0.1772</v>
      </c>
      <c r="T68" s="64">
        <v>0.17799999999999999</v>
      </c>
      <c r="U68" s="64">
        <v>0.1787</v>
      </c>
      <c r="V68" s="64">
        <v>0.1762</v>
      </c>
      <c r="W68" s="64">
        <v>0.17910000000000001</v>
      </c>
      <c r="X68" s="64">
        <v>0.18770000000000001</v>
      </c>
      <c r="Y68" s="64">
        <v>0.1789</v>
      </c>
      <c r="Z68" s="64">
        <v>0.18029999999999999</v>
      </c>
      <c r="AA68" s="64">
        <v>0.1802</v>
      </c>
      <c r="AB68" s="64">
        <v>0.1812</v>
      </c>
    </row>
    <row r="69" spans="1:28" x14ac:dyDescent="0.35">
      <c r="A69" s="67" t="s">
        <v>714</v>
      </c>
      <c r="B69" s="64">
        <v>419.53</v>
      </c>
      <c r="C69" s="64">
        <v>37.1</v>
      </c>
      <c r="D69" s="64">
        <v>0.17879999999999999</v>
      </c>
      <c r="E69" s="64">
        <v>0.18079999999999999</v>
      </c>
      <c r="F69" s="64">
        <v>0.33850000000000002</v>
      </c>
      <c r="G69" s="64">
        <v>0.36499999999999999</v>
      </c>
      <c r="H69" s="64">
        <v>0.45650000000000002</v>
      </c>
      <c r="I69" s="64">
        <v>0.19120000000000001</v>
      </c>
      <c r="J69" s="64">
        <v>0.18720000000000001</v>
      </c>
      <c r="K69" s="64">
        <v>0.18970000000000001</v>
      </c>
      <c r="L69" s="64">
        <v>0.1837</v>
      </c>
      <c r="M69" s="64">
        <v>0.18890000000000001</v>
      </c>
      <c r="N69" s="64">
        <v>0.18759999999999999</v>
      </c>
      <c r="O69" s="64">
        <v>0.18809999999999999</v>
      </c>
      <c r="P69" s="64">
        <v>0.18920000000000001</v>
      </c>
      <c r="Q69" s="64">
        <v>0.18210000000000001</v>
      </c>
      <c r="R69" s="64">
        <v>0.18629999999999999</v>
      </c>
      <c r="S69" s="64">
        <v>0.1779</v>
      </c>
      <c r="T69" s="64">
        <v>0.17829999999999999</v>
      </c>
      <c r="U69" s="64">
        <v>0.17929999999999999</v>
      </c>
      <c r="V69" s="64">
        <v>0.17680000000000001</v>
      </c>
      <c r="W69" s="64">
        <v>0.18099999999999999</v>
      </c>
      <c r="X69" s="64">
        <v>0.1867</v>
      </c>
      <c r="Y69" s="64">
        <v>0.17929999999999999</v>
      </c>
      <c r="Z69" s="64">
        <v>0.18099999999999999</v>
      </c>
      <c r="AA69" s="64">
        <v>0.182</v>
      </c>
      <c r="AB69" s="64">
        <v>0.1852</v>
      </c>
    </row>
    <row r="70" spans="1:28" x14ac:dyDescent="0.35">
      <c r="A70" s="67" t="s">
        <v>715</v>
      </c>
      <c r="B70" s="64">
        <v>479.52800000000002</v>
      </c>
      <c r="C70" s="64">
        <v>37.200000000000003</v>
      </c>
      <c r="D70" s="64">
        <v>0.1822</v>
      </c>
      <c r="E70" s="64">
        <v>0.18290000000000001</v>
      </c>
      <c r="F70" s="64">
        <v>0.35649999999999998</v>
      </c>
      <c r="G70" s="64">
        <v>0.38340000000000002</v>
      </c>
      <c r="H70" s="64">
        <v>0.47910000000000003</v>
      </c>
      <c r="I70" s="64">
        <v>0.19819999999999999</v>
      </c>
      <c r="J70" s="64">
        <v>0.18840000000000001</v>
      </c>
      <c r="K70" s="64">
        <v>0.19139999999999999</v>
      </c>
      <c r="L70" s="64">
        <v>0.18529999999999999</v>
      </c>
      <c r="M70" s="64">
        <v>0.19259999999999999</v>
      </c>
      <c r="N70" s="64">
        <v>0.19109999999999999</v>
      </c>
      <c r="O70" s="64">
        <v>0.18940000000000001</v>
      </c>
      <c r="P70" s="64">
        <v>0.192</v>
      </c>
      <c r="Q70" s="64">
        <v>0.184</v>
      </c>
      <c r="R70" s="64">
        <v>0.18990000000000001</v>
      </c>
      <c r="S70" s="64">
        <v>0.1802</v>
      </c>
      <c r="T70" s="64">
        <v>0.1799</v>
      </c>
      <c r="U70" s="64">
        <v>0.18099999999999999</v>
      </c>
      <c r="V70" s="64">
        <v>0.1787</v>
      </c>
      <c r="W70" s="64">
        <v>0.18609999999999999</v>
      </c>
      <c r="X70" s="64">
        <v>0.19109999999999999</v>
      </c>
      <c r="Y70" s="64">
        <v>0.18060000000000001</v>
      </c>
      <c r="Z70" s="64">
        <v>0.1827</v>
      </c>
      <c r="AA70" s="64">
        <v>0.18490000000000001</v>
      </c>
      <c r="AB70" s="64">
        <v>0.19139999999999999</v>
      </c>
    </row>
    <row r="71" spans="1:28" x14ac:dyDescent="0.35">
      <c r="A71" s="67" t="s">
        <v>716</v>
      </c>
      <c r="B71" s="64">
        <v>539.54</v>
      </c>
      <c r="C71" s="64">
        <v>37.1</v>
      </c>
      <c r="D71" s="64">
        <v>0.18629999999999999</v>
      </c>
      <c r="E71" s="64">
        <v>0.18579999999999999</v>
      </c>
      <c r="F71" s="64">
        <v>0.37209999999999999</v>
      </c>
      <c r="G71" s="64">
        <v>0.39929999999999999</v>
      </c>
      <c r="H71" s="64">
        <v>0.49780000000000002</v>
      </c>
      <c r="I71" s="64">
        <v>0.2049</v>
      </c>
      <c r="J71" s="64">
        <v>0.18959999999999999</v>
      </c>
      <c r="K71" s="64">
        <v>0.19309999999999999</v>
      </c>
      <c r="L71" s="64">
        <v>0.18759999999999999</v>
      </c>
      <c r="M71" s="64">
        <v>0.19989999999999999</v>
      </c>
      <c r="N71" s="64">
        <v>0.1946</v>
      </c>
      <c r="O71" s="64">
        <v>0.19089999999999999</v>
      </c>
      <c r="P71" s="64">
        <v>0.1933</v>
      </c>
      <c r="Q71" s="64">
        <v>0.18629999999999999</v>
      </c>
      <c r="R71" s="64">
        <v>0.1933</v>
      </c>
      <c r="S71" s="64">
        <v>0.18210000000000001</v>
      </c>
      <c r="T71" s="64">
        <v>0.1812</v>
      </c>
      <c r="U71" s="64">
        <v>0.1827</v>
      </c>
      <c r="V71" s="64">
        <v>0.18079999999999999</v>
      </c>
      <c r="W71" s="64">
        <v>0.193</v>
      </c>
      <c r="X71" s="64">
        <v>0.19320000000000001</v>
      </c>
      <c r="Y71" s="64">
        <v>0.18190000000000001</v>
      </c>
      <c r="Z71" s="64">
        <v>0.185</v>
      </c>
      <c r="AA71" s="64">
        <v>0.18840000000000001</v>
      </c>
      <c r="AB71" s="64">
        <v>0.20100000000000001</v>
      </c>
    </row>
    <row r="72" spans="1:28" x14ac:dyDescent="0.35">
      <c r="A72" s="67" t="s">
        <v>717</v>
      </c>
      <c r="B72" s="64">
        <v>599.52</v>
      </c>
      <c r="C72" s="64">
        <v>37.1</v>
      </c>
      <c r="D72" s="64">
        <v>0.1923</v>
      </c>
      <c r="E72" s="64">
        <v>0.191</v>
      </c>
      <c r="F72" s="64">
        <v>0.38719999999999999</v>
      </c>
      <c r="G72" s="64">
        <v>0.41449999999999998</v>
      </c>
      <c r="H72" s="64">
        <v>0.51559999999999995</v>
      </c>
      <c r="I72" s="64">
        <v>0.21829999999999999</v>
      </c>
      <c r="J72" s="64">
        <v>0.19189999999999999</v>
      </c>
      <c r="K72" s="64">
        <v>0.19600000000000001</v>
      </c>
      <c r="L72" s="64">
        <v>0.19370000000000001</v>
      </c>
      <c r="M72" s="64">
        <v>0.21129999999999999</v>
      </c>
      <c r="N72" s="64">
        <v>0.2014</v>
      </c>
      <c r="O72" s="64">
        <v>0.19359999999999999</v>
      </c>
      <c r="P72" s="64">
        <v>0.1973</v>
      </c>
      <c r="Q72" s="64">
        <v>0.19009999999999999</v>
      </c>
      <c r="R72" s="64">
        <v>0.20230000000000001</v>
      </c>
      <c r="S72" s="64">
        <v>0.18629999999999999</v>
      </c>
      <c r="T72" s="64">
        <v>0.18440000000000001</v>
      </c>
      <c r="U72" s="64">
        <v>0.186</v>
      </c>
      <c r="V72" s="64">
        <v>0.18410000000000001</v>
      </c>
      <c r="W72" s="64">
        <v>0.2039</v>
      </c>
      <c r="X72" s="64">
        <v>0.19769999999999999</v>
      </c>
      <c r="Y72" s="64">
        <v>0.1845</v>
      </c>
      <c r="Z72" s="64">
        <v>0.1895</v>
      </c>
      <c r="AA72" s="64">
        <v>0.19489999999999999</v>
      </c>
      <c r="AB72" s="64">
        <v>0.22059999999999999</v>
      </c>
    </row>
    <row r="73" spans="1:28" x14ac:dyDescent="0.35">
      <c r="A73" s="67" t="s">
        <v>718</v>
      </c>
      <c r="B73" s="64">
        <v>659.53300000000002</v>
      </c>
      <c r="C73" s="64">
        <v>37</v>
      </c>
      <c r="D73" s="64">
        <v>0.1996</v>
      </c>
      <c r="E73" s="64">
        <v>0.19750000000000001</v>
      </c>
      <c r="F73" s="64">
        <v>0.4002</v>
      </c>
      <c r="G73" s="64">
        <v>0.42759999999999998</v>
      </c>
      <c r="H73" s="64">
        <v>0.52990000000000004</v>
      </c>
      <c r="I73" s="64">
        <v>0.23380000000000001</v>
      </c>
      <c r="J73" s="64">
        <v>0.1951</v>
      </c>
      <c r="K73" s="64">
        <v>0.20080000000000001</v>
      </c>
      <c r="L73" s="64">
        <v>0.1976</v>
      </c>
      <c r="M73" s="64">
        <v>0.2286</v>
      </c>
      <c r="N73" s="64">
        <v>0.20569999999999999</v>
      </c>
      <c r="O73" s="64">
        <v>0.19739999999999999</v>
      </c>
      <c r="P73" s="64">
        <v>0.2011</v>
      </c>
      <c r="Q73" s="64">
        <v>0.1956</v>
      </c>
      <c r="R73" s="64">
        <v>0.21479999999999999</v>
      </c>
      <c r="S73" s="64">
        <v>0.19289999999999999</v>
      </c>
      <c r="T73" s="64">
        <v>0.18909999999999999</v>
      </c>
      <c r="U73" s="64">
        <v>0.1885</v>
      </c>
      <c r="V73" s="64">
        <v>0.18970000000000001</v>
      </c>
      <c r="W73" s="64">
        <v>0.21779999999999999</v>
      </c>
      <c r="X73" s="64">
        <v>0.2087</v>
      </c>
      <c r="Y73" s="64">
        <v>0.18770000000000001</v>
      </c>
      <c r="Z73" s="64">
        <v>0.19550000000000001</v>
      </c>
      <c r="AA73" s="64">
        <v>0.2064</v>
      </c>
      <c r="AB73" s="64">
        <v>0.25009999999999999</v>
      </c>
    </row>
    <row r="74" spans="1:28" x14ac:dyDescent="0.35">
      <c r="A74" s="67" t="s">
        <v>784</v>
      </c>
      <c r="B74" s="64">
        <v>719.529</v>
      </c>
      <c r="C74" s="64">
        <v>37</v>
      </c>
      <c r="D74" s="64">
        <v>0.2094</v>
      </c>
      <c r="E74" s="64">
        <v>0.20599999999999999</v>
      </c>
      <c r="F74" s="64">
        <v>0.41260000000000002</v>
      </c>
      <c r="G74" s="64">
        <v>0.44019999999999998</v>
      </c>
      <c r="H74" s="64">
        <v>0.54310000000000003</v>
      </c>
      <c r="I74" s="64">
        <v>0.25159999999999999</v>
      </c>
      <c r="J74" s="64">
        <v>0.20030000000000001</v>
      </c>
      <c r="K74" s="64">
        <v>0.20749999999999999</v>
      </c>
      <c r="L74" s="64">
        <v>0.2084</v>
      </c>
      <c r="M74" s="64">
        <v>0.24859999999999999</v>
      </c>
      <c r="N74" s="64">
        <v>0.2215</v>
      </c>
      <c r="O74" s="64">
        <v>0.20369999999999999</v>
      </c>
      <c r="P74" s="64">
        <v>0.2069</v>
      </c>
      <c r="Q74" s="64">
        <v>0.20399999999999999</v>
      </c>
      <c r="R74" s="64">
        <v>0.23300000000000001</v>
      </c>
      <c r="S74" s="64">
        <v>0.20050000000000001</v>
      </c>
      <c r="T74" s="64">
        <v>0.1953</v>
      </c>
      <c r="U74" s="64">
        <v>0.19420000000000001</v>
      </c>
      <c r="V74" s="64">
        <v>0.19769999999999999</v>
      </c>
      <c r="W74" s="64">
        <v>0.23799999999999999</v>
      </c>
      <c r="X74" s="64">
        <v>0.2225</v>
      </c>
      <c r="Y74" s="64">
        <v>0.19339999999999999</v>
      </c>
      <c r="Z74" s="64">
        <v>0.20469999999999999</v>
      </c>
      <c r="AA74" s="64">
        <v>0.21890000000000001</v>
      </c>
      <c r="AB74" s="64">
        <v>0.28339999999999999</v>
      </c>
    </row>
    <row r="75" spans="1:28" x14ac:dyDescent="0.35">
      <c r="A75" s="67" t="s">
        <v>785</v>
      </c>
      <c r="B75" s="64">
        <v>779.56</v>
      </c>
      <c r="C75" s="64">
        <v>37</v>
      </c>
      <c r="D75" s="64">
        <v>0.22720000000000001</v>
      </c>
      <c r="E75" s="64">
        <v>0.21809999999999999</v>
      </c>
      <c r="F75" s="64">
        <v>0.42449999999999999</v>
      </c>
      <c r="G75" s="64">
        <v>0.45229999999999998</v>
      </c>
      <c r="H75" s="64">
        <v>0.5554</v>
      </c>
      <c r="I75" s="64">
        <v>0.27479999999999999</v>
      </c>
      <c r="J75" s="64">
        <v>0.2077</v>
      </c>
      <c r="K75" s="64">
        <v>0.21659999999999999</v>
      </c>
      <c r="L75" s="64">
        <v>0.222</v>
      </c>
      <c r="M75" s="64">
        <v>0.27589999999999998</v>
      </c>
      <c r="N75" s="64">
        <v>0.2349</v>
      </c>
      <c r="O75" s="64">
        <v>0.21510000000000001</v>
      </c>
      <c r="P75" s="64">
        <v>0.21809999999999999</v>
      </c>
      <c r="Q75" s="64">
        <v>0.2162</v>
      </c>
      <c r="R75" s="64">
        <v>0.26069999999999999</v>
      </c>
      <c r="S75" s="64">
        <v>0.21379999999999999</v>
      </c>
      <c r="T75" s="64">
        <v>0.20349999999999999</v>
      </c>
      <c r="U75" s="64">
        <v>0.20250000000000001</v>
      </c>
      <c r="V75" s="64">
        <v>0.2077</v>
      </c>
      <c r="W75" s="64">
        <v>0.2671</v>
      </c>
      <c r="X75" s="64">
        <v>0.24379999999999999</v>
      </c>
      <c r="Y75" s="64">
        <v>0.20069999999999999</v>
      </c>
      <c r="Z75" s="64">
        <v>0.21540000000000001</v>
      </c>
      <c r="AA75" s="64">
        <v>0.23810000000000001</v>
      </c>
      <c r="AB75" s="64">
        <v>0.3201</v>
      </c>
    </row>
    <row r="76" spans="1:28" x14ac:dyDescent="0.35">
      <c r="A76" s="67" t="s">
        <v>786</v>
      </c>
      <c r="B76" s="64">
        <v>839.55499999999995</v>
      </c>
      <c r="C76" s="64">
        <v>37</v>
      </c>
      <c r="D76" s="64">
        <v>0.24149999999999999</v>
      </c>
      <c r="E76" s="64">
        <v>0.23100000000000001</v>
      </c>
      <c r="F76" s="64">
        <v>0.43509999999999999</v>
      </c>
      <c r="G76" s="64">
        <v>0.46310000000000001</v>
      </c>
      <c r="H76" s="64">
        <v>0.56530000000000002</v>
      </c>
      <c r="I76" s="64">
        <v>0.29980000000000001</v>
      </c>
      <c r="J76" s="64">
        <v>0.21640000000000001</v>
      </c>
      <c r="K76" s="64">
        <v>0.22850000000000001</v>
      </c>
      <c r="L76" s="64">
        <v>0.23619999999999999</v>
      </c>
      <c r="M76" s="64">
        <v>0.30420000000000003</v>
      </c>
      <c r="N76" s="64">
        <v>0.25340000000000001</v>
      </c>
      <c r="O76" s="64">
        <v>0.22500000000000001</v>
      </c>
      <c r="P76" s="64">
        <v>0.2298</v>
      </c>
      <c r="Q76" s="64">
        <v>0.23269999999999999</v>
      </c>
      <c r="R76" s="64">
        <v>0.29249999999999998</v>
      </c>
      <c r="S76" s="64">
        <v>0.22739999999999999</v>
      </c>
      <c r="T76" s="64">
        <v>0.217</v>
      </c>
      <c r="U76" s="64">
        <v>0.21240000000000001</v>
      </c>
      <c r="V76" s="64">
        <v>0.22209999999999999</v>
      </c>
      <c r="W76" s="64">
        <v>0.29970000000000002</v>
      </c>
      <c r="X76" s="64">
        <v>0.2661</v>
      </c>
      <c r="Y76" s="64">
        <v>0.2104</v>
      </c>
      <c r="Z76" s="64">
        <v>0.22989999999999999</v>
      </c>
      <c r="AA76" s="64">
        <v>0.25879999999999997</v>
      </c>
      <c r="AB76" s="64">
        <v>0.35649999999999998</v>
      </c>
    </row>
    <row r="77" spans="1:28" x14ac:dyDescent="0.35">
      <c r="A77" s="67" t="s">
        <v>787</v>
      </c>
      <c r="B77" s="64">
        <v>899.51900000000001</v>
      </c>
      <c r="C77" s="64">
        <v>37.1</v>
      </c>
      <c r="D77" s="64">
        <v>0.25569999999999998</v>
      </c>
      <c r="E77" s="64">
        <v>0.24479999999999999</v>
      </c>
      <c r="F77" s="64">
        <v>0.44469999999999998</v>
      </c>
      <c r="G77" s="64">
        <v>0.4733</v>
      </c>
      <c r="H77" s="64">
        <v>0.57379999999999998</v>
      </c>
      <c r="I77" s="64">
        <v>0.32600000000000001</v>
      </c>
      <c r="J77" s="64">
        <v>0.2278</v>
      </c>
      <c r="K77" s="64">
        <v>0.2432</v>
      </c>
      <c r="L77" s="64">
        <v>0.25769999999999998</v>
      </c>
      <c r="M77" s="64">
        <v>0.33510000000000001</v>
      </c>
      <c r="N77" s="64">
        <v>0.2742</v>
      </c>
      <c r="O77" s="64">
        <v>0.24349999999999999</v>
      </c>
      <c r="P77" s="64">
        <v>0.2452</v>
      </c>
      <c r="Q77" s="64">
        <v>0.2515</v>
      </c>
      <c r="R77" s="64">
        <v>0.32769999999999999</v>
      </c>
      <c r="S77" s="64">
        <v>0.2455</v>
      </c>
      <c r="T77" s="64">
        <v>0.2278</v>
      </c>
      <c r="U77" s="64">
        <v>0.22489999999999999</v>
      </c>
      <c r="V77" s="64">
        <v>0.23769999999999999</v>
      </c>
      <c r="W77" s="64">
        <v>0.33110000000000001</v>
      </c>
      <c r="X77" s="64">
        <v>0.2883</v>
      </c>
      <c r="Y77" s="64">
        <v>0.221</v>
      </c>
      <c r="Z77" s="64">
        <v>0.24740000000000001</v>
      </c>
      <c r="AA77" s="64">
        <v>0.28310000000000002</v>
      </c>
      <c r="AB77" s="64">
        <v>0.39300000000000002</v>
      </c>
    </row>
    <row r="78" spans="1:28" x14ac:dyDescent="0.35">
      <c r="A78" s="67" t="s">
        <v>788</v>
      </c>
      <c r="B78" s="64">
        <v>959.53399999999999</v>
      </c>
      <c r="C78" s="64">
        <v>37.1</v>
      </c>
      <c r="D78" s="64">
        <v>0.27279999999999999</v>
      </c>
      <c r="E78" s="64">
        <v>0.2606</v>
      </c>
      <c r="F78" s="64">
        <v>0.45390000000000003</v>
      </c>
      <c r="G78" s="64">
        <v>0.48249999999999998</v>
      </c>
      <c r="H78" s="64">
        <v>0.58140000000000003</v>
      </c>
      <c r="I78" s="64">
        <v>0.35149999999999998</v>
      </c>
      <c r="J78" s="64">
        <v>0.24460000000000001</v>
      </c>
      <c r="K78" s="64">
        <v>0.2621</v>
      </c>
      <c r="L78" s="64">
        <v>0.28299999999999997</v>
      </c>
      <c r="M78" s="64">
        <v>0.3674</v>
      </c>
      <c r="N78" s="64">
        <v>0.2974</v>
      </c>
      <c r="O78" s="64">
        <v>0.26150000000000001</v>
      </c>
      <c r="P78" s="64">
        <v>0.26469999999999999</v>
      </c>
      <c r="Q78" s="64">
        <v>0.27250000000000002</v>
      </c>
      <c r="R78" s="64">
        <v>0.36349999999999999</v>
      </c>
      <c r="S78" s="64">
        <v>0.26729999999999998</v>
      </c>
      <c r="T78" s="64">
        <v>0.24399999999999999</v>
      </c>
      <c r="U78" s="64">
        <v>0.2397</v>
      </c>
      <c r="V78" s="64">
        <v>0.25729999999999997</v>
      </c>
      <c r="W78" s="64">
        <v>0.36309999999999998</v>
      </c>
      <c r="X78" s="64">
        <v>0.30769999999999997</v>
      </c>
      <c r="Y78" s="64">
        <v>0.23300000000000001</v>
      </c>
      <c r="Z78" s="64">
        <v>0.26669999999999999</v>
      </c>
      <c r="AA78" s="64">
        <v>0.31</v>
      </c>
      <c r="AB78" s="64">
        <v>0.42730000000000001</v>
      </c>
    </row>
    <row r="79" spans="1:28" x14ac:dyDescent="0.35">
      <c r="A79" s="67" t="s">
        <v>789</v>
      </c>
      <c r="B79" s="64">
        <v>1019.532</v>
      </c>
      <c r="C79" s="64">
        <v>37.200000000000003</v>
      </c>
      <c r="D79" s="64">
        <v>0.28989999999999999</v>
      </c>
      <c r="E79" s="64">
        <v>0.27829999999999999</v>
      </c>
      <c r="F79" s="64">
        <v>0.46229999999999999</v>
      </c>
      <c r="G79" s="64">
        <v>0.49120000000000003</v>
      </c>
      <c r="H79" s="64">
        <v>0.58740000000000003</v>
      </c>
      <c r="I79" s="64">
        <v>0.37640000000000001</v>
      </c>
      <c r="J79" s="64">
        <v>0.26679999999999998</v>
      </c>
      <c r="K79" s="64">
        <v>0.28599999999999998</v>
      </c>
      <c r="L79" s="64">
        <v>0.30919999999999997</v>
      </c>
      <c r="M79" s="64">
        <v>0.39789999999999998</v>
      </c>
      <c r="N79" s="64">
        <v>0.3221</v>
      </c>
      <c r="O79" s="64">
        <v>0.28739999999999999</v>
      </c>
      <c r="P79" s="64">
        <v>0.28760000000000002</v>
      </c>
      <c r="Q79" s="64">
        <v>0.29559999999999997</v>
      </c>
      <c r="R79" s="64">
        <v>0.39789999999999998</v>
      </c>
      <c r="S79" s="64">
        <v>0.2903</v>
      </c>
      <c r="T79" s="64">
        <v>0.26019999999999999</v>
      </c>
      <c r="U79" s="64">
        <v>0.25729999999999997</v>
      </c>
      <c r="V79" s="64">
        <v>0.27910000000000001</v>
      </c>
      <c r="W79" s="64">
        <v>0.3931</v>
      </c>
      <c r="X79" s="64">
        <v>0.32890000000000003</v>
      </c>
      <c r="Y79" s="64">
        <v>0.25219999999999998</v>
      </c>
      <c r="Z79" s="64">
        <v>0.28620000000000001</v>
      </c>
      <c r="AA79" s="64">
        <v>0.33739999999999998</v>
      </c>
      <c r="AB79" s="64">
        <v>0.45789999999999997</v>
      </c>
    </row>
    <row r="80" spans="1:28" x14ac:dyDescent="0.35">
      <c r="A80" s="67" t="s">
        <v>790</v>
      </c>
      <c r="B80" s="64">
        <v>1079.5440000000001</v>
      </c>
      <c r="C80" s="64">
        <v>37.200000000000003</v>
      </c>
      <c r="D80" s="64">
        <v>0.30730000000000002</v>
      </c>
      <c r="E80" s="64">
        <v>0.29759999999999998</v>
      </c>
      <c r="F80" s="64">
        <v>0.47</v>
      </c>
      <c r="G80" s="64">
        <v>0.49890000000000001</v>
      </c>
      <c r="H80" s="64">
        <v>0.59240000000000004</v>
      </c>
      <c r="I80" s="64">
        <v>0.39989999999999998</v>
      </c>
      <c r="J80" s="64">
        <v>0.28699999999999998</v>
      </c>
      <c r="K80" s="64">
        <v>0.31030000000000002</v>
      </c>
      <c r="L80" s="64">
        <v>0.33679999999999999</v>
      </c>
      <c r="M80" s="64">
        <v>0.42559999999999998</v>
      </c>
      <c r="N80" s="64">
        <v>0.34710000000000002</v>
      </c>
      <c r="O80" s="64">
        <v>0.31030000000000002</v>
      </c>
      <c r="P80" s="64">
        <v>0.30980000000000002</v>
      </c>
      <c r="Q80" s="64">
        <v>0.32</v>
      </c>
      <c r="R80" s="64">
        <v>0.4299</v>
      </c>
      <c r="S80" s="64">
        <v>0.31240000000000001</v>
      </c>
      <c r="T80" s="64">
        <v>0.2797</v>
      </c>
      <c r="U80" s="64">
        <v>0.2772</v>
      </c>
      <c r="V80" s="64">
        <v>0.30130000000000001</v>
      </c>
      <c r="W80" s="64">
        <v>0.42099999999999999</v>
      </c>
      <c r="X80" s="64">
        <v>0.3498</v>
      </c>
      <c r="Y80" s="64">
        <v>0.26840000000000003</v>
      </c>
      <c r="Z80" s="64">
        <v>0.30759999999999998</v>
      </c>
      <c r="AA80" s="64">
        <v>0.3644</v>
      </c>
      <c r="AB80" s="64">
        <v>0.48330000000000001</v>
      </c>
    </row>
    <row r="81" spans="1:28" x14ac:dyDescent="0.35">
      <c r="A81" s="67" t="s">
        <v>791</v>
      </c>
      <c r="B81" s="64">
        <v>1139.521</v>
      </c>
      <c r="C81" s="64">
        <v>37.200000000000003</v>
      </c>
      <c r="D81" s="64">
        <v>0.3246</v>
      </c>
      <c r="E81" s="64">
        <v>0.31740000000000002</v>
      </c>
      <c r="F81" s="64">
        <v>0.47710000000000002</v>
      </c>
      <c r="G81" s="64">
        <v>0.50580000000000003</v>
      </c>
      <c r="H81" s="64">
        <v>0.59650000000000003</v>
      </c>
      <c r="I81" s="64">
        <v>0.42099999999999999</v>
      </c>
      <c r="J81" s="64">
        <v>0.30609999999999998</v>
      </c>
      <c r="K81" s="64">
        <v>0.3352</v>
      </c>
      <c r="L81" s="64">
        <v>0.3644</v>
      </c>
      <c r="M81" s="64">
        <v>0.45050000000000001</v>
      </c>
      <c r="N81" s="64">
        <v>0.3715</v>
      </c>
      <c r="O81" s="64">
        <v>0.33400000000000002</v>
      </c>
      <c r="P81" s="64">
        <v>0.33379999999999999</v>
      </c>
      <c r="Q81" s="64">
        <v>0.34489999999999998</v>
      </c>
      <c r="R81" s="64">
        <v>0.45789999999999997</v>
      </c>
      <c r="S81" s="64">
        <v>0.33489999999999998</v>
      </c>
      <c r="T81" s="64">
        <v>0.30059999999999998</v>
      </c>
      <c r="U81" s="64">
        <v>0.29880000000000001</v>
      </c>
      <c r="V81" s="64">
        <v>0.3246</v>
      </c>
      <c r="W81" s="64">
        <v>0.4456</v>
      </c>
      <c r="X81" s="64">
        <v>0.36980000000000002</v>
      </c>
      <c r="Y81" s="64">
        <v>0.28439999999999999</v>
      </c>
      <c r="Z81" s="64">
        <v>0.32940000000000003</v>
      </c>
      <c r="AA81" s="64">
        <v>0.39019999999999999</v>
      </c>
      <c r="AB81" s="64">
        <v>0.504</v>
      </c>
    </row>
    <row r="82" spans="1:28" x14ac:dyDescent="0.35">
      <c r="A82" s="67" t="s">
        <v>792</v>
      </c>
      <c r="B82" s="64">
        <v>1199.537</v>
      </c>
      <c r="C82" s="64">
        <v>37.200000000000003</v>
      </c>
      <c r="D82" s="64">
        <v>0.34060000000000001</v>
      </c>
      <c r="E82" s="64">
        <v>0.33510000000000001</v>
      </c>
      <c r="F82" s="64">
        <v>0.48370000000000002</v>
      </c>
      <c r="G82" s="64">
        <v>0.51200000000000001</v>
      </c>
      <c r="H82" s="64">
        <v>0.59960000000000002</v>
      </c>
      <c r="I82" s="64">
        <v>0.44</v>
      </c>
      <c r="J82" s="64">
        <v>0.32679999999999998</v>
      </c>
      <c r="K82" s="64">
        <v>0.35920000000000002</v>
      </c>
      <c r="L82" s="64">
        <v>0.39040000000000002</v>
      </c>
      <c r="M82" s="64">
        <v>0.47189999999999999</v>
      </c>
      <c r="N82" s="64">
        <v>0.39479999999999998</v>
      </c>
      <c r="O82" s="64">
        <v>0.35799999999999998</v>
      </c>
      <c r="P82" s="64">
        <v>0.35730000000000001</v>
      </c>
      <c r="Q82" s="64">
        <v>0.36980000000000002</v>
      </c>
      <c r="R82" s="64">
        <v>0.48170000000000002</v>
      </c>
      <c r="S82" s="64">
        <v>0.35620000000000002</v>
      </c>
      <c r="T82" s="64">
        <v>0.3221</v>
      </c>
      <c r="U82" s="64">
        <v>0.32019999999999998</v>
      </c>
      <c r="V82" s="64">
        <v>0.34810000000000002</v>
      </c>
      <c r="W82" s="64">
        <v>0.46700000000000003</v>
      </c>
      <c r="X82" s="64">
        <v>0.3881</v>
      </c>
      <c r="Y82" s="64">
        <v>0.3</v>
      </c>
      <c r="Z82" s="64">
        <v>0.35039999999999999</v>
      </c>
      <c r="AA82" s="64">
        <v>0.41389999999999999</v>
      </c>
      <c r="AB82" s="64">
        <v>0.52</v>
      </c>
    </row>
    <row r="83" spans="1:28" x14ac:dyDescent="0.35">
      <c r="A83" s="67" t="s">
        <v>793</v>
      </c>
      <c r="B83" s="64">
        <v>1259.5319999999999</v>
      </c>
      <c r="C83" s="64">
        <v>37.299999999999997</v>
      </c>
      <c r="D83" s="64">
        <v>0.35570000000000002</v>
      </c>
      <c r="E83" s="64">
        <v>0.35239999999999999</v>
      </c>
      <c r="F83" s="64">
        <v>0.48980000000000001</v>
      </c>
      <c r="G83" s="64">
        <v>0.51749999999999996</v>
      </c>
      <c r="H83" s="64">
        <v>0.60209999999999997</v>
      </c>
      <c r="I83" s="64">
        <v>0.45650000000000002</v>
      </c>
      <c r="J83" s="64">
        <v>0.34699999999999998</v>
      </c>
      <c r="K83" s="64">
        <v>0.38229999999999997</v>
      </c>
      <c r="L83" s="64">
        <v>0.41460000000000002</v>
      </c>
      <c r="M83" s="64">
        <v>0.49009999999999998</v>
      </c>
      <c r="N83" s="64">
        <v>0.4158</v>
      </c>
      <c r="O83" s="64">
        <v>0.38119999999999998</v>
      </c>
      <c r="P83" s="64">
        <v>0.38</v>
      </c>
      <c r="Q83" s="64">
        <v>0.39350000000000002</v>
      </c>
      <c r="R83" s="64">
        <v>0.50119999999999998</v>
      </c>
      <c r="S83" s="64">
        <v>0.37619999999999998</v>
      </c>
      <c r="T83" s="64">
        <v>0.34310000000000002</v>
      </c>
      <c r="U83" s="64">
        <v>0.3417</v>
      </c>
      <c r="V83" s="64">
        <v>0.37090000000000001</v>
      </c>
      <c r="W83" s="64">
        <v>0.48520000000000002</v>
      </c>
      <c r="X83" s="64">
        <v>0.4042</v>
      </c>
      <c r="Y83" s="64">
        <v>0.316</v>
      </c>
      <c r="Z83" s="64">
        <v>0.37059999999999998</v>
      </c>
      <c r="AA83" s="64">
        <v>0.43509999999999999</v>
      </c>
      <c r="AB83" s="64">
        <v>0.53220000000000001</v>
      </c>
    </row>
    <row r="84" spans="1:28" x14ac:dyDescent="0.35">
      <c r="A84" s="67" t="s">
        <v>794</v>
      </c>
      <c r="B84" s="64">
        <v>1319.528</v>
      </c>
      <c r="C84" s="64">
        <v>37.299999999999997</v>
      </c>
      <c r="D84" s="64">
        <v>0.36940000000000001</v>
      </c>
      <c r="E84" s="64">
        <v>0.36930000000000002</v>
      </c>
      <c r="F84" s="64">
        <v>0.495</v>
      </c>
      <c r="G84" s="64">
        <v>0.52229999999999999</v>
      </c>
      <c r="H84" s="64">
        <v>0.60399999999999998</v>
      </c>
      <c r="I84" s="64">
        <v>0.47060000000000002</v>
      </c>
      <c r="J84" s="64">
        <v>0.36699999999999999</v>
      </c>
      <c r="K84" s="64">
        <v>0.40339999999999998</v>
      </c>
      <c r="L84" s="64">
        <v>0.43609999999999999</v>
      </c>
      <c r="M84" s="64">
        <v>0.50480000000000003</v>
      </c>
      <c r="N84" s="64">
        <v>0.43409999999999999</v>
      </c>
      <c r="O84" s="64">
        <v>0.40289999999999998</v>
      </c>
      <c r="P84" s="64">
        <v>0.4012</v>
      </c>
      <c r="Q84" s="64">
        <v>0.41560000000000002</v>
      </c>
      <c r="R84" s="64">
        <v>0.51639999999999997</v>
      </c>
      <c r="S84" s="64">
        <v>0.39439999999999997</v>
      </c>
      <c r="T84" s="64">
        <v>0.36299999999999999</v>
      </c>
      <c r="U84" s="64">
        <v>0.3619</v>
      </c>
      <c r="V84" s="64">
        <v>0.39240000000000003</v>
      </c>
      <c r="W84" s="64">
        <v>0.49959999999999999</v>
      </c>
      <c r="X84" s="64">
        <v>0.41799999999999998</v>
      </c>
      <c r="Y84" s="64">
        <v>0.33179999999999998</v>
      </c>
      <c r="Z84" s="64">
        <v>0.38929999999999998</v>
      </c>
      <c r="AA84" s="64">
        <v>0.45340000000000003</v>
      </c>
      <c r="AB84" s="64">
        <v>0.54120000000000001</v>
      </c>
    </row>
    <row r="85" spans="1:28" x14ac:dyDescent="0.35">
      <c r="A85" s="67" t="s">
        <v>795</v>
      </c>
      <c r="B85" s="64">
        <v>1379.5250000000001</v>
      </c>
      <c r="C85" s="64">
        <v>37.299999999999997</v>
      </c>
      <c r="D85" s="64">
        <v>0.38190000000000002</v>
      </c>
      <c r="E85" s="64">
        <v>0.38519999999999999</v>
      </c>
      <c r="F85" s="64">
        <v>0.49969999999999998</v>
      </c>
      <c r="G85" s="64">
        <v>0.52629999999999999</v>
      </c>
      <c r="H85" s="64">
        <v>0.60519999999999996</v>
      </c>
      <c r="I85" s="64">
        <v>0.48249999999999998</v>
      </c>
      <c r="J85" s="64">
        <v>0.38569999999999999</v>
      </c>
      <c r="K85" s="64">
        <v>0.42270000000000002</v>
      </c>
      <c r="L85" s="64">
        <v>0.45479999999999998</v>
      </c>
      <c r="M85" s="64">
        <v>0.51649999999999996</v>
      </c>
      <c r="N85" s="64">
        <v>0.44979999999999998</v>
      </c>
      <c r="O85" s="64">
        <v>0.42249999999999999</v>
      </c>
      <c r="P85" s="64">
        <v>0.42080000000000001</v>
      </c>
      <c r="Q85" s="64">
        <v>0.43530000000000002</v>
      </c>
      <c r="R85" s="64">
        <v>0.52810000000000001</v>
      </c>
      <c r="S85" s="64">
        <v>0.41060000000000002</v>
      </c>
      <c r="T85" s="64">
        <v>0.38140000000000002</v>
      </c>
      <c r="U85" s="64">
        <v>0.38119999999999998</v>
      </c>
      <c r="V85" s="64">
        <v>0.41210000000000002</v>
      </c>
      <c r="W85" s="64">
        <v>0.5111</v>
      </c>
      <c r="X85" s="64">
        <v>0.42959999999999998</v>
      </c>
      <c r="Y85" s="64">
        <v>0.3468</v>
      </c>
      <c r="Z85" s="64">
        <v>0.40610000000000002</v>
      </c>
      <c r="AA85" s="64">
        <v>0.46899999999999997</v>
      </c>
      <c r="AB85" s="64">
        <v>0.54849999999999999</v>
      </c>
    </row>
    <row r="86" spans="1:28" x14ac:dyDescent="0.35">
      <c r="A86" s="67" t="s">
        <v>796</v>
      </c>
      <c r="B86" s="64">
        <v>1439.5340000000001</v>
      </c>
      <c r="C86" s="64">
        <v>37.299999999999997</v>
      </c>
      <c r="D86" s="64">
        <v>0.3931</v>
      </c>
      <c r="E86" s="64">
        <v>0.3997</v>
      </c>
      <c r="F86" s="64">
        <v>0.50390000000000001</v>
      </c>
      <c r="G86" s="64">
        <v>0.52980000000000005</v>
      </c>
      <c r="H86" s="64">
        <v>0.60650000000000004</v>
      </c>
      <c r="I86" s="64">
        <v>0.49209999999999998</v>
      </c>
      <c r="J86" s="64">
        <v>0.40279999999999999</v>
      </c>
      <c r="K86" s="64">
        <v>0.44009999999999999</v>
      </c>
      <c r="L86" s="64">
        <v>0.47120000000000001</v>
      </c>
      <c r="M86" s="64">
        <v>0.52590000000000003</v>
      </c>
      <c r="N86" s="64">
        <v>0.46279999999999999</v>
      </c>
      <c r="O86" s="64">
        <v>0.43969999999999998</v>
      </c>
      <c r="P86" s="64">
        <v>0.4385</v>
      </c>
      <c r="Q86" s="64">
        <v>0.45269999999999999</v>
      </c>
      <c r="R86" s="64">
        <v>0.53690000000000004</v>
      </c>
      <c r="S86" s="64">
        <v>0.42480000000000001</v>
      </c>
      <c r="T86" s="64">
        <v>0.39850000000000002</v>
      </c>
      <c r="U86" s="64">
        <v>0.3992</v>
      </c>
      <c r="V86" s="64">
        <v>0.42980000000000002</v>
      </c>
      <c r="W86" s="64">
        <v>0.52</v>
      </c>
      <c r="X86" s="64">
        <v>0.43919999999999998</v>
      </c>
      <c r="Y86" s="64">
        <v>0.36059999999999998</v>
      </c>
      <c r="Z86" s="64">
        <v>0.42109999999999997</v>
      </c>
      <c r="AA86" s="64">
        <v>0.48159999999999997</v>
      </c>
      <c r="AB86" s="64">
        <v>0.55379999999999996</v>
      </c>
    </row>
    <row r="87" spans="1:28" x14ac:dyDescent="0.35">
      <c r="A87" s="67" t="s">
        <v>797</v>
      </c>
      <c r="B87" s="64">
        <v>1499.5329999999999</v>
      </c>
      <c r="C87" s="64">
        <v>37.299999999999997</v>
      </c>
      <c r="D87" s="64">
        <v>0.40310000000000001</v>
      </c>
      <c r="E87" s="64">
        <v>0.41289999999999999</v>
      </c>
      <c r="F87" s="64">
        <v>0.50739999999999996</v>
      </c>
      <c r="G87" s="64">
        <v>0.53269999999999995</v>
      </c>
      <c r="H87" s="64">
        <v>0.60719999999999996</v>
      </c>
      <c r="I87" s="64">
        <v>0.50019999999999998</v>
      </c>
      <c r="J87" s="64">
        <v>0.41810000000000003</v>
      </c>
      <c r="K87" s="64">
        <v>0.45529999999999998</v>
      </c>
      <c r="L87" s="64">
        <v>0.4849</v>
      </c>
      <c r="M87" s="64">
        <v>0.5333</v>
      </c>
      <c r="N87" s="64">
        <v>0.4733</v>
      </c>
      <c r="O87" s="64">
        <v>0.4546</v>
      </c>
      <c r="P87" s="64">
        <v>0.45369999999999999</v>
      </c>
      <c r="Q87" s="64">
        <v>0.46760000000000002</v>
      </c>
      <c r="R87" s="64">
        <v>0.54390000000000005</v>
      </c>
      <c r="S87" s="64">
        <v>0.43669999999999998</v>
      </c>
      <c r="T87" s="64">
        <v>0.41360000000000002</v>
      </c>
      <c r="U87" s="64">
        <v>0.41520000000000001</v>
      </c>
      <c r="V87" s="64">
        <v>0.44529999999999997</v>
      </c>
      <c r="W87" s="64">
        <v>0.52710000000000001</v>
      </c>
      <c r="X87" s="64">
        <v>0.44690000000000002</v>
      </c>
      <c r="Y87" s="64">
        <v>0.37330000000000002</v>
      </c>
      <c r="Z87" s="64">
        <v>0.43409999999999999</v>
      </c>
      <c r="AA87" s="64">
        <v>0.49199999999999999</v>
      </c>
      <c r="AB87" s="64">
        <v>0.55830000000000002</v>
      </c>
    </row>
    <row r="88" spans="1:28" x14ac:dyDescent="0.35">
      <c r="A88" s="67" t="s">
        <v>798</v>
      </c>
      <c r="B88" s="64">
        <v>1559.56</v>
      </c>
      <c r="C88" s="64">
        <v>37.299999999999997</v>
      </c>
      <c r="D88" s="64">
        <v>0.41189999999999999</v>
      </c>
      <c r="E88" s="64">
        <v>0.42459999999999998</v>
      </c>
      <c r="F88" s="64">
        <v>0.51060000000000005</v>
      </c>
      <c r="G88" s="64">
        <v>0.5353</v>
      </c>
      <c r="H88" s="64">
        <v>0.60750000000000004</v>
      </c>
      <c r="I88" s="64">
        <v>0.50680000000000003</v>
      </c>
      <c r="J88" s="64">
        <v>0.43159999999999998</v>
      </c>
      <c r="K88" s="64">
        <v>0.46850000000000003</v>
      </c>
      <c r="L88" s="64">
        <v>0.49619999999999997</v>
      </c>
      <c r="M88" s="64">
        <v>0.53939999999999999</v>
      </c>
      <c r="N88" s="64">
        <v>0.4819</v>
      </c>
      <c r="O88" s="64">
        <v>0.46750000000000003</v>
      </c>
      <c r="P88" s="64">
        <v>0.46710000000000002</v>
      </c>
      <c r="Q88" s="64">
        <v>0.4803</v>
      </c>
      <c r="R88" s="64">
        <v>0.54920000000000002</v>
      </c>
      <c r="S88" s="64">
        <v>0.44700000000000001</v>
      </c>
      <c r="T88" s="64">
        <v>0.42730000000000001</v>
      </c>
      <c r="U88" s="64">
        <v>0.4299</v>
      </c>
      <c r="V88" s="64">
        <v>0.45879999999999999</v>
      </c>
      <c r="W88" s="64">
        <v>0.53310000000000002</v>
      </c>
      <c r="X88" s="64">
        <v>0.45340000000000003</v>
      </c>
      <c r="Y88" s="64">
        <v>0.38490000000000002</v>
      </c>
      <c r="Z88" s="64">
        <v>0.44550000000000001</v>
      </c>
      <c r="AA88" s="64">
        <v>0.50039999999999996</v>
      </c>
      <c r="AB88" s="64">
        <v>0.56120000000000003</v>
      </c>
    </row>
    <row r="89" spans="1:28" x14ac:dyDescent="0.35">
      <c r="A89" s="67" t="s">
        <v>799</v>
      </c>
      <c r="B89" s="64">
        <v>1619.539</v>
      </c>
      <c r="C89" s="64">
        <v>37.299999999999997</v>
      </c>
      <c r="D89" s="64">
        <v>0.41959999999999997</v>
      </c>
      <c r="E89" s="64">
        <v>0.43480000000000002</v>
      </c>
      <c r="F89" s="64">
        <v>0.51339999999999997</v>
      </c>
      <c r="G89" s="64">
        <v>0.5373</v>
      </c>
      <c r="H89" s="64">
        <v>0.6079</v>
      </c>
      <c r="I89" s="64">
        <v>0.5121</v>
      </c>
      <c r="J89" s="64">
        <v>0.44330000000000003</v>
      </c>
      <c r="K89" s="64">
        <v>0.47949999999999998</v>
      </c>
      <c r="L89" s="64">
        <v>0.50529999999999997</v>
      </c>
      <c r="M89" s="64">
        <v>0.54400000000000004</v>
      </c>
      <c r="N89" s="64">
        <v>0.4889</v>
      </c>
      <c r="O89" s="64">
        <v>0.47810000000000002</v>
      </c>
      <c r="P89" s="64">
        <v>0.4783</v>
      </c>
      <c r="Q89" s="64">
        <v>0.49049999999999999</v>
      </c>
      <c r="R89" s="64">
        <v>0.55369999999999997</v>
      </c>
      <c r="S89" s="64">
        <v>0.45569999999999999</v>
      </c>
      <c r="T89" s="64">
        <v>0.43930000000000002</v>
      </c>
      <c r="U89" s="64">
        <v>0.44259999999999999</v>
      </c>
      <c r="V89" s="64">
        <v>0.4703</v>
      </c>
      <c r="W89" s="64">
        <v>0.53749999999999998</v>
      </c>
      <c r="X89" s="64">
        <v>0.45860000000000001</v>
      </c>
      <c r="Y89" s="64">
        <v>0.39529999999999998</v>
      </c>
      <c r="Z89" s="64">
        <v>0.45500000000000002</v>
      </c>
      <c r="AA89" s="64">
        <v>0.5071</v>
      </c>
      <c r="AB89" s="64">
        <v>0.5645</v>
      </c>
    </row>
    <row r="90" spans="1:28" x14ac:dyDescent="0.35">
      <c r="A90" s="67" t="s">
        <v>800</v>
      </c>
      <c r="B90" s="64">
        <v>1679.5239999999999</v>
      </c>
      <c r="C90" s="64">
        <v>37.4</v>
      </c>
      <c r="D90" s="64">
        <v>0.42620000000000002</v>
      </c>
      <c r="E90" s="64">
        <v>0.44400000000000001</v>
      </c>
      <c r="F90" s="64">
        <v>0.51580000000000004</v>
      </c>
      <c r="G90" s="64">
        <v>0.53890000000000005</v>
      </c>
      <c r="H90" s="64">
        <v>0.6079</v>
      </c>
      <c r="I90" s="64">
        <v>0.51700000000000002</v>
      </c>
      <c r="J90" s="64">
        <v>0.45379999999999998</v>
      </c>
      <c r="K90" s="64">
        <v>0.48920000000000002</v>
      </c>
      <c r="L90" s="64">
        <v>0.5131</v>
      </c>
      <c r="M90" s="64">
        <v>0.54820000000000002</v>
      </c>
      <c r="N90" s="64">
        <v>0.49440000000000001</v>
      </c>
      <c r="O90" s="64">
        <v>0.48699999999999999</v>
      </c>
      <c r="P90" s="64">
        <v>0.48780000000000001</v>
      </c>
      <c r="Q90" s="64">
        <v>0.49909999999999999</v>
      </c>
      <c r="R90" s="64">
        <v>0.55720000000000003</v>
      </c>
      <c r="S90" s="64">
        <v>0.46260000000000001</v>
      </c>
      <c r="T90" s="64">
        <v>0.44940000000000002</v>
      </c>
      <c r="U90" s="64">
        <v>0.4536</v>
      </c>
      <c r="V90" s="64">
        <v>0.47970000000000002</v>
      </c>
      <c r="W90" s="64">
        <v>0.5413</v>
      </c>
      <c r="X90" s="64">
        <v>0.46289999999999998</v>
      </c>
      <c r="Y90" s="64">
        <v>0.40429999999999999</v>
      </c>
      <c r="Z90" s="64">
        <v>0.46279999999999999</v>
      </c>
      <c r="AA90" s="64">
        <v>0.51249999999999996</v>
      </c>
      <c r="AB90" s="64">
        <v>0.56659999999999999</v>
      </c>
    </row>
    <row r="91" spans="1:28" x14ac:dyDescent="0.35">
      <c r="A91" s="67" t="s">
        <v>801</v>
      </c>
      <c r="B91" s="64">
        <v>1739.537</v>
      </c>
      <c r="C91" s="64">
        <v>37.4</v>
      </c>
      <c r="D91" s="64">
        <v>0.432</v>
      </c>
      <c r="E91" s="64">
        <v>0.45150000000000001</v>
      </c>
      <c r="F91" s="64">
        <v>0.51780000000000004</v>
      </c>
      <c r="G91" s="64">
        <v>0.5403</v>
      </c>
      <c r="H91" s="64">
        <v>0.6079</v>
      </c>
      <c r="I91" s="64">
        <v>0.52049999999999996</v>
      </c>
      <c r="J91" s="64">
        <v>0.46229999999999999</v>
      </c>
      <c r="K91" s="64">
        <v>0.497</v>
      </c>
      <c r="L91" s="64">
        <v>0.51919999999999999</v>
      </c>
      <c r="M91" s="64">
        <v>0.55120000000000002</v>
      </c>
      <c r="N91" s="64">
        <v>0.49940000000000001</v>
      </c>
      <c r="O91" s="64">
        <v>0.49409999999999998</v>
      </c>
      <c r="P91" s="64">
        <v>0.49559999999999998</v>
      </c>
      <c r="Q91" s="64">
        <v>0.50609999999999999</v>
      </c>
      <c r="R91" s="64">
        <v>0.56010000000000004</v>
      </c>
      <c r="S91" s="64">
        <v>0.46860000000000002</v>
      </c>
      <c r="T91" s="64">
        <v>0.45800000000000002</v>
      </c>
      <c r="U91" s="64">
        <v>0.46289999999999998</v>
      </c>
      <c r="V91" s="64">
        <v>0.4879</v>
      </c>
      <c r="W91" s="64">
        <v>0.54469999999999996</v>
      </c>
      <c r="X91" s="64">
        <v>0.46679999999999999</v>
      </c>
      <c r="Y91" s="64">
        <v>0.41220000000000001</v>
      </c>
      <c r="Z91" s="64">
        <v>0.46960000000000002</v>
      </c>
      <c r="AA91" s="64">
        <v>0.5171</v>
      </c>
      <c r="AB91" s="64">
        <v>0.56869999999999998</v>
      </c>
    </row>
    <row r="92" spans="1:28" x14ac:dyDescent="0.35">
      <c r="A92" s="67" t="s">
        <v>802</v>
      </c>
      <c r="B92" s="64">
        <v>1799.547</v>
      </c>
      <c r="C92" s="64">
        <v>37.4</v>
      </c>
      <c r="D92" s="64">
        <v>0.437</v>
      </c>
      <c r="E92" s="64">
        <v>0.45829999999999999</v>
      </c>
      <c r="F92" s="64">
        <v>0.51959999999999995</v>
      </c>
      <c r="G92" s="64">
        <v>0.54159999999999997</v>
      </c>
      <c r="H92" s="64">
        <v>0.60770000000000002</v>
      </c>
      <c r="I92" s="64">
        <v>0.52390000000000003</v>
      </c>
      <c r="J92" s="64">
        <v>0.46970000000000001</v>
      </c>
      <c r="K92" s="64">
        <v>0.50370000000000004</v>
      </c>
      <c r="L92" s="64">
        <v>0.52439999999999998</v>
      </c>
      <c r="M92" s="64">
        <v>0.55400000000000005</v>
      </c>
      <c r="N92" s="64">
        <v>0.50319999999999998</v>
      </c>
      <c r="O92" s="64">
        <v>0.5</v>
      </c>
      <c r="P92" s="64">
        <v>0.50219999999999998</v>
      </c>
      <c r="Q92" s="64">
        <v>0.51200000000000001</v>
      </c>
      <c r="R92" s="64">
        <v>0.56259999999999999</v>
      </c>
      <c r="S92" s="64">
        <v>0.47360000000000002</v>
      </c>
      <c r="T92" s="64">
        <v>0.46529999999999999</v>
      </c>
      <c r="U92" s="64">
        <v>0.47070000000000001</v>
      </c>
      <c r="V92" s="64">
        <v>0.49440000000000001</v>
      </c>
      <c r="W92" s="64">
        <v>0.54720000000000002</v>
      </c>
      <c r="X92" s="64">
        <v>0.46989999999999998</v>
      </c>
      <c r="Y92" s="64">
        <v>0.41909999999999997</v>
      </c>
      <c r="Z92" s="64">
        <v>0.47499999999999998</v>
      </c>
      <c r="AA92" s="64">
        <v>0.52100000000000002</v>
      </c>
      <c r="AB92" s="64">
        <v>0.56999999999999995</v>
      </c>
    </row>
    <row r="93" spans="1:28" x14ac:dyDescent="0.35">
      <c r="A93" s="67" t="s">
        <v>803</v>
      </c>
      <c r="B93" s="64">
        <v>1859.529</v>
      </c>
      <c r="C93" s="64">
        <v>37.4</v>
      </c>
      <c r="D93" s="64">
        <v>0.4415</v>
      </c>
      <c r="E93" s="64">
        <v>0.46429999999999999</v>
      </c>
      <c r="F93" s="64">
        <v>0.5212</v>
      </c>
      <c r="G93" s="64">
        <v>0.54249999999999998</v>
      </c>
      <c r="H93" s="64">
        <v>0.60750000000000004</v>
      </c>
      <c r="I93" s="64">
        <v>0.52669999999999995</v>
      </c>
      <c r="J93" s="64">
        <v>0.47599999999999998</v>
      </c>
      <c r="K93" s="64">
        <v>0.5091</v>
      </c>
      <c r="L93" s="64">
        <v>0.52859999999999996</v>
      </c>
      <c r="M93" s="64">
        <v>0.55630000000000002</v>
      </c>
      <c r="N93" s="64">
        <v>0.50649999999999995</v>
      </c>
      <c r="O93" s="64">
        <v>0.50519999999999998</v>
      </c>
      <c r="P93" s="64">
        <v>0.50760000000000005</v>
      </c>
      <c r="Q93" s="64">
        <v>0.51670000000000005</v>
      </c>
      <c r="R93" s="64">
        <v>0.56459999999999999</v>
      </c>
      <c r="S93" s="64">
        <v>0.47799999999999998</v>
      </c>
      <c r="T93" s="64">
        <v>0.47139999999999999</v>
      </c>
      <c r="U93" s="64">
        <v>0.4773</v>
      </c>
      <c r="V93" s="64">
        <v>0.5</v>
      </c>
      <c r="W93" s="64">
        <v>0.54979999999999996</v>
      </c>
      <c r="X93" s="64">
        <v>0.47249999999999998</v>
      </c>
      <c r="Y93" s="64">
        <v>0.42509999999999998</v>
      </c>
      <c r="Z93" s="64">
        <v>0.47970000000000002</v>
      </c>
      <c r="AA93" s="64">
        <v>0.52400000000000002</v>
      </c>
      <c r="AB93" s="64">
        <v>0.57099999999999995</v>
      </c>
    </row>
    <row r="94" spans="1:28" x14ac:dyDescent="0.35">
      <c r="A94" s="67" t="s">
        <v>804</v>
      </c>
      <c r="B94" s="64">
        <v>1919.528</v>
      </c>
      <c r="C94" s="64">
        <v>37.4</v>
      </c>
      <c r="D94" s="64">
        <v>0.44540000000000002</v>
      </c>
      <c r="E94" s="64">
        <v>0.46929999999999999</v>
      </c>
      <c r="F94" s="64">
        <v>0.52239999999999998</v>
      </c>
      <c r="G94" s="64">
        <v>0.54339999999999999</v>
      </c>
      <c r="H94" s="64">
        <v>0.60709999999999997</v>
      </c>
      <c r="I94" s="64">
        <v>0.52910000000000001</v>
      </c>
      <c r="J94" s="64">
        <v>0.48149999999999998</v>
      </c>
      <c r="K94" s="64">
        <v>0.51380000000000003</v>
      </c>
      <c r="L94" s="64">
        <v>0.5323</v>
      </c>
      <c r="M94" s="64">
        <v>0.55830000000000002</v>
      </c>
      <c r="N94" s="64">
        <v>0.50929999999999997</v>
      </c>
      <c r="O94" s="64">
        <v>0.50929999999999997</v>
      </c>
      <c r="P94" s="64">
        <v>0.51219999999999999</v>
      </c>
      <c r="Q94" s="64">
        <v>0.52070000000000005</v>
      </c>
      <c r="R94" s="64">
        <v>0.56620000000000004</v>
      </c>
      <c r="S94" s="64">
        <v>0.48120000000000002</v>
      </c>
      <c r="T94" s="64">
        <v>0.4768</v>
      </c>
      <c r="U94" s="64">
        <v>0.48270000000000002</v>
      </c>
      <c r="V94" s="64">
        <v>0.50480000000000003</v>
      </c>
      <c r="W94" s="64">
        <v>0.55159999999999998</v>
      </c>
      <c r="X94" s="64">
        <v>0.4748</v>
      </c>
      <c r="Y94" s="64">
        <v>0.43030000000000002</v>
      </c>
      <c r="Z94" s="64">
        <v>0.48380000000000001</v>
      </c>
      <c r="AA94" s="64">
        <v>0.52669999999999995</v>
      </c>
      <c r="AB94" s="64">
        <v>0.57220000000000004</v>
      </c>
    </row>
    <row r="95" spans="1:28" x14ac:dyDescent="0.35">
      <c r="A95" s="67" t="s">
        <v>805</v>
      </c>
      <c r="B95" s="64">
        <v>1979.5239999999999</v>
      </c>
      <c r="C95" s="64">
        <v>37.4</v>
      </c>
      <c r="D95" s="64">
        <v>0.44869999999999999</v>
      </c>
      <c r="E95" s="64">
        <v>0.47349999999999998</v>
      </c>
      <c r="F95" s="64">
        <v>0.52359999999999995</v>
      </c>
      <c r="G95" s="64">
        <v>0.54390000000000005</v>
      </c>
      <c r="H95" s="64">
        <v>0.60670000000000002</v>
      </c>
      <c r="I95" s="64">
        <v>0.53100000000000003</v>
      </c>
      <c r="J95" s="64">
        <v>0.4859</v>
      </c>
      <c r="K95" s="64">
        <v>0.51790000000000003</v>
      </c>
      <c r="L95" s="64">
        <v>0.5353</v>
      </c>
      <c r="M95" s="64">
        <v>0.56000000000000005</v>
      </c>
      <c r="N95" s="64">
        <v>0.5121</v>
      </c>
      <c r="O95" s="64">
        <v>0.51280000000000003</v>
      </c>
      <c r="P95" s="64">
        <v>0.51600000000000001</v>
      </c>
      <c r="Q95" s="64">
        <v>0.52449999999999997</v>
      </c>
      <c r="R95" s="64">
        <v>0.5675</v>
      </c>
      <c r="S95" s="64">
        <v>0.4844</v>
      </c>
      <c r="T95" s="64">
        <v>0.48139999999999999</v>
      </c>
      <c r="U95" s="64">
        <v>0.48749999999999999</v>
      </c>
      <c r="V95" s="64">
        <v>0.50880000000000003</v>
      </c>
      <c r="W95" s="64">
        <v>0.5534</v>
      </c>
      <c r="X95" s="64">
        <v>0.47660000000000002</v>
      </c>
      <c r="Y95" s="64">
        <v>0.43490000000000001</v>
      </c>
      <c r="Z95" s="64">
        <v>0.48720000000000002</v>
      </c>
      <c r="AA95" s="64">
        <v>0.52910000000000001</v>
      </c>
      <c r="AB95" s="64">
        <v>0.57310000000000005</v>
      </c>
    </row>
    <row r="96" spans="1:28" x14ac:dyDescent="0.35">
      <c r="A96" s="67" t="s">
        <v>806</v>
      </c>
      <c r="B96" s="64">
        <v>2039.5229999999999</v>
      </c>
      <c r="C96" s="64">
        <v>37.4</v>
      </c>
      <c r="D96" s="64">
        <v>0.45169999999999999</v>
      </c>
      <c r="E96" s="64">
        <v>0.47739999999999999</v>
      </c>
      <c r="F96" s="64">
        <v>0.5242</v>
      </c>
      <c r="G96" s="64">
        <v>0.5444</v>
      </c>
      <c r="H96" s="64">
        <v>0.60629999999999995</v>
      </c>
      <c r="I96" s="64">
        <v>0.53300000000000003</v>
      </c>
      <c r="J96" s="64">
        <v>0.48980000000000001</v>
      </c>
      <c r="K96" s="64">
        <v>0.52129999999999999</v>
      </c>
      <c r="L96" s="64">
        <v>0.53810000000000002</v>
      </c>
      <c r="M96" s="64">
        <v>0.56140000000000001</v>
      </c>
      <c r="N96" s="64">
        <v>0.51390000000000002</v>
      </c>
      <c r="O96" s="64">
        <v>0.51600000000000001</v>
      </c>
      <c r="P96" s="64">
        <v>0.51939999999999997</v>
      </c>
      <c r="Q96" s="64">
        <v>0.52729999999999999</v>
      </c>
      <c r="R96" s="64">
        <v>0.56850000000000001</v>
      </c>
      <c r="S96" s="64">
        <v>0.4869</v>
      </c>
      <c r="T96" s="64">
        <v>0.48499999999999999</v>
      </c>
      <c r="U96" s="64">
        <v>0.49180000000000001</v>
      </c>
      <c r="V96" s="64">
        <v>0.51239999999999997</v>
      </c>
      <c r="W96" s="64">
        <v>0.55479999999999996</v>
      </c>
      <c r="X96" s="64">
        <v>0.47849999999999998</v>
      </c>
      <c r="Y96" s="64">
        <v>0.43869999999999998</v>
      </c>
      <c r="Z96" s="64">
        <v>0.49009999999999998</v>
      </c>
      <c r="AA96" s="64">
        <v>0.53100000000000003</v>
      </c>
      <c r="AB96" s="64">
        <v>0.57330000000000003</v>
      </c>
    </row>
    <row r="97" spans="1:28" x14ac:dyDescent="0.35">
      <c r="A97" s="67" t="s">
        <v>807</v>
      </c>
      <c r="B97" s="64">
        <v>2099.5329999999999</v>
      </c>
      <c r="C97" s="64">
        <v>37.4</v>
      </c>
      <c r="D97" s="64">
        <v>0.45429999999999998</v>
      </c>
      <c r="E97" s="64">
        <v>0.48070000000000002</v>
      </c>
      <c r="F97" s="64">
        <v>0.52500000000000002</v>
      </c>
      <c r="G97" s="64">
        <v>0.54459999999999997</v>
      </c>
      <c r="H97" s="64">
        <v>0.60560000000000003</v>
      </c>
      <c r="I97" s="64">
        <v>0.53439999999999999</v>
      </c>
      <c r="J97" s="64">
        <v>0.49320000000000003</v>
      </c>
      <c r="K97" s="64">
        <v>0.52400000000000002</v>
      </c>
      <c r="L97" s="64">
        <v>0.54010000000000002</v>
      </c>
      <c r="M97" s="64">
        <v>0.5625</v>
      </c>
      <c r="N97" s="64">
        <v>0.51559999999999995</v>
      </c>
      <c r="O97" s="64">
        <v>0.51859999999999995</v>
      </c>
      <c r="P97" s="64">
        <v>0.52210000000000001</v>
      </c>
      <c r="Q97" s="64">
        <v>0.52990000000000004</v>
      </c>
      <c r="R97" s="64">
        <v>0.56930000000000003</v>
      </c>
      <c r="S97" s="64">
        <v>0.48930000000000001</v>
      </c>
      <c r="T97" s="64">
        <v>0.48849999999999999</v>
      </c>
      <c r="U97" s="64">
        <v>0.49530000000000002</v>
      </c>
      <c r="V97" s="64">
        <v>0.51539999999999997</v>
      </c>
      <c r="W97" s="64">
        <v>0.55559999999999998</v>
      </c>
      <c r="X97" s="64">
        <v>0.47989999999999999</v>
      </c>
      <c r="Y97" s="64">
        <v>0.44240000000000002</v>
      </c>
      <c r="Z97" s="64">
        <v>0.49280000000000002</v>
      </c>
      <c r="AA97" s="64">
        <v>0.53280000000000005</v>
      </c>
      <c r="AB97" s="64">
        <v>0.57350000000000001</v>
      </c>
    </row>
    <row r="98" spans="1:28" x14ac:dyDescent="0.35">
      <c r="A98" s="67" t="s">
        <v>808</v>
      </c>
      <c r="B98" s="64">
        <v>2159.529</v>
      </c>
      <c r="C98" s="64">
        <v>37.4</v>
      </c>
      <c r="D98" s="64">
        <v>0.45669999999999999</v>
      </c>
      <c r="E98" s="64">
        <v>0.48359999999999997</v>
      </c>
      <c r="F98" s="64">
        <v>0.52600000000000002</v>
      </c>
      <c r="G98" s="64">
        <v>0.54510000000000003</v>
      </c>
      <c r="H98" s="64">
        <v>0.60529999999999995</v>
      </c>
      <c r="I98" s="64">
        <v>0.53600000000000003</v>
      </c>
      <c r="J98" s="64">
        <v>0.49619999999999997</v>
      </c>
      <c r="K98" s="64">
        <v>0.52680000000000005</v>
      </c>
      <c r="L98" s="64">
        <v>0.54220000000000002</v>
      </c>
      <c r="M98" s="64">
        <v>0.56359999999999999</v>
      </c>
      <c r="N98" s="64">
        <v>0.51719999999999999</v>
      </c>
      <c r="O98" s="64">
        <v>0.52080000000000004</v>
      </c>
      <c r="P98" s="64">
        <v>0.52470000000000006</v>
      </c>
      <c r="Q98" s="64">
        <v>0.53249999999999997</v>
      </c>
      <c r="R98" s="64">
        <v>0.56979999999999997</v>
      </c>
      <c r="S98" s="64">
        <v>0.4914</v>
      </c>
      <c r="T98" s="64">
        <v>0.49149999999999999</v>
      </c>
      <c r="U98" s="64">
        <v>0.49840000000000001</v>
      </c>
      <c r="V98" s="64">
        <v>0.5181</v>
      </c>
      <c r="W98" s="64">
        <v>0.55689999999999995</v>
      </c>
      <c r="X98" s="64">
        <v>0.48120000000000002</v>
      </c>
      <c r="Y98" s="64">
        <v>0.44529999999999997</v>
      </c>
      <c r="Z98" s="64">
        <v>0.495</v>
      </c>
      <c r="AA98" s="64">
        <v>0.53410000000000002</v>
      </c>
      <c r="AB98" s="64">
        <v>0.57269999999999999</v>
      </c>
    </row>
    <row r="99" spans="1:28" x14ac:dyDescent="0.35">
      <c r="A99" s="67" t="s">
        <v>809</v>
      </c>
      <c r="B99" s="64">
        <v>2219.5279999999998</v>
      </c>
      <c r="C99" s="64">
        <v>37.5</v>
      </c>
      <c r="D99" s="64">
        <v>0.4587</v>
      </c>
      <c r="E99" s="64">
        <v>0.48620000000000002</v>
      </c>
      <c r="F99" s="64">
        <v>0.52629999999999999</v>
      </c>
      <c r="G99" s="64">
        <v>0.54510000000000003</v>
      </c>
      <c r="H99" s="64">
        <v>0.60470000000000002</v>
      </c>
      <c r="I99" s="64">
        <v>0.53710000000000002</v>
      </c>
      <c r="J99" s="64">
        <v>0.49869999999999998</v>
      </c>
      <c r="K99" s="64">
        <v>0.52900000000000003</v>
      </c>
      <c r="L99" s="64">
        <v>0.54379999999999995</v>
      </c>
      <c r="M99" s="64">
        <v>0.56420000000000003</v>
      </c>
      <c r="N99" s="64">
        <v>0.51829999999999998</v>
      </c>
      <c r="O99" s="64">
        <v>0.52259999999999995</v>
      </c>
      <c r="P99" s="64">
        <v>0.52680000000000005</v>
      </c>
      <c r="Q99" s="64">
        <v>0.53410000000000002</v>
      </c>
      <c r="R99" s="64">
        <v>0.57010000000000005</v>
      </c>
      <c r="S99" s="64">
        <v>0.49299999999999999</v>
      </c>
      <c r="T99" s="64">
        <v>0.49409999999999998</v>
      </c>
      <c r="U99" s="64">
        <v>0.50109999999999999</v>
      </c>
      <c r="V99" s="64">
        <v>0.52029999999999998</v>
      </c>
      <c r="W99" s="64">
        <v>0.55740000000000001</v>
      </c>
      <c r="X99" s="64">
        <v>0.48220000000000002</v>
      </c>
      <c r="Y99" s="64">
        <v>0.44800000000000001</v>
      </c>
      <c r="Z99" s="64">
        <v>0.497</v>
      </c>
      <c r="AA99" s="64">
        <v>0.53549999999999998</v>
      </c>
      <c r="AB99" s="64">
        <v>0.57169999999999999</v>
      </c>
    </row>
    <row r="100" spans="1:28" x14ac:dyDescent="0.35">
      <c r="A100" s="67" t="s">
        <v>810</v>
      </c>
      <c r="B100" s="64">
        <v>2279.5430000000001</v>
      </c>
      <c r="C100" s="64">
        <v>37.5</v>
      </c>
      <c r="D100" s="64">
        <v>0.4607</v>
      </c>
      <c r="E100" s="64">
        <v>0.48849999999999999</v>
      </c>
      <c r="F100" s="64">
        <v>0.52690000000000003</v>
      </c>
      <c r="G100" s="64">
        <v>0.54530000000000001</v>
      </c>
      <c r="H100" s="64">
        <v>0.60419999999999996</v>
      </c>
      <c r="I100" s="64">
        <v>0.53820000000000001</v>
      </c>
      <c r="J100" s="64">
        <v>0.50080000000000002</v>
      </c>
      <c r="K100" s="64">
        <v>0.53100000000000003</v>
      </c>
      <c r="L100" s="64">
        <v>0.54520000000000002</v>
      </c>
      <c r="M100" s="64">
        <v>0.56499999999999995</v>
      </c>
      <c r="N100" s="64">
        <v>0.51949999999999996</v>
      </c>
      <c r="O100" s="64">
        <v>0.52439999999999998</v>
      </c>
      <c r="P100" s="64">
        <v>0.52869999999999995</v>
      </c>
      <c r="Q100" s="64">
        <v>0.53580000000000005</v>
      </c>
      <c r="R100" s="64">
        <v>0.57010000000000005</v>
      </c>
      <c r="S100" s="64">
        <v>0.4945</v>
      </c>
      <c r="T100" s="64">
        <v>0.49619999999999997</v>
      </c>
      <c r="U100" s="64">
        <v>0.50329999999999997</v>
      </c>
      <c r="V100" s="64">
        <v>0.52239999999999998</v>
      </c>
      <c r="W100" s="64">
        <v>0.55810000000000004</v>
      </c>
      <c r="X100" s="64">
        <v>0.48309999999999997</v>
      </c>
      <c r="Y100" s="64">
        <v>0.45029999999999998</v>
      </c>
      <c r="Z100" s="64">
        <v>0.49869999999999998</v>
      </c>
      <c r="AA100" s="64">
        <v>0.5363</v>
      </c>
      <c r="AB100" s="64">
        <v>0.57099999999999995</v>
      </c>
    </row>
    <row r="101" spans="1:28" x14ac:dyDescent="0.35">
      <c r="A101" s="67" t="s">
        <v>811</v>
      </c>
      <c r="B101" s="64">
        <v>2339.5239999999999</v>
      </c>
      <c r="C101" s="64">
        <v>37.5</v>
      </c>
      <c r="D101" s="64">
        <v>0.4622</v>
      </c>
      <c r="E101" s="64">
        <v>0.49049999999999999</v>
      </c>
      <c r="F101" s="64">
        <v>0.52700000000000002</v>
      </c>
      <c r="G101" s="64">
        <v>0.54520000000000002</v>
      </c>
      <c r="H101" s="64">
        <v>0.60370000000000001</v>
      </c>
      <c r="I101" s="64">
        <v>0.53879999999999995</v>
      </c>
      <c r="J101" s="64">
        <v>0.50290000000000001</v>
      </c>
      <c r="K101" s="64">
        <v>0.53249999999999997</v>
      </c>
      <c r="L101" s="64">
        <v>0.54649999999999999</v>
      </c>
      <c r="M101" s="64">
        <v>0.56559999999999999</v>
      </c>
      <c r="N101" s="64">
        <v>0.5202</v>
      </c>
      <c r="O101" s="64">
        <v>0.52590000000000003</v>
      </c>
      <c r="P101" s="64">
        <v>0.5302</v>
      </c>
      <c r="Q101" s="64">
        <v>0.5373</v>
      </c>
      <c r="R101" s="64">
        <v>0.57040000000000002</v>
      </c>
      <c r="S101" s="64">
        <v>0.49590000000000001</v>
      </c>
      <c r="T101" s="64">
        <v>0.49840000000000001</v>
      </c>
      <c r="U101" s="64">
        <v>0.50549999999999995</v>
      </c>
      <c r="V101" s="64">
        <v>0.5242</v>
      </c>
      <c r="W101" s="64">
        <v>0.5585</v>
      </c>
      <c r="X101" s="64">
        <v>0.4839</v>
      </c>
      <c r="Y101" s="64">
        <v>0.45240000000000002</v>
      </c>
      <c r="Z101" s="64">
        <v>0.5</v>
      </c>
      <c r="AA101" s="64">
        <v>0.53690000000000004</v>
      </c>
      <c r="AB101" s="64">
        <v>0.57030000000000003</v>
      </c>
    </row>
    <row r="102" spans="1:28" x14ac:dyDescent="0.35">
      <c r="A102" s="67" t="s">
        <v>812</v>
      </c>
      <c r="B102" s="64">
        <v>2399.5300000000002</v>
      </c>
      <c r="C102" s="64">
        <v>37.5</v>
      </c>
      <c r="D102" s="64">
        <v>0.46379999999999999</v>
      </c>
      <c r="E102" s="64">
        <v>0.49230000000000002</v>
      </c>
      <c r="F102" s="64">
        <v>0.5272</v>
      </c>
      <c r="G102" s="64">
        <v>0.54510000000000003</v>
      </c>
      <c r="H102" s="64">
        <v>0.60299999999999998</v>
      </c>
      <c r="I102" s="64">
        <v>0.53949999999999998</v>
      </c>
      <c r="J102" s="64">
        <v>0.50470000000000004</v>
      </c>
      <c r="K102" s="64">
        <v>0.53400000000000003</v>
      </c>
      <c r="L102" s="64">
        <v>0.54749999999999999</v>
      </c>
      <c r="M102" s="64">
        <v>0.56589999999999996</v>
      </c>
      <c r="N102" s="64">
        <v>0.5212</v>
      </c>
      <c r="O102" s="64">
        <v>0.52700000000000002</v>
      </c>
      <c r="P102" s="64">
        <v>0.53169999999999995</v>
      </c>
      <c r="Q102" s="64">
        <v>0.53869999999999996</v>
      </c>
      <c r="R102" s="64">
        <v>0.57010000000000005</v>
      </c>
      <c r="S102" s="64">
        <v>0.49719999999999998</v>
      </c>
      <c r="T102" s="64">
        <v>0.50009999999999999</v>
      </c>
      <c r="U102" s="64">
        <v>0.50739999999999996</v>
      </c>
      <c r="V102" s="64">
        <v>0.52590000000000003</v>
      </c>
      <c r="W102" s="64">
        <v>0.55869999999999997</v>
      </c>
      <c r="X102" s="64">
        <v>0.48449999999999999</v>
      </c>
      <c r="Y102" s="64">
        <v>0.45419999999999999</v>
      </c>
      <c r="Z102" s="64">
        <v>0.50129999999999997</v>
      </c>
      <c r="AA102" s="64">
        <v>0.53749999999999998</v>
      </c>
      <c r="AB102" s="64">
        <v>0.56910000000000005</v>
      </c>
    </row>
    <row r="103" spans="1:28" x14ac:dyDescent="0.35">
      <c r="A103" s="67" t="s">
        <v>813</v>
      </c>
      <c r="B103" s="64">
        <v>2459.527</v>
      </c>
      <c r="C103" s="64">
        <v>37.4</v>
      </c>
      <c r="D103" s="64">
        <v>0.4652</v>
      </c>
      <c r="E103" s="64">
        <v>0.49399999999999999</v>
      </c>
      <c r="F103" s="64">
        <v>0.52739999999999998</v>
      </c>
      <c r="G103" s="64">
        <v>0.54510000000000003</v>
      </c>
      <c r="H103" s="64">
        <v>0.60240000000000005</v>
      </c>
      <c r="I103" s="64">
        <v>0.54010000000000002</v>
      </c>
      <c r="J103" s="64">
        <v>0.50619999999999998</v>
      </c>
      <c r="K103" s="64">
        <v>0.53539999999999999</v>
      </c>
      <c r="L103" s="64">
        <v>0.54859999999999998</v>
      </c>
      <c r="M103" s="64">
        <v>0.56620000000000004</v>
      </c>
      <c r="N103" s="64">
        <v>0.52159999999999995</v>
      </c>
      <c r="O103" s="64">
        <v>0.52800000000000002</v>
      </c>
      <c r="P103" s="64">
        <v>0.53290000000000004</v>
      </c>
      <c r="Q103" s="64">
        <v>0.53969999999999996</v>
      </c>
      <c r="R103" s="64">
        <v>0.56969999999999998</v>
      </c>
      <c r="S103" s="64">
        <v>0.49809999999999999</v>
      </c>
      <c r="T103" s="64">
        <v>0.50149999999999995</v>
      </c>
      <c r="U103" s="64">
        <v>0.50880000000000003</v>
      </c>
      <c r="V103" s="64">
        <v>0.5272</v>
      </c>
      <c r="W103" s="64">
        <v>0.55869999999999997</v>
      </c>
      <c r="X103" s="64">
        <v>0.48520000000000002</v>
      </c>
      <c r="Y103" s="64">
        <v>0.45600000000000002</v>
      </c>
      <c r="Z103" s="64">
        <v>0.50260000000000005</v>
      </c>
      <c r="AA103" s="64">
        <v>0.53790000000000004</v>
      </c>
      <c r="AB103" s="64">
        <v>0.56830000000000003</v>
      </c>
    </row>
    <row r="104" spans="1:28" x14ac:dyDescent="0.35">
      <c r="A104" s="67" t="s">
        <v>814</v>
      </c>
      <c r="B104" s="64">
        <v>2519.5279999999998</v>
      </c>
      <c r="C104" s="64">
        <v>37.4</v>
      </c>
      <c r="D104" s="64">
        <v>0.46639999999999998</v>
      </c>
      <c r="E104" s="64">
        <v>0.49540000000000001</v>
      </c>
      <c r="F104" s="64">
        <v>0.52759999999999996</v>
      </c>
      <c r="G104" s="64">
        <v>0.54490000000000005</v>
      </c>
      <c r="H104" s="64">
        <v>0.60189999999999999</v>
      </c>
      <c r="I104" s="64">
        <v>0.54059999999999997</v>
      </c>
      <c r="J104" s="64">
        <v>0.50719999999999998</v>
      </c>
      <c r="K104" s="64">
        <v>0.53649999999999998</v>
      </c>
      <c r="L104" s="64">
        <v>0.54910000000000003</v>
      </c>
      <c r="M104" s="64">
        <v>0.56630000000000003</v>
      </c>
      <c r="N104" s="64">
        <v>0.52200000000000002</v>
      </c>
      <c r="O104" s="64">
        <v>0.52880000000000005</v>
      </c>
      <c r="P104" s="64">
        <v>0.53400000000000003</v>
      </c>
      <c r="Q104" s="64">
        <v>0.5403</v>
      </c>
      <c r="R104" s="64">
        <v>0.56950000000000001</v>
      </c>
      <c r="S104" s="64">
        <v>0.49880000000000002</v>
      </c>
      <c r="T104" s="64">
        <v>0.50290000000000001</v>
      </c>
      <c r="U104" s="64">
        <v>0.51019999999999999</v>
      </c>
      <c r="V104" s="64">
        <v>0.52829999999999999</v>
      </c>
      <c r="W104" s="64">
        <v>0.55869999999999997</v>
      </c>
      <c r="X104" s="64">
        <v>0.48530000000000001</v>
      </c>
      <c r="Y104" s="64">
        <v>0.45750000000000002</v>
      </c>
      <c r="Z104" s="64">
        <v>0.50349999999999995</v>
      </c>
      <c r="AA104" s="64">
        <v>0.53810000000000002</v>
      </c>
      <c r="AB104" s="64">
        <v>0.56720000000000004</v>
      </c>
    </row>
    <row r="105" spans="1:28" x14ac:dyDescent="0.35">
      <c r="A105" s="67" t="s">
        <v>815</v>
      </c>
      <c r="B105" s="64">
        <v>2579.5360000000001</v>
      </c>
      <c r="C105" s="64">
        <v>37.5</v>
      </c>
      <c r="D105" s="64">
        <v>0.46739999999999998</v>
      </c>
      <c r="E105" s="64">
        <v>0.49669999999999997</v>
      </c>
      <c r="F105" s="64">
        <v>0.52780000000000005</v>
      </c>
      <c r="G105" s="64">
        <v>0.54459999999999997</v>
      </c>
      <c r="H105" s="64">
        <v>0.60129999999999995</v>
      </c>
      <c r="I105" s="64">
        <v>0.54110000000000003</v>
      </c>
      <c r="J105" s="64">
        <v>0.50829999999999997</v>
      </c>
      <c r="K105" s="64">
        <v>0.5373</v>
      </c>
      <c r="L105" s="64">
        <v>0.54990000000000006</v>
      </c>
      <c r="M105" s="64">
        <v>0.5665</v>
      </c>
      <c r="N105" s="64">
        <v>0.5222</v>
      </c>
      <c r="O105" s="64">
        <v>0.52939999999999998</v>
      </c>
      <c r="P105" s="64">
        <v>0.53480000000000005</v>
      </c>
      <c r="Q105" s="64">
        <v>0.54110000000000003</v>
      </c>
      <c r="R105" s="64">
        <v>0.56889999999999996</v>
      </c>
      <c r="S105" s="64">
        <v>0.49969999999999998</v>
      </c>
      <c r="T105" s="64">
        <v>0.50429999999999997</v>
      </c>
      <c r="U105" s="64">
        <v>0.51160000000000005</v>
      </c>
      <c r="V105" s="64">
        <v>0.52939999999999998</v>
      </c>
      <c r="W105" s="64">
        <v>0.55869999999999997</v>
      </c>
      <c r="X105" s="64">
        <v>0.48570000000000002</v>
      </c>
      <c r="Y105" s="64">
        <v>0.45879999999999999</v>
      </c>
      <c r="Z105" s="64">
        <v>0.50429999999999997</v>
      </c>
      <c r="AA105" s="64">
        <v>0.53820000000000001</v>
      </c>
      <c r="AB105" s="64">
        <v>0.56640000000000001</v>
      </c>
    </row>
    <row r="106" spans="1:28" x14ac:dyDescent="0.35">
      <c r="A106" s="67" t="s">
        <v>816</v>
      </c>
      <c r="B106" s="64">
        <v>2639.5320000000002</v>
      </c>
      <c r="C106" s="64">
        <v>37.5</v>
      </c>
      <c r="D106" s="64">
        <v>0.46839999999999998</v>
      </c>
      <c r="E106" s="64">
        <v>0.49790000000000001</v>
      </c>
      <c r="F106" s="64">
        <v>0.52780000000000005</v>
      </c>
      <c r="G106" s="64">
        <v>0.54459999999999997</v>
      </c>
      <c r="H106" s="64">
        <v>0.60089999999999999</v>
      </c>
      <c r="I106" s="64">
        <v>0.54149999999999998</v>
      </c>
      <c r="J106" s="64">
        <v>0.50939999999999996</v>
      </c>
      <c r="K106" s="64">
        <v>0.5383</v>
      </c>
      <c r="L106" s="64">
        <v>0.55059999999999998</v>
      </c>
      <c r="M106" s="64">
        <v>0.56669999999999998</v>
      </c>
      <c r="N106" s="64">
        <v>0.52239999999999998</v>
      </c>
      <c r="O106" s="64">
        <v>0.53029999999999999</v>
      </c>
      <c r="P106" s="64">
        <v>0.53580000000000005</v>
      </c>
      <c r="Q106" s="64">
        <v>0.54200000000000004</v>
      </c>
      <c r="R106" s="64">
        <v>0.56869999999999998</v>
      </c>
      <c r="S106" s="64">
        <v>0.50049999999999994</v>
      </c>
      <c r="T106" s="64">
        <v>0.50539999999999996</v>
      </c>
      <c r="U106" s="64">
        <v>0.51259999999999994</v>
      </c>
      <c r="V106" s="64">
        <v>0.53039999999999998</v>
      </c>
      <c r="W106" s="64">
        <v>0.55879999999999996</v>
      </c>
      <c r="X106" s="64">
        <v>0.48620000000000002</v>
      </c>
      <c r="Y106" s="64">
        <v>0.46</v>
      </c>
      <c r="Z106" s="64">
        <v>0.50509999999999999</v>
      </c>
      <c r="AA106" s="64">
        <v>0.53839999999999999</v>
      </c>
      <c r="AB106" s="64">
        <v>0.56640000000000001</v>
      </c>
    </row>
    <row r="107" spans="1:28" x14ac:dyDescent="0.35">
      <c r="A107" s="67" t="s">
        <v>817</v>
      </c>
      <c r="B107" s="64">
        <v>2699.529</v>
      </c>
      <c r="C107" s="64">
        <v>37.5</v>
      </c>
      <c r="D107" s="64">
        <v>0.46920000000000001</v>
      </c>
      <c r="E107" s="64">
        <v>0.499</v>
      </c>
      <c r="F107" s="64">
        <v>0.52769999999999995</v>
      </c>
      <c r="G107" s="64">
        <v>0.54430000000000001</v>
      </c>
      <c r="H107" s="64">
        <v>0.60029999999999994</v>
      </c>
      <c r="I107" s="64">
        <v>0.54179999999999995</v>
      </c>
      <c r="J107" s="64">
        <v>0.51019999999999999</v>
      </c>
      <c r="K107" s="64">
        <v>0.53890000000000005</v>
      </c>
      <c r="L107" s="64">
        <v>0.55100000000000005</v>
      </c>
      <c r="M107" s="64">
        <v>0.56640000000000001</v>
      </c>
      <c r="N107" s="64">
        <v>0.52259999999999995</v>
      </c>
      <c r="O107" s="64">
        <v>0.53049999999999997</v>
      </c>
      <c r="P107" s="64">
        <v>0.53610000000000002</v>
      </c>
      <c r="Q107" s="64">
        <v>0.5423</v>
      </c>
      <c r="R107" s="64">
        <v>0.56830000000000003</v>
      </c>
      <c r="S107" s="64">
        <v>0.50090000000000001</v>
      </c>
      <c r="T107" s="64">
        <v>0.50619999999999998</v>
      </c>
      <c r="U107" s="64">
        <v>0.51359999999999995</v>
      </c>
      <c r="V107" s="64">
        <v>0.53110000000000002</v>
      </c>
      <c r="W107" s="64">
        <v>0.55840000000000001</v>
      </c>
      <c r="X107" s="64">
        <v>0.48620000000000002</v>
      </c>
      <c r="Y107" s="64">
        <v>0.46089999999999998</v>
      </c>
      <c r="Z107" s="64">
        <v>0.50580000000000003</v>
      </c>
      <c r="AA107" s="64">
        <v>0.53839999999999999</v>
      </c>
      <c r="AB107" s="64">
        <v>0.56620000000000004</v>
      </c>
    </row>
    <row r="108" spans="1:28" x14ac:dyDescent="0.35">
      <c r="A108" s="67" t="s">
        <v>818</v>
      </c>
      <c r="B108" s="64">
        <v>2759.5419999999999</v>
      </c>
      <c r="C108" s="64">
        <v>37.5</v>
      </c>
      <c r="D108" s="64">
        <v>0.46989999999999998</v>
      </c>
      <c r="E108" s="64">
        <v>0.49980000000000002</v>
      </c>
      <c r="F108" s="64">
        <v>0.52739999999999998</v>
      </c>
      <c r="G108" s="64">
        <v>0.54379999999999995</v>
      </c>
      <c r="H108" s="64">
        <v>0.5998</v>
      </c>
      <c r="I108" s="64">
        <v>0.54190000000000005</v>
      </c>
      <c r="J108" s="64">
        <v>0.51080000000000003</v>
      </c>
      <c r="K108" s="64">
        <v>0.53959999999999997</v>
      </c>
      <c r="L108" s="64">
        <v>0.55149999999999999</v>
      </c>
      <c r="M108" s="64">
        <v>0.56640000000000001</v>
      </c>
      <c r="N108" s="64">
        <v>0.52259999999999995</v>
      </c>
      <c r="O108" s="64">
        <v>0.53080000000000005</v>
      </c>
      <c r="P108" s="64">
        <v>0.53669999999999995</v>
      </c>
      <c r="Q108" s="64">
        <v>0.54259999999999997</v>
      </c>
      <c r="R108" s="64">
        <v>0.5675</v>
      </c>
      <c r="S108" s="64">
        <v>0.50139999999999996</v>
      </c>
      <c r="T108" s="64">
        <v>0.50700000000000001</v>
      </c>
      <c r="U108" s="64">
        <v>0.51429999999999998</v>
      </c>
      <c r="V108" s="64">
        <v>0.53169999999999995</v>
      </c>
      <c r="W108" s="64">
        <v>0.55789999999999995</v>
      </c>
      <c r="X108" s="64">
        <v>0.48620000000000002</v>
      </c>
      <c r="Y108" s="64">
        <v>0.46189999999999998</v>
      </c>
      <c r="Z108" s="64">
        <v>0.50600000000000001</v>
      </c>
      <c r="AA108" s="64">
        <v>0.53810000000000002</v>
      </c>
      <c r="AB108" s="64">
        <v>0.56610000000000005</v>
      </c>
    </row>
    <row r="109" spans="1:28" x14ac:dyDescent="0.35">
      <c r="A109" s="67" t="s">
        <v>819</v>
      </c>
      <c r="B109" s="64">
        <v>2819.5250000000001</v>
      </c>
      <c r="C109" s="64">
        <v>37.5</v>
      </c>
      <c r="D109" s="64">
        <v>0.47070000000000001</v>
      </c>
      <c r="E109" s="64">
        <v>0.50080000000000002</v>
      </c>
      <c r="F109" s="64">
        <v>0.52739999999999998</v>
      </c>
      <c r="G109" s="64">
        <v>0.54390000000000005</v>
      </c>
      <c r="H109" s="64">
        <v>0.59940000000000004</v>
      </c>
      <c r="I109" s="64">
        <v>0.5423</v>
      </c>
      <c r="J109" s="64">
        <v>0.51129999999999998</v>
      </c>
      <c r="K109" s="64">
        <v>0.54010000000000002</v>
      </c>
      <c r="L109" s="64">
        <v>0.55169999999999997</v>
      </c>
      <c r="M109" s="64">
        <v>0.56620000000000004</v>
      </c>
      <c r="N109" s="64">
        <v>0.52239999999999998</v>
      </c>
      <c r="O109" s="64">
        <v>0.53110000000000002</v>
      </c>
      <c r="P109" s="64">
        <v>0.53700000000000003</v>
      </c>
      <c r="Q109" s="64">
        <v>0.54269999999999996</v>
      </c>
      <c r="R109" s="64">
        <v>0.56740000000000002</v>
      </c>
      <c r="S109" s="64">
        <v>0.50170000000000003</v>
      </c>
      <c r="T109" s="64">
        <v>0.50780000000000003</v>
      </c>
      <c r="U109" s="64">
        <v>0.51519999999999999</v>
      </c>
      <c r="V109" s="64">
        <v>0.53239999999999998</v>
      </c>
      <c r="W109" s="64">
        <v>0.55789999999999995</v>
      </c>
      <c r="X109" s="64">
        <v>0.48609999999999998</v>
      </c>
      <c r="Y109" s="64">
        <v>0.46289999999999998</v>
      </c>
      <c r="Z109" s="64">
        <v>0.50649999999999995</v>
      </c>
      <c r="AA109" s="64">
        <v>0.53779999999999994</v>
      </c>
      <c r="AB109" s="64">
        <v>0.56679999999999997</v>
      </c>
    </row>
    <row r="110" spans="1:28" x14ac:dyDescent="0.35">
      <c r="A110" s="67" t="s">
        <v>820</v>
      </c>
      <c r="B110" s="64">
        <v>2879.5239999999999</v>
      </c>
      <c r="C110" s="64">
        <v>37.4</v>
      </c>
      <c r="D110" s="64">
        <v>0.47139999999999999</v>
      </c>
      <c r="E110" s="64">
        <v>0.50149999999999995</v>
      </c>
      <c r="F110" s="64">
        <v>0.52729999999999999</v>
      </c>
      <c r="G110" s="64">
        <v>0.54339999999999999</v>
      </c>
      <c r="H110" s="64">
        <v>0.59870000000000001</v>
      </c>
      <c r="I110" s="64">
        <v>0.5423</v>
      </c>
      <c r="J110" s="64">
        <v>0.51190000000000002</v>
      </c>
      <c r="K110" s="64">
        <v>0.54059999999999997</v>
      </c>
      <c r="L110" s="64">
        <v>0.55200000000000005</v>
      </c>
      <c r="M110" s="64">
        <v>0.56599999999999995</v>
      </c>
      <c r="N110" s="64">
        <v>0.52229999999999999</v>
      </c>
      <c r="O110" s="64">
        <v>0.53129999999999999</v>
      </c>
      <c r="P110" s="64">
        <v>0.53710000000000002</v>
      </c>
      <c r="Q110" s="64">
        <v>0.54290000000000005</v>
      </c>
      <c r="R110" s="64">
        <v>0.56679999999999997</v>
      </c>
      <c r="S110" s="64">
        <v>0.50170000000000003</v>
      </c>
      <c r="T110" s="64">
        <v>0.50849999999999995</v>
      </c>
      <c r="U110" s="64">
        <v>0.51559999999999995</v>
      </c>
      <c r="V110" s="64">
        <v>0.53269999999999995</v>
      </c>
      <c r="W110" s="64">
        <v>0.55759999999999998</v>
      </c>
      <c r="X110" s="64">
        <v>0.48599999999999999</v>
      </c>
      <c r="Y110" s="64">
        <v>0.46360000000000001</v>
      </c>
      <c r="Z110" s="64">
        <v>0.50649999999999995</v>
      </c>
      <c r="AA110" s="64">
        <v>0.53769999999999996</v>
      </c>
      <c r="AB110" s="64">
        <v>0.56699999999999995</v>
      </c>
    </row>
    <row r="111" spans="1:28" x14ac:dyDescent="0.35">
      <c r="A111" s="67" t="s">
        <v>821</v>
      </c>
      <c r="B111" s="64">
        <v>2939.5329999999999</v>
      </c>
      <c r="C111" s="64">
        <v>37.5</v>
      </c>
      <c r="D111" s="64">
        <v>0.4718</v>
      </c>
      <c r="E111" s="64">
        <v>0.50219999999999998</v>
      </c>
      <c r="F111" s="64">
        <v>0.52690000000000003</v>
      </c>
      <c r="G111" s="64">
        <v>0.54290000000000005</v>
      </c>
      <c r="H111" s="64">
        <v>0.59830000000000005</v>
      </c>
      <c r="I111" s="64">
        <v>0.54220000000000002</v>
      </c>
      <c r="J111" s="64">
        <v>0.51219999999999999</v>
      </c>
      <c r="K111" s="64">
        <v>0.54090000000000005</v>
      </c>
      <c r="L111" s="64">
        <v>0.55230000000000001</v>
      </c>
      <c r="M111" s="64">
        <v>0.56579999999999997</v>
      </c>
      <c r="N111" s="64">
        <v>0.5222</v>
      </c>
      <c r="O111" s="64">
        <v>0.53110000000000002</v>
      </c>
      <c r="P111" s="64">
        <v>0.53739999999999999</v>
      </c>
      <c r="Q111" s="64">
        <v>0.54279999999999995</v>
      </c>
      <c r="R111" s="64">
        <v>0.56620000000000004</v>
      </c>
      <c r="S111" s="64">
        <v>0.502</v>
      </c>
      <c r="T111" s="64">
        <v>0.50870000000000004</v>
      </c>
      <c r="U111" s="64">
        <v>0.51600000000000001</v>
      </c>
      <c r="V111" s="64">
        <v>0.53310000000000002</v>
      </c>
      <c r="W111" s="64">
        <v>0.55710000000000004</v>
      </c>
      <c r="X111" s="64">
        <v>0.48599999999999999</v>
      </c>
      <c r="Y111" s="64">
        <v>0.46429999999999999</v>
      </c>
      <c r="Z111" s="64">
        <v>0.50670000000000004</v>
      </c>
      <c r="AA111" s="64">
        <v>0.5373</v>
      </c>
      <c r="AB111" s="64">
        <v>0.56679999999999997</v>
      </c>
    </row>
    <row r="112" spans="1:28" x14ac:dyDescent="0.35">
      <c r="A112" s="67" t="s">
        <v>822</v>
      </c>
      <c r="B112" s="64">
        <v>2999.5279999999998</v>
      </c>
      <c r="C112" s="64">
        <v>37.5</v>
      </c>
      <c r="D112" s="64">
        <v>0.47249999999999998</v>
      </c>
      <c r="E112" s="64">
        <v>0.50280000000000002</v>
      </c>
      <c r="F112" s="64">
        <v>0.52690000000000003</v>
      </c>
      <c r="G112" s="64">
        <v>0.54279999999999995</v>
      </c>
      <c r="H112" s="64">
        <v>0.59770000000000001</v>
      </c>
      <c r="I112" s="64">
        <v>0.54239999999999999</v>
      </c>
      <c r="J112" s="64">
        <v>0.51280000000000003</v>
      </c>
      <c r="K112" s="64">
        <v>0.5413</v>
      </c>
      <c r="L112" s="64">
        <v>0.55230000000000001</v>
      </c>
      <c r="M112" s="64">
        <v>0.56559999999999999</v>
      </c>
      <c r="N112" s="64">
        <v>0.52170000000000005</v>
      </c>
      <c r="O112" s="64">
        <v>0.53129999999999999</v>
      </c>
      <c r="P112" s="64">
        <v>0.53739999999999999</v>
      </c>
      <c r="Q112" s="64">
        <v>0.54279999999999995</v>
      </c>
      <c r="R112" s="64">
        <v>0.56610000000000005</v>
      </c>
      <c r="S112" s="64">
        <v>0.502</v>
      </c>
      <c r="T112" s="64">
        <v>0.5091</v>
      </c>
      <c r="U112" s="64">
        <v>0.51649999999999996</v>
      </c>
      <c r="V112" s="64">
        <v>0.53320000000000001</v>
      </c>
      <c r="W112" s="64">
        <v>0.55700000000000005</v>
      </c>
      <c r="X112" s="64">
        <v>0.4859</v>
      </c>
      <c r="Y112" s="64">
        <v>0.46460000000000001</v>
      </c>
      <c r="Z112" s="64">
        <v>0.50670000000000004</v>
      </c>
      <c r="AA112" s="64">
        <v>0.53700000000000003</v>
      </c>
      <c r="AB112" s="64">
        <v>0.56689999999999996</v>
      </c>
    </row>
    <row r="113" spans="1:28" x14ac:dyDescent="0.35">
      <c r="A113" s="67" t="s">
        <v>823</v>
      </c>
      <c r="B113" s="64">
        <v>3059.5309999999999</v>
      </c>
      <c r="C113" s="64">
        <v>37.5</v>
      </c>
      <c r="D113" s="64">
        <v>0.47310000000000002</v>
      </c>
      <c r="E113" s="64">
        <v>0.50360000000000005</v>
      </c>
      <c r="F113" s="64">
        <v>0.52659999999999996</v>
      </c>
      <c r="G113" s="64">
        <v>0.54239999999999999</v>
      </c>
      <c r="H113" s="64">
        <v>0.59709999999999996</v>
      </c>
      <c r="I113" s="64">
        <v>0.5423</v>
      </c>
      <c r="J113" s="64">
        <v>0.5131</v>
      </c>
      <c r="K113" s="64">
        <v>0.54149999999999998</v>
      </c>
      <c r="L113" s="64">
        <v>0.55220000000000002</v>
      </c>
      <c r="M113" s="64">
        <v>0.56520000000000004</v>
      </c>
      <c r="N113" s="64">
        <v>0.52159999999999995</v>
      </c>
      <c r="O113" s="64">
        <v>0.53120000000000001</v>
      </c>
      <c r="P113" s="64">
        <v>0.5373</v>
      </c>
      <c r="Q113" s="64">
        <v>0.54259999999999997</v>
      </c>
      <c r="R113" s="64">
        <v>0.56569999999999998</v>
      </c>
      <c r="S113" s="64">
        <v>0.50219999999999998</v>
      </c>
      <c r="T113" s="64">
        <v>0.50949999999999995</v>
      </c>
      <c r="U113" s="64">
        <v>0.51680000000000004</v>
      </c>
      <c r="V113" s="64">
        <v>0.53349999999999997</v>
      </c>
      <c r="W113" s="64">
        <v>0.55679999999999996</v>
      </c>
      <c r="X113" s="64">
        <v>0.48570000000000002</v>
      </c>
      <c r="Y113" s="64">
        <v>0.4652</v>
      </c>
      <c r="Z113" s="64">
        <v>0.50690000000000002</v>
      </c>
      <c r="AA113" s="64">
        <v>0.53680000000000005</v>
      </c>
      <c r="AB113" s="64">
        <v>0.56630000000000003</v>
      </c>
    </row>
    <row r="114" spans="1:28" x14ac:dyDescent="0.35">
      <c r="A114" s="67" t="s">
        <v>824</v>
      </c>
      <c r="B114" s="64">
        <v>3119.5369999999998</v>
      </c>
      <c r="C114" s="64">
        <v>37.5</v>
      </c>
      <c r="D114" s="64">
        <v>0.47339999999999999</v>
      </c>
      <c r="E114" s="64">
        <v>0.50390000000000001</v>
      </c>
      <c r="F114" s="64">
        <v>0.52659999999999996</v>
      </c>
      <c r="G114" s="64">
        <v>0.5423</v>
      </c>
      <c r="H114" s="64">
        <v>0.59670000000000001</v>
      </c>
      <c r="I114" s="64">
        <v>0.5423</v>
      </c>
      <c r="J114" s="64">
        <v>0.51339999999999997</v>
      </c>
      <c r="K114" s="64">
        <v>0.54169999999999996</v>
      </c>
      <c r="L114" s="64">
        <v>0.55200000000000005</v>
      </c>
      <c r="M114" s="64">
        <v>0.56489999999999996</v>
      </c>
      <c r="N114" s="64">
        <v>0.52129999999999999</v>
      </c>
      <c r="O114" s="64">
        <v>0.53090000000000004</v>
      </c>
      <c r="P114" s="64">
        <v>0.53720000000000001</v>
      </c>
      <c r="Q114" s="64">
        <v>0.54269999999999996</v>
      </c>
      <c r="R114" s="64">
        <v>0.56530000000000002</v>
      </c>
      <c r="S114" s="64">
        <v>0.50180000000000002</v>
      </c>
      <c r="T114" s="64">
        <v>0.50990000000000002</v>
      </c>
      <c r="U114" s="64">
        <v>0.5171</v>
      </c>
      <c r="V114" s="64">
        <v>0.53349999999999997</v>
      </c>
      <c r="W114" s="64">
        <v>0.55659999999999998</v>
      </c>
      <c r="X114" s="64">
        <v>0.48549999999999999</v>
      </c>
      <c r="Y114" s="64">
        <v>0.46579999999999999</v>
      </c>
      <c r="Z114" s="64">
        <v>0.50660000000000005</v>
      </c>
      <c r="AA114" s="64">
        <v>0.53639999999999999</v>
      </c>
      <c r="AB114" s="64">
        <v>0.5655</v>
      </c>
    </row>
    <row r="115" spans="1:28" x14ac:dyDescent="0.35">
      <c r="A115" s="67" t="s">
        <v>825</v>
      </c>
      <c r="B115" s="64">
        <v>3179.52</v>
      </c>
      <c r="C115" s="64">
        <v>37.5</v>
      </c>
      <c r="D115" s="64">
        <v>0.4738</v>
      </c>
      <c r="E115" s="64">
        <v>0.50429999999999997</v>
      </c>
      <c r="F115" s="64">
        <v>0.5262</v>
      </c>
      <c r="G115" s="64">
        <v>0.54200000000000004</v>
      </c>
      <c r="H115" s="64">
        <v>0.59609999999999996</v>
      </c>
      <c r="I115" s="64">
        <v>0.54220000000000002</v>
      </c>
      <c r="J115" s="64">
        <v>0.51349999999999996</v>
      </c>
      <c r="K115" s="64">
        <v>0.54169999999999996</v>
      </c>
      <c r="L115" s="64">
        <v>0.55200000000000005</v>
      </c>
      <c r="M115" s="64">
        <v>0.56459999999999999</v>
      </c>
      <c r="N115" s="64">
        <v>0.5212</v>
      </c>
      <c r="O115" s="64">
        <v>0.53069999999999995</v>
      </c>
      <c r="P115" s="64">
        <v>0.53700000000000003</v>
      </c>
      <c r="Q115" s="64">
        <v>0.54239999999999999</v>
      </c>
      <c r="R115" s="64">
        <v>0.56489999999999996</v>
      </c>
      <c r="S115" s="64">
        <v>0.502</v>
      </c>
      <c r="T115" s="64">
        <v>0.51</v>
      </c>
      <c r="U115" s="64">
        <v>0.51719999999999999</v>
      </c>
      <c r="V115" s="64">
        <v>0.53349999999999997</v>
      </c>
      <c r="W115" s="64">
        <v>0.55620000000000003</v>
      </c>
      <c r="X115" s="64">
        <v>0.4854</v>
      </c>
      <c r="Y115" s="64">
        <v>0.46600000000000003</v>
      </c>
      <c r="Z115" s="64">
        <v>0.50649999999999995</v>
      </c>
      <c r="AA115" s="64">
        <v>0.53600000000000003</v>
      </c>
      <c r="AB115" s="64">
        <v>0.56569999999999998</v>
      </c>
    </row>
    <row r="116" spans="1:28" x14ac:dyDescent="0.35">
      <c r="A116" s="67" t="s">
        <v>826</v>
      </c>
      <c r="B116" s="64">
        <v>3239.5349999999999</v>
      </c>
      <c r="C116" s="64">
        <v>37.5</v>
      </c>
      <c r="D116" s="64">
        <v>0.47439999999999999</v>
      </c>
      <c r="E116" s="64">
        <v>0.50490000000000002</v>
      </c>
      <c r="F116" s="64">
        <v>0.52600000000000002</v>
      </c>
      <c r="G116" s="64">
        <v>0.54169999999999996</v>
      </c>
      <c r="H116" s="64">
        <v>0.59570000000000001</v>
      </c>
      <c r="I116" s="64">
        <v>0.5423</v>
      </c>
      <c r="J116" s="64">
        <v>0.51359999999999995</v>
      </c>
      <c r="K116" s="64">
        <v>0.54179999999999995</v>
      </c>
      <c r="L116" s="64">
        <v>0.55210000000000004</v>
      </c>
      <c r="M116" s="64">
        <v>0.56430000000000002</v>
      </c>
      <c r="N116" s="64">
        <v>0.52090000000000003</v>
      </c>
      <c r="O116" s="64">
        <v>0.53059999999999996</v>
      </c>
      <c r="P116" s="64">
        <v>0.53669999999999995</v>
      </c>
      <c r="Q116" s="64">
        <v>0.5423</v>
      </c>
      <c r="R116" s="64">
        <v>0.56469999999999998</v>
      </c>
      <c r="S116" s="64">
        <v>0.50190000000000001</v>
      </c>
      <c r="T116" s="64">
        <v>0.51019999999999999</v>
      </c>
      <c r="U116" s="64">
        <v>0.51729999999999998</v>
      </c>
      <c r="V116" s="64">
        <v>0.53359999999999996</v>
      </c>
      <c r="W116" s="64">
        <v>0.55610000000000004</v>
      </c>
      <c r="X116" s="64">
        <v>0.4854</v>
      </c>
      <c r="Y116" s="64">
        <v>0.46629999999999999</v>
      </c>
      <c r="Z116" s="64">
        <v>0.50639999999999996</v>
      </c>
      <c r="AA116" s="64">
        <v>0.53590000000000004</v>
      </c>
      <c r="AB116" s="64">
        <v>0.56530000000000002</v>
      </c>
    </row>
    <row r="117" spans="1:28" x14ac:dyDescent="0.35">
      <c r="A117" s="67" t="s">
        <v>827</v>
      </c>
      <c r="B117" s="64">
        <v>3299.53</v>
      </c>
      <c r="C117" s="64">
        <v>37.5</v>
      </c>
      <c r="D117" s="64">
        <v>0.47460000000000002</v>
      </c>
      <c r="E117" s="64">
        <v>0.505</v>
      </c>
      <c r="F117" s="64">
        <v>0.52580000000000005</v>
      </c>
      <c r="G117" s="64">
        <v>0.5413</v>
      </c>
      <c r="H117" s="64">
        <v>0.59499999999999997</v>
      </c>
      <c r="I117" s="64">
        <v>0.54220000000000002</v>
      </c>
      <c r="J117" s="64">
        <v>0.51370000000000005</v>
      </c>
      <c r="K117" s="64">
        <v>0.54190000000000005</v>
      </c>
      <c r="L117" s="64">
        <v>0.55189999999999995</v>
      </c>
      <c r="M117" s="64">
        <v>0.56399999999999995</v>
      </c>
      <c r="N117" s="64">
        <v>0.52049999999999996</v>
      </c>
      <c r="O117" s="64">
        <v>0.53039999999999998</v>
      </c>
      <c r="P117" s="64">
        <v>0.53639999999999999</v>
      </c>
      <c r="Q117" s="64">
        <v>0.54210000000000003</v>
      </c>
      <c r="R117" s="64">
        <v>0.56420000000000003</v>
      </c>
      <c r="S117" s="64">
        <v>0.50170000000000003</v>
      </c>
      <c r="T117" s="64">
        <v>0.5101</v>
      </c>
      <c r="U117" s="64">
        <v>0.51729999999999998</v>
      </c>
      <c r="V117" s="64">
        <v>0.53369999999999995</v>
      </c>
      <c r="W117" s="64">
        <v>0.55569999999999997</v>
      </c>
      <c r="X117" s="64">
        <v>0.48499999999999999</v>
      </c>
      <c r="Y117" s="64">
        <v>0.46639999999999998</v>
      </c>
      <c r="Z117" s="64">
        <v>0.50619999999999998</v>
      </c>
      <c r="AA117" s="64">
        <v>0.53549999999999998</v>
      </c>
      <c r="AB117" s="64">
        <v>0.56489999999999996</v>
      </c>
    </row>
    <row r="118" spans="1:28" x14ac:dyDescent="0.35">
      <c r="A118" s="67" t="s">
        <v>828</v>
      </c>
      <c r="B118" s="64">
        <v>3359.5279999999998</v>
      </c>
      <c r="C118" s="64">
        <v>37.5</v>
      </c>
      <c r="D118" s="64">
        <v>0.47510000000000002</v>
      </c>
      <c r="E118" s="64">
        <v>0.50560000000000005</v>
      </c>
      <c r="F118" s="64">
        <v>0.52539999999999998</v>
      </c>
      <c r="G118" s="64">
        <v>0.54100000000000004</v>
      </c>
      <c r="H118" s="64">
        <v>0.59460000000000002</v>
      </c>
      <c r="I118" s="64">
        <v>0.54200000000000004</v>
      </c>
      <c r="J118" s="64">
        <v>0.51390000000000002</v>
      </c>
      <c r="K118" s="64">
        <v>0.54190000000000005</v>
      </c>
      <c r="L118" s="64">
        <v>0.55169999999999997</v>
      </c>
      <c r="M118" s="64">
        <v>0.56379999999999997</v>
      </c>
      <c r="N118" s="64">
        <v>0.52029999999999998</v>
      </c>
      <c r="O118" s="64">
        <v>0.53010000000000002</v>
      </c>
      <c r="P118" s="64">
        <v>0.5363</v>
      </c>
      <c r="Q118" s="64">
        <v>0.54169999999999996</v>
      </c>
      <c r="R118" s="64">
        <v>0.56420000000000003</v>
      </c>
      <c r="S118" s="64">
        <v>0.50160000000000005</v>
      </c>
      <c r="T118" s="64">
        <v>0.51029999999999998</v>
      </c>
      <c r="U118" s="64">
        <v>0.51719999999999999</v>
      </c>
      <c r="V118" s="64">
        <v>0.53349999999999997</v>
      </c>
      <c r="W118" s="64">
        <v>0.55559999999999998</v>
      </c>
      <c r="X118" s="64">
        <v>0.48509999999999998</v>
      </c>
      <c r="Y118" s="64">
        <v>0.46679999999999999</v>
      </c>
      <c r="Z118" s="64">
        <v>0.50619999999999998</v>
      </c>
      <c r="AA118" s="64">
        <v>0.5353</v>
      </c>
      <c r="AB118" s="64">
        <v>0.56420000000000003</v>
      </c>
    </row>
    <row r="119" spans="1:28" x14ac:dyDescent="0.35">
      <c r="A119" s="67" t="s">
        <v>829</v>
      </c>
      <c r="B119" s="64">
        <v>3419.5369999999998</v>
      </c>
      <c r="C119" s="64">
        <v>37.5</v>
      </c>
      <c r="D119" s="64">
        <v>0.47539999999999999</v>
      </c>
      <c r="E119" s="64">
        <v>0.50560000000000005</v>
      </c>
      <c r="F119" s="64">
        <v>0.52529999999999999</v>
      </c>
      <c r="G119" s="64">
        <v>0.54100000000000004</v>
      </c>
      <c r="H119" s="64">
        <v>0.59409999999999996</v>
      </c>
      <c r="I119" s="64">
        <v>0.54179999999999995</v>
      </c>
      <c r="J119" s="64">
        <v>0.51390000000000002</v>
      </c>
      <c r="K119" s="64">
        <v>0.54190000000000005</v>
      </c>
      <c r="L119" s="64">
        <v>0.55149999999999999</v>
      </c>
      <c r="M119" s="64">
        <v>0.56320000000000003</v>
      </c>
      <c r="N119" s="64">
        <v>0.52</v>
      </c>
      <c r="O119" s="64">
        <v>0.53</v>
      </c>
      <c r="P119" s="64">
        <v>0.53620000000000001</v>
      </c>
      <c r="Q119" s="64">
        <v>0.54169999999999996</v>
      </c>
      <c r="R119" s="64">
        <v>0.56379999999999997</v>
      </c>
      <c r="S119" s="64">
        <v>0.50149999999999995</v>
      </c>
      <c r="T119" s="64">
        <v>0.5101</v>
      </c>
      <c r="U119" s="64">
        <v>0.5171</v>
      </c>
      <c r="V119" s="64">
        <v>0.53349999999999997</v>
      </c>
      <c r="W119" s="64">
        <v>0.55510000000000004</v>
      </c>
      <c r="X119" s="64">
        <v>0.48470000000000002</v>
      </c>
      <c r="Y119" s="64">
        <v>0.46689999999999998</v>
      </c>
      <c r="Z119" s="64">
        <v>0.50580000000000003</v>
      </c>
      <c r="AA119" s="64">
        <v>0.53490000000000004</v>
      </c>
      <c r="AB119" s="64">
        <v>0.56379999999999997</v>
      </c>
    </row>
    <row r="120" spans="1:28" x14ac:dyDescent="0.35">
      <c r="A120" s="67" t="s">
        <v>830</v>
      </c>
      <c r="B120" s="64">
        <v>3479.5360000000001</v>
      </c>
      <c r="C120" s="64">
        <v>37.5</v>
      </c>
      <c r="D120" s="64">
        <v>0.47549999999999998</v>
      </c>
      <c r="E120" s="64">
        <v>0.50560000000000005</v>
      </c>
      <c r="F120" s="64">
        <v>0.52470000000000006</v>
      </c>
      <c r="G120" s="64">
        <v>0.54039999999999999</v>
      </c>
      <c r="H120" s="64">
        <v>0.59330000000000005</v>
      </c>
      <c r="I120" s="64">
        <v>0.5413</v>
      </c>
      <c r="J120" s="64">
        <v>0.51370000000000005</v>
      </c>
      <c r="K120" s="64">
        <v>0.54149999999999998</v>
      </c>
      <c r="L120" s="64">
        <v>0.55130000000000001</v>
      </c>
      <c r="M120" s="64">
        <v>0.56279999999999997</v>
      </c>
      <c r="N120" s="64">
        <v>0.51970000000000005</v>
      </c>
      <c r="O120" s="64">
        <v>0.52939999999999998</v>
      </c>
      <c r="P120" s="64">
        <v>0.53549999999999998</v>
      </c>
      <c r="Q120" s="64">
        <v>0.54139999999999999</v>
      </c>
      <c r="R120" s="64">
        <v>0.56320000000000003</v>
      </c>
      <c r="S120" s="64">
        <v>0.501</v>
      </c>
      <c r="T120" s="64">
        <v>0.50990000000000002</v>
      </c>
      <c r="U120" s="64">
        <v>0.51690000000000003</v>
      </c>
      <c r="V120" s="64">
        <v>0.53310000000000002</v>
      </c>
      <c r="W120" s="64">
        <v>0.55479999999999996</v>
      </c>
      <c r="X120" s="64">
        <v>0.4844</v>
      </c>
      <c r="Y120" s="64">
        <v>0.4667</v>
      </c>
      <c r="Z120" s="64">
        <v>0.50549999999999995</v>
      </c>
      <c r="AA120" s="64">
        <v>0.53459999999999996</v>
      </c>
      <c r="AB120" s="64">
        <v>0.56359999999999999</v>
      </c>
    </row>
    <row r="121" spans="1:28" x14ac:dyDescent="0.35">
      <c r="A121" s="67" t="s">
        <v>831</v>
      </c>
      <c r="B121" s="64">
        <v>3539.5340000000001</v>
      </c>
      <c r="C121" s="64">
        <v>37.5</v>
      </c>
      <c r="D121" s="64">
        <v>0.47599999999999998</v>
      </c>
      <c r="E121" s="64">
        <v>0.50609999999999999</v>
      </c>
      <c r="F121" s="64">
        <v>0.52490000000000003</v>
      </c>
      <c r="G121" s="64">
        <v>0.54039999999999999</v>
      </c>
      <c r="H121" s="64">
        <v>0.59309999999999996</v>
      </c>
      <c r="I121" s="64">
        <v>0.54159999999999997</v>
      </c>
      <c r="J121" s="64">
        <v>0.51380000000000003</v>
      </c>
      <c r="K121" s="64">
        <v>0.54179999999999995</v>
      </c>
      <c r="L121" s="64">
        <v>0.55130000000000001</v>
      </c>
      <c r="M121" s="64">
        <v>0.56269999999999998</v>
      </c>
      <c r="N121" s="64">
        <v>0.51959999999999995</v>
      </c>
      <c r="O121" s="64">
        <v>0.52939999999999998</v>
      </c>
      <c r="P121" s="64">
        <v>0.53549999999999998</v>
      </c>
      <c r="Q121" s="64">
        <v>0.54149999999999998</v>
      </c>
      <c r="R121" s="64">
        <v>0.56320000000000003</v>
      </c>
      <c r="S121" s="64">
        <v>0.50119999999999998</v>
      </c>
      <c r="T121" s="64">
        <v>0.51019999999999999</v>
      </c>
      <c r="U121" s="64">
        <v>0.51690000000000003</v>
      </c>
      <c r="V121" s="64">
        <v>0.5333</v>
      </c>
      <c r="W121" s="64">
        <v>0.55479999999999996</v>
      </c>
      <c r="X121" s="64">
        <v>0.4844</v>
      </c>
      <c r="Y121" s="64">
        <v>0.46679999999999999</v>
      </c>
      <c r="Z121" s="64">
        <v>0.50529999999999997</v>
      </c>
      <c r="AA121" s="64">
        <v>0.5343</v>
      </c>
      <c r="AB121" s="64">
        <v>0.5635</v>
      </c>
    </row>
    <row r="123" spans="1:28" x14ac:dyDescent="0.35">
      <c r="A123" s="64" t="s">
        <v>742</v>
      </c>
      <c r="B123" s="64"/>
      <c r="C123" s="64"/>
      <c r="D123" s="64"/>
      <c r="E123" s="64" t="s">
        <v>850</v>
      </c>
      <c r="F123" s="64"/>
    </row>
  </sheetData>
  <mergeCells count="6">
    <mergeCell ref="D60:E60"/>
    <mergeCell ref="F60:H60"/>
    <mergeCell ref="I60:M60"/>
    <mergeCell ref="N60:R60"/>
    <mergeCell ref="S60:W60"/>
    <mergeCell ref="X60:AB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7878-8C43-40B9-953C-6B1C9AADF4AB}">
  <dimension ref="A1:AB122"/>
  <sheetViews>
    <sheetView topLeftCell="A96" zoomScale="87" workbookViewId="0">
      <selection activeCell="E129" sqref="E129"/>
    </sheetView>
  </sheetViews>
  <sheetFormatPr defaultRowHeight="14.5" x14ac:dyDescent="0.35"/>
  <sheetData>
    <row r="1" spans="1:11" x14ac:dyDescent="0.35">
      <c r="A1" s="64" t="s">
        <v>832</v>
      </c>
      <c r="B1" s="64"/>
      <c r="C1" s="64"/>
      <c r="D1" s="64"/>
      <c r="E1" s="64" t="s">
        <v>673</v>
      </c>
      <c r="F1" s="64"/>
      <c r="G1" s="64"/>
      <c r="H1" s="64"/>
      <c r="I1" s="64"/>
      <c r="J1" s="64"/>
      <c r="K1" s="64"/>
    </row>
    <row r="2" spans="1:11" x14ac:dyDescent="0.35">
      <c r="A2" s="64" t="s">
        <v>674</v>
      </c>
      <c r="B2" s="64"/>
      <c r="C2" s="64"/>
      <c r="D2" s="64"/>
      <c r="E2" s="64" t="s">
        <v>675</v>
      </c>
      <c r="F2" s="64"/>
      <c r="G2" s="64"/>
      <c r="H2" s="64"/>
      <c r="I2" s="64"/>
      <c r="J2" s="64"/>
      <c r="K2" s="64"/>
    </row>
    <row r="3" spans="1:11" x14ac:dyDescent="0.35">
      <c r="A3" s="64" t="s">
        <v>676</v>
      </c>
      <c r="B3" s="64"/>
      <c r="C3" s="64"/>
      <c r="D3" s="64"/>
      <c r="E3" s="64" t="s">
        <v>677</v>
      </c>
      <c r="F3" s="64"/>
      <c r="G3" s="64"/>
      <c r="H3" s="64"/>
      <c r="I3" s="64"/>
      <c r="J3" s="64"/>
      <c r="K3" s="64"/>
    </row>
    <row r="4" spans="1:11" x14ac:dyDescent="0.35">
      <c r="A4" s="64" t="s">
        <v>678</v>
      </c>
      <c r="B4" s="64"/>
      <c r="C4" s="64"/>
      <c r="D4" s="64"/>
      <c r="E4" s="64" t="s">
        <v>679</v>
      </c>
      <c r="F4" s="64"/>
      <c r="G4" s="64"/>
      <c r="H4" s="64"/>
      <c r="I4" s="64"/>
      <c r="J4" s="64"/>
      <c r="K4" s="64"/>
    </row>
    <row r="5" spans="1:11" x14ac:dyDescent="0.35">
      <c r="A5" s="64" t="s">
        <v>673</v>
      </c>
      <c r="B5" s="64"/>
      <c r="C5" s="64"/>
      <c r="D5" s="64"/>
      <c r="E5" s="64" t="s">
        <v>673</v>
      </c>
      <c r="F5" s="64"/>
      <c r="G5" s="64"/>
      <c r="H5" s="64"/>
      <c r="I5" s="64"/>
      <c r="J5" s="64"/>
      <c r="K5" s="64"/>
    </row>
    <row r="6" spans="1:11" x14ac:dyDescent="0.35">
      <c r="A6" s="64" t="s">
        <v>680</v>
      </c>
      <c r="B6" s="64"/>
      <c r="C6" s="64"/>
      <c r="D6" s="64"/>
      <c r="E6" s="64" t="s">
        <v>833</v>
      </c>
      <c r="F6" s="64"/>
      <c r="G6" s="64"/>
      <c r="H6" s="64"/>
      <c r="I6" s="64"/>
      <c r="J6" s="64"/>
      <c r="K6" s="64"/>
    </row>
    <row r="7" spans="1:11" x14ac:dyDescent="0.35">
      <c r="A7" s="64" t="s">
        <v>682</v>
      </c>
      <c r="B7" s="64"/>
      <c r="C7" s="64"/>
      <c r="D7" s="64"/>
      <c r="E7" s="64" t="s">
        <v>834</v>
      </c>
      <c r="F7" s="64"/>
      <c r="G7" s="64"/>
      <c r="H7" s="64"/>
      <c r="I7" s="64"/>
      <c r="J7" s="64"/>
      <c r="K7" s="64"/>
    </row>
    <row r="8" spans="1:11" x14ac:dyDescent="0.35">
      <c r="A8" s="64" t="s">
        <v>684</v>
      </c>
      <c r="B8" s="64"/>
      <c r="C8" s="64"/>
      <c r="D8" s="64"/>
      <c r="E8" s="64" t="s">
        <v>685</v>
      </c>
      <c r="F8" s="64"/>
      <c r="G8" s="64"/>
      <c r="H8" s="64"/>
      <c r="I8" s="64"/>
      <c r="J8" s="64"/>
      <c r="K8" s="64"/>
    </row>
    <row r="9" spans="1:11" x14ac:dyDescent="0.35">
      <c r="A9" s="64" t="s">
        <v>686</v>
      </c>
      <c r="B9" s="64"/>
      <c r="C9" s="64"/>
      <c r="D9" s="64"/>
      <c r="E9" s="64" t="s">
        <v>687</v>
      </c>
      <c r="F9" s="64"/>
      <c r="G9" s="64"/>
      <c r="H9" s="64"/>
      <c r="I9" s="64"/>
      <c r="J9" s="64"/>
      <c r="K9" s="64"/>
    </row>
    <row r="10" spans="1:11" x14ac:dyDescent="0.35">
      <c r="A10" s="64" t="s">
        <v>688</v>
      </c>
      <c r="B10" s="64"/>
      <c r="C10" s="64"/>
      <c r="D10" s="64"/>
      <c r="E10" s="64" t="s">
        <v>689</v>
      </c>
      <c r="F10" s="64"/>
      <c r="G10" s="64"/>
      <c r="H10" s="64"/>
      <c r="I10" s="64"/>
      <c r="J10" s="64"/>
      <c r="K10" s="64"/>
    </row>
    <row r="11" spans="1:11" x14ac:dyDescent="0.35">
      <c r="A11" s="64" t="s">
        <v>690</v>
      </c>
      <c r="B11" s="64"/>
      <c r="C11" s="64"/>
      <c r="D11" s="64"/>
      <c r="E11" s="64" t="s">
        <v>691</v>
      </c>
      <c r="F11" s="64"/>
      <c r="G11" s="64"/>
      <c r="H11" s="64"/>
      <c r="I11" s="64"/>
      <c r="J11" s="64"/>
      <c r="K11" s="64"/>
    </row>
    <row r="12" spans="1:11" x14ac:dyDescent="0.35">
      <c r="A12" s="64" t="s">
        <v>692</v>
      </c>
      <c r="B12" s="64"/>
      <c r="C12" s="64"/>
      <c r="D12" s="64"/>
      <c r="E12" s="64" t="s">
        <v>693</v>
      </c>
      <c r="F12" s="64"/>
      <c r="G12" s="64"/>
      <c r="H12" s="64"/>
      <c r="I12" s="64"/>
      <c r="J12" s="64"/>
      <c r="K12" s="64"/>
    </row>
    <row r="13" spans="1:11" x14ac:dyDescent="0.35">
      <c r="A13" s="64" t="s">
        <v>694</v>
      </c>
      <c r="B13" s="64"/>
      <c r="C13" s="64"/>
      <c r="D13" s="64"/>
      <c r="E13" s="64" t="s">
        <v>695</v>
      </c>
      <c r="F13" s="64"/>
      <c r="G13" s="64"/>
      <c r="H13" s="64"/>
      <c r="I13" s="64"/>
      <c r="J13" s="64"/>
      <c r="K13" s="64"/>
    </row>
    <row r="14" spans="1:11" x14ac:dyDescent="0.3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1" x14ac:dyDescent="0.35">
      <c r="A15" s="65" t="s">
        <v>696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</row>
    <row r="16" spans="1:11" x14ac:dyDescent="0.35">
      <c r="A16" s="65" t="s">
        <v>688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3" x14ac:dyDescent="0.35">
      <c r="A17" s="65"/>
      <c r="B17" s="65" t="s">
        <v>698</v>
      </c>
      <c r="C17" s="65"/>
      <c r="D17" s="65"/>
      <c r="E17" s="65"/>
      <c r="F17" s="65"/>
      <c r="G17" s="65"/>
      <c r="H17" s="65"/>
      <c r="I17" s="65"/>
      <c r="J17" s="65"/>
      <c r="K17" s="65"/>
      <c r="L17" s="66"/>
      <c r="M17" s="66"/>
    </row>
    <row r="18" spans="1:13" x14ac:dyDescent="0.35">
      <c r="A18" s="65"/>
      <c r="B18" s="65" t="s">
        <v>697</v>
      </c>
      <c r="C18" s="65"/>
      <c r="D18" s="65"/>
      <c r="E18" s="65"/>
      <c r="F18" s="65"/>
      <c r="G18" s="65"/>
      <c r="H18" s="65"/>
      <c r="I18" s="65"/>
      <c r="J18" s="65"/>
      <c r="K18" s="65"/>
      <c r="L18" s="66"/>
      <c r="M18" s="66"/>
    </row>
    <row r="19" spans="1:13" x14ac:dyDescent="0.35">
      <c r="A19" s="65"/>
      <c r="B19" s="65" t="s">
        <v>699</v>
      </c>
      <c r="C19" s="65"/>
      <c r="D19" s="65"/>
      <c r="E19" s="65"/>
      <c r="F19" s="65"/>
      <c r="G19" s="65"/>
      <c r="H19" s="65"/>
      <c r="I19" s="65"/>
      <c r="J19" s="65"/>
      <c r="K19" s="65"/>
      <c r="L19" s="66"/>
      <c r="M19" s="66"/>
    </row>
    <row r="20" spans="1:13" x14ac:dyDescent="0.35">
      <c r="A20" s="65"/>
      <c r="B20" s="65"/>
      <c r="C20" s="65" t="s">
        <v>700</v>
      </c>
      <c r="D20" s="65"/>
      <c r="E20" s="65"/>
      <c r="F20" s="65"/>
      <c r="G20" s="65" t="s">
        <v>701</v>
      </c>
      <c r="H20" s="65"/>
      <c r="I20" s="65"/>
      <c r="J20" s="65"/>
      <c r="K20" s="65"/>
      <c r="L20" s="66"/>
      <c r="M20" s="66"/>
    </row>
    <row r="21" spans="1:13" x14ac:dyDescent="0.3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6"/>
      <c r="M21" s="66"/>
    </row>
    <row r="22" spans="1:13" x14ac:dyDescent="0.35">
      <c r="A22" s="64" t="s">
        <v>13</v>
      </c>
      <c r="B22" s="64"/>
      <c r="C22" s="64"/>
      <c r="D22" s="64"/>
      <c r="E22" s="64" t="s">
        <v>702</v>
      </c>
      <c r="F22" s="64"/>
      <c r="G22" s="64"/>
      <c r="H22" s="64"/>
      <c r="I22" s="64"/>
      <c r="J22" s="64"/>
      <c r="K22" s="64"/>
      <c r="L22" s="66"/>
      <c r="M22" s="66"/>
    </row>
    <row r="23" spans="1:13" x14ac:dyDescent="0.35">
      <c r="A23" s="64" t="s">
        <v>703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6"/>
      <c r="M23" s="66"/>
    </row>
    <row r="24" spans="1:13" x14ac:dyDescent="0.35">
      <c r="A24" s="64" t="s">
        <v>704</v>
      </c>
      <c r="B24" s="64"/>
      <c r="C24" s="64"/>
      <c r="D24" s="64"/>
      <c r="E24" s="64" t="s">
        <v>705</v>
      </c>
      <c r="F24" s="64"/>
      <c r="G24" s="64"/>
      <c r="H24" s="64"/>
      <c r="I24" s="64"/>
      <c r="J24" s="64"/>
      <c r="K24" s="64"/>
      <c r="L24" s="66"/>
      <c r="M24" s="66"/>
    </row>
    <row r="25" spans="1:13" x14ac:dyDescent="0.3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6"/>
      <c r="M25" s="66"/>
    </row>
    <row r="26" spans="1:13" x14ac:dyDescent="0.35">
      <c r="A26" s="67" t="s">
        <v>706</v>
      </c>
      <c r="B26" s="67" t="s">
        <v>707</v>
      </c>
      <c r="C26" s="67" t="s">
        <v>708</v>
      </c>
      <c r="D26" s="67" t="s">
        <v>709</v>
      </c>
      <c r="E26" s="67" t="s">
        <v>710</v>
      </c>
      <c r="F26" s="67" t="s">
        <v>711</v>
      </c>
      <c r="G26" s="67" t="s">
        <v>712</v>
      </c>
      <c r="H26" s="67" t="s">
        <v>713</v>
      </c>
      <c r="I26" s="67" t="s">
        <v>714</v>
      </c>
      <c r="J26" s="67" t="s">
        <v>715</v>
      </c>
      <c r="K26" s="67" t="s">
        <v>716</v>
      </c>
      <c r="L26" s="67" t="s">
        <v>717</v>
      </c>
      <c r="M26" s="67" t="s">
        <v>718</v>
      </c>
    </row>
    <row r="27" spans="1:13" x14ac:dyDescent="0.35">
      <c r="A27" s="67" t="s">
        <v>719</v>
      </c>
      <c r="B27" s="64" t="s">
        <v>720</v>
      </c>
      <c r="C27" s="64" t="s">
        <v>720</v>
      </c>
      <c r="D27" s="64" t="s">
        <v>720</v>
      </c>
      <c r="E27" s="64" t="s">
        <v>720</v>
      </c>
      <c r="F27" s="64" t="s">
        <v>720</v>
      </c>
      <c r="G27" s="64" t="s">
        <v>720</v>
      </c>
      <c r="H27" s="64" t="s">
        <v>720</v>
      </c>
      <c r="I27" s="64" t="s">
        <v>720</v>
      </c>
      <c r="J27" s="64" t="s">
        <v>720</v>
      </c>
      <c r="K27" s="64" t="s">
        <v>720</v>
      </c>
      <c r="L27" s="64" t="s">
        <v>720</v>
      </c>
      <c r="M27" s="64" t="s">
        <v>720</v>
      </c>
    </row>
    <row r="28" spans="1:13" x14ac:dyDescent="0.35">
      <c r="A28" s="67" t="s">
        <v>721</v>
      </c>
      <c r="B28" s="64" t="s">
        <v>720</v>
      </c>
      <c r="C28" s="64" t="s">
        <v>720</v>
      </c>
      <c r="D28" s="64" t="s">
        <v>720</v>
      </c>
      <c r="E28" s="64" t="s">
        <v>720</v>
      </c>
      <c r="F28" s="64" t="s">
        <v>720</v>
      </c>
      <c r="G28" s="64" t="s">
        <v>720</v>
      </c>
      <c r="H28" s="64" t="s">
        <v>720</v>
      </c>
      <c r="I28" s="64" t="s">
        <v>720</v>
      </c>
      <c r="J28" s="64" t="s">
        <v>720</v>
      </c>
      <c r="K28" s="64" t="s">
        <v>720</v>
      </c>
      <c r="L28" s="64" t="s">
        <v>720</v>
      </c>
      <c r="M28" s="64" t="s">
        <v>720</v>
      </c>
    </row>
    <row r="29" spans="1:13" x14ac:dyDescent="0.35">
      <c r="A29" s="67" t="s">
        <v>722</v>
      </c>
      <c r="B29" s="64" t="s">
        <v>720</v>
      </c>
      <c r="C29" s="64" t="s">
        <v>720</v>
      </c>
      <c r="D29" s="64" t="s">
        <v>720</v>
      </c>
      <c r="E29" s="64" t="s">
        <v>720</v>
      </c>
      <c r="F29" s="64" t="s">
        <v>720</v>
      </c>
      <c r="G29" s="64" t="s">
        <v>720</v>
      </c>
      <c r="H29" s="64" t="s">
        <v>720</v>
      </c>
      <c r="I29" s="64" t="s">
        <v>720</v>
      </c>
      <c r="J29" s="64" t="s">
        <v>720</v>
      </c>
      <c r="K29" s="64" t="s">
        <v>720</v>
      </c>
      <c r="L29" s="64" t="s">
        <v>720</v>
      </c>
      <c r="M29" s="64" t="s">
        <v>720</v>
      </c>
    </row>
    <row r="30" spans="1:13" x14ac:dyDescent="0.35">
      <c r="A30" s="67" t="s">
        <v>723</v>
      </c>
      <c r="B30" s="64" t="s">
        <v>720</v>
      </c>
      <c r="C30" s="64" t="s">
        <v>720</v>
      </c>
      <c r="D30" s="64" t="s">
        <v>720</v>
      </c>
      <c r="E30" s="64" t="s">
        <v>720</v>
      </c>
      <c r="F30" s="64" t="s">
        <v>720</v>
      </c>
      <c r="G30" s="64" t="s">
        <v>720</v>
      </c>
      <c r="H30" s="64" t="s">
        <v>720</v>
      </c>
      <c r="I30" s="64" t="s">
        <v>720</v>
      </c>
      <c r="J30" s="64" t="s">
        <v>720</v>
      </c>
      <c r="K30" s="64" t="s">
        <v>720</v>
      </c>
      <c r="L30" s="64" t="s">
        <v>720</v>
      </c>
      <c r="M30" s="64" t="s">
        <v>720</v>
      </c>
    </row>
    <row r="31" spans="1:13" x14ac:dyDescent="0.35">
      <c r="A31" s="67" t="s">
        <v>724</v>
      </c>
      <c r="B31" s="64" t="s">
        <v>720</v>
      </c>
      <c r="C31" s="64" t="s">
        <v>720</v>
      </c>
      <c r="D31" s="64" t="s">
        <v>720</v>
      </c>
      <c r="E31" s="64" t="s">
        <v>720</v>
      </c>
      <c r="F31" s="64" t="s">
        <v>720</v>
      </c>
      <c r="G31" s="64" t="s">
        <v>720</v>
      </c>
      <c r="H31" s="64" t="s">
        <v>720</v>
      </c>
      <c r="I31" s="64" t="s">
        <v>720</v>
      </c>
      <c r="J31" s="64" t="s">
        <v>720</v>
      </c>
      <c r="K31" s="64" t="s">
        <v>720</v>
      </c>
      <c r="L31" s="64" t="s">
        <v>720</v>
      </c>
      <c r="M31" s="64" t="s">
        <v>720</v>
      </c>
    </row>
    <row r="32" spans="1:13" x14ac:dyDescent="0.35">
      <c r="A32" s="67" t="s">
        <v>4</v>
      </c>
      <c r="B32" s="64" t="s">
        <v>720</v>
      </c>
      <c r="C32" s="64" t="s">
        <v>720</v>
      </c>
      <c r="D32" s="64" t="s">
        <v>720</v>
      </c>
      <c r="E32" s="64" t="s">
        <v>720</v>
      </c>
      <c r="F32" s="64" t="s">
        <v>720</v>
      </c>
      <c r="G32" s="64" t="s">
        <v>720</v>
      </c>
      <c r="H32" s="64" t="s">
        <v>720</v>
      </c>
      <c r="I32" s="64" t="s">
        <v>720</v>
      </c>
      <c r="J32" s="64" t="s">
        <v>720</v>
      </c>
      <c r="K32" s="64" t="s">
        <v>720</v>
      </c>
      <c r="L32" s="64" t="s">
        <v>720</v>
      </c>
      <c r="M32" s="64" t="s">
        <v>720</v>
      </c>
    </row>
    <row r="33" spans="1:13" x14ac:dyDescent="0.35">
      <c r="A33" s="67" t="s">
        <v>725</v>
      </c>
      <c r="B33" s="64" t="s">
        <v>720</v>
      </c>
      <c r="C33" s="64" t="s">
        <v>720</v>
      </c>
      <c r="D33" s="64" t="s">
        <v>720</v>
      </c>
      <c r="E33" s="64" t="s">
        <v>720</v>
      </c>
      <c r="F33" s="64" t="s">
        <v>720</v>
      </c>
      <c r="G33" s="64" t="s">
        <v>720</v>
      </c>
      <c r="H33" s="64" t="s">
        <v>720</v>
      </c>
      <c r="I33" s="64" t="s">
        <v>720</v>
      </c>
      <c r="J33" s="64" t="s">
        <v>720</v>
      </c>
      <c r="K33" s="64" t="s">
        <v>720</v>
      </c>
      <c r="L33" s="64" t="s">
        <v>720</v>
      </c>
      <c r="M33" s="64" t="s">
        <v>720</v>
      </c>
    </row>
    <row r="34" spans="1:13" x14ac:dyDescent="0.35">
      <c r="A34" s="67" t="s">
        <v>726</v>
      </c>
      <c r="B34" s="64" t="s">
        <v>720</v>
      </c>
      <c r="C34" s="64" t="s">
        <v>720</v>
      </c>
      <c r="D34" s="64" t="s">
        <v>720</v>
      </c>
      <c r="E34" s="64" t="s">
        <v>720</v>
      </c>
      <c r="F34" s="64" t="s">
        <v>720</v>
      </c>
      <c r="G34" s="64" t="s">
        <v>720</v>
      </c>
      <c r="H34" s="64" t="s">
        <v>720</v>
      </c>
      <c r="I34" s="64" t="s">
        <v>720</v>
      </c>
      <c r="J34" s="64" t="s">
        <v>720</v>
      </c>
      <c r="K34" s="64" t="s">
        <v>720</v>
      </c>
      <c r="L34" s="64" t="s">
        <v>720</v>
      </c>
      <c r="M34" s="64" t="s">
        <v>720</v>
      </c>
    </row>
    <row r="35" spans="1:13" x14ac:dyDescent="0.3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6"/>
      <c r="M35" s="66"/>
    </row>
    <row r="36" spans="1:13" x14ac:dyDescent="0.35">
      <c r="A36" s="64" t="s">
        <v>727</v>
      </c>
      <c r="B36" s="64"/>
      <c r="C36" s="64"/>
      <c r="D36" s="64"/>
      <c r="E36" s="64" t="s">
        <v>835</v>
      </c>
      <c r="F36" s="64"/>
      <c r="G36" s="64"/>
      <c r="H36" s="64"/>
      <c r="I36" s="64"/>
      <c r="J36" s="64"/>
      <c r="K36" s="64"/>
      <c r="L36" s="66"/>
      <c r="M36" s="66"/>
    </row>
    <row r="37" spans="1:13" x14ac:dyDescent="0.35">
      <c r="A37" s="64" t="s">
        <v>734</v>
      </c>
      <c r="B37" s="64"/>
      <c r="C37" s="64"/>
      <c r="D37" s="64"/>
      <c r="E37" s="64">
        <v>5</v>
      </c>
      <c r="F37" s="64" t="s">
        <v>735</v>
      </c>
      <c r="G37" s="64"/>
      <c r="H37" s="64"/>
      <c r="I37" s="64"/>
      <c r="J37" s="64"/>
      <c r="K37" s="64"/>
      <c r="L37" s="66"/>
      <c r="M37" s="66"/>
    </row>
    <row r="38" spans="1:13" x14ac:dyDescent="0.35">
      <c r="A38" s="64" t="s">
        <v>736</v>
      </c>
      <c r="B38" s="64"/>
      <c r="C38" s="64"/>
      <c r="D38" s="64"/>
      <c r="E38" s="64" t="s">
        <v>737</v>
      </c>
      <c r="F38" s="64"/>
      <c r="G38" s="64"/>
      <c r="H38" s="64"/>
      <c r="I38" s="64"/>
      <c r="J38" s="64"/>
      <c r="K38" s="64"/>
      <c r="L38" s="66"/>
      <c r="M38" s="66"/>
    </row>
    <row r="39" spans="1:13" x14ac:dyDescent="0.35">
      <c r="A39" s="64" t="s">
        <v>738</v>
      </c>
      <c r="B39" s="64"/>
      <c r="C39" s="64"/>
      <c r="D39" s="64"/>
      <c r="E39" s="64">
        <v>3</v>
      </c>
      <c r="F39" s="64" t="s">
        <v>739</v>
      </c>
      <c r="G39" s="64"/>
      <c r="H39" s="64"/>
      <c r="I39" s="64"/>
      <c r="J39" s="64"/>
      <c r="K39" s="64"/>
      <c r="L39" s="66"/>
      <c r="M39" s="66"/>
    </row>
    <row r="40" spans="1:13" x14ac:dyDescent="0.35">
      <c r="A40" s="64" t="s">
        <v>740</v>
      </c>
      <c r="B40" s="64"/>
      <c r="C40" s="64"/>
      <c r="D40" s="64"/>
      <c r="E40" s="64">
        <v>180</v>
      </c>
      <c r="F40" s="64" t="s">
        <v>741</v>
      </c>
      <c r="G40" s="64"/>
      <c r="H40" s="64"/>
      <c r="I40" s="64"/>
      <c r="J40" s="64"/>
      <c r="K40" s="64"/>
      <c r="L40" s="66"/>
      <c r="M40" s="66"/>
    </row>
    <row r="41" spans="1:13" x14ac:dyDescent="0.35">
      <c r="A41" s="64" t="s">
        <v>742</v>
      </c>
      <c r="B41" s="64"/>
      <c r="C41" s="64"/>
      <c r="D41" s="64"/>
      <c r="E41" s="64" t="s">
        <v>836</v>
      </c>
      <c r="F41" s="64"/>
      <c r="G41" s="64"/>
      <c r="H41" s="64"/>
      <c r="I41" s="64"/>
      <c r="J41" s="64"/>
      <c r="K41" s="64"/>
      <c r="L41" s="66"/>
      <c r="M41" s="66"/>
    </row>
    <row r="42" spans="1:13" x14ac:dyDescent="0.3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6"/>
      <c r="M42" s="66"/>
    </row>
    <row r="43" spans="1:13" x14ac:dyDescent="0.35">
      <c r="A43" s="64" t="s">
        <v>729</v>
      </c>
      <c r="B43" s="64"/>
      <c r="C43" s="64"/>
      <c r="D43" s="64"/>
      <c r="E43" s="64" t="s">
        <v>730</v>
      </c>
      <c r="F43" s="64"/>
      <c r="G43" s="64"/>
      <c r="H43" s="64"/>
      <c r="I43" s="64"/>
      <c r="J43" s="64"/>
      <c r="K43" s="64"/>
      <c r="L43" s="66"/>
      <c r="M43" s="66"/>
    </row>
    <row r="44" spans="1:13" x14ac:dyDescent="0.35">
      <c r="A44" s="64" t="s">
        <v>731</v>
      </c>
      <c r="B44" s="64"/>
      <c r="C44" s="64"/>
      <c r="D44" s="64"/>
      <c r="E44" s="64">
        <v>37</v>
      </c>
      <c r="F44" s="64" t="s">
        <v>732</v>
      </c>
      <c r="G44" s="64"/>
      <c r="H44" s="64"/>
      <c r="I44" s="64"/>
      <c r="J44" s="64"/>
      <c r="K44" s="64"/>
      <c r="L44" s="66"/>
      <c r="M44" s="66"/>
    </row>
    <row r="45" spans="1:13" x14ac:dyDescent="0.3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6"/>
      <c r="M45" s="66"/>
    </row>
    <row r="46" spans="1:13" x14ac:dyDescent="0.35">
      <c r="A46" s="64" t="s">
        <v>744</v>
      </c>
      <c r="B46" s="64" t="s">
        <v>699</v>
      </c>
      <c r="C46" s="64"/>
      <c r="D46" s="64"/>
      <c r="E46" s="64"/>
      <c r="F46" s="64"/>
      <c r="G46" s="64"/>
      <c r="H46" s="64"/>
      <c r="I46" s="64"/>
      <c r="J46" s="64"/>
      <c r="K46" s="64"/>
      <c r="L46" s="66"/>
      <c r="M46" s="66"/>
    </row>
    <row r="47" spans="1:13" x14ac:dyDescent="0.35">
      <c r="A47" s="64" t="s">
        <v>745</v>
      </c>
      <c r="B47" s="64"/>
      <c r="C47" s="64"/>
      <c r="D47" s="64"/>
      <c r="E47" s="64" t="s">
        <v>746</v>
      </c>
      <c r="F47" s="64" t="s">
        <v>747</v>
      </c>
      <c r="G47" s="64"/>
      <c r="H47" s="64"/>
      <c r="I47" s="64"/>
      <c r="J47" s="64"/>
      <c r="K47" s="64"/>
      <c r="L47" s="66"/>
      <c r="M47" s="66"/>
    </row>
    <row r="48" spans="1:13" x14ac:dyDescent="0.35">
      <c r="A48" s="64" t="s">
        <v>748</v>
      </c>
      <c r="B48" s="64"/>
      <c r="C48" s="64"/>
      <c r="D48" s="64"/>
      <c r="E48" s="64" t="s">
        <v>749</v>
      </c>
      <c r="F48" s="64" t="s">
        <v>747</v>
      </c>
      <c r="G48" s="64"/>
      <c r="H48" s="64"/>
      <c r="I48" s="64"/>
      <c r="J48" s="64"/>
      <c r="K48" s="64"/>
      <c r="L48" s="66"/>
      <c r="M48" s="66"/>
    </row>
    <row r="49" spans="1:28" x14ac:dyDescent="0.3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1:28" x14ac:dyDescent="0.35">
      <c r="A50" s="64" t="s">
        <v>744</v>
      </c>
      <c r="B50" s="64" t="s">
        <v>700</v>
      </c>
      <c r="C50" s="64"/>
      <c r="D50" s="64"/>
      <c r="E50" s="64"/>
      <c r="F50" s="64"/>
      <c r="G50" s="64"/>
      <c r="H50" s="64"/>
      <c r="I50" s="64"/>
      <c r="J50" s="64"/>
      <c r="K50" s="64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</row>
    <row r="51" spans="1:28" x14ac:dyDescent="0.35">
      <c r="A51" s="64" t="s">
        <v>13</v>
      </c>
      <c r="B51" s="64" t="s">
        <v>701</v>
      </c>
      <c r="C51" s="64"/>
      <c r="D51" s="64"/>
      <c r="E51" s="64"/>
      <c r="F51" s="64"/>
      <c r="G51" s="64"/>
      <c r="H51" s="64"/>
      <c r="I51" s="64"/>
      <c r="J51" s="64"/>
      <c r="K51" s="64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x14ac:dyDescent="0.35">
      <c r="A52" s="64" t="s">
        <v>750</v>
      </c>
      <c r="B52" s="64"/>
      <c r="C52" s="64"/>
      <c r="D52" s="64"/>
      <c r="E52" s="64">
        <v>340</v>
      </c>
      <c r="F52" s="64" t="s">
        <v>751</v>
      </c>
      <c r="G52" s="64"/>
      <c r="H52" s="64"/>
      <c r="I52" s="64"/>
      <c r="J52" s="64"/>
      <c r="K52" s="64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28" x14ac:dyDescent="0.35">
      <c r="A53" s="64" t="s">
        <v>752</v>
      </c>
      <c r="B53" s="64"/>
      <c r="C53" s="64"/>
      <c r="D53" s="64"/>
      <c r="E53" s="64">
        <v>10</v>
      </c>
      <c r="F53" s="64"/>
      <c r="G53" s="64"/>
      <c r="H53" s="64"/>
      <c r="I53" s="64"/>
      <c r="J53" s="64"/>
      <c r="K53" s="64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</row>
    <row r="54" spans="1:28" x14ac:dyDescent="0.35">
      <c r="A54" s="64" t="s">
        <v>753</v>
      </c>
      <c r="B54" s="64"/>
      <c r="C54" s="64"/>
      <c r="D54" s="64"/>
      <c r="E54" s="64">
        <v>50</v>
      </c>
      <c r="F54" s="64" t="s">
        <v>754</v>
      </c>
      <c r="G54" s="64"/>
      <c r="H54" s="64"/>
      <c r="I54" s="64"/>
      <c r="J54" s="64"/>
      <c r="K54" s="64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</row>
    <row r="55" spans="1:28" x14ac:dyDescent="0.35">
      <c r="A55" s="64" t="s">
        <v>755</v>
      </c>
      <c r="B55" s="64"/>
      <c r="C55" s="64"/>
      <c r="D55" s="64"/>
      <c r="E55" s="64" t="s">
        <v>705</v>
      </c>
      <c r="F55" s="64"/>
      <c r="G55" s="64"/>
      <c r="H55" s="64"/>
      <c r="I55" s="64"/>
      <c r="J55" s="64"/>
      <c r="K55" s="64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</row>
    <row r="56" spans="1:28" x14ac:dyDescent="0.3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</row>
    <row r="57" spans="1:28" x14ac:dyDescent="0.35">
      <c r="A57" s="64" t="s">
        <v>727</v>
      </c>
      <c r="B57" s="64"/>
      <c r="C57" s="64"/>
      <c r="D57" s="64"/>
      <c r="E57" s="64" t="s">
        <v>837</v>
      </c>
      <c r="F57" s="64"/>
      <c r="G57" s="64"/>
      <c r="H57" s="64"/>
      <c r="I57" s="64"/>
      <c r="J57" s="64"/>
      <c r="K57" s="64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</row>
    <row r="58" spans="1:28" x14ac:dyDescent="0.3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</row>
    <row r="59" spans="1:28" x14ac:dyDescent="0.35">
      <c r="A59" s="64" t="s">
        <v>701</v>
      </c>
      <c r="B59" s="64"/>
      <c r="C59" s="64"/>
      <c r="D59" s="68" t="s">
        <v>843</v>
      </c>
      <c r="E59" s="68"/>
      <c r="F59" s="68"/>
      <c r="G59" s="68"/>
      <c r="H59" s="68"/>
      <c r="I59" s="69" t="s">
        <v>840</v>
      </c>
      <c r="J59" s="69"/>
      <c r="K59" s="69"/>
      <c r="L59" s="69"/>
      <c r="M59" s="69"/>
      <c r="N59" s="69" t="s">
        <v>841</v>
      </c>
      <c r="O59" s="69"/>
      <c r="P59" s="69"/>
      <c r="Q59" s="69"/>
      <c r="R59" s="69"/>
      <c r="S59" s="69" t="s">
        <v>842</v>
      </c>
      <c r="T59" s="69"/>
      <c r="U59" s="69"/>
      <c r="V59" s="69"/>
      <c r="W59" s="69"/>
      <c r="X59" s="69" t="s">
        <v>838</v>
      </c>
      <c r="Y59" s="69"/>
      <c r="Z59" s="69" t="s">
        <v>660</v>
      </c>
      <c r="AA59" s="69"/>
      <c r="AB59" s="70"/>
    </row>
    <row r="60" spans="1:28" x14ac:dyDescent="0.35">
      <c r="A60" s="67" t="s">
        <v>756</v>
      </c>
      <c r="B60" s="67" t="s">
        <v>757</v>
      </c>
      <c r="C60" s="67" t="s">
        <v>758</v>
      </c>
      <c r="D60" s="67" t="s">
        <v>759</v>
      </c>
      <c r="E60" s="67" t="s">
        <v>760</v>
      </c>
      <c r="F60" s="67" t="s">
        <v>761</v>
      </c>
      <c r="G60" s="67" t="s">
        <v>762</v>
      </c>
      <c r="H60" s="67" t="s">
        <v>763</v>
      </c>
      <c r="I60" s="67" t="s">
        <v>764</v>
      </c>
      <c r="J60" s="67" t="s">
        <v>765</v>
      </c>
      <c r="K60" s="67" t="s">
        <v>766</v>
      </c>
      <c r="L60" s="67" t="s">
        <v>767</v>
      </c>
      <c r="M60" s="67" t="s">
        <v>768</v>
      </c>
      <c r="N60" s="67" t="s">
        <v>769</v>
      </c>
      <c r="O60" s="67" t="s">
        <v>770</v>
      </c>
      <c r="P60" s="67" t="s">
        <v>771</v>
      </c>
      <c r="Q60" s="67" t="s">
        <v>772</v>
      </c>
      <c r="R60" s="67" t="s">
        <v>773</v>
      </c>
      <c r="S60" s="67" t="s">
        <v>774</v>
      </c>
      <c r="T60" s="67" t="s">
        <v>775</v>
      </c>
      <c r="U60" s="67" t="s">
        <v>776</v>
      </c>
      <c r="V60" s="67" t="s">
        <v>777</v>
      </c>
      <c r="W60" s="67" t="s">
        <v>778</v>
      </c>
      <c r="X60" s="67" t="s">
        <v>779</v>
      </c>
      <c r="Y60" s="67" t="s">
        <v>780</v>
      </c>
      <c r="Z60" s="67" t="s">
        <v>781</v>
      </c>
      <c r="AA60" s="67" t="s">
        <v>782</v>
      </c>
      <c r="AB60" s="71"/>
    </row>
    <row r="61" spans="1:28" x14ac:dyDescent="0.35">
      <c r="A61" s="67" t="s">
        <v>707</v>
      </c>
      <c r="B61" s="64">
        <v>0</v>
      </c>
      <c r="C61" s="64">
        <v>36</v>
      </c>
      <c r="D61" s="64">
        <v>0.2054</v>
      </c>
      <c r="E61" s="64">
        <v>0.216</v>
      </c>
      <c r="F61" s="64">
        <v>0.29520000000000002</v>
      </c>
      <c r="G61" s="64">
        <v>0.2213</v>
      </c>
      <c r="H61" s="64">
        <v>0.21990000000000001</v>
      </c>
      <c r="I61" s="64">
        <v>0.34129999999999999</v>
      </c>
      <c r="J61" s="64">
        <v>0.33989999999999998</v>
      </c>
      <c r="K61" s="64">
        <v>0.32540000000000002</v>
      </c>
      <c r="L61" s="64">
        <v>0.30840000000000001</v>
      </c>
      <c r="M61" s="64">
        <v>0.35809999999999997</v>
      </c>
      <c r="N61" s="64">
        <v>0.55689999999999995</v>
      </c>
      <c r="O61" s="64">
        <v>0.53669999999999995</v>
      </c>
      <c r="P61" s="64">
        <v>0.43419999999999997</v>
      </c>
      <c r="Q61" s="64">
        <v>0.4627</v>
      </c>
      <c r="R61" s="64">
        <v>0.4325</v>
      </c>
      <c r="S61" s="64">
        <v>0.51529999999999998</v>
      </c>
      <c r="T61" s="64">
        <v>0.54249999999999998</v>
      </c>
      <c r="U61" s="64">
        <v>0.47499999999999998</v>
      </c>
      <c r="V61" s="64">
        <v>0.4365</v>
      </c>
      <c r="W61" s="64">
        <v>0.50990000000000002</v>
      </c>
      <c r="X61" s="64">
        <v>0.1724</v>
      </c>
      <c r="Y61" s="64">
        <v>0.1782</v>
      </c>
      <c r="Z61" s="64">
        <v>0.27950000000000003</v>
      </c>
      <c r="AA61" s="64">
        <v>0.25140000000000001</v>
      </c>
      <c r="AB61" s="72"/>
    </row>
    <row r="62" spans="1:28" x14ac:dyDescent="0.35">
      <c r="A62" s="67" t="s">
        <v>708</v>
      </c>
      <c r="B62" s="64">
        <v>59.457999999999998</v>
      </c>
      <c r="C62" s="64">
        <v>35.6</v>
      </c>
      <c r="D62" s="64">
        <v>0.20760000000000001</v>
      </c>
      <c r="E62" s="64">
        <v>0.216</v>
      </c>
      <c r="F62" s="64">
        <v>0.28349999999999997</v>
      </c>
      <c r="G62" s="64">
        <v>0.22140000000000001</v>
      </c>
      <c r="H62" s="64">
        <v>0.2198</v>
      </c>
      <c r="I62" s="64">
        <v>0.34760000000000002</v>
      </c>
      <c r="J62" s="64">
        <v>0.34039999999999998</v>
      </c>
      <c r="K62" s="64">
        <v>0.33110000000000001</v>
      </c>
      <c r="L62" s="64">
        <v>0.3135</v>
      </c>
      <c r="M62" s="64">
        <v>0.35730000000000001</v>
      </c>
      <c r="N62" s="64">
        <v>0.59340000000000004</v>
      </c>
      <c r="O62" s="64">
        <v>0.54220000000000002</v>
      </c>
      <c r="P62" s="64">
        <v>0.45140000000000002</v>
      </c>
      <c r="Q62" s="64">
        <v>0.46889999999999998</v>
      </c>
      <c r="R62" s="64">
        <v>0.44429999999999997</v>
      </c>
      <c r="S62" s="64">
        <v>0.52559999999999996</v>
      </c>
      <c r="T62" s="64">
        <v>0.55530000000000002</v>
      </c>
      <c r="U62" s="64">
        <v>0.47889999999999999</v>
      </c>
      <c r="V62" s="64">
        <v>0.45450000000000002</v>
      </c>
      <c r="W62" s="64">
        <v>0.51880000000000004</v>
      </c>
      <c r="X62" s="64">
        <v>0.1726</v>
      </c>
      <c r="Y62" s="64">
        <v>0.17780000000000001</v>
      </c>
      <c r="Z62" s="64">
        <v>0.28620000000000001</v>
      </c>
      <c r="AA62" s="64">
        <v>0.25359999999999999</v>
      </c>
      <c r="AB62" s="72"/>
    </row>
    <row r="63" spans="1:28" x14ac:dyDescent="0.35">
      <c r="A63" s="67" t="s">
        <v>709</v>
      </c>
      <c r="B63" s="64">
        <v>119.453</v>
      </c>
      <c r="C63" s="64">
        <v>36.200000000000003</v>
      </c>
      <c r="D63" s="64">
        <v>0.20930000000000001</v>
      </c>
      <c r="E63" s="64">
        <v>0.2172</v>
      </c>
      <c r="F63" s="64">
        <v>0.27610000000000001</v>
      </c>
      <c r="G63" s="64">
        <v>0.22159999999999999</v>
      </c>
      <c r="H63" s="64">
        <v>0.21959999999999999</v>
      </c>
      <c r="I63" s="64">
        <v>0.3579</v>
      </c>
      <c r="J63" s="64">
        <v>0.34379999999999999</v>
      </c>
      <c r="K63" s="64">
        <v>0.33579999999999999</v>
      </c>
      <c r="L63" s="64">
        <v>0.31859999999999999</v>
      </c>
      <c r="M63" s="64">
        <v>0.36130000000000001</v>
      </c>
      <c r="N63" s="64">
        <v>0.61099999999999999</v>
      </c>
      <c r="O63" s="64">
        <v>0.54510000000000003</v>
      </c>
      <c r="P63" s="64">
        <v>0.46179999999999999</v>
      </c>
      <c r="Q63" s="64">
        <v>0.47520000000000001</v>
      </c>
      <c r="R63" s="64">
        <v>0.44969999999999999</v>
      </c>
      <c r="S63" s="64">
        <v>0.53959999999999997</v>
      </c>
      <c r="T63" s="64">
        <v>0.56489999999999996</v>
      </c>
      <c r="U63" s="64">
        <v>0.49</v>
      </c>
      <c r="V63" s="64">
        <v>0.47070000000000001</v>
      </c>
      <c r="W63" s="64">
        <v>0.52610000000000001</v>
      </c>
      <c r="X63" s="64">
        <v>0.1736</v>
      </c>
      <c r="Y63" s="64">
        <v>0.17749999999999999</v>
      </c>
      <c r="Z63" s="64">
        <v>0.2888</v>
      </c>
      <c r="AA63" s="64">
        <v>0.25390000000000001</v>
      </c>
      <c r="AB63" s="72"/>
    </row>
    <row r="64" spans="1:28" x14ac:dyDescent="0.35">
      <c r="A64" s="67" t="s">
        <v>710</v>
      </c>
      <c r="B64" s="64">
        <v>179.46700000000001</v>
      </c>
      <c r="C64" s="64">
        <v>36.9</v>
      </c>
      <c r="D64" s="64">
        <v>0.21099999999999999</v>
      </c>
      <c r="E64" s="64">
        <v>0.2185</v>
      </c>
      <c r="F64" s="64">
        <v>0.2697</v>
      </c>
      <c r="G64" s="64">
        <v>0.2225</v>
      </c>
      <c r="H64" s="64">
        <v>0.22059999999999999</v>
      </c>
      <c r="I64" s="64">
        <v>0.38779999999999998</v>
      </c>
      <c r="J64" s="64">
        <v>0.34599999999999997</v>
      </c>
      <c r="K64" s="64">
        <v>0.33710000000000001</v>
      </c>
      <c r="L64" s="64">
        <v>0.3236</v>
      </c>
      <c r="M64" s="64">
        <v>0.36209999999999998</v>
      </c>
      <c r="N64" s="64">
        <v>0.62119999999999997</v>
      </c>
      <c r="O64" s="64">
        <v>0.54700000000000004</v>
      </c>
      <c r="P64" s="64">
        <v>0.4667</v>
      </c>
      <c r="Q64" s="64">
        <v>0.4798</v>
      </c>
      <c r="R64" s="64">
        <v>0.45379999999999998</v>
      </c>
      <c r="S64" s="64">
        <v>0.54559999999999997</v>
      </c>
      <c r="T64" s="64">
        <v>0.57010000000000005</v>
      </c>
      <c r="U64" s="64">
        <v>0.49980000000000002</v>
      </c>
      <c r="V64" s="64">
        <v>0.48359999999999997</v>
      </c>
      <c r="W64" s="64">
        <v>0.53069999999999995</v>
      </c>
      <c r="X64" s="64">
        <v>0.17610000000000001</v>
      </c>
      <c r="Y64" s="64">
        <v>0.17730000000000001</v>
      </c>
      <c r="Z64" s="64">
        <v>0.28920000000000001</v>
      </c>
      <c r="AA64" s="64">
        <v>0.25380000000000003</v>
      </c>
      <c r="AB64" s="72"/>
    </row>
    <row r="65" spans="1:28" x14ac:dyDescent="0.35">
      <c r="A65" s="67" t="s">
        <v>711</v>
      </c>
      <c r="B65" s="64">
        <v>239.465</v>
      </c>
      <c r="C65" s="64">
        <v>37.200000000000003</v>
      </c>
      <c r="D65" s="64">
        <v>0.21379999999999999</v>
      </c>
      <c r="E65" s="64">
        <v>0.22090000000000001</v>
      </c>
      <c r="F65" s="64">
        <v>0.26900000000000002</v>
      </c>
      <c r="G65" s="64">
        <v>0.22459999999999999</v>
      </c>
      <c r="H65" s="64">
        <v>0.22459999999999999</v>
      </c>
      <c r="I65" s="64">
        <v>0.45319999999999999</v>
      </c>
      <c r="J65" s="64">
        <v>0.35239999999999999</v>
      </c>
      <c r="K65" s="64">
        <v>0.34089999999999998</v>
      </c>
      <c r="L65" s="64">
        <v>0.32779999999999998</v>
      </c>
      <c r="M65" s="64">
        <v>0.375</v>
      </c>
      <c r="N65" s="64">
        <v>0.63380000000000003</v>
      </c>
      <c r="O65" s="64">
        <v>0.54659999999999997</v>
      </c>
      <c r="P65" s="64">
        <v>0.47160000000000002</v>
      </c>
      <c r="Q65" s="64">
        <v>0.48399999999999999</v>
      </c>
      <c r="R65" s="64">
        <v>0.45800000000000002</v>
      </c>
      <c r="S65" s="64">
        <v>0.55279999999999996</v>
      </c>
      <c r="T65" s="64">
        <v>0.56889999999999996</v>
      </c>
      <c r="U65" s="64">
        <v>0.50349999999999995</v>
      </c>
      <c r="V65" s="64">
        <v>0.48949999999999999</v>
      </c>
      <c r="W65" s="64">
        <v>0.53720000000000001</v>
      </c>
      <c r="X65" s="64">
        <v>0.17449999999999999</v>
      </c>
      <c r="Y65" s="64">
        <v>0.17699999999999999</v>
      </c>
      <c r="Z65" s="64">
        <v>0.28960000000000002</v>
      </c>
      <c r="AA65" s="64">
        <v>0.25540000000000002</v>
      </c>
      <c r="AB65" s="72"/>
    </row>
    <row r="66" spans="1:28" x14ac:dyDescent="0.35">
      <c r="A66" s="67" t="s">
        <v>712</v>
      </c>
      <c r="B66" s="64">
        <v>299.45299999999997</v>
      </c>
      <c r="C66" s="64">
        <v>37</v>
      </c>
      <c r="D66" s="64">
        <v>0.22070000000000001</v>
      </c>
      <c r="E66" s="64">
        <v>0.2271</v>
      </c>
      <c r="F66" s="64">
        <v>0.27110000000000001</v>
      </c>
      <c r="G66" s="64">
        <v>0.23080000000000001</v>
      </c>
      <c r="H66" s="64">
        <v>0.23910000000000001</v>
      </c>
      <c r="I66" s="64">
        <v>0.55959999999999999</v>
      </c>
      <c r="J66" s="64">
        <v>0.37630000000000002</v>
      </c>
      <c r="K66" s="64">
        <v>0.35189999999999999</v>
      </c>
      <c r="L66" s="64">
        <v>0.34110000000000001</v>
      </c>
      <c r="M66" s="64">
        <v>0.433</v>
      </c>
      <c r="N66" s="64">
        <v>0.64159999999999995</v>
      </c>
      <c r="O66" s="64">
        <v>0.54879999999999995</v>
      </c>
      <c r="P66" s="64">
        <v>0.47649999999999998</v>
      </c>
      <c r="Q66" s="64">
        <v>0.4869</v>
      </c>
      <c r="R66" s="64">
        <v>0.4592</v>
      </c>
      <c r="S66" s="64">
        <v>0.5544</v>
      </c>
      <c r="T66" s="64">
        <v>0.5736</v>
      </c>
      <c r="U66" s="64">
        <v>0.50880000000000003</v>
      </c>
      <c r="V66" s="64">
        <v>0.49880000000000002</v>
      </c>
      <c r="W66" s="64">
        <v>0.54159999999999997</v>
      </c>
      <c r="X66" s="64">
        <v>0.18290000000000001</v>
      </c>
      <c r="Y66" s="64">
        <v>0.1772</v>
      </c>
      <c r="Z66" s="64">
        <v>0.29110000000000003</v>
      </c>
      <c r="AA66" s="64">
        <v>0.25650000000000001</v>
      </c>
      <c r="AB66" s="72"/>
    </row>
    <row r="67" spans="1:28" x14ac:dyDescent="0.35">
      <c r="A67" s="67" t="s">
        <v>713</v>
      </c>
      <c r="B67" s="64">
        <v>359.471</v>
      </c>
      <c r="C67" s="64">
        <v>36.799999999999997</v>
      </c>
      <c r="D67" s="64">
        <v>0.2339</v>
      </c>
      <c r="E67" s="64">
        <v>0.24079999999999999</v>
      </c>
      <c r="F67" s="64">
        <v>0.2883</v>
      </c>
      <c r="G67" s="64">
        <v>0.2452</v>
      </c>
      <c r="H67" s="64">
        <v>0.27139999999999997</v>
      </c>
      <c r="I67" s="64">
        <v>0.65510000000000002</v>
      </c>
      <c r="J67" s="64">
        <v>0.42780000000000001</v>
      </c>
      <c r="K67" s="64">
        <v>0.37830000000000003</v>
      </c>
      <c r="L67" s="64">
        <v>0.37190000000000001</v>
      </c>
      <c r="M67" s="64">
        <v>0.53510000000000002</v>
      </c>
      <c r="N67" s="64">
        <v>0.6482</v>
      </c>
      <c r="O67" s="64">
        <v>0.55020000000000002</v>
      </c>
      <c r="P67" s="64">
        <v>0.47960000000000003</v>
      </c>
      <c r="Q67" s="64">
        <v>0.4899</v>
      </c>
      <c r="R67" s="64">
        <v>0.4617</v>
      </c>
      <c r="S67" s="64">
        <v>0.55530000000000002</v>
      </c>
      <c r="T67" s="64">
        <v>0.57399999999999995</v>
      </c>
      <c r="U67" s="64">
        <v>0.51249999999999996</v>
      </c>
      <c r="V67" s="64">
        <v>0.50619999999999998</v>
      </c>
      <c r="W67" s="64">
        <v>0.54720000000000002</v>
      </c>
      <c r="X67" s="64">
        <v>0.1832</v>
      </c>
      <c r="Y67" s="64">
        <v>0.1769</v>
      </c>
      <c r="Z67" s="64">
        <v>0.29139999999999999</v>
      </c>
      <c r="AA67" s="64">
        <v>0.2571</v>
      </c>
      <c r="AB67" s="72"/>
    </row>
    <row r="68" spans="1:28" x14ac:dyDescent="0.35">
      <c r="A68" s="67" t="s">
        <v>714</v>
      </c>
      <c r="B68" s="64">
        <v>419.47399999999999</v>
      </c>
      <c r="C68" s="64">
        <v>36.700000000000003</v>
      </c>
      <c r="D68" s="64">
        <v>0.25719999999999998</v>
      </c>
      <c r="E68" s="64">
        <v>0.26719999999999999</v>
      </c>
      <c r="F68" s="64">
        <v>0.31280000000000002</v>
      </c>
      <c r="G68" s="64">
        <v>0.27560000000000001</v>
      </c>
      <c r="H68" s="64">
        <v>0.32369999999999999</v>
      </c>
      <c r="I68" s="64">
        <v>0.72699999999999998</v>
      </c>
      <c r="J68" s="64">
        <v>0.50880000000000003</v>
      </c>
      <c r="K68" s="64">
        <v>0.43580000000000002</v>
      </c>
      <c r="L68" s="64">
        <v>0.43259999999999998</v>
      </c>
      <c r="M68" s="64">
        <v>0.64390000000000003</v>
      </c>
      <c r="N68" s="64">
        <v>0.64529999999999998</v>
      </c>
      <c r="O68" s="64">
        <v>0.55220000000000002</v>
      </c>
      <c r="P68" s="64">
        <v>0.48409999999999997</v>
      </c>
      <c r="Q68" s="64">
        <v>0.49280000000000002</v>
      </c>
      <c r="R68" s="64">
        <v>0.46350000000000002</v>
      </c>
      <c r="S68" s="64">
        <v>0.56320000000000003</v>
      </c>
      <c r="T68" s="64">
        <v>0.57809999999999995</v>
      </c>
      <c r="U68" s="64">
        <v>0.51839999999999997</v>
      </c>
      <c r="V68" s="64">
        <v>0.51229999999999998</v>
      </c>
      <c r="W68" s="64">
        <v>0.5494</v>
      </c>
      <c r="X68" s="64">
        <v>0.18659999999999999</v>
      </c>
      <c r="Y68" s="64">
        <v>0.17730000000000001</v>
      </c>
      <c r="Z68" s="64">
        <v>0.29220000000000002</v>
      </c>
      <c r="AA68" s="64">
        <v>0.25800000000000001</v>
      </c>
      <c r="AB68" s="72"/>
    </row>
    <row r="69" spans="1:28" x14ac:dyDescent="0.35">
      <c r="A69" s="67" t="s">
        <v>715</v>
      </c>
      <c r="B69" s="64">
        <v>479.47399999999999</v>
      </c>
      <c r="C69" s="64">
        <v>36.700000000000003</v>
      </c>
      <c r="D69" s="64">
        <v>0.28939999999999999</v>
      </c>
      <c r="E69" s="64">
        <v>0.30669999999999997</v>
      </c>
      <c r="F69" s="64">
        <v>0.35370000000000001</v>
      </c>
      <c r="G69" s="64">
        <v>0.32690000000000002</v>
      </c>
      <c r="H69" s="64">
        <v>0.38629999999999998</v>
      </c>
      <c r="I69" s="64">
        <v>0.77210000000000001</v>
      </c>
      <c r="J69" s="64">
        <v>0.58420000000000005</v>
      </c>
      <c r="K69" s="64">
        <v>0.50249999999999995</v>
      </c>
      <c r="L69" s="64">
        <v>0.51049999999999995</v>
      </c>
      <c r="M69" s="64">
        <v>0.73719999999999997</v>
      </c>
      <c r="N69" s="64">
        <v>0.64839999999999998</v>
      </c>
      <c r="O69" s="64">
        <v>0.55169999999999997</v>
      </c>
      <c r="P69" s="64">
        <v>0.48499999999999999</v>
      </c>
      <c r="Q69" s="64">
        <v>0.49769999999999998</v>
      </c>
      <c r="R69" s="64">
        <v>0.4677</v>
      </c>
      <c r="S69" s="64">
        <v>0.56489999999999996</v>
      </c>
      <c r="T69" s="64">
        <v>0.5786</v>
      </c>
      <c r="U69" s="64">
        <v>0.52249999999999996</v>
      </c>
      <c r="V69" s="64">
        <v>0.51519999999999999</v>
      </c>
      <c r="W69" s="64">
        <v>0.56520000000000004</v>
      </c>
      <c r="X69" s="64">
        <v>0.18579999999999999</v>
      </c>
      <c r="Y69" s="64">
        <v>0.17760000000000001</v>
      </c>
      <c r="Z69" s="64">
        <v>0.29299999999999998</v>
      </c>
      <c r="AA69" s="64">
        <v>0.25950000000000001</v>
      </c>
      <c r="AB69" s="72"/>
    </row>
    <row r="70" spans="1:28" x14ac:dyDescent="0.35">
      <c r="A70" s="67" t="s">
        <v>716</v>
      </c>
      <c r="B70" s="64">
        <v>539.46799999999996</v>
      </c>
      <c r="C70" s="64">
        <v>36.6</v>
      </c>
      <c r="D70" s="64">
        <v>0.32779999999999998</v>
      </c>
      <c r="E70" s="64">
        <v>0.35410000000000003</v>
      </c>
      <c r="F70" s="64">
        <v>0.40629999999999999</v>
      </c>
      <c r="G70" s="64">
        <v>0.38550000000000001</v>
      </c>
      <c r="H70" s="64">
        <v>0.44569999999999999</v>
      </c>
      <c r="I70" s="64">
        <v>0.8</v>
      </c>
      <c r="J70" s="64">
        <v>0.64790000000000003</v>
      </c>
      <c r="K70" s="64">
        <v>0.57099999999999995</v>
      </c>
      <c r="L70" s="64">
        <v>0.59130000000000005</v>
      </c>
      <c r="M70" s="64">
        <v>0.80220000000000002</v>
      </c>
      <c r="N70" s="64">
        <v>0.65159999999999996</v>
      </c>
      <c r="O70" s="64">
        <v>0.55649999999999999</v>
      </c>
      <c r="P70" s="64">
        <v>0.48420000000000002</v>
      </c>
      <c r="Q70" s="64">
        <v>0.50149999999999995</v>
      </c>
      <c r="R70" s="64">
        <v>0.47049999999999997</v>
      </c>
      <c r="S70" s="64">
        <v>0.5716</v>
      </c>
      <c r="T70" s="64">
        <v>0.58209999999999995</v>
      </c>
      <c r="U70" s="64">
        <v>0.52880000000000005</v>
      </c>
      <c r="V70" s="64">
        <v>0.52300000000000002</v>
      </c>
      <c r="W70" s="64">
        <v>0.58860000000000001</v>
      </c>
      <c r="X70" s="64">
        <v>0.1913</v>
      </c>
      <c r="Y70" s="64">
        <v>0.17849999999999999</v>
      </c>
      <c r="Z70" s="64">
        <v>0.29499999999999998</v>
      </c>
      <c r="AA70" s="64">
        <v>0.26150000000000001</v>
      </c>
      <c r="AB70" s="72"/>
    </row>
    <row r="71" spans="1:28" x14ac:dyDescent="0.35">
      <c r="A71" s="67" t="s">
        <v>717</v>
      </c>
      <c r="B71" s="64">
        <v>599.48</v>
      </c>
      <c r="C71" s="64">
        <v>36.6</v>
      </c>
      <c r="D71" s="64">
        <v>0.36330000000000001</v>
      </c>
      <c r="E71" s="64">
        <v>0.40210000000000001</v>
      </c>
      <c r="F71" s="64">
        <v>0.46239999999999998</v>
      </c>
      <c r="G71" s="64">
        <v>0.44350000000000001</v>
      </c>
      <c r="H71" s="64">
        <v>0.49859999999999999</v>
      </c>
      <c r="I71" s="64">
        <v>0.81669999999999998</v>
      </c>
      <c r="J71" s="64">
        <v>0.69550000000000001</v>
      </c>
      <c r="K71" s="64">
        <v>0.62649999999999995</v>
      </c>
      <c r="L71" s="64">
        <v>0.65690000000000004</v>
      </c>
      <c r="M71" s="64">
        <v>0.84340000000000004</v>
      </c>
      <c r="N71" s="64">
        <v>0.65029999999999999</v>
      </c>
      <c r="O71" s="64">
        <v>0.55620000000000003</v>
      </c>
      <c r="P71" s="64">
        <v>0.48959999999999998</v>
      </c>
      <c r="Q71" s="64">
        <v>0.50519999999999998</v>
      </c>
      <c r="R71" s="64">
        <v>0.47470000000000001</v>
      </c>
      <c r="S71" s="64">
        <v>0.57640000000000002</v>
      </c>
      <c r="T71" s="64">
        <v>0.5837</v>
      </c>
      <c r="U71" s="64">
        <v>0.53939999999999999</v>
      </c>
      <c r="V71" s="64">
        <v>0.52569999999999995</v>
      </c>
      <c r="W71" s="64">
        <v>0.61509999999999998</v>
      </c>
      <c r="X71" s="64">
        <v>0.1847</v>
      </c>
      <c r="Y71" s="64">
        <v>0.1797</v>
      </c>
      <c r="Z71" s="64">
        <v>0.29609999999999997</v>
      </c>
      <c r="AA71" s="64">
        <v>0.26469999999999999</v>
      </c>
      <c r="AB71" s="72"/>
    </row>
    <row r="72" spans="1:28" x14ac:dyDescent="0.35">
      <c r="A72" s="67" t="s">
        <v>718</v>
      </c>
      <c r="B72" s="64">
        <v>659.48299999999995</v>
      </c>
      <c r="C72" s="64">
        <v>36.700000000000003</v>
      </c>
      <c r="D72" s="64">
        <v>0.39829999999999999</v>
      </c>
      <c r="E72" s="64">
        <v>0.44650000000000001</v>
      </c>
      <c r="F72" s="64">
        <v>0.51359999999999995</v>
      </c>
      <c r="G72" s="64">
        <v>0.4965</v>
      </c>
      <c r="H72" s="64">
        <v>0.54049999999999998</v>
      </c>
      <c r="I72" s="64">
        <v>0.82630000000000003</v>
      </c>
      <c r="J72" s="64">
        <v>0.72889999999999999</v>
      </c>
      <c r="K72" s="64">
        <v>0.66749999999999998</v>
      </c>
      <c r="L72" s="64">
        <v>0.70830000000000004</v>
      </c>
      <c r="M72" s="64">
        <v>0.8669</v>
      </c>
      <c r="N72" s="64">
        <v>0.6472</v>
      </c>
      <c r="O72" s="64">
        <v>0.5575</v>
      </c>
      <c r="P72" s="64">
        <v>0.49569999999999997</v>
      </c>
      <c r="Q72" s="64">
        <v>0.50929999999999997</v>
      </c>
      <c r="R72" s="64">
        <v>0.48149999999999998</v>
      </c>
      <c r="S72" s="64">
        <v>0.57879999999999998</v>
      </c>
      <c r="T72" s="64">
        <v>0.58579999999999999</v>
      </c>
      <c r="U72" s="64">
        <v>0.55569999999999997</v>
      </c>
      <c r="V72" s="64">
        <v>0.53059999999999996</v>
      </c>
      <c r="W72" s="64">
        <v>0.64380000000000004</v>
      </c>
      <c r="X72" s="64">
        <v>0.19700000000000001</v>
      </c>
      <c r="Y72" s="64">
        <v>0.18179999999999999</v>
      </c>
      <c r="Z72" s="64">
        <v>0.29820000000000002</v>
      </c>
      <c r="AA72" s="64">
        <v>0.26910000000000001</v>
      </c>
      <c r="AB72" s="72"/>
    </row>
    <row r="73" spans="1:28" x14ac:dyDescent="0.35">
      <c r="A73" s="67" t="s">
        <v>784</v>
      </c>
      <c r="B73" s="64">
        <v>719.48400000000004</v>
      </c>
      <c r="C73" s="64">
        <v>36.700000000000003</v>
      </c>
      <c r="D73" s="64">
        <v>0.42920000000000003</v>
      </c>
      <c r="E73" s="64">
        <v>0.48549999999999999</v>
      </c>
      <c r="F73" s="64">
        <v>0.55830000000000002</v>
      </c>
      <c r="G73" s="64">
        <v>0.54020000000000001</v>
      </c>
      <c r="H73" s="64">
        <v>0.57179999999999997</v>
      </c>
      <c r="I73" s="64">
        <v>0.8327</v>
      </c>
      <c r="J73" s="64">
        <v>0.75270000000000004</v>
      </c>
      <c r="K73" s="64">
        <v>0.69920000000000004</v>
      </c>
      <c r="L73" s="64">
        <v>0.745</v>
      </c>
      <c r="M73" s="64">
        <v>0.88049999999999995</v>
      </c>
      <c r="N73" s="64">
        <v>0.65610000000000002</v>
      </c>
      <c r="O73" s="64">
        <v>0.55930000000000002</v>
      </c>
      <c r="P73" s="64">
        <v>0.50190000000000001</v>
      </c>
      <c r="Q73" s="64">
        <v>0.5131</v>
      </c>
      <c r="R73" s="64">
        <v>0.4874</v>
      </c>
      <c r="S73" s="64">
        <v>0.58379999999999999</v>
      </c>
      <c r="T73" s="64">
        <v>0.58679999999999999</v>
      </c>
      <c r="U73" s="64">
        <v>0.57689999999999997</v>
      </c>
      <c r="V73" s="64">
        <v>0.54500000000000004</v>
      </c>
      <c r="W73" s="64">
        <v>0.67210000000000003</v>
      </c>
      <c r="X73" s="64">
        <v>0.19120000000000001</v>
      </c>
      <c r="Y73" s="64">
        <v>0.18459999999999999</v>
      </c>
      <c r="Z73" s="64">
        <v>0.30009999999999998</v>
      </c>
      <c r="AA73" s="64">
        <v>0.2737</v>
      </c>
      <c r="AB73" s="72"/>
    </row>
    <row r="74" spans="1:28" x14ac:dyDescent="0.35">
      <c r="A74" s="67" t="s">
        <v>785</v>
      </c>
      <c r="B74" s="64">
        <v>779.49800000000005</v>
      </c>
      <c r="C74" s="64">
        <v>36.700000000000003</v>
      </c>
      <c r="D74" s="64">
        <v>0.45540000000000003</v>
      </c>
      <c r="E74" s="64">
        <v>0.51639999999999997</v>
      </c>
      <c r="F74" s="64">
        <v>0.59360000000000002</v>
      </c>
      <c r="G74" s="64">
        <v>0.57420000000000004</v>
      </c>
      <c r="H74" s="64">
        <v>0.59399999999999997</v>
      </c>
      <c r="I74" s="64">
        <v>0.83589999999999998</v>
      </c>
      <c r="J74" s="64">
        <v>0.76849999999999996</v>
      </c>
      <c r="K74" s="64">
        <v>0.72109999999999996</v>
      </c>
      <c r="L74" s="64">
        <v>0.76970000000000005</v>
      </c>
      <c r="M74" s="64">
        <v>0.88739999999999997</v>
      </c>
      <c r="N74" s="64">
        <v>0.64449999999999996</v>
      </c>
      <c r="O74" s="64">
        <v>0.55940000000000001</v>
      </c>
      <c r="P74" s="64">
        <v>0.51080000000000003</v>
      </c>
      <c r="Q74" s="64">
        <v>0.52029999999999998</v>
      </c>
      <c r="R74" s="64">
        <v>0.49509999999999998</v>
      </c>
      <c r="S74" s="64">
        <v>0.58709999999999996</v>
      </c>
      <c r="T74" s="64">
        <v>0.58660000000000001</v>
      </c>
      <c r="U74" s="64">
        <v>0.59499999999999997</v>
      </c>
      <c r="V74" s="64">
        <v>0.58150000000000002</v>
      </c>
      <c r="W74" s="64">
        <v>0.70509999999999995</v>
      </c>
      <c r="X74" s="64">
        <v>0.18990000000000001</v>
      </c>
      <c r="Y74" s="64">
        <v>0.1898</v>
      </c>
      <c r="Z74" s="64">
        <v>0.30349999999999999</v>
      </c>
      <c r="AA74" s="64">
        <v>0.27839999999999998</v>
      </c>
      <c r="AB74" s="72"/>
    </row>
    <row r="75" spans="1:28" x14ac:dyDescent="0.35">
      <c r="A75" s="67" t="s">
        <v>786</v>
      </c>
      <c r="B75" s="64">
        <v>839.48099999999999</v>
      </c>
      <c r="C75" s="64">
        <v>36.700000000000003</v>
      </c>
      <c r="D75" s="64">
        <v>0.47689999999999999</v>
      </c>
      <c r="E75" s="64">
        <v>0.54100000000000004</v>
      </c>
      <c r="F75" s="64">
        <v>0.61970000000000003</v>
      </c>
      <c r="G75" s="64">
        <v>0.59930000000000005</v>
      </c>
      <c r="H75" s="64">
        <v>0.60919999999999996</v>
      </c>
      <c r="I75" s="64">
        <v>0.83779999999999999</v>
      </c>
      <c r="J75" s="64">
        <v>0.7792</v>
      </c>
      <c r="K75" s="64">
        <v>0.73660000000000003</v>
      </c>
      <c r="L75" s="64">
        <v>0.78610000000000002</v>
      </c>
      <c r="M75" s="64">
        <v>0.89229999999999998</v>
      </c>
      <c r="N75" s="64">
        <v>0.65749999999999997</v>
      </c>
      <c r="O75" s="64">
        <v>0.56289999999999996</v>
      </c>
      <c r="P75" s="64">
        <v>0.52729999999999999</v>
      </c>
      <c r="Q75" s="64">
        <v>0.52429999999999999</v>
      </c>
      <c r="R75" s="64">
        <v>0.50039999999999996</v>
      </c>
      <c r="S75" s="64">
        <v>0.5907</v>
      </c>
      <c r="T75" s="64">
        <v>0.59089999999999998</v>
      </c>
      <c r="U75" s="64">
        <v>0.61339999999999995</v>
      </c>
      <c r="V75" s="64">
        <v>0.61229999999999996</v>
      </c>
      <c r="W75" s="64">
        <v>0.7389</v>
      </c>
      <c r="X75" s="64">
        <v>0.21779999999999999</v>
      </c>
      <c r="Y75" s="64">
        <v>0.19359999999999999</v>
      </c>
      <c r="Z75" s="64">
        <v>0.30719999999999997</v>
      </c>
      <c r="AA75" s="64">
        <v>0.28610000000000002</v>
      </c>
      <c r="AB75" s="72"/>
    </row>
    <row r="76" spans="1:28" x14ac:dyDescent="0.35">
      <c r="A76" s="67" t="s">
        <v>787</v>
      </c>
      <c r="B76" s="64">
        <v>899.49199999999996</v>
      </c>
      <c r="C76" s="64">
        <v>36.700000000000003</v>
      </c>
      <c r="D76" s="64">
        <v>0.49440000000000001</v>
      </c>
      <c r="E76" s="64">
        <v>0.55989999999999995</v>
      </c>
      <c r="F76" s="64">
        <v>0.64100000000000001</v>
      </c>
      <c r="G76" s="64">
        <v>0.61750000000000005</v>
      </c>
      <c r="H76" s="64">
        <v>0.62019999999999997</v>
      </c>
      <c r="I76" s="64">
        <v>0.8387</v>
      </c>
      <c r="J76" s="64">
        <v>0.78639999999999999</v>
      </c>
      <c r="K76" s="64">
        <v>0.74750000000000005</v>
      </c>
      <c r="L76" s="64">
        <v>0.7964</v>
      </c>
      <c r="M76" s="64">
        <v>0.89439999999999997</v>
      </c>
      <c r="N76" s="64">
        <v>0.66249999999999998</v>
      </c>
      <c r="O76" s="64">
        <v>0.56389999999999996</v>
      </c>
      <c r="P76" s="64">
        <v>0.53459999999999996</v>
      </c>
      <c r="Q76" s="64">
        <v>0.53349999999999997</v>
      </c>
      <c r="R76" s="64">
        <v>0.51129999999999998</v>
      </c>
      <c r="S76" s="64">
        <v>0.58420000000000005</v>
      </c>
      <c r="T76" s="64">
        <v>0.58630000000000004</v>
      </c>
      <c r="U76" s="64">
        <v>0.63429999999999997</v>
      </c>
      <c r="V76" s="64">
        <v>0.64190000000000003</v>
      </c>
      <c r="W76" s="64">
        <v>0.77310000000000001</v>
      </c>
      <c r="X76" s="64">
        <v>0.22</v>
      </c>
      <c r="Y76" s="64">
        <v>0.19950000000000001</v>
      </c>
      <c r="Z76" s="64">
        <v>0.31169999999999998</v>
      </c>
      <c r="AA76" s="64">
        <v>0.29249999999999998</v>
      </c>
      <c r="AB76" s="72"/>
    </row>
    <row r="77" spans="1:28" x14ac:dyDescent="0.35">
      <c r="A77" s="67" t="s">
        <v>788</v>
      </c>
      <c r="B77" s="64">
        <v>959.48299999999995</v>
      </c>
      <c r="C77" s="64">
        <v>36.799999999999997</v>
      </c>
      <c r="D77" s="64">
        <v>0.50780000000000003</v>
      </c>
      <c r="E77" s="64">
        <v>0.57389999999999997</v>
      </c>
      <c r="F77" s="64">
        <v>0.65549999999999997</v>
      </c>
      <c r="G77" s="64">
        <v>0.62939999999999996</v>
      </c>
      <c r="H77" s="64">
        <v>0.62709999999999999</v>
      </c>
      <c r="I77" s="64">
        <v>0.83779999999999999</v>
      </c>
      <c r="J77" s="64">
        <v>0.79090000000000005</v>
      </c>
      <c r="K77" s="64">
        <v>0.75419999999999998</v>
      </c>
      <c r="L77" s="64">
        <v>0.80269999999999997</v>
      </c>
      <c r="M77" s="64">
        <v>0.89510000000000001</v>
      </c>
      <c r="N77" s="64">
        <v>0.67959999999999998</v>
      </c>
      <c r="O77" s="64">
        <v>0.57679999999999998</v>
      </c>
      <c r="P77" s="64">
        <v>0.54010000000000002</v>
      </c>
      <c r="Q77" s="64">
        <v>0.54069999999999996</v>
      </c>
      <c r="R77" s="64">
        <v>0.51870000000000005</v>
      </c>
      <c r="S77" s="64">
        <v>0.59789999999999999</v>
      </c>
      <c r="T77" s="64">
        <v>0.59770000000000001</v>
      </c>
      <c r="U77" s="64">
        <v>0.6512</v>
      </c>
      <c r="V77" s="64">
        <v>0.66900000000000004</v>
      </c>
      <c r="W77" s="64">
        <v>0.80400000000000005</v>
      </c>
      <c r="X77" s="64">
        <v>0.21340000000000001</v>
      </c>
      <c r="Y77" s="64">
        <v>0.20799999999999999</v>
      </c>
      <c r="Z77" s="64">
        <v>0.31559999999999999</v>
      </c>
      <c r="AA77" s="64">
        <v>0.30009999999999998</v>
      </c>
      <c r="AB77" s="72"/>
    </row>
    <row r="78" spans="1:28" x14ac:dyDescent="0.35">
      <c r="A78" s="67" t="s">
        <v>789</v>
      </c>
      <c r="B78" s="64">
        <v>1019.4829999999999</v>
      </c>
      <c r="C78" s="64">
        <v>36.799999999999997</v>
      </c>
      <c r="D78" s="64">
        <v>0.51819999999999999</v>
      </c>
      <c r="E78" s="64">
        <v>0.58430000000000004</v>
      </c>
      <c r="F78" s="64">
        <v>0.6653</v>
      </c>
      <c r="G78" s="64">
        <v>0.63770000000000004</v>
      </c>
      <c r="H78" s="64">
        <v>0.63229999999999997</v>
      </c>
      <c r="I78" s="64">
        <v>0.83760000000000001</v>
      </c>
      <c r="J78" s="64">
        <v>0.79420000000000002</v>
      </c>
      <c r="K78" s="64">
        <v>0.75929999999999997</v>
      </c>
      <c r="L78" s="64">
        <v>0.80710000000000004</v>
      </c>
      <c r="M78" s="64">
        <v>0.89539999999999997</v>
      </c>
      <c r="N78" s="64">
        <v>0.69579999999999997</v>
      </c>
      <c r="O78" s="64">
        <v>0.58350000000000002</v>
      </c>
      <c r="P78" s="64">
        <v>0.55189999999999995</v>
      </c>
      <c r="Q78" s="64">
        <v>0.54630000000000001</v>
      </c>
      <c r="R78" s="64">
        <v>0.52839999999999998</v>
      </c>
      <c r="S78" s="64">
        <v>0.61339999999999995</v>
      </c>
      <c r="T78" s="64">
        <v>0.6028</v>
      </c>
      <c r="U78" s="64">
        <v>0.66879999999999995</v>
      </c>
      <c r="V78" s="64">
        <v>0.69630000000000003</v>
      </c>
      <c r="W78" s="64">
        <v>0.83169999999999999</v>
      </c>
      <c r="X78" s="64">
        <v>0.21870000000000001</v>
      </c>
      <c r="Y78" s="64">
        <v>0.21629999999999999</v>
      </c>
      <c r="Z78" s="64">
        <v>0.32079999999999997</v>
      </c>
      <c r="AA78" s="64">
        <v>0.30669999999999997</v>
      </c>
      <c r="AB78" s="72"/>
    </row>
    <row r="79" spans="1:28" x14ac:dyDescent="0.35">
      <c r="A79" s="67" t="s">
        <v>790</v>
      </c>
      <c r="B79" s="64">
        <v>1079.5229999999999</v>
      </c>
      <c r="C79" s="64">
        <v>36.799999999999997</v>
      </c>
      <c r="D79" s="64">
        <v>0.52629999999999999</v>
      </c>
      <c r="E79" s="64">
        <v>0.59240000000000004</v>
      </c>
      <c r="F79" s="64">
        <v>0.67359999999999998</v>
      </c>
      <c r="G79" s="64">
        <v>0.64400000000000002</v>
      </c>
      <c r="H79" s="64">
        <v>0.63629999999999998</v>
      </c>
      <c r="I79" s="64">
        <v>0.83689999999999998</v>
      </c>
      <c r="J79" s="64">
        <v>0.79649999999999999</v>
      </c>
      <c r="K79" s="64">
        <v>0.7631</v>
      </c>
      <c r="L79" s="64">
        <v>0.81030000000000002</v>
      </c>
      <c r="M79" s="64">
        <v>0.89529999999999998</v>
      </c>
      <c r="N79" s="64">
        <v>0.71879999999999999</v>
      </c>
      <c r="O79" s="64">
        <v>0.59570000000000001</v>
      </c>
      <c r="P79" s="64">
        <v>0.56659999999999999</v>
      </c>
      <c r="Q79" s="64">
        <v>0.55959999999999999</v>
      </c>
      <c r="R79" s="64">
        <v>0.55249999999999999</v>
      </c>
      <c r="S79" s="64">
        <v>0.62729999999999997</v>
      </c>
      <c r="T79" s="64">
        <v>0.61939999999999995</v>
      </c>
      <c r="U79" s="64">
        <v>0.68899999999999995</v>
      </c>
      <c r="V79" s="64">
        <v>0.72450000000000003</v>
      </c>
      <c r="W79" s="64">
        <v>0.85650000000000004</v>
      </c>
      <c r="X79" s="64">
        <v>0.22789999999999999</v>
      </c>
      <c r="Y79" s="64">
        <v>0.22739999999999999</v>
      </c>
      <c r="Z79" s="64">
        <v>0.3266</v>
      </c>
      <c r="AA79" s="64">
        <v>0.3135</v>
      </c>
      <c r="AB79" s="72"/>
    </row>
    <row r="80" spans="1:28" x14ac:dyDescent="0.35">
      <c r="A80" s="67" t="s">
        <v>791</v>
      </c>
      <c r="B80" s="64">
        <v>1139.4960000000001</v>
      </c>
      <c r="C80" s="64">
        <v>36.799999999999997</v>
      </c>
      <c r="D80" s="64">
        <v>0.53280000000000005</v>
      </c>
      <c r="E80" s="64">
        <v>0.59819999999999995</v>
      </c>
      <c r="F80" s="64">
        <v>0.6784</v>
      </c>
      <c r="G80" s="64">
        <v>0.64829999999999999</v>
      </c>
      <c r="H80" s="64">
        <v>0.63890000000000002</v>
      </c>
      <c r="I80" s="64">
        <v>0.83589999999999998</v>
      </c>
      <c r="J80" s="64">
        <v>0.79820000000000002</v>
      </c>
      <c r="K80" s="64">
        <v>0.76539999999999997</v>
      </c>
      <c r="L80" s="64">
        <v>0.81210000000000004</v>
      </c>
      <c r="M80" s="64">
        <v>0.89459999999999995</v>
      </c>
      <c r="N80" s="64">
        <v>0.73609999999999998</v>
      </c>
      <c r="O80" s="64">
        <v>0.60580000000000001</v>
      </c>
      <c r="P80" s="64">
        <v>0.5806</v>
      </c>
      <c r="Q80" s="64">
        <v>0.5857</v>
      </c>
      <c r="R80" s="64">
        <v>0.56530000000000002</v>
      </c>
      <c r="S80" s="64">
        <v>0.6381</v>
      </c>
      <c r="T80" s="64">
        <v>0.6411</v>
      </c>
      <c r="U80" s="64">
        <v>0.70930000000000004</v>
      </c>
      <c r="V80" s="64">
        <v>0.75119999999999998</v>
      </c>
      <c r="W80" s="64">
        <v>0.87529999999999997</v>
      </c>
      <c r="X80" s="64">
        <v>0.21820000000000001</v>
      </c>
      <c r="Y80" s="64">
        <v>0.2392</v>
      </c>
      <c r="Z80" s="64">
        <v>0.33200000000000002</v>
      </c>
      <c r="AA80" s="64">
        <v>0.32019999999999998</v>
      </c>
      <c r="AB80" s="72"/>
    </row>
    <row r="81" spans="1:28" x14ac:dyDescent="0.35">
      <c r="A81" s="67" t="s">
        <v>792</v>
      </c>
      <c r="B81" s="64">
        <v>1199.492</v>
      </c>
      <c r="C81" s="64">
        <v>36.799999999999997</v>
      </c>
      <c r="D81" s="64">
        <v>0.53739999999999999</v>
      </c>
      <c r="E81" s="64">
        <v>0.60270000000000001</v>
      </c>
      <c r="F81" s="64">
        <v>0.68200000000000005</v>
      </c>
      <c r="G81" s="64">
        <v>0.65129999999999999</v>
      </c>
      <c r="H81" s="64">
        <v>0.64039999999999997</v>
      </c>
      <c r="I81" s="64">
        <v>0.83409999999999995</v>
      </c>
      <c r="J81" s="64">
        <v>0.79900000000000004</v>
      </c>
      <c r="K81" s="64">
        <v>0.76629999999999998</v>
      </c>
      <c r="L81" s="64">
        <v>0.81279999999999997</v>
      </c>
      <c r="M81" s="64">
        <v>0.89339999999999997</v>
      </c>
      <c r="N81" s="64">
        <v>0.75260000000000005</v>
      </c>
      <c r="O81" s="64">
        <v>0.6079</v>
      </c>
      <c r="P81" s="64">
        <v>0.59570000000000001</v>
      </c>
      <c r="Q81" s="64">
        <v>0.59570000000000001</v>
      </c>
      <c r="R81" s="64">
        <v>0.56799999999999995</v>
      </c>
      <c r="S81" s="64">
        <v>0.65380000000000005</v>
      </c>
      <c r="T81" s="64">
        <v>0.66049999999999998</v>
      </c>
      <c r="U81" s="64">
        <v>0.72889999999999999</v>
      </c>
      <c r="V81" s="64">
        <v>0.77629999999999999</v>
      </c>
      <c r="W81" s="64">
        <v>0.89039999999999997</v>
      </c>
      <c r="X81" s="64">
        <v>0.22839999999999999</v>
      </c>
      <c r="Y81" s="64">
        <v>0.24809999999999999</v>
      </c>
      <c r="Z81" s="64">
        <v>0.3377</v>
      </c>
      <c r="AA81" s="64">
        <v>0.32669999999999999</v>
      </c>
      <c r="AB81" s="72"/>
    </row>
    <row r="82" spans="1:28" x14ac:dyDescent="0.35">
      <c r="A82" s="67" t="s">
        <v>793</v>
      </c>
      <c r="B82" s="64">
        <v>1259.5029999999999</v>
      </c>
      <c r="C82" s="64">
        <v>36.799999999999997</v>
      </c>
      <c r="D82" s="64">
        <v>0.54149999999999998</v>
      </c>
      <c r="E82" s="64">
        <v>0.60640000000000005</v>
      </c>
      <c r="F82" s="64">
        <v>0.68559999999999999</v>
      </c>
      <c r="G82" s="64">
        <v>0.65359999999999996</v>
      </c>
      <c r="H82" s="64">
        <v>0.64180000000000004</v>
      </c>
      <c r="I82" s="64">
        <v>0.83289999999999997</v>
      </c>
      <c r="J82" s="64">
        <v>0.79959999999999998</v>
      </c>
      <c r="K82" s="64">
        <v>0.76759999999999995</v>
      </c>
      <c r="L82" s="64">
        <v>0.81379999999999997</v>
      </c>
      <c r="M82" s="64">
        <v>0.89159999999999995</v>
      </c>
      <c r="N82" s="64">
        <v>0.76980000000000004</v>
      </c>
      <c r="O82" s="64">
        <v>0.62209999999999999</v>
      </c>
      <c r="P82" s="64">
        <v>0.60840000000000005</v>
      </c>
      <c r="Q82" s="64">
        <v>0.59860000000000002</v>
      </c>
      <c r="R82" s="64">
        <v>0.56769999999999998</v>
      </c>
      <c r="S82" s="64">
        <v>0.66979999999999995</v>
      </c>
      <c r="T82" s="64">
        <v>0.67510000000000003</v>
      </c>
      <c r="U82" s="64">
        <v>0.74929999999999997</v>
      </c>
      <c r="V82" s="64">
        <v>0.79979999999999996</v>
      </c>
      <c r="W82" s="64">
        <v>0.90129999999999999</v>
      </c>
      <c r="X82" s="64">
        <v>0.22720000000000001</v>
      </c>
      <c r="Y82" s="64">
        <v>0.26069999999999999</v>
      </c>
      <c r="Z82" s="64">
        <v>0.34279999999999999</v>
      </c>
      <c r="AA82" s="64">
        <v>0.33200000000000002</v>
      </c>
      <c r="AB82" s="72"/>
    </row>
    <row r="83" spans="1:28" x14ac:dyDescent="0.35">
      <c r="A83" s="67" t="s">
        <v>794</v>
      </c>
      <c r="B83" s="64">
        <v>1319.499</v>
      </c>
      <c r="C83" s="64">
        <v>36.799999999999997</v>
      </c>
      <c r="D83" s="64">
        <v>0.54449999999999998</v>
      </c>
      <c r="E83" s="64">
        <v>0.6089</v>
      </c>
      <c r="F83" s="64">
        <v>0.68730000000000002</v>
      </c>
      <c r="G83" s="64">
        <v>0.65529999999999999</v>
      </c>
      <c r="H83" s="64">
        <v>0.64270000000000005</v>
      </c>
      <c r="I83" s="64">
        <v>0.83109999999999995</v>
      </c>
      <c r="J83" s="64">
        <v>0.8</v>
      </c>
      <c r="K83" s="64">
        <v>0.7681</v>
      </c>
      <c r="L83" s="64">
        <v>0.81369999999999998</v>
      </c>
      <c r="M83" s="64">
        <v>0.8901</v>
      </c>
      <c r="N83" s="64">
        <v>0.78900000000000003</v>
      </c>
      <c r="O83" s="64">
        <v>0.62250000000000005</v>
      </c>
      <c r="P83" s="64">
        <v>0.60960000000000003</v>
      </c>
      <c r="Q83" s="64">
        <v>0.60329999999999995</v>
      </c>
      <c r="R83" s="64">
        <v>0.57509999999999994</v>
      </c>
      <c r="S83" s="64">
        <v>0.68289999999999995</v>
      </c>
      <c r="T83" s="64">
        <v>0.69089999999999996</v>
      </c>
      <c r="U83" s="64">
        <v>0.76839999999999997</v>
      </c>
      <c r="V83" s="64">
        <v>0.82010000000000005</v>
      </c>
      <c r="W83" s="64">
        <v>0.90939999999999999</v>
      </c>
      <c r="X83" s="64">
        <v>0.2387</v>
      </c>
      <c r="Y83" s="64">
        <v>0.27479999999999999</v>
      </c>
      <c r="Z83" s="64">
        <v>0.34789999999999999</v>
      </c>
      <c r="AA83" s="64">
        <v>0.33679999999999999</v>
      </c>
      <c r="AB83" s="72"/>
    </row>
    <row r="84" spans="1:28" x14ac:dyDescent="0.35">
      <c r="A84" s="67" t="s">
        <v>795</v>
      </c>
      <c r="B84" s="64">
        <v>1379.5060000000001</v>
      </c>
      <c r="C84" s="64">
        <v>36.799999999999997</v>
      </c>
      <c r="D84" s="64">
        <v>0.54700000000000004</v>
      </c>
      <c r="E84" s="64">
        <v>0.61099999999999999</v>
      </c>
      <c r="F84" s="64">
        <v>0.68759999999999999</v>
      </c>
      <c r="G84" s="64">
        <v>0.65649999999999997</v>
      </c>
      <c r="H84" s="64">
        <v>0.64319999999999999</v>
      </c>
      <c r="I84" s="64">
        <v>0.82969999999999999</v>
      </c>
      <c r="J84" s="64">
        <v>0.8</v>
      </c>
      <c r="K84" s="64">
        <v>0.76790000000000003</v>
      </c>
      <c r="L84" s="64">
        <v>0.81369999999999998</v>
      </c>
      <c r="M84" s="64">
        <v>0.88929999999999998</v>
      </c>
      <c r="N84" s="64">
        <v>0.80930000000000002</v>
      </c>
      <c r="O84" s="64">
        <v>0.62619999999999998</v>
      </c>
      <c r="P84" s="64">
        <v>0.61929999999999996</v>
      </c>
      <c r="Q84" s="64">
        <v>0.60580000000000001</v>
      </c>
      <c r="R84" s="64">
        <v>0.58360000000000001</v>
      </c>
      <c r="S84" s="64">
        <v>0.69540000000000002</v>
      </c>
      <c r="T84" s="64">
        <v>0.70620000000000005</v>
      </c>
      <c r="U84" s="64">
        <v>0.78549999999999998</v>
      </c>
      <c r="V84" s="64">
        <v>0.83930000000000005</v>
      </c>
      <c r="W84" s="64">
        <v>0.91569999999999996</v>
      </c>
      <c r="X84" s="64">
        <v>0.23719999999999999</v>
      </c>
      <c r="Y84" s="64">
        <v>0.28910000000000002</v>
      </c>
      <c r="Z84" s="64">
        <v>0.35270000000000001</v>
      </c>
      <c r="AA84" s="64">
        <v>0.34079999999999999</v>
      </c>
      <c r="AB84" s="72"/>
    </row>
    <row r="85" spans="1:28" x14ac:dyDescent="0.35">
      <c r="A85" s="67" t="s">
        <v>796</v>
      </c>
      <c r="B85" s="64">
        <v>1439.5219999999999</v>
      </c>
      <c r="C85" s="64">
        <v>36.799999999999997</v>
      </c>
      <c r="D85" s="64">
        <v>0.54890000000000005</v>
      </c>
      <c r="E85" s="64">
        <v>0.61240000000000006</v>
      </c>
      <c r="F85" s="64">
        <v>0.68689999999999996</v>
      </c>
      <c r="G85" s="64">
        <v>0.65680000000000005</v>
      </c>
      <c r="H85" s="64">
        <v>0.6431</v>
      </c>
      <c r="I85" s="64">
        <v>0.82769999999999999</v>
      </c>
      <c r="J85" s="64">
        <v>0.80130000000000001</v>
      </c>
      <c r="K85" s="64">
        <v>0.76780000000000004</v>
      </c>
      <c r="L85" s="64">
        <v>0.81269999999999998</v>
      </c>
      <c r="M85" s="64">
        <v>0.88690000000000002</v>
      </c>
      <c r="N85" s="64">
        <v>0.82909999999999995</v>
      </c>
      <c r="O85" s="64">
        <v>0.63029999999999997</v>
      </c>
      <c r="P85" s="64">
        <v>0.62719999999999998</v>
      </c>
      <c r="Q85" s="64">
        <v>0.61160000000000003</v>
      </c>
      <c r="R85" s="64">
        <v>0.59499999999999997</v>
      </c>
      <c r="S85" s="64">
        <v>0.70599999999999996</v>
      </c>
      <c r="T85" s="64">
        <v>0.71870000000000001</v>
      </c>
      <c r="U85" s="64">
        <v>0.80079999999999996</v>
      </c>
      <c r="V85" s="64">
        <v>0.85419999999999996</v>
      </c>
      <c r="W85" s="64">
        <v>0.91930000000000001</v>
      </c>
      <c r="X85" s="64">
        <v>0.25219999999999998</v>
      </c>
      <c r="Y85" s="64">
        <v>0.30349999999999999</v>
      </c>
      <c r="Z85" s="64">
        <v>0.35539999999999999</v>
      </c>
      <c r="AA85" s="64">
        <v>0.34489999999999998</v>
      </c>
      <c r="AB85" s="72"/>
    </row>
    <row r="86" spans="1:28" x14ac:dyDescent="0.35">
      <c r="A86" s="67" t="s">
        <v>797</v>
      </c>
      <c r="B86" s="64">
        <v>1499.5139999999999</v>
      </c>
      <c r="C86" s="64">
        <v>36.799999999999997</v>
      </c>
      <c r="D86" s="64">
        <v>0.55059999999999998</v>
      </c>
      <c r="E86" s="64">
        <v>0.61350000000000005</v>
      </c>
      <c r="F86" s="64">
        <v>0.68889999999999996</v>
      </c>
      <c r="G86" s="64">
        <v>0.65759999999999996</v>
      </c>
      <c r="H86" s="64">
        <v>0.64349999999999996</v>
      </c>
      <c r="I86" s="64">
        <v>0.82620000000000005</v>
      </c>
      <c r="J86" s="64">
        <v>0.80189999999999995</v>
      </c>
      <c r="K86" s="64">
        <v>0.76729999999999998</v>
      </c>
      <c r="L86" s="64">
        <v>0.81179999999999997</v>
      </c>
      <c r="M86" s="64">
        <v>0.88500000000000001</v>
      </c>
      <c r="N86" s="64">
        <v>0.84919999999999995</v>
      </c>
      <c r="O86" s="64">
        <v>0.63780000000000003</v>
      </c>
      <c r="P86" s="64">
        <v>0.63580000000000003</v>
      </c>
      <c r="Q86" s="64">
        <v>0.61829999999999996</v>
      </c>
      <c r="R86" s="64">
        <v>0.60729999999999995</v>
      </c>
      <c r="S86" s="64">
        <v>0.71560000000000001</v>
      </c>
      <c r="T86" s="64">
        <v>0.73089999999999999</v>
      </c>
      <c r="U86" s="64">
        <v>0.81440000000000001</v>
      </c>
      <c r="V86" s="64">
        <v>0.86709999999999998</v>
      </c>
      <c r="W86" s="64">
        <v>0.9224</v>
      </c>
      <c r="X86" s="64">
        <v>0.26279999999999998</v>
      </c>
      <c r="Y86" s="64">
        <v>0.31840000000000002</v>
      </c>
      <c r="Z86" s="64">
        <v>0.35759999999999997</v>
      </c>
      <c r="AA86" s="64">
        <v>0.34810000000000002</v>
      </c>
      <c r="AB86" s="72"/>
    </row>
    <row r="87" spans="1:28" x14ac:dyDescent="0.35">
      <c r="A87" s="67" t="s">
        <v>798</v>
      </c>
      <c r="B87" s="64">
        <v>1559.519</v>
      </c>
      <c r="C87" s="64">
        <v>36.799999999999997</v>
      </c>
      <c r="D87" s="64">
        <v>0.55169999999999997</v>
      </c>
      <c r="E87" s="64">
        <v>0.61419999999999997</v>
      </c>
      <c r="F87" s="64">
        <v>0.68789999999999996</v>
      </c>
      <c r="G87" s="64">
        <v>0.65749999999999997</v>
      </c>
      <c r="H87" s="64">
        <v>0.6431</v>
      </c>
      <c r="I87" s="64">
        <v>0.82469999999999999</v>
      </c>
      <c r="J87" s="64">
        <v>0.80349999999999999</v>
      </c>
      <c r="K87" s="64">
        <v>0.76670000000000005</v>
      </c>
      <c r="L87" s="64">
        <v>0.81100000000000005</v>
      </c>
      <c r="M87" s="64">
        <v>0.88319999999999999</v>
      </c>
      <c r="N87" s="64">
        <v>0.86919999999999997</v>
      </c>
      <c r="O87" s="64">
        <v>0.65039999999999998</v>
      </c>
      <c r="P87" s="64">
        <v>0.64329999999999998</v>
      </c>
      <c r="Q87" s="64">
        <v>0.62539999999999996</v>
      </c>
      <c r="R87" s="64">
        <v>0.61839999999999995</v>
      </c>
      <c r="S87" s="64">
        <v>0.72460000000000002</v>
      </c>
      <c r="T87" s="64">
        <v>0.74280000000000002</v>
      </c>
      <c r="U87" s="64">
        <v>0.82609999999999995</v>
      </c>
      <c r="V87" s="64">
        <v>0.87739999999999996</v>
      </c>
      <c r="W87" s="64">
        <v>0.92479999999999996</v>
      </c>
      <c r="X87" s="64">
        <v>0.26900000000000002</v>
      </c>
      <c r="Y87" s="64">
        <v>0.33169999999999999</v>
      </c>
      <c r="Z87" s="64">
        <v>0.35899999999999999</v>
      </c>
      <c r="AA87" s="64">
        <v>0.35010000000000002</v>
      </c>
      <c r="AB87" s="72"/>
    </row>
    <row r="88" spans="1:28" x14ac:dyDescent="0.35">
      <c r="A88" s="67" t="s">
        <v>799</v>
      </c>
      <c r="B88" s="64">
        <v>1619.51</v>
      </c>
      <c r="C88" s="64">
        <v>36.9</v>
      </c>
      <c r="D88" s="64">
        <v>0.5524</v>
      </c>
      <c r="E88" s="64">
        <v>0.61450000000000005</v>
      </c>
      <c r="F88" s="64">
        <v>0.68520000000000003</v>
      </c>
      <c r="G88" s="64">
        <v>0.6573</v>
      </c>
      <c r="H88" s="64">
        <v>0.64249999999999996</v>
      </c>
      <c r="I88" s="64">
        <v>0.82279999999999998</v>
      </c>
      <c r="J88" s="64">
        <v>0.80579999999999996</v>
      </c>
      <c r="K88" s="64">
        <v>0.76600000000000001</v>
      </c>
      <c r="L88" s="64">
        <v>0.80979999999999996</v>
      </c>
      <c r="M88" s="64">
        <v>0.88129999999999997</v>
      </c>
      <c r="N88" s="64">
        <v>0.88839999999999997</v>
      </c>
      <c r="O88" s="64">
        <v>0.6583</v>
      </c>
      <c r="P88" s="64">
        <v>0.65110000000000001</v>
      </c>
      <c r="Q88" s="64">
        <v>0.6361</v>
      </c>
      <c r="R88" s="64">
        <v>0.62990000000000002</v>
      </c>
      <c r="S88" s="64">
        <v>0.7329</v>
      </c>
      <c r="T88" s="64">
        <v>0.75509999999999999</v>
      </c>
      <c r="U88" s="64">
        <v>0.83560000000000001</v>
      </c>
      <c r="V88" s="64">
        <v>0.88560000000000005</v>
      </c>
      <c r="W88" s="64">
        <v>0.9264</v>
      </c>
      <c r="X88" s="64">
        <v>0.27860000000000001</v>
      </c>
      <c r="Y88" s="64">
        <v>0.34439999999999998</v>
      </c>
      <c r="Z88" s="64">
        <v>0.3604</v>
      </c>
      <c r="AA88" s="64">
        <v>0.35249999999999998</v>
      </c>
      <c r="AB88" s="72"/>
    </row>
    <row r="89" spans="1:28" x14ac:dyDescent="0.35">
      <c r="A89" s="67" t="s">
        <v>800</v>
      </c>
      <c r="B89" s="64">
        <v>1679.51</v>
      </c>
      <c r="C89" s="64">
        <v>36.9</v>
      </c>
      <c r="D89" s="64">
        <v>0.55320000000000003</v>
      </c>
      <c r="E89" s="64">
        <v>0.61480000000000001</v>
      </c>
      <c r="F89" s="64">
        <v>0.68559999999999999</v>
      </c>
      <c r="G89" s="64">
        <v>0.6573</v>
      </c>
      <c r="H89" s="64">
        <v>0.64200000000000002</v>
      </c>
      <c r="I89" s="64">
        <v>0.82110000000000005</v>
      </c>
      <c r="J89" s="64">
        <v>0.80789999999999995</v>
      </c>
      <c r="K89" s="64">
        <v>0.7651</v>
      </c>
      <c r="L89" s="64">
        <v>0.80879999999999996</v>
      </c>
      <c r="M89" s="64">
        <v>0.87919999999999998</v>
      </c>
      <c r="N89" s="64">
        <v>0.90649999999999997</v>
      </c>
      <c r="O89" s="64">
        <v>0.6673</v>
      </c>
      <c r="P89" s="64">
        <v>0.66</v>
      </c>
      <c r="Q89" s="64">
        <v>0.64649999999999996</v>
      </c>
      <c r="R89" s="64">
        <v>0.64059999999999995</v>
      </c>
      <c r="S89" s="64">
        <v>0.7399</v>
      </c>
      <c r="T89" s="64">
        <v>0.76580000000000004</v>
      </c>
      <c r="U89" s="64">
        <v>0.84360000000000002</v>
      </c>
      <c r="V89" s="64">
        <v>0.89139999999999997</v>
      </c>
      <c r="W89" s="64">
        <v>0.92710000000000004</v>
      </c>
      <c r="X89" s="64">
        <v>0.28789999999999999</v>
      </c>
      <c r="Y89" s="64">
        <v>0.35659999999999997</v>
      </c>
      <c r="Z89" s="64">
        <v>0.36099999999999999</v>
      </c>
      <c r="AA89" s="64">
        <v>0.3543</v>
      </c>
      <c r="AB89" s="72"/>
    </row>
    <row r="90" spans="1:28" x14ac:dyDescent="0.35">
      <c r="A90" s="67" t="s">
        <v>801</v>
      </c>
      <c r="B90" s="64">
        <v>1739.527</v>
      </c>
      <c r="C90" s="64">
        <v>36.9</v>
      </c>
      <c r="D90" s="64">
        <v>0.5534</v>
      </c>
      <c r="E90" s="64">
        <v>0.61509999999999998</v>
      </c>
      <c r="F90" s="64">
        <v>0.68630000000000002</v>
      </c>
      <c r="G90" s="64">
        <v>0.65710000000000002</v>
      </c>
      <c r="H90" s="64">
        <v>0.64170000000000005</v>
      </c>
      <c r="I90" s="64">
        <v>0.81920000000000004</v>
      </c>
      <c r="J90" s="64">
        <v>0.80840000000000001</v>
      </c>
      <c r="K90" s="64">
        <v>0.76359999999999995</v>
      </c>
      <c r="L90" s="64">
        <v>0.80720000000000003</v>
      </c>
      <c r="M90" s="64">
        <v>0.87690000000000001</v>
      </c>
      <c r="N90" s="64">
        <v>0.92290000000000005</v>
      </c>
      <c r="O90" s="64">
        <v>0.67869999999999997</v>
      </c>
      <c r="P90" s="64">
        <v>0.66869999999999996</v>
      </c>
      <c r="Q90" s="64">
        <v>0.65339999999999998</v>
      </c>
      <c r="R90" s="64">
        <v>0.65090000000000003</v>
      </c>
      <c r="S90" s="64">
        <v>0.74750000000000005</v>
      </c>
      <c r="T90" s="64">
        <v>0.77700000000000002</v>
      </c>
      <c r="U90" s="64">
        <v>0.8498</v>
      </c>
      <c r="V90" s="64">
        <v>0.89649999999999996</v>
      </c>
      <c r="W90" s="64">
        <v>0.92869999999999997</v>
      </c>
      <c r="X90" s="64">
        <v>0.2964</v>
      </c>
      <c r="Y90" s="64">
        <v>0.36830000000000002</v>
      </c>
      <c r="Z90" s="64">
        <v>0.3619</v>
      </c>
      <c r="AA90" s="64">
        <v>0.35580000000000001</v>
      </c>
      <c r="AB90" s="72"/>
    </row>
    <row r="91" spans="1:28" x14ac:dyDescent="0.35">
      <c r="A91" s="67" t="s">
        <v>802</v>
      </c>
      <c r="B91" s="64">
        <v>1799.5170000000001</v>
      </c>
      <c r="C91" s="64">
        <v>36.9</v>
      </c>
      <c r="D91" s="64">
        <v>0.55359999999999998</v>
      </c>
      <c r="E91" s="64">
        <v>0.61499999999999999</v>
      </c>
      <c r="F91" s="64">
        <v>0.68569999999999998</v>
      </c>
      <c r="G91" s="64">
        <v>0.65659999999999996</v>
      </c>
      <c r="H91" s="64">
        <v>0.64080000000000004</v>
      </c>
      <c r="I91" s="64">
        <v>0.81730000000000003</v>
      </c>
      <c r="J91" s="64">
        <v>0.81230000000000002</v>
      </c>
      <c r="K91" s="64">
        <v>0.76290000000000002</v>
      </c>
      <c r="L91" s="64">
        <v>0.80620000000000003</v>
      </c>
      <c r="M91" s="64">
        <v>0.87409999999999999</v>
      </c>
      <c r="N91" s="64">
        <v>0.93610000000000004</v>
      </c>
      <c r="O91" s="64">
        <v>0.69059999999999999</v>
      </c>
      <c r="P91" s="64">
        <v>0.67710000000000004</v>
      </c>
      <c r="Q91" s="64">
        <v>0.66300000000000003</v>
      </c>
      <c r="R91" s="64">
        <v>0.66120000000000001</v>
      </c>
      <c r="S91" s="64">
        <v>0.75390000000000001</v>
      </c>
      <c r="T91" s="64">
        <v>0.78659999999999997</v>
      </c>
      <c r="U91" s="64">
        <v>0.85550000000000004</v>
      </c>
      <c r="V91" s="64">
        <v>0.90049999999999997</v>
      </c>
      <c r="W91" s="64">
        <v>0.92889999999999995</v>
      </c>
      <c r="X91" s="64">
        <v>0.3054</v>
      </c>
      <c r="Y91" s="64">
        <v>0.37890000000000001</v>
      </c>
      <c r="Z91" s="64">
        <v>0.3624</v>
      </c>
      <c r="AA91" s="64">
        <v>0.35749999999999998</v>
      </c>
      <c r="AB91" s="72"/>
    </row>
    <row r="92" spans="1:28" x14ac:dyDescent="0.35">
      <c r="A92" s="67" t="s">
        <v>803</v>
      </c>
      <c r="B92" s="64">
        <v>1859.5329999999999</v>
      </c>
      <c r="C92" s="64">
        <v>36.9</v>
      </c>
      <c r="D92" s="64">
        <v>0.55369999999999997</v>
      </c>
      <c r="E92" s="64">
        <v>0.61480000000000001</v>
      </c>
      <c r="F92" s="64">
        <v>0.68420000000000003</v>
      </c>
      <c r="G92" s="64">
        <v>0.65610000000000002</v>
      </c>
      <c r="H92" s="64">
        <v>0.63980000000000004</v>
      </c>
      <c r="I92" s="64">
        <v>0.8155</v>
      </c>
      <c r="J92" s="64">
        <v>0.81379999999999997</v>
      </c>
      <c r="K92" s="64">
        <v>0.76170000000000004</v>
      </c>
      <c r="L92" s="64">
        <v>0.80489999999999995</v>
      </c>
      <c r="M92" s="64">
        <v>0.87229999999999996</v>
      </c>
      <c r="N92" s="64">
        <v>0.94789999999999996</v>
      </c>
      <c r="O92" s="64">
        <v>0.70379999999999998</v>
      </c>
      <c r="P92" s="64">
        <v>0.68569999999999998</v>
      </c>
      <c r="Q92" s="64">
        <v>0.67479999999999996</v>
      </c>
      <c r="R92" s="64">
        <v>0.67200000000000004</v>
      </c>
      <c r="S92" s="64">
        <v>0.7601</v>
      </c>
      <c r="T92" s="64">
        <v>0.79549999999999998</v>
      </c>
      <c r="U92" s="64">
        <v>0.85980000000000001</v>
      </c>
      <c r="V92" s="64">
        <v>0.90339999999999998</v>
      </c>
      <c r="W92" s="64">
        <v>0.9294</v>
      </c>
      <c r="X92" s="64">
        <v>0.31380000000000002</v>
      </c>
      <c r="Y92" s="64">
        <v>0.38869999999999999</v>
      </c>
      <c r="Z92" s="64">
        <v>0.36320000000000002</v>
      </c>
      <c r="AA92" s="64">
        <v>0.35870000000000002</v>
      </c>
      <c r="AB92" s="72"/>
    </row>
    <row r="93" spans="1:28" x14ac:dyDescent="0.35">
      <c r="A93" s="67" t="s">
        <v>804</v>
      </c>
      <c r="B93" s="64">
        <v>1919.518</v>
      </c>
      <c r="C93" s="64">
        <v>36.9</v>
      </c>
      <c r="D93" s="64">
        <v>0.55359999999999998</v>
      </c>
      <c r="E93" s="64">
        <v>0.61470000000000002</v>
      </c>
      <c r="F93" s="64">
        <v>0.68340000000000001</v>
      </c>
      <c r="G93" s="64">
        <v>0.65549999999999997</v>
      </c>
      <c r="H93" s="64">
        <v>0.63900000000000001</v>
      </c>
      <c r="I93" s="64">
        <v>0.8135</v>
      </c>
      <c r="J93" s="64">
        <v>0.81840000000000002</v>
      </c>
      <c r="K93" s="64">
        <v>0.76039999999999996</v>
      </c>
      <c r="L93" s="64">
        <v>0.80369999999999997</v>
      </c>
      <c r="M93" s="64">
        <v>0.86990000000000001</v>
      </c>
      <c r="N93" s="64">
        <v>0.95720000000000005</v>
      </c>
      <c r="O93" s="64">
        <v>0.7177</v>
      </c>
      <c r="P93" s="64">
        <v>0.69420000000000004</v>
      </c>
      <c r="Q93" s="64">
        <v>0.6865</v>
      </c>
      <c r="R93" s="64">
        <v>0.68240000000000001</v>
      </c>
      <c r="S93" s="64">
        <v>0.76570000000000005</v>
      </c>
      <c r="T93" s="64">
        <v>0.80369999999999997</v>
      </c>
      <c r="U93" s="64">
        <v>0.86280000000000001</v>
      </c>
      <c r="V93" s="64">
        <v>0.90590000000000004</v>
      </c>
      <c r="W93" s="64">
        <v>0.92959999999999998</v>
      </c>
      <c r="X93" s="64">
        <v>0.32240000000000002</v>
      </c>
      <c r="Y93" s="64">
        <v>0.39760000000000001</v>
      </c>
      <c r="Z93" s="64">
        <v>0.3639</v>
      </c>
      <c r="AA93" s="64">
        <v>0.35980000000000001</v>
      </c>
      <c r="AB93" s="72"/>
    </row>
    <row r="94" spans="1:28" x14ac:dyDescent="0.35">
      <c r="A94" s="67" t="s">
        <v>805</v>
      </c>
      <c r="B94" s="64">
        <v>1979.529</v>
      </c>
      <c r="C94" s="64">
        <v>36.9</v>
      </c>
      <c r="D94" s="64">
        <v>0.55359999999999998</v>
      </c>
      <c r="E94" s="64">
        <v>0.61419999999999997</v>
      </c>
      <c r="F94" s="64">
        <v>0.68189999999999995</v>
      </c>
      <c r="G94" s="64">
        <v>0.65480000000000005</v>
      </c>
      <c r="H94" s="64">
        <v>0.6381</v>
      </c>
      <c r="I94" s="64">
        <v>0.81189999999999996</v>
      </c>
      <c r="J94" s="64">
        <v>0.82569999999999999</v>
      </c>
      <c r="K94" s="64">
        <v>0.75929999999999997</v>
      </c>
      <c r="L94" s="64">
        <v>0.80249999999999999</v>
      </c>
      <c r="M94" s="64">
        <v>0.86809999999999998</v>
      </c>
      <c r="N94" s="64">
        <v>0.96540000000000004</v>
      </c>
      <c r="O94" s="64">
        <v>0.73219999999999996</v>
      </c>
      <c r="P94" s="64">
        <v>0.70309999999999995</v>
      </c>
      <c r="Q94" s="64">
        <v>0.69869999999999999</v>
      </c>
      <c r="R94" s="64">
        <v>0.6925</v>
      </c>
      <c r="S94" s="64">
        <v>0.77110000000000001</v>
      </c>
      <c r="T94" s="64">
        <v>0.81100000000000005</v>
      </c>
      <c r="U94" s="64">
        <v>0.86570000000000003</v>
      </c>
      <c r="V94" s="64">
        <v>0.90820000000000001</v>
      </c>
      <c r="W94" s="64">
        <v>0.93049999999999999</v>
      </c>
      <c r="X94" s="64">
        <v>0.33040000000000003</v>
      </c>
      <c r="Y94" s="64">
        <v>0.40539999999999998</v>
      </c>
      <c r="Z94" s="64">
        <v>0.3644</v>
      </c>
      <c r="AA94" s="64">
        <v>0.36059999999999998</v>
      </c>
      <c r="AB94" s="72"/>
    </row>
    <row r="95" spans="1:28" x14ac:dyDescent="0.35">
      <c r="A95" s="67" t="s">
        <v>806</v>
      </c>
      <c r="B95" s="64">
        <v>2039.5229999999999</v>
      </c>
      <c r="C95" s="64">
        <v>36.9</v>
      </c>
      <c r="D95" s="64">
        <v>0.55349999999999999</v>
      </c>
      <c r="E95" s="64">
        <v>0.6139</v>
      </c>
      <c r="F95" s="64">
        <v>0.68030000000000002</v>
      </c>
      <c r="G95" s="64">
        <v>0.65369999999999995</v>
      </c>
      <c r="H95" s="64">
        <v>0.6371</v>
      </c>
      <c r="I95" s="64">
        <v>0.80989999999999995</v>
      </c>
      <c r="J95" s="64">
        <v>0.82630000000000003</v>
      </c>
      <c r="K95" s="64">
        <v>0.75819999999999999</v>
      </c>
      <c r="L95" s="64">
        <v>0.80120000000000002</v>
      </c>
      <c r="M95" s="64">
        <v>0.86629999999999996</v>
      </c>
      <c r="N95" s="64">
        <v>0.97170000000000001</v>
      </c>
      <c r="O95" s="64">
        <v>0.74560000000000004</v>
      </c>
      <c r="P95" s="64">
        <v>0.7107</v>
      </c>
      <c r="Q95" s="64">
        <v>0.70950000000000002</v>
      </c>
      <c r="R95" s="64">
        <v>0.70209999999999995</v>
      </c>
      <c r="S95" s="64">
        <v>0.77500000000000002</v>
      </c>
      <c r="T95" s="64">
        <v>0.81640000000000001</v>
      </c>
      <c r="U95" s="64">
        <v>0.86780000000000002</v>
      </c>
      <c r="V95" s="64">
        <v>0.90939999999999999</v>
      </c>
      <c r="W95" s="64">
        <v>0.92920000000000003</v>
      </c>
      <c r="X95" s="64">
        <v>0.33789999999999998</v>
      </c>
      <c r="Y95" s="64">
        <v>0.41239999999999999</v>
      </c>
      <c r="Z95" s="64">
        <v>0.36480000000000001</v>
      </c>
      <c r="AA95" s="64">
        <v>0.36149999999999999</v>
      </c>
      <c r="AB95" s="72"/>
    </row>
    <row r="96" spans="1:28" x14ac:dyDescent="0.35">
      <c r="A96" s="67" t="s">
        <v>807</v>
      </c>
      <c r="B96" s="64">
        <v>2099.5230000000001</v>
      </c>
      <c r="C96" s="64">
        <v>36.9</v>
      </c>
      <c r="D96" s="64">
        <v>0.55330000000000001</v>
      </c>
      <c r="E96" s="64">
        <v>0.61360000000000003</v>
      </c>
      <c r="F96" s="64">
        <v>0.6794</v>
      </c>
      <c r="G96" s="64">
        <v>0.6532</v>
      </c>
      <c r="H96" s="64">
        <v>0.63639999999999997</v>
      </c>
      <c r="I96" s="64">
        <v>0.80869999999999997</v>
      </c>
      <c r="J96" s="64">
        <v>0.82369999999999999</v>
      </c>
      <c r="K96" s="64">
        <v>0.7571</v>
      </c>
      <c r="L96" s="64">
        <v>0.79979999999999996</v>
      </c>
      <c r="M96" s="64">
        <v>0.86439999999999995</v>
      </c>
      <c r="N96" s="64">
        <v>0.97629999999999995</v>
      </c>
      <c r="O96" s="64">
        <v>0.75990000000000002</v>
      </c>
      <c r="P96" s="64">
        <v>0.71860000000000002</v>
      </c>
      <c r="Q96" s="64">
        <v>0.72089999999999999</v>
      </c>
      <c r="R96" s="64">
        <v>0.71109999999999995</v>
      </c>
      <c r="S96" s="64">
        <v>0.77910000000000001</v>
      </c>
      <c r="T96" s="64">
        <v>0.82220000000000004</v>
      </c>
      <c r="U96" s="64">
        <v>0.87029999999999996</v>
      </c>
      <c r="V96" s="64">
        <v>0.91069999999999995</v>
      </c>
      <c r="W96" s="64">
        <v>0.92959999999999998</v>
      </c>
      <c r="X96" s="64">
        <v>0.3453</v>
      </c>
      <c r="Y96" s="64">
        <v>0.41889999999999999</v>
      </c>
      <c r="Z96" s="64">
        <v>0.3654</v>
      </c>
      <c r="AA96" s="64">
        <v>0.36230000000000001</v>
      </c>
      <c r="AB96" s="72"/>
    </row>
    <row r="97" spans="1:28" x14ac:dyDescent="0.35">
      <c r="A97" s="67" t="s">
        <v>808</v>
      </c>
      <c r="B97" s="64">
        <v>2159.5369999999998</v>
      </c>
      <c r="C97" s="64">
        <v>36.9</v>
      </c>
      <c r="D97" s="64">
        <v>0.55279999999999996</v>
      </c>
      <c r="E97" s="64">
        <v>0.61299999999999999</v>
      </c>
      <c r="F97" s="64">
        <v>0.6784</v>
      </c>
      <c r="G97" s="64">
        <v>0.65210000000000001</v>
      </c>
      <c r="H97" s="64">
        <v>0.63529999999999998</v>
      </c>
      <c r="I97" s="64">
        <v>0.80669999999999997</v>
      </c>
      <c r="J97" s="64">
        <v>0.8236</v>
      </c>
      <c r="K97" s="64">
        <v>0.75570000000000004</v>
      </c>
      <c r="L97" s="64">
        <v>0.7984</v>
      </c>
      <c r="M97" s="64">
        <v>0.86219999999999997</v>
      </c>
      <c r="N97" s="64">
        <v>0.97950000000000004</v>
      </c>
      <c r="O97" s="64">
        <v>0.77280000000000004</v>
      </c>
      <c r="P97" s="64">
        <v>0.72570000000000001</v>
      </c>
      <c r="Q97" s="64">
        <v>0.72629999999999995</v>
      </c>
      <c r="R97" s="64">
        <v>0.71909999999999996</v>
      </c>
      <c r="S97" s="64">
        <v>0.78280000000000005</v>
      </c>
      <c r="T97" s="64">
        <v>0.82679999999999998</v>
      </c>
      <c r="U97" s="64">
        <v>0.87150000000000005</v>
      </c>
      <c r="V97" s="64">
        <v>0.91139999999999999</v>
      </c>
      <c r="W97" s="64">
        <v>0.92849999999999999</v>
      </c>
      <c r="X97" s="64">
        <v>0.3513</v>
      </c>
      <c r="Y97" s="64">
        <v>0.42409999999999998</v>
      </c>
      <c r="Z97" s="64">
        <v>0.36599999999999999</v>
      </c>
      <c r="AA97" s="64">
        <v>0.36259999999999998</v>
      </c>
      <c r="AB97" s="72"/>
    </row>
    <row r="98" spans="1:28" x14ac:dyDescent="0.35">
      <c r="A98" s="67" t="s">
        <v>809</v>
      </c>
      <c r="B98" s="64">
        <v>2219.5630000000001</v>
      </c>
      <c r="C98" s="64">
        <v>36.9</v>
      </c>
      <c r="D98" s="64">
        <v>0.55269999999999997</v>
      </c>
      <c r="E98" s="64">
        <v>0.61229999999999996</v>
      </c>
      <c r="F98" s="64">
        <v>0.67720000000000002</v>
      </c>
      <c r="G98" s="64">
        <v>0.65129999999999999</v>
      </c>
      <c r="H98" s="64">
        <v>0.63429999999999997</v>
      </c>
      <c r="I98" s="64">
        <v>0.80510000000000004</v>
      </c>
      <c r="J98" s="64">
        <v>0.82330000000000003</v>
      </c>
      <c r="K98" s="64">
        <v>0.75470000000000004</v>
      </c>
      <c r="L98" s="64">
        <v>0.79700000000000004</v>
      </c>
      <c r="M98" s="64">
        <v>0.86019999999999996</v>
      </c>
      <c r="N98" s="64">
        <v>0.98160000000000003</v>
      </c>
      <c r="O98" s="64">
        <v>0.78549999999999998</v>
      </c>
      <c r="P98" s="64">
        <v>0.73280000000000001</v>
      </c>
      <c r="Q98" s="64">
        <v>0.73180000000000001</v>
      </c>
      <c r="R98" s="64">
        <v>0.72699999999999998</v>
      </c>
      <c r="S98" s="64">
        <v>0.78569999999999995</v>
      </c>
      <c r="T98" s="64">
        <v>0.83050000000000002</v>
      </c>
      <c r="U98" s="64">
        <v>0.87229999999999996</v>
      </c>
      <c r="V98" s="64">
        <v>0.91180000000000005</v>
      </c>
      <c r="W98" s="64">
        <v>0.92679999999999996</v>
      </c>
      <c r="X98" s="64">
        <v>0.3569</v>
      </c>
      <c r="Y98" s="64">
        <v>0.4289</v>
      </c>
      <c r="Z98" s="64">
        <v>0.36559999999999998</v>
      </c>
      <c r="AA98" s="64">
        <v>0.36309999999999998</v>
      </c>
      <c r="AB98" s="72"/>
    </row>
    <row r="99" spans="1:28" x14ac:dyDescent="0.35">
      <c r="A99" s="67" t="s">
        <v>810</v>
      </c>
      <c r="B99" s="64">
        <v>2279.5549999999998</v>
      </c>
      <c r="C99" s="64">
        <v>36.9</v>
      </c>
      <c r="D99" s="64">
        <v>0.55230000000000001</v>
      </c>
      <c r="E99" s="64">
        <v>0.61170000000000002</v>
      </c>
      <c r="F99" s="64">
        <v>0.67520000000000002</v>
      </c>
      <c r="G99" s="64">
        <v>0.65</v>
      </c>
      <c r="H99" s="64">
        <v>0.63339999999999996</v>
      </c>
      <c r="I99" s="64">
        <v>0.80379999999999996</v>
      </c>
      <c r="J99" s="64">
        <v>0.82120000000000004</v>
      </c>
      <c r="K99" s="64">
        <v>0.75370000000000004</v>
      </c>
      <c r="L99" s="64">
        <v>0.79549999999999998</v>
      </c>
      <c r="M99" s="64">
        <v>0.85850000000000004</v>
      </c>
      <c r="N99" s="64">
        <v>0.98429999999999995</v>
      </c>
      <c r="O99" s="64">
        <v>0.79769999999999996</v>
      </c>
      <c r="P99" s="64">
        <v>0.73980000000000001</v>
      </c>
      <c r="Q99" s="64">
        <v>0.74080000000000001</v>
      </c>
      <c r="R99" s="64">
        <v>0.73470000000000002</v>
      </c>
      <c r="S99" s="64">
        <v>0.78810000000000002</v>
      </c>
      <c r="T99" s="64">
        <v>0.83430000000000004</v>
      </c>
      <c r="U99" s="64">
        <v>0.87350000000000005</v>
      </c>
      <c r="V99" s="64">
        <v>0.91259999999999997</v>
      </c>
      <c r="W99" s="64">
        <v>0.92610000000000003</v>
      </c>
      <c r="X99" s="64">
        <v>0.3619</v>
      </c>
      <c r="Y99" s="64">
        <v>0.43340000000000001</v>
      </c>
      <c r="Z99" s="64">
        <v>0.3659</v>
      </c>
      <c r="AA99" s="64">
        <v>0.36359999999999998</v>
      </c>
      <c r="AB99" s="72"/>
    </row>
    <row r="100" spans="1:28" x14ac:dyDescent="0.35">
      <c r="A100" s="67" t="s">
        <v>811</v>
      </c>
      <c r="B100" s="64">
        <v>2339.54</v>
      </c>
      <c r="C100" s="64">
        <v>36.9</v>
      </c>
      <c r="D100" s="64">
        <v>0.55200000000000005</v>
      </c>
      <c r="E100" s="64">
        <v>0.61109999999999998</v>
      </c>
      <c r="F100" s="64">
        <v>0.67400000000000004</v>
      </c>
      <c r="G100" s="64">
        <v>0.6492</v>
      </c>
      <c r="H100" s="64">
        <v>0.63260000000000005</v>
      </c>
      <c r="I100" s="64">
        <v>0.80230000000000001</v>
      </c>
      <c r="J100" s="64">
        <v>0.82079999999999997</v>
      </c>
      <c r="K100" s="64">
        <v>0.75229999999999997</v>
      </c>
      <c r="L100" s="64">
        <v>0.79410000000000003</v>
      </c>
      <c r="M100" s="64">
        <v>0.8579</v>
      </c>
      <c r="N100" s="64">
        <v>0.98629999999999995</v>
      </c>
      <c r="O100" s="64">
        <v>0.8085</v>
      </c>
      <c r="P100" s="64">
        <v>0.74619999999999997</v>
      </c>
      <c r="Q100" s="64">
        <v>0.748</v>
      </c>
      <c r="R100" s="64">
        <v>0.74160000000000004</v>
      </c>
      <c r="S100" s="64">
        <v>0.79090000000000005</v>
      </c>
      <c r="T100" s="64">
        <v>0.83730000000000004</v>
      </c>
      <c r="U100" s="64">
        <v>0.87429999999999997</v>
      </c>
      <c r="V100" s="64">
        <v>0.91269999999999996</v>
      </c>
      <c r="W100" s="64">
        <v>0.92320000000000002</v>
      </c>
      <c r="X100" s="64">
        <v>0.3664</v>
      </c>
      <c r="Y100" s="64">
        <v>0.43709999999999999</v>
      </c>
      <c r="Z100" s="64">
        <v>0.36620000000000003</v>
      </c>
      <c r="AA100" s="64">
        <v>0.36420000000000002</v>
      </c>
      <c r="AB100" s="72"/>
    </row>
    <row r="101" spans="1:28" x14ac:dyDescent="0.35">
      <c r="A101" s="67" t="s">
        <v>812</v>
      </c>
      <c r="B101" s="64">
        <v>2399.569</v>
      </c>
      <c r="C101" s="64">
        <v>36.9</v>
      </c>
      <c r="D101" s="64">
        <v>0.5514</v>
      </c>
      <c r="E101" s="64">
        <v>0.61029999999999995</v>
      </c>
      <c r="F101" s="64">
        <v>0.6724</v>
      </c>
      <c r="G101" s="64">
        <v>0.64810000000000001</v>
      </c>
      <c r="H101" s="64">
        <v>0.63149999999999995</v>
      </c>
      <c r="I101" s="64">
        <v>0.8004</v>
      </c>
      <c r="J101" s="64">
        <v>0.82110000000000005</v>
      </c>
      <c r="K101" s="64">
        <v>0.751</v>
      </c>
      <c r="L101" s="64">
        <v>0.79249999999999998</v>
      </c>
      <c r="M101" s="64">
        <v>0.85570000000000002</v>
      </c>
      <c r="N101" s="64">
        <v>0.98719999999999997</v>
      </c>
      <c r="O101" s="64">
        <v>0.81840000000000002</v>
      </c>
      <c r="P101" s="64">
        <v>0.75219999999999998</v>
      </c>
      <c r="Q101" s="64">
        <v>0.75460000000000005</v>
      </c>
      <c r="R101" s="64">
        <v>0.74660000000000004</v>
      </c>
      <c r="S101" s="64">
        <v>0.79310000000000003</v>
      </c>
      <c r="T101" s="64">
        <v>0.83989999999999998</v>
      </c>
      <c r="U101" s="64">
        <v>0.87519999999999998</v>
      </c>
      <c r="V101" s="64">
        <v>0.91239999999999999</v>
      </c>
      <c r="W101" s="64">
        <v>0.92090000000000005</v>
      </c>
      <c r="X101" s="64">
        <v>0.37090000000000001</v>
      </c>
      <c r="Y101" s="64">
        <v>0.44059999999999999</v>
      </c>
      <c r="Z101" s="64">
        <v>0.36630000000000001</v>
      </c>
      <c r="AA101" s="64">
        <v>0.36449999999999999</v>
      </c>
      <c r="AB101" s="72"/>
    </row>
    <row r="102" spans="1:28" x14ac:dyDescent="0.35">
      <c r="A102" s="67" t="s">
        <v>813</v>
      </c>
      <c r="B102" s="64">
        <v>2459.5500000000002</v>
      </c>
      <c r="C102" s="64">
        <v>36.9</v>
      </c>
      <c r="D102" s="64">
        <v>0.55089999999999995</v>
      </c>
      <c r="E102" s="64">
        <v>0.60960000000000003</v>
      </c>
      <c r="F102" s="64">
        <v>0.66979999999999995</v>
      </c>
      <c r="G102" s="64">
        <v>0.6472</v>
      </c>
      <c r="H102" s="64">
        <v>0.63080000000000003</v>
      </c>
      <c r="I102" s="64">
        <v>0.79879999999999995</v>
      </c>
      <c r="J102" s="64">
        <v>0.81879999999999997</v>
      </c>
      <c r="K102" s="64">
        <v>0.74990000000000001</v>
      </c>
      <c r="L102" s="64">
        <v>0.79120000000000001</v>
      </c>
      <c r="M102" s="64">
        <v>0.85370000000000001</v>
      </c>
      <c r="N102" s="64">
        <v>0.98829999999999996</v>
      </c>
      <c r="O102" s="64">
        <v>0.82689999999999997</v>
      </c>
      <c r="P102" s="64">
        <v>0.75800000000000001</v>
      </c>
      <c r="Q102" s="64">
        <v>0.76170000000000004</v>
      </c>
      <c r="R102" s="64">
        <v>0.75209999999999999</v>
      </c>
      <c r="S102" s="64">
        <v>0.79520000000000002</v>
      </c>
      <c r="T102" s="64">
        <v>0.84189999999999998</v>
      </c>
      <c r="U102" s="64">
        <v>0.87549999999999994</v>
      </c>
      <c r="V102" s="64">
        <v>0.9123</v>
      </c>
      <c r="W102" s="64">
        <v>0.92</v>
      </c>
      <c r="X102" s="64">
        <v>0.37469999999999998</v>
      </c>
      <c r="Y102" s="64">
        <v>0.44379999999999997</v>
      </c>
      <c r="Z102" s="64">
        <v>0.36649999999999999</v>
      </c>
      <c r="AA102" s="64">
        <v>0.3649</v>
      </c>
      <c r="AB102" s="72"/>
    </row>
    <row r="103" spans="1:28" x14ac:dyDescent="0.35">
      <c r="A103" s="67" t="s">
        <v>814</v>
      </c>
      <c r="B103" s="64">
        <v>2519.5619999999999</v>
      </c>
      <c r="C103" s="64">
        <v>36.9</v>
      </c>
      <c r="D103" s="64">
        <v>0.55049999999999999</v>
      </c>
      <c r="E103" s="64">
        <v>0.6089</v>
      </c>
      <c r="F103" s="64">
        <v>0.6694</v>
      </c>
      <c r="G103" s="64">
        <v>0.64649999999999996</v>
      </c>
      <c r="H103" s="64">
        <v>0.63009999999999999</v>
      </c>
      <c r="I103" s="64">
        <v>0.79710000000000003</v>
      </c>
      <c r="J103" s="64">
        <v>0.81789999999999996</v>
      </c>
      <c r="K103" s="64">
        <v>0.74890000000000001</v>
      </c>
      <c r="L103" s="64">
        <v>0.78979999999999995</v>
      </c>
      <c r="M103" s="64">
        <v>0.85260000000000002</v>
      </c>
      <c r="N103" s="64">
        <v>0.98870000000000002</v>
      </c>
      <c r="O103" s="64">
        <v>0.83489999999999998</v>
      </c>
      <c r="P103" s="64">
        <v>0.76270000000000004</v>
      </c>
      <c r="Q103" s="64">
        <v>0.76739999999999997</v>
      </c>
      <c r="R103" s="64">
        <v>0.75670000000000004</v>
      </c>
      <c r="S103" s="64">
        <v>0.79630000000000001</v>
      </c>
      <c r="T103" s="64">
        <v>0.84379999999999999</v>
      </c>
      <c r="U103" s="64">
        <v>0.87549999999999994</v>
      </c>
      <c r="V103" s="64">
        <v>0.9123</v>
      </c>
      <c r="W103" s="64">
        <v>0.91930000000000001</v>
      </c>
      <c r="X103" s="64">
        <v>0.37819999999999998</v>
      </c>
      <c r="Y103" s="64">
        <v>0.44669999999999999</v>
      </c>
      <c r="Z103" s="64">
        <v>0.36680000000000001</v>
      </c>
      <c r="AA103" s="64">
        <v>0.36509999999999998</v>
      </c>
      <c r="AB103" s="72"/>
    </row>
    <row r="104" spans="1:28" x14ac:dyDescent="0.35">
      <c r="A104" s="67" t="s">
        <v>815</v>
      </c>
      <c r="B104" s="64">
        <v>2579.5509999999999</v>
      </c>
      <c r="C104" s="64">
        <v>36.9</v>
      </c>
      <c r="D104" s="64">
        <v>0.55030000000000001</v>
      </c>
      <c r="E104" s="64">
        <v>0.60829999999999995</v>
      </c>
      <c r="F104" s="64">
        <v>0.66869999999999996</v>
      </c>
      <c r="G104" s="64">
        <v>0.64570000000000005</v>
      </c>
      <c r="H104" s="64">
        <v>0.62929999999999997</v>
      </c>
      <c r="I104" s="64">
        <v>0.79569999999999996</v>
      </c>
      <c r="J104" s="64">
        <v>0.81810000000000005</v>
      </c>
      <c r="K104" s="64">
        <v>0.74750000000000005</v>
      </c>
      <c r="L104" s="64">
        <v>0.78859999999999997</v>
      </c>
      <c r="M104" s="64">
        <v>0.85140000000000005</v>
      </c>
      <c r="N104" s="64">
        <v>0.99</v>
      </c>
      <c r="O104" s="64">
        <v>0.84189999999999998</v>
      </c>
      <c r="P104" s="64">
        <v>0.76800000000000002</v>
      </c>
      <c r="Q104" s="64">
        <v>0.77249999999999996</v>
      </c>
      <c r="R104" s="64">
        <v>0.76160000000000005</v>
      </c>
      <c r="S104" s="64">
        <v>0.79810000000000003</v>
      </c>
      <c r="T104" s="64">
        <v>0.84550000000000003</v>
      </c>
      <c r="U104" s="64">
        <v>0.87649999999999995</v>
      </c>
      <c r="V104" s="64">
        <v>0.91220000000000001</v>
      </c>
      <c r="W104" s="64">
        <v>0.91839999999999999</v>
      </c>
      <c r="X104" s="64">
        <v>0.38129999999999997</v>
      </c>
      <c r="Y104" s="64">
        <v>0.44919999999999999</v>
      </c>
      <c r="Z104" s="64">
        <v>0.36699999999999999</v>
      </c>
      <c r="AA104" s="64">
        <v>0.36530000000000001</v>
      </c>
      <c r="AB104" s="72"/>
    </row>
    <row r="105" spans="1:28" x14ac:dyDescent="0.35">
      <c r="A105" s="67" t="s">
        <v>816</v>
      </c>
      <c r="B105" s="64">
        <v>2639.549</v>
      </c>
      <c r="C105" s="64">
        <v>36.9</v>
      </c>
      <c r="D105" s="64">
        <v>0.54979999999999996</v>
      </c>
      <c r="E105" s="64">
        <v>0.60750000000000004</v>
      </c>
      <c r="F105" s="64">
        <v>0.66759999999999997</v>
      </c>
      <c r="G105" s="64">
        <v>0.64500000000000002</v>
      </c>
      <c r="H105" s="64">
        <v>0.62839999999999996</v>
      </c>
      <c r="I105" s="64">
        <v>0.79410000000000003</v>
      </c>
      <c r="J105" s="64">
        <v>0.8165</v>
      </c>
      <c r="K105" s="64">
        <v>0.74639999999999995</v>
      </c>
      <c r="L105" s="64">
        <v>0.78739999999999999</v>
      </c>
      <c r="M105" s="64">
        <v>0.85009999999999997</v>
      </c>
      <c r="N105" s="64">
        <v>0.98980000000000001</v>
      </c>
      <c r="O105" s="64">
        <v>0.84799999999999998</v>
      </c>
      <c r="P105" s="64">
        <v>0.77239999999999998</v>
      </c>
      <c r="Q105" s="64">
        <v>0.7772</v>
      </c>
      <c r="R105" s="64">
        <v>0.76729999999999998</v>
      </c>
      <c r="S105" s="64">
        <v>0.79930000000000001</v>
      </c>
      <c r="T105" s="64">
        <v>0.84740000000000004</v>
      </c>
      <c r="U105" s="64">
        <v>0.87649999999999995</v>
      </c>
      <c r="V105" s="64">
        <v>0.91249999999999998</v>
      </c>
      <c r="W105" s="64">
        <v>0.91769999999999996</v>
      </c>
      <c r="X105" s="64">
        <v>0.38419999999999999</v>
      </c>
      <c r="Y105" s="64">
        <v>0.45140000000000002</v>
      </c>
      <c r="Z105" s="64">
        <v>0.36730000000000002</v>
      </c>
      <c r="AA105" s="64">
        <v>0.36559999999999998</v>
      </c>
      <c r="AB105" s="72"/>
    </row>
    <row r="106" spans="1:28" x14ac:dyDescent="0.35">
      <c r="A106" s="67" t="s">
        <v>817</v>
      </c>
      <c r="B106" s="64">
        <v>2699.5659999999998</v>
      </c>
      <c r="C106" s="64">
        <v>36.9</v>
      </c>
      <c r="D106" s="64">
        <v>0.54920000000000002</v>
      </c>
      <c r="E106" s="64">
        <v>0.60680000000000001</v>
      </c>
      <c r="F106" s="64">
        <v>0.66539999999999999</v>
      </c>
      <c r="G106" s="64">
        <v>0.64390000000000003</v>
      </c>
      <c r="H106" s="64">
        <v>0.62760000000000005</v>
      </c>
      <c r="I106" s="64">
        <v>0.79239999999999999</v>
      </c>
      <c r="J106" s="64">
        <v>0.81579999999999997</v>
      </c>
      <c r="K106" s="64">
        <v>0.74490000000000001</v>
      </c>
      <c r="L106" s="64">
        <v>0.78590000000000004</v>
      </c>
      <c r="M106" s="64">
        <v>0.84850000000000003</v>
      </c>
      <c r="N106" s="64">
        <v>0.98970000000000002</v>
      </c>
      <c r="O106" s="64">
        <v>0.85309999999999997</v>
      </c>
      <c r="P106" s="64">
        <v>0.77690000000000003</v>
      </c>
      <c r="Q106" s="64">
        <v>0.78169999999999995</v>
      </c>
      <c r="R106" s="64">
        <v>0.76759999999999995</v>
      </c>
      <c r="S106" s="64">
        <v>0.80030000000000001</v>
      </c>
      <c r="T106" s="64">
        <v>0.84830000000000005</v>
      </c>
      <c r="U106" s="64">
        <v>0.87639999999999996</v>
      </c>
      <c r="V106" s="64">
        <v>0.91149999999999998</v>
      </c>
      <c r="W106" s="64">
        <v>0.91659999999999997</v>
      </c>
      <c r="X106" s="64">
        <v>0.38679999999999998</v>
      </c>
      <c r="Y106" s="64">
        <v>0.45350000000000001</v>
      </c>
      <c r="Z106" s="64">
        <v>0.36749999999999999</v>
      </c>
      <c r="AA106" s="64">
        <v>0.3659</v>
      </c>
      <c r="AB106" s="72"/>
    </row>
    <row r="107" spans="1:28" x14ac:dyDescent="0.35">
      <c r="A107" s="67" t="s">
        <v>818</v>
      </c>
      <c r="B107" s="64">
        <v>2759.55</v>
      </c>
      <c r="C107" s="64">
        <v>36.9</v>
      </c>
      <c r="D107" s="64">
        <v>0.54890000000000005</v>
      </c>
      <c r="E107" s="64">
        <v>0.60640000000000005</v>
      </c>
      <c r="F107" s="64">
        <v>0.66420000000000001</v>
      </c>
      <c r="G107" s="64">
        <v>0.64349999999999996</v>
      </c>
      <c r="H107" s="64">
        <v>0.62709999999999999</v>
      </c>
      <c r="I107" s="64">
        <v>0.79100000000000004</v>
      </c>
      <c r="J107" s="64">
        <v>0.81559999999999999</v>
      </c>
      <c r="K107" s="64">
        <v>0.74399999999999999</v>
      </c>
      <c r="L107" s="64">
        <v>0.78480000000000005</v>
      </c>
      <c r="M107" s="64">
        <v>0.84750000000000003</v>
      </c>
      <c r="N107" s="64">
        <v>0.98970000000000002</v>
      </c>
      <c r="O107" s="64">
        <v>0.85780000000000001</v>
      </c>
      <c r="P107" s="64">
        <v>0.78059999999999996</v>
      </c>
      <c r="Q107" s="64">
        <v>0.78520000000000001</v>
      </c>
      <c r="R107" s="64">
        <v>0.77029999999999998</v>
      </c>
      <c r="S107" s="64">
        <v>0.8014</v>
      </c>
      <c r="T107" s="64">
        <v>0.84960000000000002</v>
      </c>
      <c r="U107" s="64">
        <v>0.87639999999999996</v>
      </c>
      <c r="V107" s="64">
        <v>0.91139999999999999</v>
      </c>
      <c r="W107" s="64">
        <v>0.91659999999999997</v>
      </c>
      <c r="X107" s="64">
        <v>0.38929999999999998</v>
      </c>
      <c r="Y107" s="64">
        <v>0.45550000000000002</v>
      </c>
      <c r="Z107" s="64">
        <v>0.36730000000000002</v>
      </c>
      <c r="AA107" s="64">
        <v>0.36649999999999999</v>
      </c>
      <c r="AB107" s="72"/>
    </row>
    <row r="108" spans="1:28" x14ac:dyDescent="0.35">
      <c r="A108" s="67" t="s">
        <v>819</v>
      </c>
      <c r="B108" s="64">
        <v>2819.5549999999998</v>
      </c>
      <c r="C108" s="64">
        <v>36.9</v>
      </c>
      <c r="D108" s="64">
        <v>0.54820000000000002</v>
      </c>
      <c r="E108" s="64">
        <v>0.60540000000000005</v>
      </c>
      <c r="F108" s="64">
        <v>0.66220000000000001</v>
      </c>
      <c r="G108" s="64">
        <v>0.64239999999999997</v>
      </c>
      <c r="H108" s="64">
        <v>0.62609999999999999</v>
      </c>
      <c r="I108" s="64">
        <v>0.7893</v>
      </c>
      <c r="J108" s="64">
        <v>0.81699999999999995</v>
      </c>
      <c r="K108" s="64">
        <v>0.74270000000000003</v>
      </c>
      <c r="L108" s="64">
        <v>0.7833</v>
      </c>
      <c r="M108" s="64">
        <v>0.84609999999999996</v>
      </c>
      <c r="N108" s="64">
        <v>0.98950000000000005</v>
      </c>
      <c r="O108" s="64">
        <v>0.86129999999999995</v>
      </c>
      <c r="P108" s="64">
        <v>0.78339999999999999</v>
      </c>
      <c r="Q108" s="64">
        <v>0.78859999999999997</v>
      </c>
      <c r="R108" s="64">
        <v>0.77200000000000002</v>
      </c>
      <c r="S108" s="64">
        <v>0.80220000000000002</v>
      </c>
      <c r="T108" s="64">
        <v>0.85060000000000002</v>
      </c>
      <c r="U108" s="64">
        <v>0.87670000000000003</v>
      </c>
      <c r="V108" s="64">
        <v>0.91049999999999998</v>
      </c>
      <c r="W108" s="64">
        <v>0.91549999999999998</v>
      </c>
      <c r="X108" s="64">
        <v>0.39129999999999998</v>
      </c>
      <c r="Y108" s="64">
        <v>0.45689999999999997</v>
      </c>
      <c r="Z108" s="64">
        <v>0.36730000000000002</v>
      </c>
      <c r="AA108" s="64">
        <v>0.36620000000000003</v>
      </c>
      <c r="AB108" s="72"/>
    </row>
    <row r="109" spans="1:28" x14ac:dyDescent="0.35">
      <c r="A109" s="67" t="s">
        <v>820</v>
      </c>
      <c r="B109" s="64">
        <v>2879.5540000000001</v>
      </c>
      <c r="C109" s="64">
        <v>37</v>
      </c>
      <c r="D109" s="64">
        <v>0.54769999999999996</v>
      </c>
      <c r="E109" s="64">
        <v>0.6048</v>
      </c>
      <c r="F109" s="64">
        <v>0.6613</v>
      </c>
      <c r="G109" s="64">
        <v>0.64180000000000004</v>
      </c>
      <c r="H109" s="64">
        <v>0.62539999999999996</v>
      </c>
      <c r="I109" s="64">
        <v>0.78759999999999997</v>
      </c>
      <c r="J109" s="64">
        <v>0.81679999999999997</v>
      </c>
      <c r="K109" s="64">
        <v>0.74119999999999997</v>
      </c>
      <c r="L109" s="64">
        <v>0.7823</v>
      </c>
      <c r="M109" s="64">
        <v>0.84519999999999995</v>
      </c>
      <c r="N109" s="64">
        <v>0.98970000000000002</v>
      </c>
      <c r="O109" s="64">
        <v>0.86429999999999996</v>
      </c>
      <c r="P109" s="64">
        <v>0.78669999999999995</v>
      </c>
      <c r="Q109" s="64">
        <v>0.79169999999999996</v>
      </c>
      <c r="R109" s="64">
        <v>0.7742</v>
      </c>
      <c r="S109" s="64">
        <v>0.80310000000000004</v>
      </c>
      <c r="T109" s="64">
        <v>0.85129999999999995</v>
      </c>
      <c r="U109" s="64">
        <v>0.87639999999999996</v>
      </c>
      <c r="V109" s="64">
        <v>0.91020000000000001</v>
      </c>
      <c r="W109" s="64">
        <v>0.9143</v>
      </c>
      <c r="X109" s="64">
        <v>0.39350000000000002</v>
      </c>
      <c r="Y109" s="64">
        <v>0.45850000000000002</v>
      </c>
      <c r="Z109" s="64">
        <v>0.36759999999999998</v>
      </c>
      <c r="AA109" s="64">
        <v>0.36649999999999999</v>
      </c>
      <c r="AB109" s="72"/>
    </row>
    <row r="110" spans="1:28" x14ac:dyDescent="0.35">
      <c r="A110" s="67" t="s">
        <v>821</v>
      </c>
      <c r="B110" s="64">
        <v>2939.54</v>
      </c>
      <c r="C110" s="64">
        <v>37</v>
      </c>
      <c r="D110" s="64">
        <v>0.54749999999999999</v>
      </c>
      <c r="E110" s="64">
        <v>0.60450000000000004</v>
      </c>
      <c r="F110" s="64">
        <v>0.66</v>
      </c>
      <c r="G110" s="64">
        <v>0.64119999999999999</v>
      </c>
      <c r="H110" s="64">
        <v>0.62480000000000002</v>
      </c>
      <c r="I110" s="64">
        <v>0.78659999999999997</v>
      </c>
      <c r="J110" s="64">
        <v>0.81659999999999999</v>
      </c>
      <c r="K110" s="64">
        <v>0.74039999999999995</v>
      </c>
      <c r="L110" s="64">
        <v>0.78129999999999999</v>
      </c>
      <c r="M110" s="64">
        <v>0.84370000000000001</v>
      </c>
      <c r="N110" s="64">
        <v>0.98960000000000004</v>
      </c>
      <c r="O110" s="64">
        <v>0.86780000000000002</v>
      </c>
      <c r="P110" s="64">
        <v>0.78969999999999996</v>
      </c>
      <c r="Q110" s="64">
        <v>0.7944</v>
      </c>
      <c r="R110" s="64">
        <v>0.77649999999999997</v>
      </c>
      <c r="S110" s="64">
        <v>0.80369999999999997</v>
      </c>
      <c r="T110" s="64">
        <v>0.85209999999999997</v>
      </c>
      <c r="U110" s="64">
        <v>0.87629999999999997</v>
      </c>
      <c r="V110" s="64">
        <v>0.90990000000000004</v>
      </c>
      <c r="W110" s="64">
        <v>0.91390000000000005</v>
      </c>
      <c r="X110" s="64">
        <v>0.39550000000000002</v>
      </c>
      <c r="Y110" s="64">
        <v>0.46010000000000001</v>
      </c>
      <c r="Z110" s="64">
        <v>0.36759999999999998</v>
      </c>
      <c r="AA110" s="64">
        <v>0.3669</v>
      </c>
      <c r="AB110" s="72"/>
    </row>
    <row r="111" spans="1:28" x14ac:dyDescent="0.35">
      <c r="A111" s="67" t="s">
        <v>822</v>
      </c>
      <c r="B111" s="64">
        <v>2999.5659999999998</v>
      </c>
      <c r="C111" s="64">
        <v>37</v>
      </c>
      <c r="D111" s="64">
        <v>0.54679999999999995</v>
      </c>
      <c r="E111" s="64">
        <v>0.60370000000000001</v>
      </c>
      <c r="F111" s="64">
        <v>0.65890000000000004</v>
      </c>
      <c r="G111" s="64">
        <v>0.64039999999999997</v>
      </c>
      <c r="H111" s="64">
        <v>0.62390000000000001</v>
      </c>
      <c r="I111" s="64">
        <v>0.78520000000000001</v>
      </c>
      <c r="J111" s="64">
        <v>0.81820000000000004</v>
      </c>
      <c r="K111" s="64">
        <v>0.73950000000000005</v>
      </c>
      <c r="L111" s="64">
        <v>0.7802</v>
      </c>
      <c r="M111" s="64">
        <v>0.84299999999999997</v>
      </c>
      <c r="N111" s="64">
        <v>0.98909999999999998</v>
      </c>
      <c r="O111" s="64">
        <v>0.86919999999999997</v>
      </c>
      <c r="P111" s="64">
        <v>0.79159999999999997</v>
      </c>
      <c r="Q111" s="64">
        <v>0.79600000000000004</v>
      </c>
      <c r="R111" s="64">
        <v>0.7772</v>
      </c>
      <c r="S111" s="64">
        <v>0.80369999999999997</v>
      </c>
      <c r="T111" s="64">
        <v>0.85240000000000005</v>
      </c>
      <c r="U111" s="64">
        <v>0.87549999999999994</v>
      </c>
      <c r="V111" s="64">
        <v>0.90869999999999995</v>
      </c>
      <c r="W111" s="64">
        <v>0.91349999999999998</v>
      </c>
      <c r="X111" s="64">
        <v>0.39679999999999999</v>
      </c>
      <c r="Y111" s="64">
        <v>0.46089999999999998</v>
      </c>
      <c r="Z111" s="64">
        <v>0.36780000000000002</v>
      </c>
      <c r="AA111" s="64">
        <v>0.36759999999999998</v>
      </c>
      <c r="AB111" s="72"/>
    </row>
    <row r="112" spans="1:28" x14ac:dyDescent="0.35">
      <c r="A112" s="67" t="s">
        <v>823</v>
      </c>
      <c r="B112" s="64">
        <v>3059.558</v>
      </c>
      <c r="C112" s="64">
        <v>37</v>
      </c>
      <c r="D112" s="64">
        <v>0.54630000000000001</v>
      </c>
      <c r="E112" s="64">
        <v>0.60309999999999997</v>
      </c>
      <c r="F112" s="64">
        <v>0.65800000000000003</v>
      </c>
      <c r="G112" s="64">
        <v>0.63980000000000004</v>
      </c>
      <c r="H112" s="64">
        <v>0.62319999999999998</v>
      </c>
      <c r="I112" s="64">
        <v>0.78380000000000005</v>
      </c>
      <c r="J112" s="64">
        <v>0.81630000000000003</v>
      </c>
      <c r="K112" s="64">
        <v>0.73819999999999997</v>
      </c>
      <c r="L112" s="64">
        <v>0.77890000000000004</v>
      </c>
      <c r="M112" s="64">
        <v>0.84160000000000001</v>
      </c>
      <c r="N112" s="64">
        <v>0.98970000000000002</v>
      </c>
      <c r="O112" s="64">
        <v>0.87180000000000002</v>
      </c>
      <c r="P112" s="64">
        <v>0.79390000000000005</v>
      </c>
      <c r="Q112" s="64">
        <v>0.79830000000000001</v>
      </c>
      <c r="R112" s="64">
        <v>0.77929999999999999</v>
      </c>
      <c r="S112" s="64">
        <v>0.80449999999999999</v>
      </c>
      <c r="T112" s="64">
        <v>0.85350000000000004</v>
      </c>
      <c r="U112" s="64">
        <v>0.87570000000000003</v>
      </c>
      <c r="V112" s="64">
        <v>0.90859999999999996</v>
      </c>
      <c r="W112" s="64">
        <v>0.91290000000000004</v>
      </c>
      <c r="X112" s="64">
        <v>0.39850000000000002</v>
      </c>
      <c r="Y112" s="64">
        <v>0.46210000000000001</v>
      </c>
      <c r="Z112" s="64">
        <v>0.3674</v>
      </c>
      <c r="AA112" s="64">
        <v>0.36730000000000002</v>
      </c>
      <c r="AB112" s="72"/>
    </row>
    <row r="113" spans="1:28" x14ac:dyDescent="0.35">
      <c r="A113" s="67" t="s">
        <v>824</v>
      </c>
      <c r="B113" s="64">
        <v>3119.5650000000001</v>
      </c>
      <c r="C113" s="64">
        <v>36.9</v>
      </c>
      <c r="D113" s="64">
        <v>0.54590000000000005</v>
      </c>
      <c r="E113" s="64">
        <v>0.60229999999999995</v>
      </c>
      <c r="F113" s="64">
        <v>0.65690000000000004</v>
      </c>
      <c r="G113" s="64">
        <v>0.63900000000000001</v>
      </c>
      <c r="H113" s="64">
        <v>0.62250000000000005</v>
      </c>
      <c r="I113" s="64">
        <v>0.78200000000000003</v>
      </c>
      <c r="J113" s="64">
        <v>0.8135</v>
      </c>
      <c r="K113" s="64">
        <v>0.73680000000000001</v>
      </c>
      <c r="L113" s="64">
        <v>0.77780000000000005</v>
      </c>
      <c r="M113" s="64">
        <v>0.84050000000000002</v>
      </c>
      <c r="N113" s="64">
        <v>0.98860000000000003</v>
      </c>
      <c r="O113" s="64">
        <v>0.87339999999999995</v>
      </c>
      <c r="P113" s="64">
        <v>0.79579999999999995</v>
      </c>
      <c r="Q113" s="64">
        <v>0.80020000000000002</v>
      </c>
      <c r="R113" s="64">
        <v>0.78029999999999999</v>
      </c>
      <c r="S113" s="64">
        <v>0.80530000000000002</v>
      </c>
      <c r="T113" s="64">
        <v>0.85399999999999998</v>
      </c>
      <c r="U113" s="64">
        <v>0.87570000000000003</v>
      </c>
      <c r="V113" s="64">
        <v>0.90800000000000003</v>
      </c>
      <c r="W113" s="64">
        <v>0.91239999999999999</v>
      </c>
      <c r="X113" s="64">
        <v>0.39989999999999998</v>
      </c>
      <c r="Y113" s="64">
        <v>0.46350000000000002</v>
      </c>
      <c r="Z113" s="64">
        <v>0.36770000000000003</v>
      </c>
      <c r="AA113" s="64">
        <v>0.36709999999999998</v>
      </c>
      <c r="AB113" s="72"/>
    </row>
    <row r="114" spans="1:28" x14ac:dyDescent="0.35">
      <c r="A114" s="67" t="s">
        <v>825</v>
      </c>
      <c r="B114" s="64">
        <v>3179.57</v>
      </c>
      <c r="C114" s="64">
        <v>36.9</v>
      </c>
      <c r="D114" s="64">
        <v>0.54559999999999997</v>
      </c>
      <c r="E114" s="64">
        <v>0.60189999999999999</v>
      </c>
      <c r="F114" s="64">
        <v>0.65629999999999999</v>
      </c>
      <c r="G114" s="64">
        <v>0.63880000000000003</v>
      </c>
      <c r="H114" s="64">
        <v>0.62190000000000001</v>
      </c>
      <c r="I114" s="64">
        <v>0.78100000000000003</v>
      </c>
      <c r="J114" s="64">
        <v>0.81689999999999996</v>
      </c>
      <c r="K114" s="64">
        <v>0.73650000000000004</v>
      </c>
      <c r="L114" s="64">
        <v>0.77739999999999998</v>
      </c>
      <c r="M114" s="64">
        <v>0.83989999999999998</v>
      </c>
      <c r="N114" s="64">
        <v>0.98899999999999999</v>
      </c>
      <c r="O114" s="64">
        <v>0.87509999999999999</v>
      </c>
      <c r="P114" s="64">
        <v>0.79730000000000001</v>
      </c>
      <c r="Q114" s="64">
        <v>0.80149999999999999</v>
      </c>
      <c r="R114" s="64">
        <v>0.78120000000000001</v>
      </c>
      <c r="S114" s="64">
        <v>0.80610000000000004</v>
      </c>
      <c r="T114" s="64">
        <v>0.85429999999999995</v>
      </c>
      <c r="U114" s="64">
        <v>0.87529999999999997</v>
      </c>
      <c r="V114" s="64">
        <v>0.90769999999999995</v>
      </c>
      <c r="W114" s="64">
        <v>0.91149999999999998</v>
      </c>
      <c r="X114" s="64">
        <v>0.40139999999999998</v>
      </c>
      <c r="Y114" s="64">
        <v>0.46410000000000001</v>
      </c>
      <c r="Z114" s="64">
        <v>0.3674</v>
      </c>
      <c r="AA114" s="64">
        <v>0.36709999999999998</v>
      </c>
      <c r="AB114" s="72"/>
    </row>
    <row r="115" spans="1:28" x14ac:dyDescent="0.35">
      <c r="A115" s="67" t="s">
        <v>826</v>
      </c>
      <c r="B115" s="64">
        <v>3239.5610000000001</v>
      </c>
      <c r="C115" s="64">
        <v>37</v>
      </c>
      <c r="D115" s="64">
        <v>0.54479999999999995</v>
      </c>
      <c r="E115" s="64">
        <v>0.60109999999999997</v>
      </c>
      <c r="F115" s="64">
        <v>0.65349999999999997</v>
      </c>
      <c r="G115" s="64">
        <v>0.63790000000000002</v>
      </c>
      <c r="H115" s="64">
        <v>0.62119999999999997</v>
      </c>
      <c r="I115" s="64">
        <v>0.77949999999999997</v>
      </c>
      <c r="J115" s="64">
        <v>0.81269999999999998</v>
      </c>
      <c r="K115" s="64">
        <v>0.7349</v>
      </c>
      <c r="L115" s="64">
        <v>0.77610000000000001</v>
      </c>
      <c r="M115" s="64">
        <v>0.83879999999999999</v>
      </c>
      <c r="N115" s="64">
        <v>0.98860000000000003</v>
      </c>
      <c r="O115" s="64">
        <v>0.876</v>
      </c>
      <c r="P115" s="64">
        <v>0.79869999999999997</v>
      </c>
      <c r="Q115" s="64">
        <v>0.80279999999999996</v>
      </c>
      <c r="R115" s="64">
        <v>0.78259999999999996</v>
      </c>
      <c r="S115" s="64">
        <v>0.80630000000000002</v>
      </c>
      <c r="T115" s="64">
        <v>0.85470000000000002</v>
      </c>
      <c r="U115" s="64">
        <v>0.87460000000000004</v>
      </c>
      <c r="V115" s="64">
        <v>0.90680000000000005</v>
      </c>
      <c r="W115" s="64">
        <v>0.9113</v>
      </c>
      <c r="X115" s="64">
        <v>0.40239999999999998</v>
      </c>
      <c r="Y115" s="64">
        <v>0.46500000000000002</v>
      </c>
      <c r="Z115" s="64">
        <v>0.36799999999999999</v>
      </c>
      <c r="AA115" s="64">
        <v>0.36749999999999999</v>
      </c>
      <c r="AB115" s="72"/>
    </row>
    <row r="116" spans="1:28" x14ac:dyDescent="0.35">
      <c r="A116" s="67" t="s">
        <v>827</v>
      </c>
      <c r="B116" s="64">
        <v>3299.5659999999998</v>
      </c>
      <c r="C116" s="64">
        <v>37</v>
      </c>
      <c r="D116" s="64">
        <v>0.5444</v>
      </c>
      <c r="E116" s="64">
        <v>0.60050000000000003</v>
      </c>
      <c r="F116" s="64">
        <v>0.65359999999999996</v>
      </c>
      <c r="G116" s="64">
        <v>0.63739999999999997</v>
      </c>
      <c r="H116" s="64">
        <v>0.62070000000000003</v>
      </c>
      <c r="I116" s="64">
        <v>0.77790000000000004</v>
      </c>
      <c r="J116" s="64">
        <v>0.81169999999999998</v>
      </c>
      <c r="K116" s="64">
        <v>0.73429999999999995</v>
      </c>
      <c r="L116" s="64">
        <v>0.77529999999999999</v>
      </c>
      <c r="M116" s="64">
        <v>0.83760000000000001</v>
      </c>
      <c r="N116" s="64">
        <v>0.98809999999999998</v>
      </c>
      <c r="O116" s="64">
        <v>0.877</v>
      </c>
      <c r="P116" s="64">
        <v>0.7994</v>
      </c>
      <c r="Q116" s="64">
        <v>0.80379999999999996</v>
      </c>
      <c r="R116" s="64">
        <v>0.78259999999999996</v>
      </c>
      <c r="S116" s="64">
        <v>0.80630000000000002</v>
      </c>
      <c r="T116" s="64">
        <v>0.85509999999999997</v>
      </c>
      <c r="U116" s="64">
        <v>0.87429999999999997</v>
      </c>
      <c r="V116" s="64">
        <v>0.90629999999999999</v>
      </c>
      <c r="W116" s="64">
        <v>0.91059999999999997</v>
      </c>
      <c r="X116" s="64">
        <v>0.40329999999999999</v>
      </c>
      <c r="Y116" s="64">
        <v>0.4657</v>
      </c>
      <c r="Z116" s="64">
        <v>0.36749999999999999</v>
      </c>
      <c r="AA116" s="64">
        <v>0.36749999999999999</v>
      </c>
      <c r="AB116" s="72"/>
    </row>
    <row r="117" spans="1:28" x14ac:dyDescent="0.35">
      <c r="A117" s="67" t="s">
        <v>828</v>
      </c>
      <c r="B117" s="64">
        <v>3359.5770000000002</v>
      </c>
      <c r="C117" s="64">
        <v>37</v>
      </c>
      <c r="D117" s="64">
        <v>0.54390000000000005</v>
      </c>
      <c r="E117" s="64">
        <v>0.6</v>
      </c>
      <c r="F117" s="64">
        <v>0.65200000000000002</v>
      </c>
      <c r="G117" s="64">
        <v>0.63670000000000004</v>
      </c>
      <c r="H117" s="64">
        <v>0.61980000000000002</v>
      </c>
      <c r="I117" s="64">
        <v>0.77649999999999997</v>
      </c>
      <c r="J117" s="64">
        <v>0.80930000000000002</v>
      </c>
      <c r="K117" s="64">
        <v>0.73309999999999997</v>
      </c>
      <c r="L117" s="64">
        <v>0.7742</v>
      </c>
      <c r="M117" s="64">
        <v>0.83660000000000001</v>
      </c>
      <c r="N117" s="64">
        <v>0.98780000000000001</v>
      </c>
      <c r="O117" s="64">
        <v>0.87749999999999995</v>
      </c>
      <c r="P117" s="64">
        <v>0.80049999999999999</v>
      </c>
      <c r="Q117" s="64">
        <v>0.80510000000000004</v>
      </c>
      <c r="R117" s="64">
        <v>0.78339999999999999</v>
      </c>
      <c r="S117" s="64">
        <v>0.80640000000000001</v>
      </c>
      <c r="T117" s="64">
        <v>0.85499999999999998</v>
      </c>
      <c r="U117" s="64">
        <v>0.87350000000000005</v>
      </c>
      <c r="V117" s="64">
        <v>0.90549999999999997</v>
      </c>
      <c r="W117" s="64">
        <v>0.91020000000000001</v>
      </c>
      <c r="X117" s="64">
        <v>0.40429999999999999</v>
      </c>
      <c r="Y117" s="64">
        <v>0.46610000000000001</v>
      </c>
      <c r="Z117" s="64">
        <v>0.36749999999999999</v>
      </c>
      <c r="AA117" s="64">
        <v>0.36780000000000002</v>
      </c>
      <c r="AB117" s="72"/>
    </row>
    <row r="118" spans="1:28" x14ac:dyDescent="0.35">
      <c r="A118" s="67" t="s">
        <v>829</v>
      </c>
      <c r="B118" s="64">
        <v>3419.5909999999999</v>
      </c>
      <c r="C118" s="64">
        <v>37</v>
      </c>
      <c r="D118" s="64">
        <v>0.54379999999999995</v>
      </c>
      <c r="E118" s="64">
        <v>0.59970000000000001</v>
      </c>
      <c r="F118" s="64">
        <v>0.6512</v>
      </c>
      <c r="G118" s="64">
        <v>0.63619999999999999</v>
      </c>
      <c r="H118" s="64">
        <v>0.61960000000000004</v>
      </c>
      <c r="I118" s="64">
        <v>0.77559999999999996</v>
      </c>
      <c r="J118" s="64">
        <v>0.80710000000000004</v>
      </c>
      <c r="K118" s="64">
        <v>0.73219999999999996</v>
      </c>
      <c r="L118" s="64">
        <v>0.77349999999999997</v>
      </c>
      <c r="M118" s="64">
        <v>0.8357</v>
      </c>
      <c r="N118" s="64">
        <v>0.98819999999999997</v>
      </c>
      <c r="O118" s="64">
        <v>0.87890000000000001</v>
      </c>
      <c r="P118" s="64">
        <v>0.80179999999999996</v>
      </c>
      <c r="Q118" s="64">
        <v>0.80649999999999999</v>
      </c>
      <c r="R118" s="64">
        <v>0.78459999999999996</v>
      </c>
      <c r="S118" s="64">
        <v>0.80689999999999995</v>
      </c>
      <c r="T118" s="64">
        <v>0.85560000000000003</v>
      </c>
      <c r="U118" s="64">
        <v>0.87360000000000004</v>
      </c>
      <c r="V118" s="64">
        <v>0.90590000000000004</v>
      </c>
      <c r="W118" s="64">
        <v>0.91039999999999999</v>
      </c>
      <c r="X118" s="64">
        <v>0.40570000000000001</v>
      </c>
      <c r="Y118" s="64">
        <v>0.46700000000000003</v>
      </c>
      <c r="Z118" s="64">
        <v>0.36770000000000003</v>
      </c>
      <c r="AA118" s="64">
        <v>0.36799999999999999</v>
      </c>
      <c r="AB118" s="72"/>
    </row>
    <row r="119" spans="1:28" x14ac:dyDescent="0.35">
      <c r="A119" s="67" t="s">
        <v>830</v>
      </c>
      <c r="B119" s="64">
        <v>3479.5880000000002</v>
      </c>
      <c r="C119" s="64">
        <v>37</v>
      </c>
      <c r="D119" s="64">
        <v>0.54330000000000001</v>
      </c>
      <c r="E119" s="64">
        <v>0.59899999999999998</v>
      </c>
      <c r="F119" s="64">
        <v>0.65039999999999998</v>
      </c>
      <c r="G119" s="64">
        <v>0.63590000000000002</v>
      </c>
      <c r="H119" s="64">
        <v>0.61909999999999998</v>
      </c>
      <c r="I119" s="64">
        <v>0.77459999999999996</v>
      </c>
      <c r="J119" s="64">
        <v>0.80989999999999995</v>
      </c>
      <c r="K119" s="64">
        <v>0.73170000000000002</v>
      </c>
      <c r="L119" s="64">
        <v>0.77290000000000003</v>
      </c>
      <c r="M119" s="64">
        <v>0.83509999999999995</v>
      </c>
      <c r="N119" s="64">
        <v>0.98760000000000003</v>
      </c>
      <c r="O119" s="64">
        <v>0.87929999999999997</v>
      </c>
      <c r="P119" s="64">
        <v>0.8024</v>
      </c>
      <c r="Q119" s="64">
        <v>0.80689999999999995</v>
      </c>
      <c r="R119" s="64">
        <v>0.78500000000000003</v>
      </c>
      <c r="S119" s="64">
        <v>0.80759999999999998</v>
      </c>
      <c r="T119" s="64">
        <v>0.85589999999999999</v>
      </c>
      <c r="U119" s="64">
        <v>0.87329999999999997</v>
      </c>
      <c r="V119" s="64">
        <v>0.90539999999999998</v>
      </c>
      <c r="W119" s="64">
        <v>0.90980000000000005</v>
      </c>
      <c r="X119" s="64">
        <v>0.40649999999999997</v>
      </c>
      <c r="Y119" s="64">
        <v>0.46760000000000002</v>
      </c>
      <c r="Z119" s="64">
        <v>0.36770000000000003</v>
      </c>
      <c r="AA119" s="64">
        <v>0.36830000000000002</v>
      </c>
      <c r="AB119" s="72"/>
    </row>
    <row r="120" spans="1:28" x14ac:dyDescent="0.35">
      <c r="A120" s="67" t="s">
        <v>831</v>
      </c>
      <c r="B120" s="64">
        <v>3539.5770000000002</v>
      </c>
      <c r="C120" s="64">
        <v>37</v>
      </c>
      <c r="D120" s="64">
        <v>0.54269999999999996</v>
      </c>
      <c r="E120" s="64">
        <v>0.59840000000000004</v>
      </c>
      <c r="F120" s="64">
        <v>0.64939999999999998</v>
      </c>
      <c r="G120" s="64">
        <v>0.63519999999999999</v>
      </c>
      <c r="H120" s="64">
        <v>0.61839999999999995</v>
      </c>
      <c r="I120" s="64">
        <v>0.77290000000000003</v>
      </c>
      <c r="J120" s="64">
        <v>0.80830000000000002</v>
      </c>
      <c r="K120" s="64">
        <v>0.73050000000000004</v>
      </c>
      <c r="L120" s="64">
        <v>0.77200000000000002</v>
      </c>
      <c r="M120" s="64">
        <v>0.83409999999999995</v>
      </c>
      <c r="N120" s="64">
        <v>0.98750000000000004</v>
      </c>
      <c r="O120" s="64">
        <v>0.87970000000000004</v>
      </c>
      <c r="P120" s="64">
        <v>0.80310000000000004</v>
      </c>
      <c r="Q120" s="64">
        <v>0.80740000000000001</v>
      </c>
      <c r="R120" s="64">
        <v>0.78510000000000002</v>
      </c>
      <c r="S120" s="64">
        <v>0.80730000000000002</v>
      </c>
      <c r="T120" s="64">
        <v>0.85589999999999999</v>
      </c>
      <c r="U120" s="64">
        <v>0.87290000000000001</v>
      </c>
      <c r="V120" s="64">
        <v>0.9042</v>
      </c>
      <c r="W120" s="64">
        <v>0.90910000000000002</v>
      </c>
      <c r="X120" s="64">
        <v>0.40710000000000002</v>
      </c>
      <c r="Y120" s="64">
        <v>0.46789999999999998</v>
      </c>
      <c r="Z120" s="64">
        <v>0.36759999999999998</v>
      </c>
      <c r="AA120" s="64">
        <v>0.36809999999999998</v>
      </c>
      <c r="AB120" s="72"/>
    </row>
    <row r="122" spans="1:28" x14ac:dyDescent="0.35">
      <c r="A122" s="64" t="s">
        <v>742</v>
      </c>
      <c r="B122" s="64"/>
      <c r="C122" s="64"/>
      <c r="D122" s="64"/>
      <c r="E122" s="64" t="s">
        <v>849</v>
      </c>
      <c r="F122" s="64"/>
      <c r="G122" s="64"/>
    </row>
  </sheetData>
  <mergeCells count="6">
    <mergeCell ref="X59:Y59"/>
    <mergeCell ref="Z59:AA59"/>
    <mergeCell ref="D59:H59"/>
    <mergeCell ref="I59:M59"/>
    <mergeCell ref="N59:R59"/>
    <mergeCell ref="S59:W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5E16-B90E-4DA5-AA0E-C1C25506D189}">
  <dimension ref="A1:AB122"/>
  <sheetViews>
    <sheetView zoomScale="51" workbookViewId="0">
      <selection activeCell="D131" sqref="D131"/>
    </sheetView>
  </sheetViews>
  <sheetFormatPr defaultRowHeight="14.5" x14ac:dyDescent="0.35"/>
  <sheetData>
    <row r="1" spans="1:11" x14ac:dyDescent="0.35">
      <c r="A1" s="64" t="s">
        <v>832</v>
      </c>
      <c r="B1" s="64"/>
      <c r="C1" s="64"/>
      <c r="D1" s="64"/>
      <c r="E1" s="64" t="s">
        <v>673</v>
      </c>
      <c r="F1" s="64"/>
      <c r="G1" s="64"/>
      <c r="H1" s="64"/>
      <c r="I1" s="64"/>
      <c r="J1" s="64"/>
      <c r="K1" s="64"/>
    </row>
    <row r="2" spans="1:11" x14ac:dyDescent="0.35">
      <c r="A2" s="64" t="s">
        <v>674</v>
      </c>
      <c r="B2" s="64"/>
      <c r="C2" s="64"/>
      <c r="D2" s="64"/>
      <c r="E2" s="64" t="s">
        <v>675</v>
      </c>
      <c r="F2" s="64"/>
      <c r="G2" s="64"/>
      <c r="H2" s="64"/>
      <c r="I2" s="64"/>
      <c r="J2" s="64"/>
      <c r="K2" s="64"/>
    </row>
    <row r="3" spans="1:11" x14ac:dyDescent="0.35">
      <c r="A3" s="64" t="s">
        <v>676</v>
      </c>
      <c r="B3" s="64"/>
      <c r="C3" s="64"/>
      <c r="D3" s="64"/>
      <c r="E3" s="64" t="s">
        <v>677</v>
      </c>
      <c r="F3" s="64"/>
      <c r="G3" s="64"/>
      <c r="H3" s="64"/>
      <c r="I3" s="64"/>
      <c r="J3" s="64"/>
      <c r="K3" s="64"/>
    </row>
    <row r="4" spans="1:11" x14ac:dyDescent="0.35">
      <c r="A4" s="64" t="s">
        <v>678</v>
      </c>
      <c r="B4" s="64"/>
      <c r="C4" s="64"/>
      <c r="D4" s="64"/>
      <c r="E4" s="64" t="s">
        <v>679</v>
      </c>
      <c r="F4" s="64"/>
      <c r="G4" s="64"/>
      <c r="H4" s="64"/>
      <c r="I4" s="64"/>
      <c r="J4" s="64"/>
      <c r="K4" s="64"/>
    </row>
    <row r="5" spans="1:11" x14ac:dyDescent="0.35">
      <c r="A5" s="64" t="s">
        <v>673</v>
      </c>
      <c r="B5" s="64"/>
      <c r="C5" s="64"/>
      <c r="D5" s="64"/>
      <c r="E5" s="64" t="s">
        <v>673</v>
      </c>
      <c r="F5" s="64"/>
      <c r="G5" s="64"/>
      <c r="H5" s="64"/>
      <c r="I5" s="64"/>
      <c r="J5" s="64"/>
      <c r="K5" s="64"/>
    </row>
    <row r="6" spans="1:11" x14ac:dyDescent="0.35">
      <c r="A6" s="64" t="s">
        <v>680</v>
      </c>
      <c r="B6" s="64"/>
      <c r="C6" s="64"/>
      <c r="D6" s="64"/>
      <c r="E6" s="64" t="s">
        <v>844</v>
      </c>
      <c r="F6" s="64"/>
      <c r="G6" s="64"/>
      <c r="H6" s="64"/>
      <c r="I6" s="64"/>
      <c r="J6" s="64"/>
      <c r="K6" s="64"/>
    </row>
    <row r="7" spans="1:11" x14ac:dyDescent="0.35">
      <c r="A7" s="64" t="s">
        <v>682</v>
      </c>
      <c r="B7" s="64"/>
      <c r="C7" s="64"/>
      <c r="D7" s="64"/>
      <c r="E7" s="64" t="s">
        <v>845</v>
      </c>
      <c r="F7" s="64"/>
      <c r="G7" s="64"/>
      <c r="H7" s="64"/>
      <c r="I7" s="64"/>
      <c r="J7" s="64"/>
      <c r="K7" s="64"/>
    </row>
    <row r="8" spans="1:11" x14ac:dyDescent="0.35">
      <c r="A8" s="64" t="s">
        <v>684</v>
      </c>
      <c r="B8" s="64"/>
      <c r="C8" s="64"/>
      <c r="D8" s="64"/>
      <c r="E8" s="64" t="s">
        <v>685</v>
      </c>
      <c r="F8" s="64"/>
      <c r="G8" s="64"/>
      <c r="H8" s="64"/>
      <c r="I8" s="64"/>
      <c r="J8" s="64"/>
      <c r="K8" s="64"/>
    </row>
    <row r="9" spans="1:11" x14ac:dyDescent="0.35">
      <c r="A9" s="64" t="s">
        <v>686</v>
      </c>
      <c r="B9" s="64"/>
      <c r="C9" s="64"/>
      <c r="D9" s="64"/>
      <c r="E9" s="64" t="s">
        <v>687</v>
      </c>
      <c r="F9" s="64"/>
      <c r="G9" s="64"/>
      <c r="H9" s="64"/>
      <c r="I9" s="64"/>
      <c r="J9" s="64"/>
      <c r="K9" s="64"/>
    </row>
    <row r="10" spans="1:11" x14ac:dyDescent="0.35">
      <c r="A10" s="64" t="s">
        <v>688</v>
      </c>
      <c r="B10" s="64"/>
      <c r="C10" s="64"/>
      <c r="D10" s="64"/>
      <c r="E10" s="64" t="s">
        <v>689</v>
      </c>
      <c r="F10" s="64"/>
      <c r="G10" s="64"/>
      <c r="H10" s="64"/>
      <c r="I10" s="64"/>
      <c r="J10" s="64"/>
      <c r="K10" s="64"/>
    </row>
    <row r="11" spans="1:11" x14ac:dyDescent="0.35">
      <c r="A11" s="64" t="s">
        <v>690</v>
      </c>
      <c r="B11" s="64"/>
      <c r="C11" s="64"/>
      <c r="D11" s="64"/>
      <c r="E11" s="64" t="s">
        <v>691</v>
      </c>
      <c r="F11" s="64"/>
      <c r="G11" s="64"/>
      <c r="H11" s="64"/>
      <c r="I11" s="64"/>
      <c r="J11" s="64"/>
      <c r="K11" s="64"/>
    </row>
    <row r="12" spans="1:11" x14ac:dyDescent="0.35">
      <c r="A12" s="64" t="s">
        <v>692</v>
      </c>
      <c r="B12" s="64"/>
      <c r="C12" s="64"/>
      <c r="D12" s="64"/>
      <c r="E12" s="64" t="s">
        <v>693</v>
      </c>
      <c r="F12" s="64"/>
      <c r="G12" s="64"/>
      <c r="H12" s="64"/>
      <c r="I12" s="64"/>
      <c r="J12" s="64"/>
      <c r="K12" s="64"/>
    </row>
    <row r="13" spans="1:11" x14ac:dyDescent="0.35">
      <c r="A13" s="64" t="s">
        <v>694</v>
      </c>
      <c r="B13" s="64"/>
      <c r="C13" s="64"/>
      <c r="D13" s="64"/>
      <c r="E13" s="64" t="s">
        <v>695</v>
      </c>
      <c r="F13" s="64"/>
      <c r="G13" s="64"/>
      <c r="H13" s="64"/>
      <c r="I13" s="64"/>
      <c r="J13" s="64"/>
      <c r="K13" s="64"/>
    </row>
    <row r="14" spans="1:11" x14ac:dyDescent="0.3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1" x14ac:dyDescent="0.35">
      <c r="A15" s="65" t="s">
        <v>696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</row>
    <row r="16" spans="1:11" x14ac:dyDescent="0.35">
      <c r="A16" s="65" t="s">
        <v>688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3" x14ac:dyDescent="0.35">
      <c r="A17" s="65"/>
      <c r="B17" s="65" t="s">
        <v>698</v>
      </c>
      <c r="C17" s="65"/>
      <c r="D17" s="65"/>
      <c r="E17" s="65"/>
      <c r="F17" s="65"/>
      <c r="G17" s="65"/>
      <c r="H17" s="65"/>
      <c r="I17" s="65"/>
      <c r="J17" s="65"/>
      <c r="K17" s="65"/>
      <c r="L17" s="66"/>
      <c r="M17" s="66"/>
    </row>
    <row r="18" spans="1:13" x14ac:dyDescent="0.35">
      <c r="A18" s="65"/>
      <c r="B18" s="65" t="s">
        <v>697</v>
      </c>
      <c r="C18" s="65"/>
      <c r="D18" s="65"/>
      <c r="E18" s="65"/>
      <c r="F18" s="65"/>
      <c r="G18" s="65"/>
      <c r="H18" s="65"/>
      <c r="I18" s="65"/>
      <c r="J18" s="65"/>
      <c r="K18" s="65"/>
      <c r="L18" s="66"/>
      <c r="M18" s="66"/>
    </row>
    <row r="19" spans="1:13" x14ac:dyDescent="0.35">
      <c r="A19" s="65"/>
      <c r="B19" s="65" t="s">
        <v>699</v>
      </c>
      <c r="C19" s="65"/>
      <c r="D19" s="65"/>
      <c r="E19" s="65"/>
      <c r="F19" s="65"/>
      <c r="G19" s="65"/>
      <c r="H19" s="65"/>
      <c r="I19" s="65"/>
      <c r="J19" s="65"/>
      <c r="K19" s="65"/>
      <c r="L19" s="66"/>
      <c r="M19" s="66"/>
    </row>
    <row r="20" spans="1:13" x14ac:dyDescent="0.35">
      <c r="A20" s="65"/>
      <c r="B20" s="65"/>
      <c r="C20" s="65" t="s">
        <v>700</v>
      </c>
      <c r="D20" s="65"/>
      <c r="E20" s="65"/>
      <c r="F20" s="65"/>
      <c r="G20" s="65" t="s">
        <v>701</v>
      </c>
      <c r="H20" s="65"/>
      <c r="I20" s="65"/>
      <c r="J20" s="65"/>
      <c r="K20" s="65"/>
      <c r="L20" s="66"/>
      <c r="M20" s="66"/>
    </row>
    <row r="21" spans="1:13" x14ac:dyDescent="0.3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6"/>
      <c r="M21" s="66"/>
    </row>
    <row r="22" spans="1:13" x14ac:dyDescent="0.35">
      <c r="A22" s="64" t="s">
        <v>13</v>
      </c>
      <c r="B22" s="64"/>
      <c r="C22" s="64"/>
      <c r="D22" s="64"/>
      <c r="E22" s="64" t="s">
        <v>702</v>
      </c>
      <c r="F22" s="64"/>
      <c r="G22" s="64"/>
      <c r="H22" s="64"/>
      <c r="I22" s="64"/>
      <c r="J22" s="64"/>
      <c r="K22" s="64"/>
      <c r="L22" s="66"/>
      <c r="M22" s="66"/>
    </row>
    <row r="23" spans="1:13" x14ac:dyDescent="0.35">
      <c r="A23" s="64" t="s">
        <v>703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6"/>
      <c r="M23" s="66"/>
    </row>
    <row r="24" spans="1:13" x14ac:dyDescent="0.35">
      <c r="A24" s="64" t="s">
        <v>704</v>
      </c>
      <c r="B24" s="64"/>
      <c r="C24" s="64"/>
      <c r="D24" s="64"/>
      <c r="E24" s="64" t="s">
        <v>705</v>
      </c>
      <c r="F24" s="64"/>
      <c r="G24" s="64"/>
      <c r="H24" s="64"/>
      <c r="I24" s="64"/>
      <c r="J24" s="64"/>
      <c r="K24" s="64"/>
      <c r="L24" s="66"/>
      <c r="M24" s="66"/>
    </row>
    <row r="25" spans="1:13" x14ac:dyDescent="0.3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6"/>
      <c r="M25" s="66"/>
    </row>
    <row r="26" spans="1:13" x14ac:dyDescent="0.35">
      <c r="A26" s="67" t="s">
        <v>706</v>
      </c>
      <c r="B26" s="67" t="s">
        <v>707</v>
      </c>
      <c r="C26" s="67" t="s">
        <v>708</v>
      </c>
      <c r="D26" s="67" t="s">
        <v>709</v>
      </c>
      <c r="E26" s="67" t="s">
        <v>710</v>
      </c>
      <c r="F26" s="67" t="s">
        <v>711</v>
      </c>
      <c r="G26" s="67" t="s">
        <v>712</v>
      </c>
      <c r="H26" s="67" t="s">
        <v>713</v>
      </c>
      <c r="I26" s="67" t="s">
        <v>714</v>
      </c>
      <c r="J26" s="67" t="s">
        <v>715</v>
      </c>
      <c r="K26" s="67" t="s">
        <v>716</v>
      </c>
      <c r="L26" s="67" t="s">
        <v>717</v>
      </c>
      <c r="M26" s="67" t="s">
        <v>718</v>
      </c>
    </row>
    <row r="27" spans="1:13" x14ac:dyDescent="0.35">
      <c r="A27" s="67" t="s">
        <v>719</v>
      </c>
      <c r="B27" s="64" t="s">
        <v>720</v>
      </c>
      <c r="C27" s="64" t="s">
        <v>720</v>
      </c>
      <c r="D27" s="64" t="s">
        <v>720</v>
      </c>
      <c r="E27" s="64" t="s">
        <v>720</v>
      </c>
      <c r="F27" s="64" t="s">
        <v>720</v>
      </c>
      <c r="G27" s="64" t="s">
        <v>720</v>
      </c>
      <c r="H27" s="64" t="s">
        <v>720</v>
      </c>
      <c r="I27" s="64" t="s">
        <v>720</v>
      </c>
      <c r="J27" s="64" t="s">
        <v>720</v>
      </c>
      <c r="K27" s="64" t="s">
        <v>720</v>
      </c>
      <c r="L27" s="64" t="s">
        <v>720</v>
      </c>
      <c r="M27" s="64" t="s">
        <v>720</v>
      </c>
    </row>
    <row r="28" spans="1:13" x14ac:dyDescent="0.35">
      <c r="A28" s="67" t="s">
        <v>721</v>
      </c>
      <c r="B28" s="64" t="s">
        <v>720</v>
      </c>
      <c r="C28" s="64" t="s">
        <v>720</v>
      </c>
      <c r="D28" s="64" t="s">
        <v>720</v>
      </c>
      <c r="E28" s="64" t="s">
        <v>720</v>
      </c>
      <c r="F28" s="64" t="s">
        <v>720</v>
      </c>
      <c r="G28" s="64" t="s">
        <v>720</v>
      </c>
      <c r="H28" s="64" t="s">
        <v>720</v>
      </c>
      <c r="I28" s="64" t="s">
        <v>720</v>
      </c>
      <c r="J28" s="64" t="s">
        <v>720</v>
      </c>
      <c r="K28" s="64" t="s">
        <v>720</v>
      </c>
      <c r="L28" s="64" t="s">
        <v>720</v>
      </c>
      <c r="M28" s="64" t="s">
        <v>720</v>
      </c>
    </row>
    <row r="29" spans="1:13" x14ac:dyDescent="0.35">
      <c r="A29" s="67" t="s">
        <v>722</v>
      </c>
      <c r="B29" s="64" t="s">
        <v>720</v>
      </c>
      <c r="C29" s="64" t="s">
        <v>720</v>
      </c>
      <c r="D29" s="64" t="s">
        <v>720</v>
      </c>
      <c r="E29" s="64" t="s">
        <v>720</v>
      </c>
      <c r="F29" s="64" t="s">
        <v>720</v>
      </c>
      <c r="G29" s="64" t="s">
        <v>720</v>
      </c>
      <c r="H29" s="64" t="s">
        <v>720</v>
      </c>
      <c r="I29" s="64" t="s">
        <v>720</v>
      </c>
      <c r="J29" s="64" t="s">
        <v>720</v>
      </c>
      <c r="K29" s="64" t="s">
        <v>720</v>
      </c>
      <c r="L29" s="64" t="s">
        <v>720</v>
      </c>
      <c r="M29" s="64" t="s">
        <v>720</v>
      </c>
    </row>
    <row r="30" spans="1:13" x14ac:dyDescent="0.35">
      <c r="A30" s="67" t="s">
        <v>723</v>
      </c>
      <c r="B30" s="64" t="s">
        <v>720</v>
      </c>
      <c r="C30" s="64" t="s">
        <v>720</v>
      </c>
      <c r="D30" s="64" t="s">
        <v>720</v>
      </c>
      <c r="E30" s="64" t="s">
        <v>720</v>
      </c>
      <c r="F30" s="64" t="s">
        <v>720</v>
      </c>
      <c r="G30" s="64" t="s">
        <v>720</v>
      </c>
      <c r="H30" s="64" t="s">
        <v>720</v>
      </c>
      <c r="I30" s="64" t="s">
        <v>720</v>
      </c>
      <c r="J30" s="64" t="s">
        <v>720</v>
      </c>
      <c r="K30" s="64" t="s">
        <v>720</v>
      </c>
      <c r="L30" s="64" t="s">
        <v>720</v>
      </c>
      <c r="M30" s="64" t="s">
        <v>720</v>
      </c>
    </row>
    <row r="31" spans="1:13" x14ac:dyDescent="0.35">
      <c r="A31" s="67" t="s">
        <v>724</v>
      </c>
      <c r="B31" s="64" t="s">
        <v>720</v>
      </c>
      <c r="C31" s="64" t="s">
        <v>720</v>
      </c>
      <c r="D31" s="64" t="s">
        <v>720</v>
      </c>
      <c r="E31" s="64" t="s">
        <v>720</v>
      </c>
      <c r="F31" s="64" t="s">
        <v>720</v>
      </c>
      <c r="G31" s="64" t="s">
        <v>720</v>
      </c>
      <c r="H31" s="64" t="s">
        <v>720</v>
      </c>
      <c r="I31" s="64" t="s">
        <v>720</v>
      </c>
      <c r="J31" s="64" t="s">
        <v>720</v>
      </c>
      <c r="K31" s="64" t="s">
        <v>720</v>
      </c>
      <c r="L31" s="64" t="s">
        <v>720</v>
      </c>
      <c r="M31" s="64" t="s">
        <v>720</v>
      </c>
    </row>
    <row r="32" spans="1:13" x14ac:dyDescent="0.35">
      <c r="A32" s="67" t="s">
        <v>4</v>
      </c>
      <c r="B32" s="64" t="s">
        <v>720</v>
      </c>
      <c r="C32" s="64" t="s">
        <v>720</v>
      </c>
      <c r="D32" s="64" t="s">
        <v>720</v>
      </c>
      <c r="E32" s="64" t="s">
        <v>720</v>
      </c>
      <c r="F32" s="64" t="s">
        <v>720</v>
      </c>
      <c r="G32" s="64" t="s">
        <v>720</v>
      </c>
      <c r="H32" s="64" t="s">
        <v>720</v>
      </c>
      <c r="I32" s="64" t="s">
        <v>720</v>
      </c>
      <c r="J32" s="64" t="s">
        <v>720</v>
      </c>
      <c r="K32" s="64" t="s">
        <v>720</v>
      </c>
      <c r="L32" s="64" t="s">
        <v>720</v>
      </c>
      <c r="M32" s="64" t="s">
        <v>720</v>
      </c>
    </row>
    <row r="33" spans="1:13" x14ac:dyDescent="0.35">
      <c r="A33" s="67" t="s">
        <v>725</v>
      </c>
      <c r="B33" s="64" t="s">
        <v>720</v>
      </c>
      <c r="C33" s="64" t="s">
        <v>720</v>
      </c>
      <c r="D33" s="64" t="s">
        <v>720</v>
      </c>
      <c r="E33" s="64" t="s">
        <v>720</v>
      </c>
      <c r="F33" s="64" t="s">
        <v>720</v>
      </c>
      <c r="G33" s="64" t="s">
        <v>720</v>
      </c>
      <c r="H33" s="64" t="s">
        <v>720</v>
      </c>
      <c r="I33" s="64" t="s">
        <v>720</v>
      </c>
      <c r="J33" s="64" t="s">
        <v>720</v>
      </c>
      <c r="K33" s="64" t="s">
        <v>720</v>
      </c>
      <c r="L33" s="64" t="s">
        <v>720</v>
      </c>
      <c r="M33" s="64" t="s">
        <v>720</v>
      </c>
    </row>
    <row r="34" spans="1:13" x14ac:dyDescent="0.35">
      <c r="A34" s="67" t="s">
        <v>726</v>
      </c>
      <c r="B34" s="64" t="s">
        <v>720</v>
      </c>
      <c r="C34" s="64" t="s">
        <v>720</v>
      </c>
      <c r="D34" s="64" t="s">
        <v>720</v>
      </c>
      <c r="E34" s="64" t="s">
        <v>720</v>
      </c>
      <c r="F34" s="64" t="s">
        <v>720</v>
      </c>
      <c r="G34" s="64" t="s">
        <v>720</v>
      </c>
      <c r="H34" s="64" t="s">
        <v>720</v>
      </c>
      <c r="I34" s="64" t="s">
        <v>720</v>
      </c>
      <c r="J34" s="64" t="s">
        <v>720</v>
      </c>
      <c r="K34" s="64" t="s">
        <v>720</v>
      </c>
      <c r="L34" s="64" t="s">
        <v>720</v>
      </c>
      <c r="M34" s="64" t="s">
        <v>720</v>
      </c>
    </row>
    <row r="35" spans="1:13" x14ac:dyDescent="0.3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6"/>
      <c r="M35" s="66"/>
    </row>
    <row r="36" spans="1:13" x14ac:dyDescent="0.35">
      <c r="A36" s="64" t="s">
        <v>727</v>
      </c>
      <c r="B36" s="64"/>
      <c r="C36" s="64"/>
      <c r="D36" s="64"/>
      <c r="E36" s="64" t="s">
        <v>846</v>
      </c>
      <c r="F36" s="64"/>
      <c r="G36" s="64"/>
      <c r="H36" s="64"/>
      <c r="I36" s="64"/>
      <c r="J36" s="64"/>
      <c r="K36" s="64"/>
      <c r="L36" s="66"/>
      <c r="M36" s="66"/>
    </row>
    <row r="37" spans="1:13" x14ac:dyDescent="0.35">
      <c r="A37" s="64" t="s">
        <v>734</v>
      </c>
      <c r="B37" s="64"/>
      <c r="C37" s="64"/>
      <c r="D37" s="64"/>
      <c r="E37" s="64">
        <v>5</v>
      </c>
      <c r="F37" s="64" t="s">
        <v>735</v>
      </c>
      <c r="G37" s="64"/>
      <c r="H37" s="64"/>
      <c r="I37" s="64"/>
      <c r="J37" s="64"/>
      <c r="K37" s="64"/>
      <c r="L37" s="66"/>
      <c r="M37" s="66"/>
    </row>
    <row r="38" spans="1:13" x14ac:dyDescent="0.35">
      <c r="A38" s="64" t="s">
        <v>736</v>
      </c>
      <c r="B38" s="64"/>
      <c r="C38" s="64"/>
      <c r="D38" s="64"/>
      <c r="E38" s="64" t="s">
        <v>737</v>
      </c>
      <c r="F38" s="64"/>
      <c r="G38" s="64"/>
      <c r="H38" s="64"/>
      <c r="I38" s="64"/>
      <c r="J38" s="64"/>
      <c r="K38" s="64"/>
      <c r="L38" s="66"/>
      <c r="M38" s="66"/>
    </row>
    <row r="39" spans="1:13" x14ac:dyDescent="0.35">
      <c r="A39" s="64" t="s">
        <v>738</v>
      </c>
      <c r="B39" s="64"/>
      <c r="C39" s="64"/>
      <c r="D39" s="64"/>
      <c r="E39" s="64">
        <v>3</v>
      </c>
      <c r="F39" s="64" t="s">
        <v>739</v>
      </c>
      <c r="G39" s="64"/>
      <c r="H39" s="64"/>
      <c r="I39" s="64"/>
      <c r="J39" s="64"/>
      <c r="K39" s="64"/>
      <c r="L39" s="66"/>
      <c r="M39" s="66"/>
    </row>
    <row r="40" spans="1:13" x14ac:dyDescent="0.35">
      <c r="A40" s="64" t="s">
        <v>740</v>
      </c>
      <c r="B40" s="64"/>
      <c r="C40" s="64"/>
      <c r="D40" s="64"/>
      <c r="E40" s="64">
        <v>180</v>
      </c>
      <c r="F40" s="64" t="s">
        <v>741</v>
      </c>
      <c r="G40" s="64"/>
      <c r="H40" s="64"/>
      <c r="I40" s="64"/>
      <c r="J40" s="64"/>
      <c r="K40" s="64"/>
      <c r="L40" s="66"/>
      <c r="M40" s="66"/>
    </row>
    <row r="41" spans="1:13" x14ac:dyDescent="0.35">
      <c r="A41" s="64" t="s">
        <v>742</v>
      </c>
      <c r="B41" s="64"/>
      <c r="C41" s="64"/>
      <c r="D41" s="64"/>
      <c r="E41" s="64" t="s">
        <v>847</v>
      </c>
      <c r="F41" s="64"/>
      <c r="G41" s="64"/>
      <c r="H41" s="64"/>
      <c r="I41" s="64"/>
      <c r="J41" s="64"/>
      <c r="K41" s="64"/>
      <c r="L41" s="66"/>
      <c r="M41" s="66"/>
    </row>
    <row r="42" spans="1:13" x14ac:dyDescent="0.3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6"/>
      <c r="M42" s="66"/>
    </row>
    <row r="43" spans="1:13" x14ac:dyDescent="0.35">
      <c r="A43" s="64" t="s">
        <v>729</v>
      </c>
      <c r="B43" s="64"/>
      <c r="C43" s="64"/>
      <c r="D43" s="64"/>
      <c r="E43" s="64" t="s">
        <v>730</v>
      </c>
      <c r="F43" s="64"/>
      <c r="G43" s="64"/>
      <c r="H43" s="64"/>
      <c r="I43" s="64"/>
      <c r="J43" s="64"/>
      <c r="K43" s="64"/>
      <c r="L43" s="66"/>
      <c r="M43" s="66"/>
    </row>
    <row r="44" spans="1:13" x14ac:dyDescent="0.35">
      <c r="A44" s="64" t="s">
        <v>731</v>
      </c>
      <c r="B44" s="64"/>
      <c r="C44" s="64"/>
      <c r="D44" s="64"/>
      <c r="E44" s="64">
        <v>37</v>
      </c>
      <c r="F44" s="64" t="s">
        <v>732</v>
      </c>
      <c r="G44" s="64"/>
      <c r="H44" s="64"/>
      <c r="I44" s="64"/>
      <c r="J44" s="64"/>
      <c r="K44" s="64"/>
      <c r="L44" s="66"/>
      <c r="M44" s="66"/>
    </row>
    <row r="45" spans="1:13" x14ac:dyDescent="0.3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6"/>
      <c r="M45" s="66"/>
    </row>
    <row r="46" spans="1:13" x14ac:dyDescent="0.35">
      <c r="A46" s="64" t="s">
        <v>744</v>
      </c>
      <c r="B46" s="64" t="s">
        <v>699</v>
      </c>
      <c r="C46" s="64"/>
      <c r="D46" s="64"/>
      <c r="E46" s="64"/>
      <c r="F46" s="64"/>
      <c r="G46" s="64"/>
      <c r="H46" s="64"/>
      <c r="I46" s="64"/>
      <c r="J46" s="64"/>
      <c r="K46" s="64"/>
      <c r="L46" s="66"/>
      <c r="M46" s="66"/>
    </row>
    <row r="47" spans="1:13" x14ac:dyDescent="0.35">
      <c r="A47" s="64" t="s">
        <v>745</v>
      </c>
      <c r="B47" s="64"/>
      <c r="C47" s="64"/>
      <c r="D47" s="64"/>
      <c r="E47" s="64" t="s">
        <v>746</v>
      </c>
      <c r="F47" s="64" t="s">
        <v>747</v>
      </c>
      <c r="G47" s="64"/>
      <c r="H47" s="64"/>
      <c r="I47" s="64"/>
      <c r="J47" s="64"/>
      <c r="K47" s="64"/>
      <c r="L47" s="66"/>
      <c r="M47" s="66"/>
    </row>
    <row r="48" spans="1:13" x14ac:dyDescent="0.35">
      <c r="A48" s="64" t="s">
        <v>748</v>
      </c>
      <c r="B48" s="64"/>
      <c r="C48" s="64"/>
      <c r="D48" s="64"/>
      <c r="E48" s="64" t="s">
        <v>749</v>
      </c>
      <c r="F48" s="64" t="s">
        <v>747</v>
      </c>
      <c r="G48" s="64"/>
      <c r="H48" s="64"/>
      <c r="I48" s="64"/>
      <c r="J48" s="64"/>
      <c r="K48" s="64"/>
      <c r="L48" s="66"/>
      <c r="M48" s="66"/>
    </row>
    <row r="49" spans="1:28" x14ac:dyDescent="0.3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1:28" x14ac:dyDescent="0.35">
      <c r="A50" s="64" t="s">
        <v>744</v>
      </c>
      <c r="B50" s="64" t="s">
        <v>700</v>
      </c>
      <c r="C50" s="64"/>
      <c r="D50" s="64"/>
      <c r="E50" s="64"/>
      <c r="F50" s="64"/>
      <c r="G50" s="64"/>
      <c r="H50" s="64"/>
      <c r="I50" s="64"/>
      <c r="J50" s="64"/>
      <c r="K50" s="64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</row>
    <row r="51" spans="1:28" x14ac:dyDescent="0.35">
      <c r="A51" s="64" t="s">
        <v>13</v>
      </c>
      <c r="B51" s="64" t="s">
        <v>701</v>
      </c>
      <c r="C51" s="64"/>
      <c r="D51" s="64"/>
      <c r="E51" s="64"/>
      <c r="F51" s="64"/>
      <c r="G51" s="64"/>
      <c r="H51" s="64"/>
      <c r="I51" s="64"/>
      <c r="J51" s="64"/>
      <c r="K51" s="64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x14ac:dyDescent="0.35">
      <c r="A52" s="64" t="s">
        <v>750</v>
      </c>
      <c r="B52" s="64"/>
      <c r="C52" s="64"/>
      <c r="D52" s="64"/>
      <c r="E52" s="64">
        <v>340</v>
      </c>
      <c r="F52" s="64" t="s">
        <v>751</v>
      </c>
      <c r="G52" s="64"/>
      <c r="H52" s="64"/>
      <c r="I52" s="64"/>
      <c r="J52" s="64"/>
      <c r="K52" s="64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28" x14ac:dyDescent="0.35">
      <c r="A53" s="64" t="s">
        <v>752</v>
      </c>
      <c r="B53" s="64"/>
      <c r="C53" s="64"/>
      <c r="D53" s="64"/>
      <c r="E53" s="64">
        <v>10</v>
      </c>
      <c r="F53" s="64"/>
      <c r="G53" s="64"/>
      <c r="H53" s="64"/>
      <c r="I53" s="64"/>
      <c r="J53" s="64"/>
      <c r="K53" s="64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</row>
    <row r="54" spans="1:28" x14ac:dyDescent="0.35">
      <c r="A54" s="64" t="s">
        <v>753</v>
      </c>
      <c r="B54" s="64"/>
      <c r="C54" s="64"/>
      <c r="D54" s="64"/>
      <c r="E54" s="64">
        <v>50</v>
      </c>
      <c r="F54" s="64" t="s">
        <v>754</v>
      </c>
      <c r="G54" s="64"/>
      <c r="H54" s="64"/>
      <c r="I54" s="64"/>
      <c r="J54" s="64"/>
      <c r="K54" s="64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</row>
    <row r="55" spans="1:28" x14ac:dyDescent="0.35">
      <c r="A55" s="64" t="s">
        <v>755</v>
      </c>
      <c r="B55" s="64"/>
      <c r="C55" s="64"/>
      <c r="D55" s="64"/>
      <c r="E55" s="64" t="s">
        <v>705</v>
      </c>
      <c r="F55" s="64"/>
      <c r="G55" s="64"/>
      <c r="H55" s="64"/>
      <c r="I55" s="64"/>
      <c r="J55" s="64"/>
      <c r="K55" s="64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</row>
    <row r="56" spans="1:28" x14ac:dyDescent="0.3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</row>
    <row r="57" spans="1:28" x14ac:dyDescent="0.35">
      <c r="A57" s="64" t="s">
        <v>727</v>
      </c>
      <c r="B57" s="64"/>
      <c r="C57" s="64"/>
      <c r="D57" s="64"/>
      <c r="E57" s="64" t="s">
        <v>848</v>
      </c>
      <c r="F57" s="64"/>
      <c r="G57" s="64"/>
      <c r="H57" s="64"/>
      <c r="I57" s="64"/>
      <c r="J57" s="64"/>
      <c r="K57" s="64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</row>
    <row r="58" spans="1:28" x14ac:dyDescent="0.3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</row>
    <row r="59" spans="1:28" x14ac:dyDescent="0.35">
      <c r="A59" s="64" t="s">
        <v>701</v>
      </c>
      <c r="B59" s="64"/>
      <c r="C59" s="64"/>
      <c r="D59" s="68" t="s">
        <v>839</v>
      </c>
      <c r="E59" s="68"/>
      <c r="F59" s="68"/>
      <c r="G59" s="68"/>
      <c r="H59" s="68"/>
      <c r="I59" s="69" t="s">
        <v>840</v>
      </c>
      <c r="J59" s="69"/>
      <c r="K59" s="69"/>
      <c r="L59" s="69"/>
      <c r="M59" s="69"/>
      <c r="N59" s="69" t="s">
        <v>841</v>
      </c>
      <c r="O59" s="69"/>
      <c r="P59" s="69"/>
      <c r="Q59" s="69"/>
      <c r="R59" s="69"/>
      <c r="S59" s="69" t="s">
        <v>842</v>
      </c>
      <c r="T59" s="69"/>
      <c r="U59" s="69"/>
      <c r="V59" s="69"/>
      <c r="W59" s="69"/>
      <c r="X59" s="69" t="s">
        <v>838</v>
      </c>
      <c r="Y59" s="69"/>
      <c r="Z59" s="69" t="s">
        <v>660</v>
      </c>
      <c r="AA59" s="69"/>
      <c r="AB59" s="66" t="s">
        <v>658</v>
      </c>
    </row>
    <row r="60" spans="1:28" x14ac:dyDescent="0.35">
      <c r="A60" s="67" t="s">
        <v>756</v>
      </c>
      <c r="B60" s="67" t="s">
        <v>757</v>
      </c>
      <c r="C60" s="67" t="s">
        <v>758</v>
      </c>
      <c r="D60" s="67" t="s">
        <v>759</v>
      </c>
      <c r="E60" s="67" t="s">
        <v>760</v>
      </c>
      <c r="F60" s="67" t="s">
        <v>761</v>
      </c>
      <c r="G60" s="67" t="s">
        <v>762</v>
      </c>
      <c r="H60" s="67" t="s">
        <v>763</v>
      </c>
      <c r="I60" s="67" t="s">
        <v>764</v>
      </c>
      <c r="J60" s="67" t="s">
        <v>765</v>
      </c>
      <c r="K60" s="67" t="s">
        <v>766</v>
      </c>
      <c r="L60" s="67" t="s">
        <v>767</v>
      </c>
      <c r="M60" s="67" t="s">
        <v>768</v>
      </c>
      <c r="N60" s="67" t="s">
        <v>769</v>
      </c>
      <c r="O60" s="67" t="s">
        <v>770</v>
      </c>
      <c r="P60" s="67" t="s">
        <v>771</v>
      </c>
      <c r="Q60" s="67" t="s">
        <v>772</v>
      </c>
      <c r="R60" s="67" t="s">
        <v>773</v>
      </c>
      <c r="S60" s="67" t="s">
        <v>774</v>
      </c>
      <c r="T60" s="67" t="s">
        <v>775</v>
      </c>
      <c r="U60" s="67" t="s">
        <v>776</v>
      </c>
      <c r="V60" s="67" t="s">
        <v>777</v>
      </c>
      <c r="W60" s="67" t="s">
        <v>778</v>
      </c>
      <c r="X60" s="67" t="s">
        <v>779</v>
      </c>
      <c r="Y60" s="67" t="s">
        <v>780</v>
      </c>
      <c r="Z60" s="67" t="s">
        <v>781</v>
      </c>
      <c r="AA60" s="67" t="s">
        <v>782</v>
      </c>
      <c r="AB60" s="67" t="s">
        <v>783</v>
      </c>
    </row>
    <row r="61" spans="1:28" x14ac:dyDescent="0.35">
      <c r="A61" s="67" t="s">
        <v>707</v>
      </c>
      <c r="B61" s="64">
        <v>0</v>
      </c>
      <c r="C61" s="64">
        <v>34.6</v>
      </c>
      <c r="D61" s="64">
        <v>0.22739999999999999</v>
      </c>
      <c r="E61" s="64">
        <v>0.24160000000000001</v>
      </c>
      <c r="F61" s="64">
        <v>0.24690000000000001</v>
      </c>
      <c r="G61" s="64">
        <v>0.24329999999999999</v>
      </c>
      <c r="H61" s="64">
        <v>0.23150000000000001</v>
      </c>
      <c r="I61" s="64">
        <v>0.50439999999999996</v>
      </c>
      <c r="J61" s="64">
        <v>0.54279999999999995</v>
      </c>
      <c r="K61" s="64">
        <v>0.50329999999999997</v>
      </c>
      <c r="L61" s="64">
        <v>0.50460000000000005</v>
      </c>
      <c r="M61" s="64">
        <v>1.7641</v>
      </c>
      <c r="N61" s="64">
        <v>0.76100000000000001</v>
      </c>
      <c r="O61" s="64">
        <v>0.82389999999999997</v>
      </c>
      <c r="P61" s="64">
        <v>0.71120000000000005</v>
      </c>
      <c r="Q61" s="64">
        <v>0.60199999999999998</v>
      </c>
      <c r="R61" s="64">
        <v>0.5484</v>
      </c>
      <c r="S61" s="64">
        <v>0.81389999999999996</v>
      </c>
      <c r="T61" s="64">
        <v>0.76849999999999996</v>
      </c>
      <c r="U61" s="64">
        <v>0.73009999999999997</v>
      </c>
      <c r="V61" s="64">
        <v>0.71889999999999998</v>
      </c>
      <c r="W61" s="64">
        <v>0.65469999999999995</v>
      </c>
      <c r="X61" s="64">
        <v>0.17499999999999999</v>
      </c>
      <c r="Y61" s="64">
        <v>0.1779</v>
      </c>
      <c r="Z61" s="64">
        <v>0.25269999999999998</v>
      </c>
      <c r="AA61" s="64">
        <v>0.26129999999999998</v>
      </c>
      <c r="AB61" s="64">
        <v>0.1968</v>
      </c>
    </row>
    <row r="62" spans="1:28" x14ac:dyDescent="0.35">
      <c r="A62" s="67" t="s">
        <v>708</v>
      </c>
      <c r="B62" s="64">
        <v>59.433999999999997</v>
      </c>
      <c r="C62" s="64">
        <v>34.1</v>
      </c>
      <c r="D62" s="64">
        <v>0.22919999999999999</v>
      </c>
      <c r="E62" s="64">
        <v>0.24110000000000001</v>
      </c>
      <c r="F62" s="64">
        <v>0.24690000000000001</v>
      </c>
      <c r="G62" s="64">
        <v>0.2455</v>
      </c>
      <c r="H62" s="64">
        <v>0.2339</v>
      </c>
      <c r="I62" s="64">
        <v>0.51080000000000003</v>
      </c>
      <c r="J62" s="64">
        <v>0.5444</v>
      </c>
      <c r="K62" s="64">
        <v>0.50790000000000002</v>
      </c>
      <c r="L62" s="64">
        <v>0.50649999999999995</v>
      </c>
      <c r="M62" s="64">
        <v>1.718</v>
      </c>
      <c r="N62" s="64">
        <v>0.76690000000000003</v>
      </c>
      <c r="O62" s="64">
        <v>0.8337</v>
      </c>
      <c r="P62" s="64">
        <v>0.71030000000000004</v>
      </c>
      <c r="Q62" s="64">
        <v>0.60609999999999997</v>
      </c>
      <c r="R62" s="64">
        <v>0.55800000000000005</v>
      </c>
      <c r="S62" s="64">
        <v>0.81459999999999999</v>
      </c>
      <c r="T62" s="64">
        <v>0.77810000000000001</v>
      </c>
      <c r="U62" s="64">
        <v>0.72799999999999998</v>
      </c>
      <c r="V62" s="64">
        <v>0.71660000000000001</v>
      </c>
      <c r="W62" s="64">
        <v>0.65620000000000001</v>
      </c>
      <c r="X62" s="64">
        <v>0.17460000000000001</v>
      </c>
      <c r="Y62" s="64">
        <v>0.17749999999999999</v>
      </c>
      <c r="Z62" s="64">
        <v>0.25430000000000003</v>
      </c>
      <c r="AA62" s="64">
        <v>0.26069999999999999</v>
      </c>
      <c r="AB62" s="64">
        <v>0.19800000000000001</v>
      </c>
    </row>
    <row r="63" spans="1:28" x14ac:dyDescent="0.35">
      <c r="A63" s="67" t="s">
        <v>709</v>
      </c>
      <c r="B63" s="64">
        <v>119.428</v>
      </c>
      <c r="C63" s="64">
        <v>34.9</v>
      </c>
      <c r="D63" s="64">
        <v>0.2283</v>
      </c>
      <c r="E63" s="64">
        <v>0.2402</v>
      </c>
      <c r="F63" s="64">
        <v>0.24640000000000001</v>
      </c>
      <c r="G63" s="64">
        <v>0.24440000000000001</v>
      </c>
      <c r="H63" s="64">
        <v>0.23380000000000001</v>
      </c>
      <c r="I63" s="64">
        <v>0.50800000000000001</v>
      </c>
      <c r="J63" s="64">
        <v>0.54190000000000005</v>
      </c>
      <c r="K63" s="64">
        <v>0.50739999999999996</v>
      </c>
      <c r="L63" s="64">
        <v>0.504</v>
      </c>
      <c r="M63" s="64">
        <v>1.7377</v>
      </c>
      <c r="N63" s="64">
        <v>0.75</v>
      </c>
      <c r="O63" s="64">
        <v>0.82840000000000003</v>
      </c>
      <c r="P63" s="64">
        <v>0.70820000000000005</v>
      </c>
      <c r="Q63" s="64">
        <v>0.60189999999999999</v>
      </c>
      <c r="R63" s="64">
        <v>0.55959999999999999</v>
      </c>
      <c r="S63" s="64">
        <v>0.81540000000000001</v>
      </c>
      <c r="T63" s="64">
        <v>0.78420000000000001</v>
      </c>
      <c r="U63" s="64">
        <v>0.72850000000000004</v>
      </c>
      <c r="V63" s="64">
        <v>0.71830000000000005</v>
      </c>
      <c r="W63" s="64">
        <v>0.65859999999999996</v>
      </c>
      <c r="X63" s="64">
        <v>0.17499999999999999</v>
      </c>
      <c r="Y63" s="64">
        <v>0.17749999999999999</v>
      </c>
      <c r="Z63" s="64">
        <v>0.25580000000000003</v>
      </c>
      <c r="AA63" s="64">
        <v>0.26</v>
      </c>
      <c r="AB63" s="64">
        <v>0.2049</v>
      </c>
    </row>
    <row r="64" spans="1:28" x14ac:dyDescent="0.35">
      <c r="A64" s="67" t="s">
        <v>710</v>
      </c>
      <c r="B64" s="64">
        <v>179.43700000000001</v>
      </c>
      <c r="C64" s="64">
        <v>35.799999999999997</v>
      </c>
      <c r="D64" s="64">
        <v>0.2286</v>
      </c>
      <c r="E64" s="64">
        <v>0.24099999999999999</v>
      </c>
      <c r="F64" s="64">
        <v>0.24759999999999999</v>
      </c>
      <c r="G64" s="64">
        <v>0.2455</v>
      </c>
      <c r="H64" s="64">
        <v>0.2349</v>
      </c>
      <c r="I64" s="64">
        <v>0.50660000000000005</v>
      </c>
      <c r="J64" s="64">
        <v>0.54339999999999999</v>
      </c>
      <c r="K64" s="64">
        <v>0.50619999999999998</v>
      </c>
      <c r="L64" s="64">
        <v>0.50290000000000001</v>
      </c>
      <c r="M64" s="64">
        <v>1.7445999999999999</v>
      </c>
      <c r="N64" s="64">
        <v>0.74690000000000001</v>
      </c>
      <c r="O64" s="64">
        <v>0.8286</v>
      </c>
      <c r="P64" s="64">
        <v>0.71020000000000005</v>
      </c>
      <c r="Q64" s="64">
        <v>0.60109999999999997</v>
      </c>
      <c r="R64" s="64">
        <v>0.56320000000000003</v>
      </c>
      <c r="S64" s="64">
        <v>0.81130000000000002</v>
      </c>
      <c r="T64" s="64">
        <v>0.78820000000000001</v>
      </c>
      <c r="U64" s="64">
        <v>0.72729999999999995</v>
      </c>
      <c r="V64" s="64">
        <v>0.71660000000000001</v>
      </c>
      <c r="W64" s="64">
        <v>0.65559999999999996</v>
      </c>
      <c r="X64" s="64">
        <v>0.17610000000000001</v>
      </c>
      <c r="Y64" s="64">
        <v>0.1774</v>
      </c>
      <c r="Z64" s="64">
        <v>0.25740000000000002</v>
      </c>
      <c r="AA64" s="64">
        <v>0.26019999999999999</v>
      </c>
      <c r="AB64" s="64">
        <v>0.21249999999999999</v>
      </c>
    </row>
    <row r="65" spans="1:28" x14ac:dyDescent="0.35">
      <c r="A65" s="67" t="s">
        <v>711</v>
      </c>
      <c r="B65" s="64">
        <v>239.42099999999999</v>
      </c>
      <c r="C65" s="64">
        <v>36.5</v>
      </c>
      <c r="D65" s="64">
        <v>0.2293</v>
      </c>
      <c r="E65" s="64">
        <v>0.24229999999999999</v>
      </c>
      <c r="F65" s="64">
        <v>0.2492</v>
      </c>
      <c r="G65" s="64">
        <v>0.24629999999999999</v>
      </c>
      <c r="H65" s="64">
        <v>0.23669999999999999</v>
      </c>
      <c r="I65" s="64">
        <v>0.50839999999999996</v>
      </c>
      <c r="J65" s="64">
        <v>0.5484</v>
      </c>
      <c r="K65" s="64">
        <v>0.50760000000000005</v>
      </c>
      <c r="L65" s="64">
        <v>0.50549999999999995</v>
      </c>
      <c r="M65" s="64">
        <v>1.8078000000000001</v>
      </c>
      <c r="N65" s="64">
        <v>0.75229999999999997</v>
      </c>
      <c r="O65" s="64">
        <v>0.83540000000000003</v>
      </c>
      <c r="P65" s="64">
        <v>0.71779999999999999</v>
      </c>
      <c r="Q65" s="64">
        <v>0.60509999999999997</v>
      </c>
      <c r="R65" s="64">
        <v>0.57050000000000001</v>
      </c>
      <c r="S65" s="64">
        <v>0.81479999999999997</v>
      </c>
      <c r="T65" s="64">
        <v>0.79979999999999996</v>
      </c>
      <c r="U65" s="64">
        <v>0.73309999999999997</v>
      </c>
      <c r="V65" s="64">
        <v>0.72289999999999999</v>
      </c>
      <c r="W65" s="64">
        <v>0.6593</v>
      </c>
      <c r="X65" s="64">
        <v>0.1827</v>
      </c>
      <c r="Y65" s="64">
        <v>0.17799999999999999</v>
      </c>
      <c r="Z65" s="64">
        <v>0.2576</v>
      </c>
      <c r="AA65" s="64">
        <v>0.2606</v>
      </c>
      <c r="AB65" s="64">
        <v>0.2374</v>
      </c>
    </row>
    <row r="66" spans="1:28" x14ac:dyDescent="0.35">
      <c r="A66" s="67" t="s">
        <v>712</v>
      </c>
      <c r="B66" s="64">
        <v>299.43599999999998</v>
      </c>
      <c r="C66" s="64">
        <v>36.9</v>
      </c>
      <c r="D66" s="64">
        <v>0.22969999999999999</v>
      </c>
      <c r="E66" s="64">
        <v>0.24279999999999999</v>
      </c>
      <c r="F66" s="64">
        <v>0.25080000000000002</v>
      </c>
      <c r="G66" s="64">
        <v>0.24660000000000001</v>
      </c>
      <c r="H66" s="64">
        <v>0.23830000000000001</v>
      </c>
      <c r="I66" s="64">
        <v>0.50749999999999995</v>
      </c>
      <c r="J66" s="64">
        <v>0.55000000000000004</v>
      </c>
      <c r="K66" s="64">
        <v>0.50690000000000002</v>
      </c>
      <c r="L66" s="64">
        <v>0.50680000000000003</v>
      </c>
      <c r="M66" s="64">
        <v>1.7966</v>
      </c>
      <c r="N66" s="64">
        <v>0.751</v>
      </c>
      <c r="O66" s="64">
        <v>0.83440000000000003</v>
      </c>
      <c r="P66" s="64">
        <v>0.71970000000000001</v>
      </c>
      <c r="Q66" s="64">
        <v>0.60550000000000004</v>
      </c>
      <c r="R66" s="64">
        <v>0.57679999999999998</v>
      </c>
      <c r="S66" s="64">
        <v>0.81259999999999999</v>
      </c>
      <c r="T66" s="64">
        <v>0.80640000000000001</v>
      </c>
      <c r="U66" s="64">
        <v>0.73089999999999999</v>
      </c>
      <c r="V66" s="64">
        <v>0.72370000000000001</v>
      </c>
      <c r="W66" s="64">
        <v>0.65800000000000003</v>
      </c>
      <c r="X66" s="64">
        <v>0.1784</v>
      </c>
      <c r="Y66" s="64">
        <v>0.1777</v>
      </c>
      <c r="Z66" s="64">
        <v>0.25719999999999998</v>
      </c>
      <c r="AA66" s="64">
        <v>0.26069999999999999</v>
      </c>
      <c r="AB66" s="64">
        <v>0.25740000000000002</v>
      </c>
    </row>
    <row r="67" spans="1:28" x14ac:dyDescent="0.35">
      <c r="A67" s="67" t="s">
        <v>713</v>
      </c>
      <c r="B67" s="64">
        <v>359.43299999999999</v>
      </c>
      <c r="C67" s="64">
        <v>37</v>
      </c>
      <c r="D67" s="64">
        <v>0.23</v>
      </c>
      <c r="E67" s="64">
        <v>0.2445</v>
      </c>
      <c r="F67" s="64">
        <v>0.2525</v>
      </c>
      <c r="G67" s="64">
        <v>0.24709999999999999</v>
      </c>
      <c r="H67" s="64">
        <v>0.24110000000000001</v>
      </c>
      <c r="I67" s="64">
        <v>0.50729999999999997</v>
      </c>
      <c r="J67" s="64">
        <v>0.55120000000000002</v>
      </c>
      <c r="K67" s="64">
        <v>0.50580000000000003</v>
      </c>
      <c r="L67" s="64">
        <v>0.50690000000000002</v>
      </c>
      <c r="M67" s="64">
        <v>1.8101</v>
      </c>
      <c r="N67" s="64">
        <v>0.75370000000000004</v>
      </c>
      <c r="O67" s="64">
        <v>0.8337</v>
      </c>
      <c r="P67" s="64">
        <v>0.72089999999999999</v>
      </c>
      <c r="Q67" s="64">
        <v>0.60429999999999995</v>
      </c>
      <c r="R67" s="64">
        <v>0.58040000000000003</v>
      </c>
      <c r="S67" s="64">
        <v>0.81269999999999998</v>
      </c>
      <c r="T67" s="64">
        <v>0.80620000000000003</v>
      </c>
      <c r="U67" s="64">
        <v>0.73309999999999997</v>
      </c>
      <c r="V67" s="64">
        <v>0.7238</v>
      </c>
      <c r="W67" s="64">
        <v>0.66359999999999997</v>
      </c>
      <c r="X67" s="64">
        <v>0.18079999999999999</v>
      </c>
      <c r="Y67" s="64">
        <v>0.1782</v>
      </c>
      <c r="Z67" s="64">
        <v>0.25879999999999997</v>
      </c>
      <c r="AA67" s="64">
        <v>0.26029999999999998</v>
      </c>
      <c r="AB67" s="64">
        <v>0.28899999999999998</v>
      </c>
    </row>
    <row r="68" spans="1:28" x14ac:dyDescent="0.35">
      <c r="A68" s="67" t="s">
        <v>714</v>
      </c>
      <c r="B68" s="64">
        <v>419.43099999999998</v>
      </c>
      <c r="C68" s="64">
        <v>36.9</v>
      </c>
      <c r="D68" s="64">
        <v>0.23069999999999999</v>
      </c>
      <c r="E68" s="64">
        <v>0.24640000000000001</v>
      </c>
      <c r="F68" s="64">
        <v>0.25559999999999999</v>
      </c>
      <c r="G68" s="64">
        <v>0.2485</v>
      </c>
      <c r="H68" s="64">
        <v>0.2465</v>
      </c>
      <c r="I68" s="64">
        <v>0.50590000000000002</v>
      </c>
      <c r="J68" s="64">
        <v>0.55279999999999996</v>
      </c>
      <c r="K68" s="64">
        <v>0.50729999999999997</v>
      </c>
      <c r="L68" s="64">
        <v>0.50780000000000003</v>
      </c>
      <c r="M68" s="64">
        <v>1.7781</v>
      </c>
      <c r="N68" s="64">
        <v>0.75329999999999997</v>
      </c>
      <c r="O68" s="64">
        <v>0.83289999999999997</v>
      </c>
      <c r="P68" s="64">
        <v>0.72770000000000001</v>
      </c>
      <c r="Q68" s="64">
        <v>0.60429999999999995</v>
      </c>
      <c r="R68" s="64">
        <v>0.58499999999999996</v>
      </c>
      <c r="S68" s="64">
        <v>0.8125</v>
      </c>
      <c r="T68" s="64">
        <v>0.80630000000000002</v>
      </c>
      <c r="U68" s="64">
        <v>0.73499999999999999</v>
      </c>
      <c r="V68" s="64">
        <v>0.72570000000000001</v>
      </c>
      <c r="W68" s="64">
        <v>0.66949999999999998</v>
      </c>
      <c r="X68" s="64">
        <v>0.18390000000000001</v>
      </c>
      <c r="Y68" s="64">
        <v>0.1782</v>
      </c>
      <c r="Z68" s="64">
        <v>0.25969999999999999</v>
      </c>
      <c r="AA68" s="64">
        <v>0.26100000000000001</v>
      </c>
      <c r="AB68" s="64">
        <v>0.31230000000000002</v>
      </c>
    </row>
    <row r="69" spans="1:28" x14ac:dyDescent="0.35">
      <c r="A69" s="67" t="s">
        <v>715</v>
      </c>
      <c r="B69" s="64">
        <v>479.43400000000003</v>
      </c>
      <c r="C69" s="64">
        <v>36.700000000000003</v>
      </c>
      <c r="D69" s="64">
        <v>0.23280000000000001</v>
      </c>
      <c r="E69" s="64">
        <v>0.249</v>
      </c>
      <c r="F69" s="64">
        <v>0.26069999999999999</v>
      </c>
      <c r="G69" s="64">
        <v>0.25140000000000001</v>
      </c>
      <c r="H69" s="64">
        <v>0.25569999999999998</v>
      </c>
      <c r="I69" s="64">
        <v>0.50729999999999997</v>
      </c>
      <c r="J69" s="64">
        <v>0.55600000000000005</v>
      </c>
      <c r="K69" s="64">
        <v>0.50800000000000001</v>
      </c>
      <c r="L69" s="64">
        <v>0.51039999999999996</v>
      </c>
      <c r="M69" s="64">
        <v>1.829</v>
      </c>
      <c r="N69" s="64">
        <v>0.75729999999999997</v>
      </c>
      <c r="O69" s="64">
        <v>0.83699999999999997</v>
      </c>
      <c r="P69" s="64">
        <v>0.73260000000000003</v>
      </c>
      <c r="Q69" s="64">
        <v>0.60880000000000001</v>
      </c>
      <c r="R69" s="64">
        <v>0.59340000000000004</v>
      </c>
      <c r="S69" s="64">
        <v>0.81630000000000003</v>
      </c>
      <c r="T69" s="64">
        <v>0.80959999999999999</v>
      </c>
      <c r="U69" s="64">
        <v>0.73640000000000005</v>
      </c>
      <c r="V69" s="64">
        <v>0.73219999999999996</v>
      </c>
      <c r="W69" s="64">
        <v>0.67820000000000003</v>
      </c>
      <c r="X69" s="64">
        <v>0.18740000000000001</v>
      </c>
      <c r="Y69" s="64">
        <v>0.1787</v>
      </c>
      <c r="Z69" s="64">
        <v>0.25929999999999997</v>
      </c>
      <c r="AA69" s="64">
        <v>0.2621</v>
      </c>
      <c r="AB69" s="64">
        <v>0.33629999999999999</v>
      </c>
    </row>
    <row r="70" spans="1:28" x14ac:dyDescent="0.35">
      <c r="A70" s="67" t="s">
        <v>716</v>
      </c>
      <c r="B70" s="64">
        <v>539.42200000000003</v>
      </c>
      <c r="C70" s="64">
        <v>36.6</v>
      </c>
      <c r="D70" s="64">
        <v>0.2349</v>
      </c>
      <c r="E70" s="64">
        <v>0.25159999999999999</v>
      </c>
      <c r="F70" s="64">
        <v>0.26750000000000002</v>
      </c>
      <c r="G70" s="64">
        <v>0.25609999999999999</v>
      </c>
      <c r="H70" s="64">
        <v>0.27139999999999997</v>
      </c>
      <c r="I70" s="64">
        <v>0.50839999999999996</v>
      </c>
      <c r="J70" s="64">
        <v>0.5595</v>
      </c>
      <c r="K70" s="64">
        <v>0.50939999999999996</v>
      </c>
      <c r="L70" s="64">
        <v>0.5141</v>
      </c>
      <c r="M70" s="64">
        <v>1.8106</v>
      </c>
      <c r="N70" s="64">
        <v>0.7581</v>
      </c>
      <c r="O70" s="64">
        <v>0.83540000000000003</v>
      </c>
      <c r="P70" s="64">
        <v>0.74080000000000001</v>
      </c>
      <c r="Q70" s="64">
        <v>0.6109</v>
      </c>
      <c r="R70" s="64">
        <v>0.60640000000000005</v>
      </c>
      <c r="S70" s="64">
        <v>0.81789999999999996</v>
      </c>
      <c r="T70" s="64">
        <v>0.81320000000000003</v>
      </c>
      <c r="U70" s="64">
        <v>0.74539999999999995</v>
      </c>
      <c r="V70" s="64">
        <v>0.73440000000000005</v>
      </c>
      <c r="W70" s="64">
        <v>0.69569999999999999</v>
      </c>
      <c r="X70" s="64">
        <v>0.19159999999999999</v>
      </c>
      <c r="Y70" s="64">
        <v>0.17949999999999999</v>
      </c>
      <c r="Z70" s="64">
        <v>0.2606</v>
      </c>
      <c r="AA70" s="64">
        <v>0.26240000000000002</v>
      </c>
      <c r="AB70" s="64">
        <v>0.35770000000000002</v>
      </c>
    </row>
    <row r="71" spans="1:28" x14ac:dyDescent="0.35">
      <c r="A71" s="67" t="s">
        <v>717</v>
      </c>
      <c r="B71" s="64">
        <v>599.42200000000003</v>
      </c>
      <c r="C71" s="64">
        <v>36.6</v>
      </c>
      <c r="D71" s="64">
        <v>0.23780000000000001</v>
      </c>
      <c r="E71" s="64">
        <v>0.25640000000000002</v>
      </c>
      <c r="F71" s="64">
        <v>0.27829999999999999</v>
      </c>
      <c r="G71" s="64">
        <v>0.2641</v>
      </c>
      <c r="H71" s="64">
        <v>0.2893</v>
      </c>
      <c r="I71" s="64">
        <v>0.50970000000000004</v>
      </c>
      <c r="J71" s="64">
        <v>0.56389999999999996</v>
      </c>
      <c r="K71" s="64">
        <v>0.51329999999999998</v>
      </c>
      <c r="L71" s="64">
        <v>0.51700000000000002</v>
      </c>
      <c r="M71" s="64">
        <v>1.8180000000000001</v>
      </c>
      <c r="N71" s="64">
        <v>0.7611</v>
      </c>
      <c r="O71" s="64">
        <v>0.83809999999999996</v>
      </c>
      <c r="P71" s="64">
        <v>0.74790000000000001</v>
      </c>
      <c r="Q71" s="64">
        <v>0.61439999999999995</v>
      </c>
      <c r="R71" s="64">
        <v>0.62180000000000002</v>
      </c>
      <c r="S71" s="64">
        <v>0.82320000000000004</v>
      </c>
      <c r="T71" s="64">
        <v>0.81640000000000001</v>
      </c>
      <c r="U71" s="64">
        <v>0.75639999999999996</v>
      </c>
      <c r="V71" s="64">
        <v>0.7359</v>
      </c>
      <c r="W71" s="64">
        <v>0.71260000000000001</v>
      </c>
      <c r="X71" s="64">
        <v>0.2024</v>
      </c>
      <c r="Y71" s="64">
        <v>0.18060000000000001</v>
      </c>
      <c r="Z71" s="64">
        <v>0.26150000000000001</v>
      </c>
      <c r="AA71" s="64">
        <v>0.26329999999999998</v>
      </c>
      <c r="AB71" s="64">
        <v>0.37790000000000001</v>
      </c>
    </row>
    <row r="72" spans="1:28" x14ac:dyDescent="0.35">
      <c r="A72" s="67" t="s">
        <v>718</v>
      </c>
      <c r="B72" s="64">
        <v>659.41399999999999</v>
      </c>
      <c r="C72" s="64">
        <v>36.5</v>
      </c>
      <c r="D72" s="64">
        <v>0.24030000000000001</v>
      </c>
      <c r="E72" s="64">
        <v>0.26169999999999999</v>
      </c>
      <c r="F72" s="64">
        <v>0.29060000000000002</v>
      </c>
      <c r="G72" s="64">
        <v>0.27389999999999998</v>
      </c>
      <c r="H72" s="64">
        <v>0.31019999999999998</v>
      </c>
      <c r="I72" s="64">
        <v>0.51119999999999999</v>
      </c>
      <c r="J72" s="64">
        <v>0.56779999999999997</v>
      </c>
      <c r="K72" s="64">
        <v>0.51439999999999997</v>
      </c>
      <c r="L72" s="64">
        <v>0.52080000000000004</v>
      </c>
      <c r="M72" s="64">
        <v>1.8166</v>
      </c>
      <c r="N72" s="64">
        <v>0.76580000000000004</v>
      </c>
      <c r="O72" s="64">
        <v>0.84250000000000003</v>
      </c>
      <c r="P72" s="64">
        <v>0.75549999999999995</v>
      </c>
      <c r="Q72" s="64">
        <v>0.61550000000000005</v>
      </c>
      <c r="R72" s="64">
        <v>0.6401</v>
      </c>
      <c r="S72" s="64">
        <v>0.83189999999999997</v>
      </c>
      <c r="T72" s="64">
        <v>0.82110000000000005</v>
      </c>
      <c r="U72" s="64">
        <v>0.76819999999999999</v>
      </c>
      <c r="V72" s="64">
        <v>0.7379</v>
      </c>
      <c r="W72" s="64">
        <v>0.72709999999999997</v>
      </c>
      <c r="X72" s="64">
        <v>0.20930000000000001</v>
      </c>
      <c r="Y72" s="64">
        <v>0.18240000000000001</v>
      </c>
      <c r="Z72" s="64">
        <v>0.26279999999999998</v>
      </c>
      <c r="AA72" s="64">
        <v>0.26390000000000002</v>
      </c>
      <c r="AB72" s="64">
        <v>0.3972</v>
      </c>
    </row>
    <row r="73" spans="1:28" x14ac:dyDescent="0.35">
      <c r="A73" s="67" t="s">
        <v>784</v>
      </c>
      <c r="B73" s="64">
        <v>719.41200000000003</v>
      </c>
      <c r="C73" s="64">
        <v>36.6</v>
      </c>
      <c r="D73" s="64">
        <v>0.24099999999999999</v>
      </c>
      <c r="E73" s="64">
        <v>0.2681</v>
      </c>
      <c r="F73" s="64">
        <v>0.30349999999999999</v>
      </c>
      <c r="G73" s="64">
        <v>0.28689999999999999</v>
      </c>
      <c r="H73" s="64">
        <v>0.33810000000000001</v>
      </c>
      <c r="I73" s="64">
        <v>0.51380000000000003</v>
      </c>
      <c r="J73" s="64">
        <v>0.57489999999999997</v>
      </c>
      <c r="K73" s="64">
        <v>0.51539999999999997</v>
      </c>
      <c r="L73" s="64">
        <v>0.52270000000000005</v>
      </c>
      <c r="M73" s="64">
        <v>1.8262</v>
      </c>
      <c r="N73" s="64">
        <v>0.77180000000000004</v>
      </c>
      <c r="O73" s="64">
        <v>0.84450000000000003</v>
      </c>
      <c r="P73" s="64">
        <v>0.76839999999999997</v>
      </c>
      <c r="Q73" s="64">
        <v>0.62219999999999998</v>
      </c>
      <c r="R73" s="64">
        <v>0.65949999999999998</v>
      </c>
      <c r="S73" s="64">
        <v>0.84509999999999996</v>
      </c>
      <c r="T73" s="64">
        <v>0.86080000000000001</v>
      </c>
      <c r="U73" s="64">
        <v>0.78</v>
      </c>
      <c r="V73" s="64">
        <v>0.745</v>
      </c>
      <c r="W73" s="64">
        <v>0.74150000000000005</v>
      </c>
      <c r="X73" s="64">
        <v>0.22040000000000001</v>
      </c>
      <c r="Y73" s="64">
        <v>0.18540000000000001</v>
      </c>
      <c r="Z73" s="64">
        <v>0.26419999999999999</v>
      </c>
      <c r="AA73" s="64">
        <v>0.26469999999999999</v>
      </c>
      <c r="AB73" s="64">
        <v>0.41489999999999999</v>
      </c>
    </row>
    <row r="74" spans="1:28" x14ac:dyDescent="0.35">
      <c r="A74" s="67" t="s">
        <v>785</v>
      </c>
      <c r="B74" s="64">
        <v>779.40899999999999</v>
      </c>
      <c r="C74" s="64">
        <v>36.6</v>
      </c>
      <c r="D74" s="64">
        <v>0.2422</v>
      </c>
      <c r="E74" s="64">
        <v>0.27539999999999998</v>
      </c>
      <c r="F74" s="64">
        <v>0.32419999999999999</v>
      </c>
      <c r="G74" s="64">
        <v>0.3085</v>
      </c>
      <c r="H74" s="64">
        <v>0.37359999999999999</v>
      </c>
      <c r="I74" s="64">
        <v>0.51780000000000004</v>
      </c>
      <c r="J74" s="64">
        <v>0.58599999999999997</v>
      </c>
      <c r="K74" s="64">
        <v>0.5232</v>
      </c>
      <c r="L74" s="64">
        <v>0.52980000000000005</v>
      </c>
      <c r="M74" s="64">
        <v>1.851</v>
      </c>
      <c r="N74" s="64">
        <v>0.77990000000000004</v>
      </c>
      <c r="O74" s="64">
        <v>0.85309999999999997</v>
      </c>
      <c r="P74" s="64">
        <v>0.78159999999999996</v>
      </c>
      <c r="Q74" s="64">
        <v>0.63139999999999996</v>
      </c>
      <c r="R74" s="64">
        <v>0.67820000000000003</v>
      </c>
      <c r="S74" s="64">
        <v>0.86060000000000003</v>
      </c>
      <c r="T74" s="64">
        <v>0.86170000000000002</v>
      </c>
      <c r="U74" s="64">
        <v>0.79269999999999996</v>
      </c>
      <c r="V74" s="64">
        <v>0.75480000000000003</v>
      </c>
      <c r="W74" s="64">
        <v>0.75860000000000005</v>
      </c>
      <c r="X74" s="64">
        <v>0.23860000000000001</v>
      </c>
      <c r="Y74" s="64">
        <v>0.18920000000000001</v>
      </c>
      <c r="Z74" s="64">
        <v>0.26490000000000002</v>
      </c>
      <c r="AA74" s="64">
        <v>0.26579999999999998</v>
      </c>
      <c r="AB74" s="64">
        <v>0.43130000000000002</v>
      </c>
    </row>
    <row r="75" spans="1:28" x14ac:dyDescent="0.35">
      <c r="A75" s="67" t="s">
        <v>786</v>
      </c>
      <c r="B75" s="64">
        <v>839.423</v>
      </c>
      <c r="C75" s="64">
        <v>36.700000000000003</v>
      </c>
      <c r="D75" s="64">
        <v>0.24579999999999999</v>
      </c>
      <c r="E75" s="64">
        <v>0.2838</v>
      </c>
      <c r="F75" s="64">
        <v>0.35</v>
      </c>
      <c r="G75" s="64">
        <v>0.33910000000000001</v>
      </c>
      <c r="H75" s="64">
        <v>0.40289999999999998</v>
      </c>
      <c r="I75" s="64">
        <v>0.52270000000000005</v>
      </c>
      <c r="J75" s="64">
        <v>0.59650000000000003</v>
      </c>
      <c r="K75" s="64">
        <v>0.52859999999999996</v>
      </c>
      <c r="L75" s="64">
        <v>0.53920000000000001</v>
      </c>
      <c r="M75" s="64">
        <v>1.869</v>
      </c>
      <c r="N75" s="64">
        <v>0.79349999999999998</v>
      </c>
      <c r="O75" s="64">
        <v>0.86080000000000001</v>
      </c>
      <c r="P75" s="64">
        <v>0.79120000000000001</v>
      </c>
      <c r="Q75" s="64">
        <v>0.64239999999999997</v>
      </c>
      <c r="R75" s="64">
        <v>0.69869999999999999</v>
      </c>
      <c r="S75" s="64">
        <v>0.88390000000000002</v>
      </c>
      <c r="T75" s="64">
        <v>0.86050000000000004</v>
      </c>
      <c r="U75" s="64">
        <v>0.80220000000000002</v>
      </c>
      <c r="V75" s="64">
        <v>0.76229999999999998</v>
      </c>
      <c r="W75" s="64">
        <v>0.76490000000000002</v>
      </c>
      <c r="X75" s="64">
        <v>0.25230000000000002</v>
      </c>
      <c r="Y75" s="64">
        <v>0.19339999999999999</v>
      </c>
      <c r="Z75" s="64">
        <v>0.26629999999999998</v>
      </c>
      <c r="AA75" s="64">
        <v>0.2666</v>
      </c>
      <c r="AB75" s="64">
        <v>0.44619999999999999</v>
      </c>
    </row>
    <row r="76" spans="1:28" x14ac:dyDescent="0.35">
      <c r="A76" s="67" t="s">
        <v>787</v>
      </c>
      <c r="B76" s="64">
        <v>899.40599999999995</v>
      </c>
      <c r="C76" s="64">
        <v>36.700000000000003</v>
      </c>
      <c r="D76" s="64">
        <v>0.2505</v>
      </c>
      <c r="E76" s="64">
        <v>0.29459999999999997</v>
      </c>
      <c r="F76" s="64">
        <v>0.37430000000000002</v>
      </c>
      <c r="G76" s="64">
        <v>0.3674</v>
      </c>
      <c r="H76" s="64">
        <v>0.43369999999999997</v>
      </c>
      <c r="I76" s="64">
        <v>0.53080000000000005</v>
      </c>
      <c r="J76" s="64">
        <v>0.60809999999999997</v>
      </c>
      <c r="K76" s="64">
        <v>0.53210000000000002</v>
      </c>
      <c r="L76" s="64">
        <v>0.54930000000000001</v>
      </c>
      <c r="M76" s="64">
        <v>1.9238</v>
      </c>
      <c r="N76" s="64">
        <v>0.80279999999999996</v>
      </c>
      <c r="O76" s="64">
        <v>0.87529999999999997</v>
      </c>
      <c r="P76" s="64">
        <v>0.79720000000000002</v>
      </c>
      <c r="Q76" s="64">
        <v>0.65229999999999999</v>
      </c>
      <c r="R76" s="64">
        <v>0.72629999999999995</v>
      </c>
      <c r="S76" s="64">
        <v>0.91279999999999994</v>
      </c>
      <c r="T76" s="64">
        <v>0.87009999999999998</v>
      </c>
      <c r="U76" s="64">
        <v>0.80920000000000003</v>
      </c>
      <c r="V76" s="64">
        <v>0.77059999999999995</v>
      </c>
      <c r="W76" s="64">
        <v>0.78339999999999999</v>
      </c>
      <c r="X76" s="64">
        <v>0.26869999999999999</v>
      </c>
      <c r="Y76" s="64">
        <v>0.19850000000000001</v>
      </c>
      <c r="Z76" s="64">
        <v>0.26769999999999999</v>
      </c>
      <c r="AA76" s="64">
        <v>0.26740000000000003</v>
      </c>
      <c r="AB76" s="64">
        <v>0.45929999999999999</v>
      </c>
    </row>
    <row r="77" spans="1:28" x14ac:dyDescent="0.35">
      <c r="A77" s="67" t="s">
        <v>788</v>
      </c>
      <c r="B77" s="64">
        <v>959.40300000000002</v>
      </c>
      <c r="C77" s="64">
        <v>36.700000000000003</v>
      </c>
      <c r="D77" s="64">
        <v>0.25380000000000003</v>
      </c>
      <c r="E77" s="64">
        <v>0.30709999999999998</v>
      </c>
      <c r="F77" s="64">
        <v>0.39550000000000002</v>
      </c>
      <c r="G77" s="64">
        <v>0.39589999999999997</v>
      </c>
      <c r="H77" s="64">
        <v>0.46350000000000002</v>
      </c>
      <c r="I77" s="64">
        <v>0.54059999999999997</v>
      </c>
      <c r="J77" s="64">
        <v>0.61319999999999997</v>
      </c>
      <c r="K77" s="64">
        <v>0.54649999999999999</v>
      </c>
      <c r="L77" s="64">
        <v>0.5625</v>
      </c>
      <c r="M77" s="64">
        <v>1.9441999999999999</v>
      </c>
      <c r="N77" s="64">
        <v>0.81810000000000005</v>
      </c>
      <c r="O77" s="64">
        <v>0.89710000000000001</v>
      </c>
      <c r="P77" s="64">
        <v>0.80459999999999998</v>
      </c>
      <c r="Q77" s="64">
        <v>0.66590000000000005</v>
      </c>
      <c r="R77" s="64">
        <v>0.74680000000000002</v>
      </c>
      <c r="S77" s="64">
        <v>0.94710000000000005</v>
      </c>
      <c r="T77" s="64">
        <v>0.88160000000000005</v>
      </c>
      <c r="U77" s="64">
        <v>0.81589999999999996</v>
      </c>
      <c r="V77" s="64">
        <v>0.77910000000000001</v>
      </c>
      <c r="W77" s="64">
        <v>0.80920000000000003</v>
      </c>
      <c r="X77" s="64">
        <v>0.28899999999999998</v>
      </c>
      <c r="Y77" s="64">
        <v>0.2054</v>
      </c>
      <c r="Z77" s="64">
        <v>0.26950000000000002</v>
      </c>
      <c r="AA77" s="64">
        <v>0.26840000000000003</v>
      </c>
      <c r="AB77" s="64">
        <v>0.4713</v>
      </c>
    </row>
    <row r="78" spans="1:28" x14ac:dyDescent="0.35">
      <c r="A78" s="67" t="s">
        <v>789</v>
      </c>
      <c r="B78" s="64">
        <v>1019.408</v>
      </c>
      <c r="C78" s="64">
        <v>36.799999999999997</v>
      </c>
      <c r="D78" s="64">
        <v>0.25869999999999999</v>
      </c>
      <c r="E78" s="64">
        <v>0.32179999999999997</v>
      </c>
      <c r="F78" s="64">
        <v>0.41810000000000003</v>
      </c>
      <c r="G78" s="64">
        <v>0.42720000000000002</v>
      </c>
      <c r="H78" s="64">
        <v>0.49109999999999998</v>
      </c>
      <c r="I78" s="64">
        <v>0.55369999999999997</v>
      </c>
      <c r="J78" s="64">
        <v>0.62050000000000005</v>
      </c>
      <c r="K78" s="64">
        <v>0.56399999999999995</v>
      </c>
      <c r="L78" s="64">
        <v>0.5827</v>
      </c>
      <c r="M78" s="64">
        <v>1.9538</v>
      </c>
      <c r="N78" s="64">
        <v>0.83140000000000003</v>
      </c>
      <c r="O78" s="64">
        <v>0.92210000000000003</v>
      </c>
      <c r="P78" s="64">
        <v>0.8115</v>
      </c>
      <c r="Q78" s="64">
        <v>0.68700000000000006</v>
      </c>
      <c r="R78" s="64">
        <v>0.77080000000000004</v>
      </c>
      <c r="S78" s="64">
        <v>0.97540000000000004</v>
      </c>
      <c r="T78" s="64">
        <v>0.90480000000000005</v>
      </c>
      <c r="U78" s="64">
        <v>0.83330000000000004</v>
      </c>
      <c r="V78" s="64">
        <v>0.80149999999999999</v>
      </c>
      <c r="W78" s="64">
        <v>0.83279999999999998</v>
      </c>
      <c r="X78" s="64">
        <v>0.30299999999999999</v>
      </c>
      <c r="Y78" s="64">
        <v>0.21410000000000001</v>
      </c>
      <c r="Z78" s="64">
        <v>0.27110000000000001</v>
      </c>
      <c r="AA78" s="64">
        <v>0.26950000000000002</v>
      </c>
      <c r="AB78" s="64">
        <v>0.4819</v>
      </c>
    </row>
    <row r="79" spans="1:28" x14ac:dyDescent="0.35">
      <c r="A79" s="67" t="s">
        <v>790</v>
      </c>
      <c r="B79" s="64">
        <v>1079.4100000000001</v>
      </c>
      <c r="C79" s="64">
        <v>36.799999999999997</v>
      </c>
      <c r="D79" s="64">
        <v>0.26340000000000002</v>
      </c>
      <c r="E79" s="64">
        <v>0.33839999999999998</v>
      </c>
      <c r="F79" s="64">
        <v>0.44219999999999998</v>
      </c>
      <c r="G79" s="64">
        <v>0.45810000000000001</v>
      </c>
      <c r="H79" s="64">
        <v>0.51629999999999998</v>
      </c>
      <c r="I79" s="64">
        <v>0.57010000000000005</v>
      </c>
      <c r="J79" s="64">
        <v>0.63160000000000005</v>
      </c>
      <c r="K79" s="64">
        <v>0.58169999999999999</v>
      </c>
      <c r="L79" s="64">
        <v>0.61570000000000003</v>
      </c>
      <c r="M79" s="64">
        <v>1.9716</v>
      </c>
      <c r="N79" s="64">
        <v>0.85009999999999997</v>
      </c>
      <c r="O79" s="64">
        <v>0.94720000000000004</v>
      </c>
      <c r="P79" s="64">
        <v>0.82569999999999999</v>
      </c>
      <c r="Q79" s="64">
        <v>0.70620000000000005</v>
      </c>
      <c r="R79" s="64">
        <v>0.79430000000000001</v>
      </c>
      <c r="S79" s="64">
        <v>0.99860000000000004</v>
      </c>
      <c r="T79" s="64">
        <v>0.92920000000000003</v>
      </c>
      <c r="U79" s="64">
        <v>0.85189999999999999</v>
      </c>
      <c r="V79" s="64">
        <v>0.81820000000000004</v>
      </c>
      <c r="W79" s="64">
        <v>0.85850000000000004</v>
      </c>
      <c r="X79" s="64">
        <v>0.32340000000000002</v>
      </c>
      <c r="Y79" s="64">
        <v>0.22450000000000001</v>
      </c>
      <c r="Z79" s="64">
        <v>0.27250000000000002</v>
      </c>
      <c r="AA79" s="64">
        <v>0.27</v>
      </c>
      <c r="AB79" s="64">
        <v>0.49109999999999998</v>
      </c>
    </row>
    <row r="80" spans="1:28" x14ac:dyDescent="0.35">
      <c r="A80" s="67" t="s">
        <v>791</v>
      </c>
      <c r="B80" s="64">
        <v>1139.422</v>
      </c>
      <c r="C80" s="64">
        <v>36.799999999999997</v>
      </c>
      <c r="D80" s="64">
        <v>0.27079999999999999</v>
      </c>
      <c r="E80" s="64">
        <v>0.35399999999999998</v>
      </c>
      <c r="F80" s="64">
        <v>0.46560000000000001</v>
      </c>
      <c r="G80" s="64">
        <v>0.4884</v>
      </c>
      <c r="H80" s="64">
        <v>0.53739999999999999</v>
      </c>
      <c r="I80" s="64">
        <v>0.59770000000000001</v>
      </c>
      <c r="J80" s="64">
        <v>0.64529999999999998</v>
      </c>
      <c r="K80" s="64">
        <v>0.60540000000000005</v>
      </c>
      <c r="L80" s="64">
        <v>0.63959999999999995</v>
      </c>
      <c r="M80" s="64">
        <v>1.9776</v>
      </c>
      <c r="N80" s="64">
        <v>0.86270000000000002</v>
      </c>
      <c r="O80" s="64">
        <v>0.9748</v>
      </c>
      <c r="P80" s="64">
        <v>0.84040000000000004</v>
      </c>
      <c r="Q80" s="64">
        <v>0.74409999999999998</v>
      </c>
      <c r="R80" s="64">
        <v>0.81569999999999998</v>
      </c>
      <c r="S80" s="64">
        <v>1.0199</v>
      </c>
      <c r="T80" s="64">
        <v>0.95169999999999999</v>
      </c>
      <c r="U80" s="64">
        <v>0.86950000000000005</v>
      </c>
      <c r="V80" s="64">
        <v>0.83899999999999997</v>
      </c>
      <c r="W80" s="64">
        <v>0.88249999999999995</v>
      </c>
      <c r="X80" s="64">
        <v>0.33629999999999999</v>
      </c>
      <c r="Y80" s="64">
        <v>0.23749999999999999</v>
      </c>
      <c r="Z80" s="64">
        <v>0.27379999999999999</v>
      </c>
      <c r="AA80" s="64">
        <v>0.27079999999999999</v>
      </c>
      <c r="AB80" s="64">
        <v>0.499</v>
      </c>
    </row>
    <row r="81" spans="1:28" x14ac:dyDescent="0.35">
      <c r="A81" s="67" t="s">
        <v>792</v>
      </c>
      <c r="B81" s="64">
        <v>1199.4179999999999</v>
      </c>
      <c r="C81" s="64">
        <v>36.799999999999997</v>
      </c>
      <c r="D81" s="64">
        <v>0.28170000000000001</v>
      </c>
      <c r="E81" s="64">
        <v>0.37119999999999997</v>
      </c>
      <c r="F81" s="64">
        <v>0.48759999999999998</v>
      </c>
      <c r="G81" s="64">
        <v>0.5161</v>
      </c>
      <c r="H81" s="64">
        <v>0.55530000000000002</v>
      </c>
      <c r="I81" s="64">
        <v>0.62019999999999997</v>
      </c>
      <c r="J81" s="64">
        <v>0.65969999999999995</v>
      </c>
      <c r="K81" s="64">
        <v>0.63729999999999998</v>
      </c>
      <c r="L81" s="64">
        <v>0.6603</v>
      </c>
      <c r="M81" s="64">
        <v>1.9864999999999999</v>
      </c>
      <c r="N81" s="64">
        <v>0.87729999999999997</v>
      </c>
      <c r="O81" s="64">
        <v>0.9929</v>
      </c>
      <c r="P81" s="64">
        <v>0.85929999999999995</v>
      </c>
      <c r="Q81" s="64">
        <v>0.76980000000000004</v>
      </c>
      <c r="R81" s="64">
        <v>0.83489999999999998</v>
      </c>
      <c r="S81" s="64">
        <v>1.0426</v>
      </c>
      <c r="T81" s="64">
        <v>0.97250000000000003</v>
      </c>
      <c r="U81" s="64">
        <v>0.88990000000000002</v>
      </c>
      <c r="V81" s="64">
        <v>0.86809999999999998</v>
      </c>
      <c r="W81" s="64">
        <v>0.90400000000000003</v>
      </c>
      <c r="X81" s="64">
        <v>0.3538</v>
      </c>
      <c r="Y81" s="64">
        <v>0.2505</v>
      </c>
      <c r="Z81" s="64">
        <v>0.2747</v>
      </c>
      <c r="AA81" s="64">
        <v>0.27229999999999999</v>
      </c>
      <c r="AB81" s="64">
        <v>0.50670000000000004</v>
      </c>
    </row>
    <row r="82" spans="1:28" x14ac:dyDescent="0.35">
      <c r="A82" s="67" t="s">
        <v>793</v>
      </c>
      <c r="B82" s="64">
        <v>1259.415</v>
      </c>
      <c r="C82" s="64">
        <v>36.799999999999997</v>
      </c>
      <c r="D82" s="64">
        <v>0.29459999999999997</v>
      </c>
      <c r="E82" s="64">
        <v>0.38829999999999998</v>
      </c>
      <c r="F82" s="64">
        <v>0.5071</v>
      </c>
      <c r="G82" s="64">
        <v>0.5403</v>
      </c>
      <c r="H82" s="64">
        <v>0.57030000000000003</v>
      </c>
      <c r="I82" s="64">
        <v>0.63990000000000002</v>
      </c>
      <c r="J82" s="64">
        <v>0.67469999999999997</v>
      </c>
      <c r="K82" s="64">
        <v>0.66349999999999998</v>
      </c>
      <c r="L82" s="64">
        <v>0.68510000000000004</v>
      </c>
      <c r="M82" s="64">
        <v>1.9987999999999999</v>
      </c>
      <c r="N82" s="64">
        <v>0.89490000000000003</v>
      </c>
      <c r="O82" s="64">
        <v>1.0125</v>
      </c>
      <c r="P82" s="64">
        <v>0.878</v>
      </c>
      <c r="Q82" s="64">
        <v>0.79220000000000002</v>
      </c>
      <c r="R82" s="64">
        <v>0.85129999999999995</v>
      </c>
      <c r="S82" s="64">
        <v>1.0611999999999999</v>
      </c>
      <c r="T82" s="64">
        <v>0.98709999999999998</v>
      </c>
      <c r="U82" s="64">
        <v>0.9073</v>
      </c>
      <c r="V82" s="64">
        <v>0.88570000000000004</v>
      </c>
      <c r="W82" s="64">
        <v>0.9214</v>
      </c>
      <c r="X82" s="64">
        <v>0.36699999999999999</v>
      </c>
      <c r="Y82" s="64">
        <v>0.2661</v>
      </c>
      <c r="Z82" s="64">
        <v>0.27650000000000002</v>
      </c>
      <c r="AA82" s="64">
        <v>0.27339999999999998</v>
      </c>
      <c r="AB82" s="64">
        <v>0.51270000000000004</v>
      </c>
    </row>
    <row r="83" spans="1:28" x14ac:dyDescent="0.35">
      <c r="A83" s="67" t="s">
        <v>794</v>
      </c>
      <c r="B83" s="64">
        <v>1319.4269999999999</v>
      </c>
      <c r="C83" s="64">
        <v>36.799999999999997</v>
      </c>
      <c r="D83" s="64">
        <v>0.30790000000000001</v>
      </c>
      <c r="E83" s="64">
        <v>0.4052</v>
      </c>
      <c r="F83" s="64">
        <v>0.52459999999999996</v>
      </c>
      <c r="G83" s="64">
        <v>0.56140000000000001</v>
      </c>
      <c r="H83" s="64">
        <v>0.58140000000000003</v>
      </c>
      <c r="I83" s="64">
        <v>0.65959999999999996</v>
      </c>
      <c r="J83" s="64">
        <v>0.69099999999999995</v>
      </c>
      <c r="K83" s="64">
        <v>0.68889999999999996</v>
      </c>
      <c r="L83" s="64">
        <v>0.70989999999999998</v>
      </c>
      <c r="M83" s="64">
        <v>2.0064000000000002</v>
      </c>
      <c r="N83" s="64">
        <v>0.91379999999999995</v>
      </c>
      <c r="O83" s="64">
        <v>1.0361</v>
      </c>
      <c r="P83" s="64">
        <v>0.89859999999999995</v>
      </c>
      <c r="Q83" s="64">
        <v>0.81599999999999995</v>
      </c>
      <c r="R83" s="64">
        <v>0.86709999999999998</v>
      </c>
      <c r="S83" s="64">
        <v>1.0805</v>
      </c>
      <c r="T83" s="64">
        <v>1.0023</v>
      </c>
      <c r="U83" s="64">
        <v>0.92479999999999996</v>
      </c>
      <c r="V83" s="64">
        <v>0.9042</v>
      </c>
      <c r="W83" s="64">
        <v>0.9385</v>
      </c>
      <c r="X83" s="64">
        <v>0.38109999999999999</v>
      </c>
      <c r="Y83" s="64">
        <v>0.28320000000000001</v>
      </c>
      <c r="Z83" s="64">
        <v>0.27810000000000001</v>
      </c>
      <c r="AA83" s="64">
        <v>0.27310000000000001</v>
      </c>
      <c r="AB83" s="64">
        <v>0.51749999999999996</v>
      </c>
    </row>
    <row r="84" spans="1:28" x14ac:dyDescent="0.35">
      <c r="A84" s="67" t="s">
        <v>795</v>
      </c>
      <c r="B84" s="64">
        <v>1379.42</v>
      </c>
      <c r="C84" s="64">
        <v>36.799999999999997</v>
      </c>
      <c r="D84" s="64">
        <v>0.32040000000000002</v>
      </c>
      <c r="E84" s="64">
        <v>0.42149999999999999</v>
      </c>
      <c r="F84" s="64">
        <v>0.53990000000000005</v>
      </c>
      <c r="G84" s="64">
        <v>0.57909999999999995</v>
      </c>
      <c r="H84" s="64">
        <v>0.59060000000000001</v>
      </c>
      <c r="I84" s="64">
        <v>0.67730000000000001</v>
      </c>
      <c r="J84" s="64">
        <v>0.7077</v>
      </c>
      <c r="K84" s="64">
        <v>0.71140000000000003</v>
      </c>
      <c r="L84" s="64">
        <v>0.73370000000000002</v>
      </c>
      <c r="M84" s="64">
        <v>2.0127999999999999</v>
      </c>
      <c r="N84" s="64">
        <v>0.92989999999999995</v>
      </c>
      <c r="O84" s="64">
        <v>1.0561</v>
      </c>
      <c r="P84" s="64">
        <v>0.91579999999999995</v>
      </c>
      <c r="Q84" s="64">
        <v>0.83720000000000006</v>
      </c>
      <c r="R84" s="64">
        <v>0.87980000000000003</v>
      </c>
      <c r="S84" s="64">
        <v>1.095</v>
      </c>
      <c r="T84" s="64">
        <v>1.0181</v>
      </c>
      <c r="U84" s="64">
        <v>0.94079999999999997</v>
      </c>
      <c r="V84" s="64">
        <v>0.92149999999999999</v>
      </c>
      <c r="W84" s="64">
        <v>0.95269999999999999</v>
      </c>
      <c r="X84" s="64">
        <v>0.3947</v>
      </c>
      <c r="Y84" s="64">
        <v>0.30199999999999999</v>
      </c>
      <c r="Z84" s="64">
        <v>0.27900000000000003</v>
      </c>
      <c r="AA84" s="64">
        <v>0.2717</v>
      </c>
      <c r="AB84" s="64">
        <v>0.52129999999999999</v>
      </c>
    </row>
    <row r="85" spans="1:28" x14ac:dyDescent="0.35">
      <c r="A85" s="67" t="s">
        <v>796</v>
      </c>
      <c r="B85" s="64">
        <v>1439.421</v>
      </c>
      <c r="C85" s="64">
        <v>36.799999999999997</v>
      </c>
      <c r="D85" s="64">
        <v>0.33229999999999998</v>
      </c>
      <c r="E85" s="64">
        <v>0.43669999999999998</v>
      </c>
      <c r="F85" s="64">
        <v>0.55269999999999997</v>
      </c>
      <c r="G85" s="64">
        <v>0.5927</v>
      </c>
      <c r="H85" s="64">
        <v>0.59889999999999999</v>
      </c>
      <c r="I85" s="64">
        <v>0.69499999999999995</v>
      </c>
      <c r="J85" s="64">
        <v>0.72440000000000004</v>
      </c>
      <c r="K85" s="64">
        <v>0.73260000000000003</v>
      </c>
      <c r="L85" s="64">
        <v>0.75419999999999998</v>
      </c>
      <c r="M85" s="64">
        <v>2.0141</v>
      </c>
      <c r="N85" s="64">
        <v>0.94569999999999999</v>
      </c>
      <c r="O85" s="64">
        <v>1.0749</v>
      </c>
      <c r="P85" s="64">
        <v>0.93359999999999999</v>
      </c>
      <c r="Q85" s="64">
        <v>0.8579</v>
      </c>
      <c r="R85" s="64">
        <v>0.89049999999999996</v>
      </c>
      <c r="S85" s="64">
        <v>1.1082000000000001</v>
      </c>
      <c r="T85" s="64">
        <v>1.0318000000000001</v>
      </c>
      <c r="U85" s="64">
        <v>0.95750000000000002</v>
      </c>
      <c r="V85" s="64">
        <v>0.93930000000000002</v>
      </c>
      <c r="W85" s="64">
        <v>0.96479999999999999</v>
      </c>
      <c r="X85" s="64">
        <v>0.40610000000000002</v>
      </c>
      <c r="Y85" s="64">
        <v>0.32019999999999998</v>
      </c>
      <c r="Z85" s="64">
        <v>0.2772</v>
      </c>
      <c r="AA85" s="64">
        <v>0.27079999999999999</v>
      </c>
      <c r="AB85" s="64">
        <v>0.5252</v>
      </c>
    </row>
    <row r="86" spans="1:28" x14ac:dyDescent="0.35">
      <c r="A86" s="67" t="s">
        <v>797</v>
      </c>
      <c r="B86" s="64">
        <v>1499.4190000000001</v>
      </c>
      <c r="C86" s="64">
        <v>36.799999999999997</v>
      </c>
      <c r="D86" s="64">
        <v>0.34449999999999997</v>
      </c>
      <c r="E86" s="64">
        <v>0.4511</v>
      </c>
      <c r="F86" s="64">
        <v>0.56340000000000001</v>
      </c>
      <c r="G86" s="64">
        <v>0.60489999999999999</v>
      </c>
      <c r="H86" s="64">
        <v>0.60429999999999995</v>
      </c>
      <c r="I86" s="64">
        <v>0.71299999999999997</v>
      </c>
      <c r="J86" s="64">
        <v>0.74070000000000003</v>
      </c>
      <c r="K86" s="64">
        <v>0.75339999999999996</v>
      </c>
      <c r="L86" s="64">
        <v>0.77449999999999997</v>
      </c>
      <c r="M86" s="64">
        <v>2.0222000000000002</v>
      </c>
      <c r="N86" s="64">
        <v>0.96040000000000003</v>
      </c>
      <c r="O86" s="64">
        <v>1.0936999999999999</v>
      </c>
      <c r="P86" s="64">
        <v>0.94910000000000005</v>
      </c>
      <c r="Q86" s="64">
        <v>0.87590000000000001</v>
      </c>
      <c r="R86" s="64">
        <v>0.89839999999999998</v>
      </c>
      <c r="S86" s="64">
        <v>1.1196999999999999</v>
      </c>
      <c r="T86" s="64">
        <v>1.0390999999999999</v>
      </c>
      <c r="U86" s="64">
        <v>0.97130000000000005</v>
      </c>
      <c r="V86" s="64">
        <v>0.95509999999999995</v>
      </c>
      <c r="W86" s="64">
        <v>0.97540000000000004</v>
      </c>
      <c r="X86" s="64">
        <v>0.41660000000000003</v>
      </c>
      <c r="Y86" s="64">
        <v>0.3382</v>
      </c>
      <c r="Z86" s="64">
        <v>0.27460000000000001</v>
      </c>
      <c r="AA86" s="64">
        <v>0.27010000000000001</v>
      </c>
      <c r="AB86" s="64">
        <v>0.5282</v>
      </c>
    </row>
    <row r="87" spans="1:28" x14ac:dyDescent="0.35">
      <c r="A87" s="67" t="s">
        <v>798</v>
      </c>
      <c r="B87" s="64">
        <v>1559.412</v>
      </c>
      <c r="C87" s="64">
        <v>36.9</v>
      </c>
      <c r="D87" s="64">
        <v>0.35709999999999997</v>
      </c>
      <c r="E87" s="64">
        <v>0.46400000000000002</v>
      </c>
      <c r="F87" s="64">
        <v>0.57250000000000001</v>
      </c>
      <c r="G87" s="64">
        <v>0.61409999999999998</v>
      </c>
      <c r="H87" s="64">
        <v>0.60940000000000005</v>
      </c>
      <c r="I87" s="64">
        <v>0.72860000000000003</v>
      </c>
      <c r="J87" s="64">
        <v>0.75670000000000004</v>
      </c>
      <c r="K87" s="64">
        <v>0.7722</v>
      </c>
      <c r="L87" s="64">
        <v>0.7923</v>
      </c>
      <c r="M87" s="64">
        <v>2.0253000000000001</v>
      </c>
      <c r="N87" s="64">
        <v>0.97309999999999997</v>
      </c>
      <c r="O87" s="64">
        <v>1.1095999999999999</v>
      </c>
      <c r="P87" s="64">
        <v>0.96379999999999999</v>
      </c>
      <c r="Q87" s="64">
        <v>0.89149999999999996</v>
      </c>
      <c r="R87" s="64">
        <v>0.90469999999999995</v>
      </c>
      <c r="S87" s="64">
        <v>1.1267</v>
      </c>
      <c r="T87" s="64">
        <v>1.0539000000000001</v>
      </c>
      <c r="U87" s="64">
        <v>0.98360000000000003</v>
      </c>
      <c r="V87" s="64">
        <v>0.97030000000000005</v>
      </c>
      <c r="W87" s="64">
        <v>0.98360000000000003</v>
      </c>
      <c r="X87" s="64">
        <v>0.42570000000000002</v>
      </c>
      <c r="Y87" s="64">
        <v>0.35570000000000002</v>
      </c>
      <c r="Z87" s="64">
        <v>0.27229999999999999</v>
      </c>
      <c r="AA87" s="64">
        <v>0.26960000000000001</v>
      </c>
      <c r="AB87" s="64">
        <v>0.5302</v>
      </c>
    </row>
    <row r="88" spans="1:28" x14ac:dyDescent="0.35">
      <c r="A88" s="67" t="s">
        <v>799</v>
      </c>
      <c r="B88" s="64">
        <v>1619.424</v>
      </c>
      <c r="C88" s="64">
        <v>36.9</v>
      </c>
      <c r="D88" s="64">
        <v>0.36919999999999997</v>
      </c>
      <c r="E88" s="64">
        <v>0.47560000000000002</v>
      </c>
      <c r="F88" s="64">
        <v>0.5796</v>
      </c>
      <c r="G88" s="64">
        <v>0.62150000000000005</v>
      </c>
      <c r="H88" s="64">
        <v>0.61360000000000003</v>
      </c>
      <c r="I88" s="64">
        <v>0.74339999999999995</v>
      </c>
      <c r="J88" s="64">
        <v>0.77070000000000005</v>
      </c>
      <c r="K88" s="64">
        <v>0.78949999999999998</v>
      </c>
      <c r="L88" s="64">
        <v>0.80779999999999996</v>
      </c>
      <c r="M88" s="64">
        <v>2.0209000000000001</v>
      </c>
      <c r="N88" s="64">
        <v>0.98529999999999995</v>
      </c>
      <c r="O88" s="64">
        <v>1.1234</v>
      </c>
      <c r="P88" s="64">
        <v>0.97670000000000001</v>
      </c>
      <c r="Q88" s="64">
        <v>0.90610000000000002</v>
      </c>
      <c r="R88" s="64">
        <v>0.91069999999999995</v>
      </c>
      <c r="S88" s="64">
        <v>1.1335999999999999</v>
      </c>
      <c r="T88" s="64">
        <v>1.0648</v>
      </c>
      <c r="U88" s="64">
        <v>0.99660000000000004</v>
      </c>
      <c r="V88" s="64">
        <v>0.9839</v>
      </c>
      <c r="W88" s="64">
        <v>0.99260000000000004</v>
      </c>
      <c r="X88" s="64">
        <v>0.43369999999999997</v>
      </c>
      <c r="Y88" s="64">
        <v>0.3725</v>
      </c>
      <c r="Z88" s="64">
        <v>0.27089999999999997</v>
      </c>
      <c r="AA88" s="64">
        <v>0.26929999999999998</v>
      </c>
      <c r="AB88" s="64">
        <v>0.5323</v>
      </c>
    </row>
    <row r="89" spans="1:28" x14ac:dyDescent="0.35">
      <c r="A89" s="67" t="s">
        <v>800</v>
      </c>
      <c r="B89" s="64">
        <v>1679.421</v>
      </c>
      <c r="C89" s="64">
        <v>36.9</v>
      </c>
      <c r="D89" s="64">
        <v>0.38100000000000001</v>
      </c>
      <c r="E89" s="64">
        <v>0.48570000000000002</v>
      </c>
      <c r="F89" s="64">
        <v>0.58589999999999998</v>
      </c>
      <c r="G89" s="64">
        <v>0.62790000000000001</v>
      </c>
      <c r="H89" s="64">
        <v>0.61780000000000002</v>
      </c>
      <c r="I89" s="64">
        <v>0.75670000000000004</v>
      </c>
      <c r="J89" s="64">
        <v>0.78420000000000001</v>
      </c>
      <c r="K89" s="64">
        <v>0.80430000000000001</v>
      </c>
      <c r="L89" s="64">
        <v>0.82099999999999995</v>
      </c>
      <c r="M89" s="64">
        <v>2.0246</v>
      </c>
      <c r="N89" s="64">
        <v>0.99480000000000002</v>
      </c>
      <c r="O89" s="64">
        <v>1.1354</v>
      </c>
      <c r="P89" s="64">
        <v>0.98760000000000003</v>
      </c>
      <c r="Q89" s="64">
        <v>0.91720000000000002</v>
      </c>
      <c r="R89" s="64">
        <v>0.91539999999999999</v>
      </c>
      <c r="S89" s="64">
        <v>1.1380999999999999</v>
      </c>
      <c r="T89" s="64">
        <v>1.073</v>
      </c>
      <c r="U89" s="64">
        <v>1.0075000000000001</v>
      </c>
      <c r="V89" s="64">
        <v>0.99650000000000005</v>
      </c>
      <c r="W89" s="64">
        <v>0.99870000000000003</v>
      </c>
      <c r="X89" s="64">
        <v>0.44069999999999998</v>
      </c>
      <c r="Y89" s="64">
        <v>0.38790000000000002</v>
      </c>
      <c r="Z89" s="64">
        <v>0.27</v>
      </c>
      <c r="AA89" s="64">
        <v>0.26879999999999998</v>
      </c>
      <c r="AB89" s="64">
        <v>0.53349999999999997</v>
      </c>
    </row>
    <row r="90" spans="1:28" x14ac:dyDescent="0.35">
      <c r="A90" s="67" t="s">
        <v>801</v>
      </c>
      <c r="B90" s="64">
        <v>1739.434</v>
      </c>
      <c r="C90" s="64">
        <v>36.9</v>
      </c>
      <c r="D90" s="64">
        <v>0.39240000000000003</v>
      </c>
      <c r="E90" s="64">
        <v>0.49469999999999997</v>
      </c>
      <c r="F90" s="64">
        <v>0.59089999999999998</v>
      </c>
      <c r="G90" s="64">
        <v>0.63349999999999995</v>
      </c>
      <c r="H90" s="64">
        <v>0.62080000000000002</v>
      </c>
      <c r="I90" s="64">
        <v>0.76819999999999999</v>
      </c>
      <c r="J90" s="64">
        <v>0.79630000000000001</v>
      </c>
      <c r="K90" s="64">
        <v>0.81679999999999997</v>
      </c>
      <c r="L90" s="64">
        <v>0.83179999999999998</v>
      </c>
      <c r="M90" s="64">
        <v>2.0236000000000001</v>
      </c>
      <c r="N90" s="64">
        <v>1.0041</v>
      </c>
      <c r="O90" s="64">
        <v>1.1459999999999999</v>
      </c>
      <c r="P90" s="64">
        <v>0.99829999999999997</v>
      </c>
      <c r="Q90" s="64">
        <v>0.9264</v>
      </c>
      <c r="R90" s="64">
        <v>0.91790000000000005</v>
      </c>
      <c r="S90" s="64">
        <v>1.1412</v>
      </c>
      <c r="T90" s="64">
        <v>1.0794999999999999</v>
      </c>
      <c r="U90" s="64">
        <v>1.0163</v>
      </c>
      <c r="V90" s="64">
        <v>1.0072000000000001</v>
      </c>
      <c r="W90" s="64">
        <v>1.0042</v>
      </c>
      <c r="X90" s="64">
        <v>0.44669999999999999</v>
      </c>
      <c r="Y90" s="64">
        <v>0.40179999999999999</v>
      </c>
      <c r="Z90" s="64">
        <v>0.2697</v>
      </c>
      <c r="AA90" s="64">
        <v>0.26860000000000001</v>
      </c>
      <c r="AB90" s="64">
        <v>0.53500000000000003</v>
      </c>
    </row>
    <row r="91" spans="1:28" x14ac:dyDescent="0.35">
      <c r="A91" s="67" t="s">
        <v>802</v>
      </c>
      <c r="B91" s="64">
        <v>1799.424</v>
      </c>
      <c r="C91" s="64">
        <v>36.9</v>
      </c>
      <c r="D91" s="64">
        <v>0.40250000000000002</v>
      </c>
      <c r="E91" s="64">
        <v>0.50229999999999997</v>
      </c>
      <c r="F91" s="64">
        <v>0.59489999999999998</v>
      </c>
      <c r="G91" s="64">
        <v>0.63680000000000003</v>
      </c>
      <c r="H91" s="64">
        <v>0.62290000000000001</v>
      </c>
      <c r="I91" s="64">
        <v>0.77769999999999995</v>
      </c>
      <c r="J91" s="64">
        <v>0.80700000000000005</v>
      </c>
      <c r="K91" s="64">
        <v>0.82669999999999999</v>
      </c>
      <c r="L91" s="64">
        <v>0.8397</v>
      </c>
      <c r="M91" s="64">
        <v>2.0253999999999999</v>
      </c>
      <c r="N91" s="64">
        <v>1.0097</v>
      </c>
      <c r="O91" s="64">
        <v>1.1536999999999999</v>
      </c>
      <c r="P91" s="64">
        <v>1.0057</v>
      </c>
      <c r="Q91" s="64">
        <v>0.93379999999999996</v>
      </c>
      <c r="R91" s="64">
        <v>0.92059999999999997</v>
      </c>
      <c r="S91" s="64">
        <v>1.1435999999999999</v>
      </c>
      <c r="T91" s="64">
        <v>1.0845</v>
      </c>
      <c r="U91" s="64">
        <v>1.0245</v>
      </c>
      <c r="V91" s="64">
        <v>1.0158</v>
      </c>
      <c r="W91" s="64">
        <v>1.0086999999999999</v>
      </c>
      <c r="X91" s="64">
        <v>0.45179999999999998</v>
      </c>
      <c r="Y91" s="64">
        <v>0.4143</v>
      </c>
      <c r="Z91" s="64">
        <v>0.26929999999999998</v>
      </c>
      <c r="AA91" s="64">
        <v>0.26860000000000001</v>
      </c>
      <c r="AB91" s="64">
        <v>0.53600000000000003</v>
      </c>
    </row>
    <row r="92" spans="1:28" x14ac:dyDescent="0.35">
      <c r="A92" s="67" t="s">
        <v>803</v>
      </c>
      <c r="B92" s="64">
        <v>1859.4159999999999</v>
      </c>
      <c r="C92" s="64">
        <v>36.9</v>
      </c>
      <c r="D92" s="64">
        <v>0.41239999999999999</v>
      </c>
      <c r="E92" s="64">
        <v>0.5091</v>
      </c>
      <c r="F92" s="64">
        <v>0.59860000000000002</v>
      </c>
      <c r="G92" s="64">
        <v>0.6391</v>
      </c>
      <c r="H92" s="64">
        <v>0.62470000000000003</v>
      </c>
      <c r="I92" s="64">
        <v>0.78590000000000004</v>
      </c>
      <c r="J92" s="64">
        <v>0.81630000000000003</v>
      </c>
      <c r="K92" s="64">
        <v>0.83579999999999999</v>
      </c>
      <c r="L92" s="64">
        <v>0.84670000000000001</v>
      </c>
      <c r="M92" s="64">
        <v>2.0232000000000001</v>
      </c>
      <c r="N92" s="64">
        <v>1.0166999999999999</v>
      </c>
      <c r="O92" s="64">
        <v>1.1599999999999999</v>
      </c>
      <c r="P92" s="64">
        <v>1.0126999999999999</v>
      </c>
      <c r="Q92" s="64">
        <v>0.93979999999999997</v>
      </c>
      <c r="R92" s="64">
        <v>0.92230000000000001</v>
      </c>
      <c r="S92" s="64">
        <v>1.1456</v>
      </c>
      <c r="T92" s="64">
        <v>1.0902000000000001</v>
      </c>
      <c r="U92" s="64">
        <v>1.0306999999999999</v>
      </c>
      <c r="V92" s="64">
        <v>1.0233000000000001</v>
      </c>
      <c r="W92" s="64">
        <v>1.0124</v>
      </c>
      <c r="X92" s="64">
        <v>0.45639999999999997</v>
      </c>
      <c r="Y92" s="64">
        <v>0.42530000000000001</v>
      </c>
      <c r="Z92" s="64">
        <v>0.26900000000000002</v>
      </c>
      <c r="AA92" s="64">
        <v>0.26819999999999999</v>
      </c>
      <c r="AB92" s="64">
        <v>0.53669999999999995</v>
      </c>
    </row>
    <row r="93" spans="1:28" x14ac:dyDescent="0.35">
      <c r="A93" s="67" t="s">
        <v>804</v>
      </c>
      <c r="B93" s="64">
        <v>1919.4090000000001</v>
      </c>
      <c r="C93" s="64">
        <v>36.9</v>
      </c>
      <c r="D93" s="64">
        <v>0.42109999999999997</v>
      </c>
      <c r="E93" s="64">
        <v>0.51490000000000002</v>
      </c>
      <c r="F93" s="64">
        <v>0.6018</v>
      </c>
      <c r="G93" s="64">
        <v>0.64200000000000002</v>
      </c>
      <c r="H93" s="64">
        <v>0.62390000000000001</v>
      </c>
      <c r="I93" s="64">
        <v>0.79259999999999997</v>
      </c>
      <c r="J93" s="64">
        <v>0.82430000000000003</v>
      </c>
      <c r="K93" s="64">
        <v>0.84230000000000005</v>
      </c>
      <c r="L93" s="64">
        <v>0.85250000000000004</v>
      </c>
      <c r="M93" s="64">
        <v>2.0228000000000002</v>
      </c>
      <c r="N93" s="64">
        <v>1.0206999999999999</v>
      </c>
      <c r="O93" s="64">
        <v>1.1646000000000001</v>
      </c>
      <c r="P93" s="64">
        <v>1.0192000000000001</v>
      </c>
      <c r="Q93" s="64">
        <v>0.94420000000000004</v>
      </c>
      <c r="R93" s="64">
        <v>0.92400000000000004</v>
      </c>
      <c r="S93" s="64">
        <v>1.1472</v>
      </c>
      <c r="T93" s="64">
        <v>1.0947</v>
      </c>
      <c r="U93" s="64">
        <v>1.0363</v>
      </c>
      <c r="V93" s="64">
        <v>1.0294000000000001</v>
      </c>
      <c r="W93" s="64">
        <v>1.0139</v>
      </c>
      <c r="X93" s="64">
        <v>0.46060000000000001</v>
      </c>
      <c r="Y93" s="64">
        <v>0.43509999999999999</v>
      </c>
      <c r="Z93" s="64">
        <v>0.26889999999999997</v>
      </c>
      <c r="AA93" s="64">
        <v>0.2681</v>
      </c>
      <c r="AB93" s="64">
        <v>0.53769999999999996</v>
      </c>
    </row>
    <row r="94" spans="1:28" x14ac:dyDescent="0.35">
      <c r="A94" s="67" t="s">
        <v>805</v>
      </c>
      <c r="B94" s="64">
        <v>1979.415</v>
      </c>
      <c r="C94" s="64">
        <v>36.9</v>
      </c>
      <c r="D94" s="64">
        <v>0.42880000000000001</v>
      </c>
      <c r="E94" s="64">
        <v>0.51990000000000003</v>
      </c>
      <c r="F94" s="64">
        <v>0.60389999999999999</v>
      </c>
      <c r="G94" s="64">
        <v>0.64429999999999998</v>
      </c>
      <c r="H94" s="64">
        <v>0.62129999999999996</v>
      </c>
      <c r="I94" s="64">
        <v>0.79800000000000004</v>
      </c>
      <c r="J94" s="64">
        <v>0.83050000000000002</v>
      </c>
      <c r="K94" s="64">
        <v>0.84770000000000001</v>
      </c>
      <c r="L94" s="64">
        <v>0.85580000000000001</v>
      </c>
      <c r="M94" s="64">
        <v>2.0196999999999998</v>
      </c>
      <c r="N94" s="64">
        <v>1.0233000000000001</v>
      </c>
      <c r="O94" s="64">
        <v>1.1675</v>
      </c>
      <c r="P94" s="64">
        <v>1.0236000000000001</v>
      </c>
      <c r="Q94" s="64">
        <v>0.94720000000000004</v>
      </c>
      <c r="R94" s="64">
        <v>0.92510000000000003</v>
      </c>
      <c r="S94" s="64">
        <v>1.1476999999999999</v>
      </c>
      <c r="T94" s="64">
        <v>1.0979000000000001</v>
      </c>
      <c r="U94" s="64">
        <v>1.0406</v>
      </c>
      <c r="V94" s="64">
        <v>1.0338000000000001</v>
      </c>
      <c r="W94" s="64">
        <v>1.0157</v>
      </c>
      <c r="X94" s="64">
        <v>0.46400000000000002</v>
      </c>
      <c r="Y94" s="64">
        <v>0.44340000000000002</v>
      </c>
      <c r="Z94" s="64">
        <v>0.26850000000000002</v>
      </c>
      <c r="AA94" s="64">
        <v>0.26800000000000002</v>
      </c>
      <c r="AB94" s="64">
        <v>0.53810000000000002</v>
      </c>
    </row>
    <row r="95" spans="1:28" x14ac:dyDescent="0.35">
      <c r="A95" s="67" t="s">
        <v>806</v>
      </c>
      <c r="B95" s="64">
        <v>2039.41</v>
      </c>
      <c r="C95" s="64">
        <v>36.9</v>
      </c>
      <c r="D95" s="64">
        <v>0.43590000000000001</v>
      </c>
      <c r="E95" s="64">
        <v>0.52429999999999999</v>
      </c>
      <c r="F95" s="64">
        <v>0.60619999999999996</v>
      </c>
      <c r="G95" s="64">
        <v>0.64959999999999996</v>
      </c>
      <c r="H95" s="64">
        <v>0.62070000000000003</v>
      </c>
      <c r="I95" s="64">
        <v>0.80220000000000002</v>
      </c>
      <c r="J95" s="64">
        <v>0.83589999999999998</v>
      </c>
      <c r="K95" s="64">
        <v>0.85150000000000003</v>
      </c>
      <c r="L95" s="64">
        <v>0.85970000000000002</v>
      </c>
      <c r="M95" s="64">
        <v>2.0219</v>
      </c>
      <c r="N95" s="64">
        <v>1.0276000000000001</v>
      </c>
      <c r="O95" s="64">
        <v>1.17</v>
      </c>
      <c r="P95" s="64">
        <v>1.0266999999999999</v>
      </c>
      <c r="Q95" s="64">
        <v>0.94950000000000001</v>
      </c>
      <c r="R95" s="64">
        <v>0.92589999999999995</v>
      </c>
      <c r="S95" s="64">
        <v>1.1460999999999999</v>
      </c>
      <c r="T95" s="64">
        <v>1.0996999999999999</v>
      </c>
      <c r="U95" s="64">
        <v>1.0425</v>
      </c>
      <c r="V95" s="64">
        <v>1.0366</v>
      </c>
      <c r="W95" s="64">
        <v>1.0105</v>
      </c>
      <c r="X95" s="64">
        <v>0.46710000000000002</v>
      </c>
      <c r="Y95" s="64">
        <v>0.4506</v>
      </c>
      <c r="Z95" s="64">
        <v>0.26850000000000002</v>
      </c>
      <c r="AA95" s="64">
        <v>0.2681</v>
      </c>
      <c r="AB95" s="64">
        <v>0.53810000000000002</v>
      </c>
    </row>
    <row r="96" spans="1:28" x14ac:dyDescent="0.35">
      <c r="A96" s="67" t="s">
        <v>807</v>
      </c>
      <c r="B96" s="64">
        <v>2099.431</v>
      </c>
      <c r="C96" s="64">
        <v>36.9</v>
      </c>
      <c r="D96" s="64">
        <v>0.44219999999999998</v>
      </c>
      <c r="E96" s="64">
        <v>0.52810000000000001</v>
      </c>
      <c r="F96" s="64">
        <v>0.60819999999999996</v>
      </c>
      <c r="G96" s="64">
        <v>0.65390000000000004</v>
      </c>
      <c r="H96" s="64">
        <v>0.62029999999999996</v>
      </c>
      <c r="I96" s="64">
        <v>0.80610000000000004</v>
      </c>
      <c r="J96" s="64">
        <v>0.84140000000000004</v>
      </c>
      <c r="K96" s="64">
        <v>0.85489999999999999</v>
      </c>
      <c r="L96" s="64">
        <v>0.86250000000000004</v>
      </c>
      <c r="M96" s="64">
        <v>2.0173000000000001</v>
      </c>
      <c r="N96" s="64">
        <v>1.0299</v>
      </c>
      <c r="O96" s="64">
        <v>1.1729000000000001</v>
      </c>
      <c r="P96" s="64">
        <v>1.0302</v>
      </c>
      <c r="Q96" s="64">
        <v>0.95230000000000004</v>
      </c>
      <c r="R96" s="64">
        <v>0.9264</v>
      </c>
      <c r="S96" s="64">
        <v>1.1471</v>
      </c>
      <c r="T96" s="64">
        <v>1.1025</v>
      </c>
      <c r="U96" s="64">
        <v>1.0475000000000001</v>
      </c>
      <c r="V96" s="64">
        <v>1.0399</v>
      </c>
      <c r="W96" s="64">
        <v>1.0053000000000001</v>
      </c>
      <c r="X96" s="64">
        <v>0.4698</v>
      </c>
      <c r="Y96" s="64">
        <v>0.45679999999999998</v>
      </c>
      <c r="Z96" s="64">
        <v>0.26860000000000001</v>
      </c>
      <c r="AA96" s="64">
        <v>0.2681</v>
      </c>
      <c r="AB96" s="64">
        <v>0.53890000000000005</v>
      </c>
    </row>
    <row r="97" spans="1:28" x14ac:dyDescent="0.35">
      <c r="A97" s="67" t="s">
        <v>808</v>
      </c>
      <c r="B97" s="64">
        <v>2159.4119999999998</v>
      </c>
      <c r="C97" s="64">
        <v>36.9</v>
      </c>
      <c r="D97" s="64">
        <v>0.4476</v>
      </c>
      <c r="E97" s="64">
        <v>0.53120000000000001</v>
      </c>
      <c r="F97" s="64">
        <v>0.60980000000000001</v>
      </c>
      <c r="G97" s="64">
        <v>0.64580000000000004</v>
      </c>
      <c r="H97" s="64">
        <v>0.61739999999999995</v>
      </c>
      <c r="I97" s="64">
        <v>0.8085</v>
      </c>
      <c r="J97" s="64">
        <v>0.84509999999999996</v>
      </c>
      <c r="K97" s="64">
        <v>0.85799999999999998</v>
      </c>
      <c r="L97" s="64">
        <v>0.86399999999999999</v>
      </c>
      <c r="M97" s="64">
        <v>2.0163000000000002</v>
      </c>
      <c r="N97" s="64">
        <v>1.0309999999999999</v>
      </c>
      <c r="O97" s="64">
        <v>1.1738999999999999</v>
      </c>
      <c r="P97" s="64">
        <v>1.0333000000000001</v>
      </c>
      <c r="Q97" s="64">
        <v>0.95350000000000001</v>
      </c>
      <c r="R97" s="64">
        <v>0.92689999999999995</v>
      </c>
      <c r="S97" s="64">
        <v>1.1468</v>
      </c>
      <c r="T97" s="64">
        <v>1.1037999999999999</v>
      </c>
      <c r="U97" s="64">
        <v>1.05</v>
      </c>
      <c r="V97" s="64">
        <v>1.0418000000000001</v>
      </c>
      <c r="W97" s="64">
        <v>1.0029999999999999</v>
      </c>
      <c r="X97" s="64">
        <v>0.47220000000000001</v>
      </c>
      <c r="Y97" s="64">
        <v>0.4622</v>
      </c>
      <c r="Z97" s="64">
        <v>0.26860000000000001</v>
      </c>
      <c r="AA97" s="64">
        <v>0.26779999999999998</v>
      </c>
      <c r="AB97" s="64">
        <v>0.53879999999999995</v>
      </c>
    </row>
    <row r="98" spans="1:28" x14ac:dyDescent="0.35">
      <c r="A98" s="67" t="s">
        <v>809</v>
      </c>
      <c r="B98" s="64">
        <v>2219.4090000000001</v>
      </c>
      <c r="C98" s="64">
        <v>36.9</v>
      </c>
      <c r="D98" s="64">
        <v>0.4526</v>
      </c>
      <c r="E98" s="64">
        <v>0.53410000000000002</v>
      </c>
      <c r="F98" s="64">
        <v>0.61080000000000001</v>
      </c>
      <c r="G98" s="64">
        <v>0.64200000000000002</v>
      </c>
      <c r="H98" s="64">
        <v>0.6179</v>
      </c>
      <c r="I98" s="64">
        <v>0.81100000000000005</v>
      </c>
      <c r="J98" s="64">
        <v>0.84830000000000005</v>
      </c>
      <c r="K98" s="64">
        <v>0.8599</v>
      </c>
      <c r="L98" s="64">
        <v>0.86550000000000005</v>
      </c>
      <c r="M98" s="64">
        <v>2.0108999999999999</v>
      </c>
      <c r="N98" s="64">
        <v>1.0325</v>
      </c>
      <c r="O98" s="64">
        <v>1.1751</v>
      </c>
      <c r="P98" s="64">
        <v>1.0355000000000001</v>
      </c>
      <c r="Q98" s="64">
        <v>0.95440000000000003</v>
      </c>
      <c r="R98" s="64">
        <v>0.92630000000000001</v>
      </c>
      <c r="S98" s="64">
        <v>1.1459999999999999</v>
      </c>
      <c r="T98" s="64">
        <v>1.105</v>
      </c>
      <c r="U98" s="64">
        <v>1.0511999999999999</v>
      </c>
      <c r="V98" s="64">
        <v>1.042</v>
      </c>
      <c r="W98" s="64">
        <v>1.0017</v>
      </c>
      <c r="X98" s="64">
        <v>0.47460000000000002</v>
      </c>
      <c r="Y98" s="64">
        <v>0.4667</v>
      </c>
      <c r="Z98" s="64">
        <v>0.26869999999999999</v>
      </c>
      <c r="AA98" s="64">
        <v>0.26800000000000002</v>
      </c>
      <c r="AB98" s="64">
        <v>0.53920000000000001</v>
      </c>
    </row>
    <row r="99" spans="1:28" x14ac:dyDescent="0.35">
      <c r="A99" s="67" t="s">
        <v>810</v>
      </c>
      <c r="B99" s="64">
        <v>2279.4209999999998</v>
      </c>
      <c r="C99" s="64">
        <v>36.9</v>
      </c>
      <c r="D99" s="64">
        <v>0.45679999999999998</v>
      </c>
      <c r="E99" s="64">
        <v>0.53649999999999998</v>
      </c>
      <c r="F99" s="64">
        <v>0.61180000000000001</v>
      </c>
      <c r="G99" s="64">
        <v>0.63980000000000004</v>
      </c>
      <c r="H99" s="64">
        <v>0.61729999999999996</v>
      </c>
      <c r="I99" s="64">
        <v>0.81240000000000001</v>
      </c>
      <c r="J99" s="64">
        <v>0.85119999999999996</v>
      </c>
      <c r="K99" s="64">
        <v>0.86119999999999997</v>
      </c>
      <c r="L99" s="64">
        <v>0.86660000000000004</v>
      </c>
      <c r="M99" s="64">
        <v>2.0103</v>
      </c>
      <c r="N99" s="64">
        <v>1.0336000000000001</v>
      </c>
      <c r="O99" s="64">
        <v>1.1741999999999999</v>
      </c>
      <c r="P99" s="64">
        <v>1.0364</v>
      </c>
      <c r="Q99" s="64">
        <v>0.95479999999999998</v>
      </c>
      <c r="R99" s="64">
        <v>0.92649999999999999</v>
      </c>
      <c r="S99" s="64">
        <v>1.1456999999999999</v>
      </c>
      <c r="T99" s="64">
        <v>1.1046</v>
      </c>
      <c r="U99" s="64">
        <v>1.0519000000000001</v>
      </c>
      <c r="V99" s="64">
        <v>1.044</v>
      </c>
      <c r="W99" s="64">
        <v>1.0022</v>
      </c>
      <c r="X99" s="64">
        <v>0.47649999999999998</v>
      </c>
      <c r="Y99" s="64">
        <v>0.47049999999999997</v>
      </c>
      <c r="Z99" s="64">
        <v>0.26860000000000001</v>
      </c>
      <c r="AA99" s="64">
        <v>0.26769999999999999</v>
      </c>
      <c r="AB99" s="64">
        <v>0.5393</v>
      </c>
    </row>
    <row r="100" spans="1:28" x14ac:dyDescent="0.35">
      <c r="A100" s="67" t="s">
        <v>811</v>
      </c>
      <c r="B100" s="64">
        <v>2339.4189999999999</v>
      </c>
      <c r="C100" s="64">
        <v>36.9</v>
      </c>
      <c r="D100" s="64">
        <v>0.46100000000000002</v>
      </c>
      <c r="E100" s="64">
        <v>0.53890000000000005</v>
      </c>
      <c r="F100" s="64">
        <v>0.61280000000000001</v>
      </c>
      <c r="G100" s="64">
        <v>0.63759999999999994</v>
      </c>
      <c r="H100" s="64">
        <v>0.61780000000000002</v>
      </c>
      <c r="I100" s="64">
        <v>0.81410000000000005</v>
      </c>
      <c r="J100" s="64">
        <v>0.85340000000000005</v>
      </c>
      <c r="K100" s="64">
        <v>0.86309999999999998</v>
      </c>
      <c r="L100" s="64">
        <v>0.86770000000000003</v>
      </c>
      <c r="M100" s="64">
        <v>2.0078</v>
      </c>
      <c r="N100" s="64">
        <v>1.0344</v>
      </c>
      <c r="O100" s="64">
        <v>1.1749000000000001</v>
      </c>
      <c r="P100" s="64">
        <v>1.0387</v>
      </c>
      <c r="Q100" s="64">
        <v>0.95609999999999995</v>
      </c>
      <c r="R100" s="64">
        <v>0.92679999999999996</v>
      </c>
      <c r="S100" s="64">
        <v>1.1444000000000001</v>
      </c>
      <c r="T100" s="64">
        <v>1.1056999999999999</v>
      </c>
      <c r="U100" s="64">
        <v>1.054</v>
      </c>
      <c r="V100" s="64">
        <v>1.0445</v>
      </c>
      <c r="W100" s="64">
        <v>1.0031000000000001</v>
      </c>
      <c r="X100" s="64">
        <v>0.47810000000000002</v>
      </c>
      <c r="Y100" s="64">
        <v>0.47420000000000001</v>
      </c>
      <c r="Z100" s="64">
        <v>0.26879999999999998</v>
      </c>
      <c r="AA100" s="64">
        <v>0.26800000000000002</v>
      </c>
      <c r="AB100" s="64">
        <v>0.53939999999999999</v>
      </c>
    </row>
    <row r="101" spans="1:28" x14ac:dyDescent="0.35">
      <c r="A101" s="67" t="s">
        <v>812</v>
      </c>
      <c r="B101" s="64">
        <v>2399.4209999999998</v>
      </c>
      <c r="C101" s="64">
        <v>36.9</v>
      </c>
      <c r="D101" s="64">
        <v>0.46439999999999998</v>
      </c>
      <c r="E101" s="64">
        <v>0.54100000000000004</v>
      </c>
      <c r="F101" s="64">
        <v>0.61350000000000005</v>
      </c>
      <c r="G101" s="64">
        <v>0.63680000000000003</v>
      </c>
      <c r="H101" s="64">
        <v>0.61609999999999998</v>
      </c>
      <c r="I101" s="64">
        <v>0.81479999999999997</v>
      </c>
      <c r="J101" s="64">
        <v>0.85509999999999997</v>
      </c>
      <c r="K101" s="64">
        <v>0.86309999999999998</v>
      </c>
      <c r="L101" s="64">
        <v>0.86780000000000002</v>
      </c>
      <c r="M101" s="64">
        <v>2.0032000000000001</v>
      </c>
      <c r="N101" s="64">
        <v>1.0349999999999999</v>
      </c>
      <c r="O101" s="64">
        <v>1.1760999999999999</v>
      </c>
      <c r="P101" s="64">
        <v>1.0387999999999999</v>
      </c>
      <c r="Q101" s="64">
        <v>0.95520000000000005</v>
      </c>
      <c r="R101" s="64">
        <v>0.92620000000000002</v>
      </c>
      <c r="S101" s="64">
        <v>1.1427</v>
      </c>
      <c r="T101" s="64">
        <v>1.1046</v>
      </c>
      <c r="U101" s="64">
        <v>1.054</v>
      </c>
      <c r="V101" s="64">
        <v>1.0450999999999999</v>
      </c>
      <c r="W101" s="64">
        <v>1.0017</v>
      </c>
      <c r="X101" s="64">
        <v>0.47970000000000002</v>
      </c>
      <c r="Y101" s="64">
        <v>0.47720000000000001</v>
      </c>
      <c r="Z101" s="64">
        <v>0.26889999999999997</v>
      </c>
      <c r="AA101" s="64">
        <v>0.26800000000000002</v>
      </c>
      <c r="AB101" s="64">
        <v>0.53939999999999999</v>
      </c>
    </row>
    <row r="102" spans="1:28" x14ac:dyDescent="0.35">
      <c r="A102" s="67" t="s">
        <v>813</v>
      </c>
      <c r="B102" s="64">
        <v>2459.415</v>
      </c>
      <c r="C102" s="64">
        <v>37</v>
      </c>
      <c r="D102" s="64">
        <v>0.46750000000000003</v>
      </c>
      <c r="E102" s="64">
        <v>0.5423</v>
      </c>
      <c r="F102" s="64">
        <v>0.61380000000000001</v>
      </c>
      <c r="G102" s="64">
        <v>0.63629999999999998</v>
      </c>
      <c r="H102" s="64">
        <v>0.61550000000000005</v>
      </c>
      <c r="I102" s="64">
        <v>0.81579999999999997</v>
      </c>
      <c r="J102" s="64">
        <v>0.85719999999999996</v>
      </c>
      <c r="K102" s="64">
        <v>0.86399999999999999</v>
      </c>
      <c r="L102" s="64">
        <v>0.86880000000000002</v>
      </c>
      <c r="M102" s="64">
        <v>1.9990000000000001</v>
      </c>
      <c r="N102" s="64">
        <v>1.0356000000000001</v>
      </c>
      <c r="O102" s="64">
        <v>1.1755</v>
      </c>
      <c r="P102" s="64">
        <v>1.0401</v>
      </c>
      <c r="Q102" s="64">
        <v>0.95499999999999996</v>
      </c>
      <c r="R102" s="64">
        <v>0.92559999999999998</v>
      </c>
      <c r="S102" s="64">
        <v>1.1415999999999999</v>
      </c>
      <c r="T102" s="64">
        <v>1.1063000000000001</v>
      </c>
      <c r="U102" s="64">
        <v>1.0543</v>
      </c>
      <c r="V102" s="64">
        <v>1.0455000000000001</v>
      </c>
      <c r="W102" s="64">
        <v>1.0014000000000001</v>
      </c>
      <c r="X102" s="64">
        <v>0.48089999999999999</v>
      </c>
      <c r="Y102" s="64">
        <v>0.48</v>
      </c>
      <c r="Z102" s="64">
        <v>0.26910000000000001</v>
      </c>
      <c r="AA102" s="64">
        <v>0.2681</v>
      </c>
      <c r="AB102" s="64">
        <v>0.53890000000000005</v>
      </c>
    </row>
    <row r="103" spans="1:28" x14ac:dyDescent="0.35">
      <c r="A103" s="67" t="s">
        <v>814</v>
      </c>
      <c r="B103" s="64">
        <v>2519.41</v>
      </c>
      <c r="C103" s="64">
        <v>36.9</v>
      </c>
      <c r="D103" s="64">
        <v>0.47049999999999997</v>
      </c>
      <c r="E103" s="64">
        <v>0.54390000000000005</v>
      </c>
      <c r="F103" s="64">
        <v>0.61439999999999995</v>
      </c>
      <c r="G103" s="64">
        <v>0.6361</v>
      </c>
      <c r="H103" s="64">
        <v>0.61519999999999997</v>
      </c>
      <c r="I103" s="64">
        <v>0.8165</v>
      </c>
      <c r="J103" s="64">
        <v>0.85880000000000001</v>
      </c>
      <c r="K103" s="64">
        <v>0.8649</v>
      </c>
      <c r="L103" s="64">
        <v>0.86880000000000002</v>
      </c>
      <c r="M103" s="64">
        <v>2.0013999999999998</v>
      </c>
      <c r="N103" s="64">
        <v>1.0353000000000001</v>
      </c>
      <c r="O103" s="64">
        <v>1.1751</v>
      </c>
      <c r="P103" s="64">
        <v>1.0409999999999999</v>
      </c>
      <c r="Q103" s="64">
        <v>0.95569999999999999</v>
      </c>
      <c r="R103" s="64">
        <v>0.92589999999999995</v>
      </c>
      <c r="S103" s="64">
        <v>1.1407</v>
      </c>
      <c r="T103" s="64">
        <v>1.1055999999999999</v>
      </c>
      <c r="U103" s="64">
        <v>1.0556000000000001</v>
      </c>
      <c r="V103" s="64">
        <v>1.0457000000000001</v>
      </c>
      <c r="W103" s="64">
        <v>1.0007999999999999</v>
      </c>
      <c r="X103" s="64">
        <v>0.48220000000000002</v>
      </c>
      <c r="Y103" s="64">
        <v>0.48249999999999998</v>
      </c>
      <c r="Z103" s="64">
        <v>0.26919999999999999</v>
      </c>
      <c r="AA103" s="64">
        <v>0.26819999999999999</v>
      </c>
      <c r="AB103" s="64">
        <v>0.53920000000000001</v>
      </c>
    </row>
    <row r="104" spans="1:28" x14ac:dyDescent="0.35">
      <c r="A104" s="67" t="s">
        <v>815</v>
      </c>
      <c r="B104" s="64">
        <v>2579.4259999999999</v>
      </c>
      <c r="C104" s="64">
        <v>37</v>
      </c>
      <c r="D104" s="64">
        <v>0.47299999999999998</v>
      </c>
      <c r="E104" s="64">
        <v>0.54520000000000002</v>
      </c>
      <c r="F104" s="64">
        <v>0.61450000000000005</v>
      </c>
      <c r="G104" s="64">
        <v>0.63560000000000005</v>
      </c>
      <c r="H104" s="64">
        <v>0.61470000000000002</v>
      </c>
      <c r="I104" s="64">
        <v>0.81720000000000004</v>
      </c>
      <c r="J104" s="64">
        <v>0.86029999999999995</v>
      </c>
      <c r="K104" s="64">
        <v>0.86539999999999995</v>
      </c>
      <c r="L104" s="64">
        <v>0.86890000000000001</v>
      </c>
      <c r="M104" s="64">
        <v>1.9957</v>
      </c>
      <c r="N104" s="64">
        <v>1.0355000000000001</v>
      </c>
      <c r="O104" s="64">
        <v>1.1751</v>
      </c>
      <c r="P104" s="64">
        <v>1.0411999999999999</v>
      </c>
      <c r="Q104" s="64">
        <v>0.95540000000000003</v>
      </c>
      <c r="R104" s="64">
        <v>0.92459999999999998</v>
      </c>
      <c r="S104" s="64">
        <v>1.1395</v>
      </c>
      <c r="T104" s="64">
        <v>1.1048</v>
      </c>
      <c r="U104" s="64">
        <v>1.0563</v>
      </c>
      <c r="V104" s="64">
        <v>1.0452999999999999</v>
      </c>
      <c r="W104" s="64">
        <v>1.0004</v>
      </c>
      <c r="X104" s="64">
        <v>0.48320000000000002</v>
      </c>
      <c r="Y104" s="64">
        <v>0.48459999999999998</v>
      </c>
      <c r="Z104" s="64">
        <v>0.26939999999999997</v>
      </c>
      <c r="AA104" s="64">
        <v>0.26819999999999999</v>
      </c>
      <c r="AB104" s="64">
        <v>0.53890000000000005</v>
      </c>
    </row>
    <row r="105" spans="1:28" x14ac:dyDescent="0.35">
      <c r="A105" s="67" t="s">
        <v>816</v>
      </c>
      <c r="B105" s="64">
        <v>2639.4079999999999</v>
      </c>
      <c r="C105" s="64">
        <v>37</v>
      </c>
      <c r="D105" s="64">
        <v>0.47510000000000002</v>
      </c>
      <c r="E105" s="64">
        <v>0.54600000000000004</v>
      </c>
      <c r="F105" s="64">
        <v>0.61450000000000005</v>
      </c>
      <c r="G105" s="64">
        <v>0.63470000000000004</v>
      </c>
      <c r="H105" s="64">
        <v>0.61409999999999998</v>
      </c>
      <c r="I105" s="64">
        <v>0.81710000000000005</v>
      </c>
      <c r="J105" s="64">
        <v>0.85950000000000004</v>
      </c>
      <c r="K105" s="64">
        <v>0.8649</v>
      </c>
      <c r="L105" s="64">
        <v>0.86809999999999998</v>
      </c>
      <c r="M105" s="64">
        <v>1.9903</v>
      </c>
      <c r="N105" s="64">
        <v>1.0344</v>
      </c>
      <c r="O105" s="64">
        <v>1.1738</v>
      </c>
      <c r="P105" s="64">
        <v>1.0415000000000001</v>
      </c>
      <c r="Q105" s="64">
        <v>0.9546</v>
      </c>
      <c r="R105" s="64">
        <v>0.9234</v>
      </c>
      <c r="S105" s="64">
        <v>1.1372</v>
      </c>
      <c r="T105" s="64">
        <v>1.1046</v>
      </c>
      <c r="U105" s="64">
        <v>1.0555000000000001</v>
      </c>
      <c r="V105" s="64">
        <v>1.0450999999999999</v>
      </c>
      <c r="W105" s="64">
        <v>0.99939999999999996</v>
      </c>
      <c r="X105" s="64">
        <v>0.48430000000000001</v>
      </c>
      <c r="Y105" s="64">
        <v>0.4864</v>
      </c>
      <c r="Z105" s="64">
        <v>0.26919999999999999</v>
      </c>
      <c r="AA105" s="64">
        <v>0.2681</v>
      </c>
      <c r="AB105" s="64">
        <v>0.53869999999999996</v>
      </c>
    </row>
    <row r="106" spans="1:28" x14ac:dyDescent="0.35">
      <c r="A106" s="67" t="s">
        <v>817</v>
      </c>
      <c r="B106" s="64">
        <v>2699.413</v>
      </c>
      <c r="C106" s="64">
        <v>37</v>
      </c>
      <c r="D106" s="64">
        <v>0.4773</v>
      </c>
      <c r="E106" s="64">
        <v>0.54710000000000003</v>
      </c>
      <c r="F106" s="64">
        <v>0.61450000000000005</v>
      </c>
      <c r="G106" s="64">
        <v>0.63419999999999999</v>
      </c>
      <c r="H106" s="64">
        <v>0.61380000000000001</v>
      </c>
      <c r="I106" s="64">
        <v>0.81740000000000002</v>
      </c>
      <c r="J106" s="64">
        <v>0.86150000000000004</v>
      </c>
      <c r="K106" s="64">
        <v>0.86560000000000004</v>
      </c>
      <c r="L106" s="64">
        <v>0.86829999999999996</v>
      </c>
      <c r="M106" s="64">
        <v>1.9876</v>
      </c>
      <c r="N106" s="64">
        <v>1.0346</v>
      </c>
      <c r="O106" s="64">
        <v>1.1735</v>
      </c>
      <c r="P106" s="64">
        <v>1.0412999999999999</v>
      </c>
      <c r="Q106" s="64">
        <v>0.95389999999999997</v>
      </c>
      <c r="R106" s="64">
        <v>0.9234</v>
      </c>
      <c r="S106" s="64">
        <v>1.1363000000000001</v>
      </c>
      <c r="T106" s="64">
        <v>1.1045</v>
      </c>
      <c r="U106" s="64">
        <v>1.0558000000000001</v>
      </c>
      <c r="V106" s="64">
        <v>1.0449999999999999</v>
      </c>
      <c r="W106" s="64">
        <v>0.99939999999999996</v>
      </c>
      <c r="X106" s="64">
        <v>0.48530000000000001</v>
      </c>
      <c r="Y106" s="64">
        <v>0.48820000000000002</v>
      </c>
      <c r="Z106" s="64">
        <v>0.26979999999999998</v>
      </c>
      <c r="AA106" s="64">
        <v>0.26850000000000002</v>
      </c>
      <c r="AB106" s="64">
        <v>0.53839999999999999</v>
      </c>
    </row>
    <row r="107" spans="1:28" x14ac:dyDescent="0.35">
      <c r="A107" s="67" t="s">
        <v>818</v>
      </c>
      <c r="B107" s="64">
        <v>2759.4180000000001</v>
      </c>
      <c r="C107" s="64">
        <v>37</v>
      </c>
      <c r="D107" s="64">
        <v>0.47899999999999998</v>
      </c>
      <c r="E107" s="64">
        <v>0.54810000000000003</v>
      </c>
      <c r="F107" s="64">
        <v>0.61439999999999995</v>
      </c>
      <c r="G107" s="64">
        <v>0.63349999999999995</v>
      </c>
      <c r="H107" s="64">
        <v>0.61360000000000003</v>
      </c>
      <c r="I107" s="64">
        <v>0.81689999999999996</v>
      </c>
      <c r="J107" s="64">
        <v>0.86180000000000001</v>
      </c>
      <c r="K107" s="64">
        <v>0.8649</v>
      </c>
      <c r="L107" s="64">
        <v>0.86760000000000004</v>
      </c>
      <c r="M107" s="64">
        <v>1.9826999999999999</v>
      </c>
      <c r="N107" s="64">
        <v>1.034</v>
      </c>
      <c r="O107" s="64">
        <v>1.1718999999999999</v>
      </c>
      <c r="P107" s="64">
        <v>1.0411999999999999</v>
      </c>
      <c r="Q107" s="64">
        <v>0.95299999999999996</v>
      </c>
      <c r="R107" s="64">
        <v>0.92179999999999995</v>
      </c>
      <c r="S107" s="64">
        <v>1.1347</v>
      </c>
      <c r="T107" s="64">
        <v>1.1039000000000001</v>
      </c>
      <c r="U107" s="64">
        <v>1.0557000000000001</v>
      </c>
      <c r="V107" s="64">
        <v>1.0446</v>
      </c>
      <c r="W107" s="64">
        <v>0.99770000000000003</v>
      </c>
      <c r="X107" s="64">
        <v>0.48599999999999999</v>
      </c>
      <c r="Y107" s="64">
        <v>0.48970000000000002</v>
      </c>
      <c r="Z107" s="64">
        <v>0.2697</v>
      </c>
      <c r="AA107" s="64">
        <v>0.26860000000000001</v>
      </c>
      <c r="AB107" s="64">
        <v>0.53869999999999996</v>
      </c>
    </row>
    <row r="108" spans="1:28" x14ac:dyDescent="0.35">
      <c r="A108" s="67" t="s">
        <v>819</v>
      </c>
      <c r="B108" s="64">
        <v>2819.41</v>
      </c>
      <c r="C108" s="64">
        <v>37</v>
      </c>
      <c r="D108" s="64">
        <v>0.48080000000000001</v>
      </c>
      <c r="E108" s="64">
        <v>0.54890000000000005</v>
      </c>
      <c r="F108" s="64">
        <v>0.61439999999999995</v>
      </c>
      <c r="G108" s="64">
        <v>0.63280000000000003</v>
      </c>
      <c r="H108" s="64">
        <v>0.61319999999999997</v>
      </c>
      <c r="I108" s="64">
        <v>0.81689999999999996</v>
      </c>
      <c r="J108" s="64">
        <v>0.86270000000000002</v>
      </c>
      <c r="K108" s="64">
        <v>0.86519999999999997</v>
      </c>
      <c r="L108" s="64">
        <v>0.86729999999999996</v>
      </c>
      <c r="M108" s="64">
        <v>1.9774</v>
      </c>
      <c r="N108" s="64">
        <v>1.0335000000000001</v>
      </c>
      <c r="O108" s="64">
        <v>1.1713</v>
      </c>
      <c r="P108" s="64">
        <v>1.0410999999999999</v>
      </c>
      <c r="Q108" s="64">
        <v>0.95269999999999999</v>
      </c>
      <c r="R108" s="64">
        <v>0.92120000000000002</v>
      </c>
      <c r="S108" s="64">
        <v>1.133</v>
      </c>
      <c r="T108" s="64">
        <v>1.1032</v>
      </c>
      <c r="U108" s="64">
        <v>1.0561</v>
      </c>
      <c r="V108" s="64">
        <v>1.0447</v>
      </c>
      <c r="W108" s="64">
        <v>0.99819999999999998</v>
      </c>
      <c r="X108" s="64">
        <v>0.48649999999999999</v>
      </c>
      <c r="Y108" s="64">
        <v>0.49099999999999999</v>
      </c>
      <c r="Z108" s="64">
        <v>0.27</v>
      </c>
      <c r="AA108" s="64">
        <v>0.26889999999999997</v>
      </c>
      <c r="AB108" s="64">
        <v>0.53839999999999999</v>
      </c>
    </row>
    <row r="109" spans="1:28" x14ac:dyDescent="0.35">
      <c r="A109" s="67" t="s">
        <v>820</v>
      </c>
      <c r="B109" s="64">
        <v>2879.4059999999999</v>
      </c>
      <c r="C109" s="64">
        <v>37</v>
      </c>
      <c r="D109" s="64">
        <v>0.48199999999999998</v>
      </c>
      <c r="E109" s="64">
        <v>0.5494</v>
      </c>
      <c r="F109" s="64">
        <v>0.61409999999999998</v>
      </c>
      <c r="G109" s="64">
        <v>0.6321</v>
      </c>
      <c r="H109" s="64">
        <v>0.61250000000000004</v>
      </c>
      <c r="I109" s="64">
        <v>0.81679999999999997</v>
      </c>
      <c r="J109" s="64">
        <v>0.8629</v>
      </c>
      <c r="K109" s="64">
        <v>0.86409999999999998</v>
      </c>
      <c r="L109" s="64">
        <v>0.86660000000000004</v>
      </c>
      <c r="M109" s="64">
        <v>1.9752000000000001</v>
      </c>
      <c r="N109" s="64">
        <v>1.0334000000000001</v>
      </c>
      <c r="O109" s="64">
        <v>1.1706000000000001</v>
      </c>
      <c r="P109" s="64">
        <v>1.0411999999999999</v>
      </c>
      <c r="Q109" s="64">
        <v>0.95169999999999999</v>
      </c>
      <c r="R109" s="64">
        <v>0.92079999999999995</v>
      </c>
      <c r="S109" s="64">
        <v>1.1316999999999999</v>
      </c>
      <c r="T109" s="64">
        <v>1.1023000000000001</v>
      </c>
      <c r="U109" s="64">
        <v>1.0552999999999999</v>
      </c>
      <c r="V109" s="64">
        <v>1.0438000000000001</v>
      </c>
      <c r="W109" s="64">
        <v>0.99650000000000005</v>
      </c>
      <c r="X109" s="64">
        <v>0.48709999999999998</v>
      </c>
      <c r="Y109" s="64">
        <v>0.49209999999999998</v>
      </c>
      <c r="Z109" s="64">
        <v>0.27039999999999997</v>
      </c>
      <c r="AA109" s="64">
        <v>0.26889999999999997</v>
      </c>
      <c r="AB109" s="64">
        <v>0.53820000000000001</v>
      </c>
    </row>
    <row r="110" spans="1:28" x14ac:dyDescent="0.35">
      <c r="A110" s="67" t="s">
        <v>821</v>
      </c>
      <c r="B110" s="64">
        <v>2939.4189999999999</v>
      </c>
      <c r="C110" s="64">
        <v>36.9</v>
      </c>
      <c r="D110" s="64">
        <v>0.4834</v>
      </c>
      <c r="E110" s="64">
        <v>0.54959999999999998</v>
      </c>
      <c r="F110" s="64">
        <v>0.61380000000000001</v>
      </c>
      <c r="G110" s="64">
        <v>0.63129999999999997</v>
      </c>
      <c r="H110" s="64">
        <v>0.61209999999999998</v>
      </c>
      <c r="I110" s="64">
        <v>0.81630000000000003</v>
      </c>
      <c r="J110" s="64">
        <v>0.86299999999999999</v>
      </c>
      <c r="K110" s="64">
        <v>0.86339999999999995</v>
      </c>
      <c r="L110" s="64">
        <v>0.86550000000000005</v>
      </c>
      <c r="M110" s="64">
        <v>1.9722</v>
      </c>
      <c r="N110" s="64">
        <v>1.0316000000000001</v>
      </c>
      <c r="O110" s="64">
        <v>1.169</v>
      </c>
      <c r="P110" s="64">
        <v>1.0414000000000001</v>
      </c>
      <c r="Q110" s="64">
        <v>0.95079999999999998</v>
      </c>
      <c r="R110" s="64">
        <v>0.92</v>
      </c>
      <c r="S110" s="64">
        <v>1.1301000000000001</v>
      </c>
      <c r="T110" s="64">
        <v>1.1013999999999999</v>
      </c>
      <c r="U110" s="64">
        <v>1.0547</v>
      </c>
      <c r="V110" s="64">
        <v>1.0428999999999999</v>
      </c>
      <c r="W110" s="64">
        <v>0.99629999999999996</v>
      </c>
      <c r="X110" s="64">
        <v>0.48780000000000001</v>
      </c>
      <c r="Y110" s="64">
        <v>0.49309999999999998</v>
      </c>
      <c r="Z110" s="64">
        <v>0.27029999999999998</v>
      </c>
      <c r="AA110" s="64">
        <v>0.26919999999999999</v>
      </c>
      <c r="AB110" s="64">
        <v>0.53869999999999996</v>
      </c>
    </row>
    <row r="111" spans="1:28" x14ac:dyDescent="0.35">
      <c r="A111" s="67" t="s">
        <v>822</v>
      </c>
      <c r="B111" s="64">
        <v>2999.3969999999999</v>
      </c>
      <c r="C111" s="64">
        <v>37</v>
      </c>
      <c r="D111" s="64">
        <v>0.48470000000000002</v>
      </c>
      <c r="E111" s="64">
        <v>0.55030000000000001</v>
      </c>
      <c r="F111" s="64">
        <v>0.61360000000000003</v>
      </c>
      <c r="G111" s="64">
        <v>0.63080000000000003</v>
      </c>
      <c r="H111" s="64">
        <v>0.6119</v>
      </c>
      <c r="I111" s="64">
        <v>0.81599999999999995</v>
      </c>
      <c r="J111" s="64">
        <v>0.86360000000000003</v>
      </c>
      <c r="K111" s="64">
        <v>0.86329999999999996</v>
      </c>
      <c r="L111" s="64">
        <v>0.86519999999999997</v>
      </c>
      <c r="M111" s="64">
        <v>1.9677</v>
      </c>
      <c r="N111" s="64">
        <v>1.0316000000000001</v>
      </c>
      <c r="O111" s="64">
        <v>1.1678999999999999</v>
      </c>
      <c r="P111" s="64">
        <v>1.0407</v>
      </c>
      <c r="Q111" s="64">
        <v>0.94930000000000003</v>
      </c>
      <c r="R111" s="64">
        <v>0.91900000000000004</v>
      </c>
      <c r="S111" s="64">
        <v>1.1277999999999999</v>
      </c>
      <c r="T111" s="64">
        <v>1.1007</v>
      </c>
      <c r="U111" s="64">
        <v>1.0544</v>
      </c>
      <c r="V111" s="64">
        <v>1.0426</v>
      </c>
      <c r="W111" s="64">
        <v>0.99550000000000005</v>
      </c>
      <c r="X111" s="64">
        <v>0.48820000000000002</v>
      </c>
      <c r="Y111" s="64">
        <v>0.49430000000000002</v>
      </c>
      <c r="Z111" s="64">
        <v>0.27060000000000001</v>
      </c>
      <c r="AA111" s="64">
        <v>0.26929999999999998</v>
      </c>
      <c r="AB111" s="64">
        <v>0.53810000000000002</v>
      </c>
    </row>
    <row r="112" spans="1:28" x14ac:dyDescent="0.35">
      <c r="A112" s="67" t="s">
        <v>823</v>
      </c>
      <c r="B112" s="64">
        <v>3059.4110000000001</v>
      </c>
      <c r="C112" s="64">
        <v>37</v>
      </c>
      <c r="D112" s="64">
        <v>0.48580000000000001</v>
      </c>
      <c r="E112" s="64">
        <v>0.55059999999999998</v>
      </c>
      <c r="F112" s="64">
        <v>0.61299999999999999</v>
      </c>
      <c r="G112" s="64">
        <v>0.62980000000000003</v>
      </c>
      <c r="H112" s="64">
        <v>0.61129999999999995</v>
      </c>
      <c r="I112" s="64">
        <v>0.81540000000000001</v>
      </c>
      <c r="J112" s="64">
        <v>0.86350000000000005</v>
      </c>
      <c r="K112" s="64">
        <v>0.86209999999999998</v>
      </c>
      <c r="L112" s="64">
        <v>0.86380000000000001</v>
      </c>
      <c r="M112" s="64">
        <v>1.9634</v>
      </c>
      <c r="N112" s="64">
        <v>1.0309999999999999</v>
      </c>
      <c r="O112" s="64">
        <v>1.1671</v>
      </c>
      <c r="P112" s="64">
        <v>1.0396000000000001</v>
      </c>
      <c r="Q112" s="64">
        <v>0.94920000000000004</v>
      </c>
      <c r="R112" s="64">
        <v>0.91820000000000002</v>
      </c>
      <c r="S112" s="64">
        <v>1.1263000000000001</v>
      </c>
      <c r="T112" s="64">
        <v>1.0999000000000001</v>
      </c>
      <c r="U112" s="64">
        <v>1.0542</v>
      </c>
      <c r="V112" s="64">
        <v>1.0412999999999999</v>
      </c>
      <c r="W112" s="64">
        <v>0.99409999999999998</v>
      </c>
      <c r="X112" s="64">
        <v>0.48849999999999999</v>
      </c>
      <c r="Y112" s="64">
        <v>0.49480000000000002</v>
      </c>
      <c r="Z112" s="64">
        <v>0.27039999999999997</v>
      </c>
      <c r="AA112" s="64">
        <v>0.26929999999999998</v>
      </c>
      <c r="AB112" s="64">
        <v>0.53820000000000001</v>
      </c>
    </row>
    <row r="113" spans="1:28" x14ac:dyDescent="0.35">
      <c r="A113" s="67" t="s">
        <v>824</v>
      </c>
      <c r="B113" s="64">
        <v>3119.415</v>
      </c>
      <c r="C113" s="64">
        <v>37</v>
      </c>
      <c r="D113" s="64">
        <v>0.48670000000000002</v>
      </c>
      <c r="E113" s="64">
        <v>0.55069999999999997</v>
      </c>
      <c r="F113" s="64">
        <v>0.6129</v>
      </c>
      <c r="G113" s="64">
        <v>0.62919999999999998</v>
      </c>
      <c r="H113" s="64">
        <v>0.61070000000000002</v>
      </c>
      <c r="I113" s="64">
        <v>0.81510000000000005</v>
      </c>
      <c r="J113" s="64">
        <v>0.86350000000000005</v>
      </c>
      <c r="K113" s="64">
        <v>0.86150000000000004</v>
      </c>
      <c r="L113" s="64">
        <v>0.86319999999999997</v>
      </c>
      <c r="M113" s="64">
        <v>1.9599</v>
      </c>
      <c r="N113" s="64">
        <v>1.0303</v>
      </c>
      <c r="O113" s="64">
        <v>1.1661999999999999</v>
      </c>
      <c r="P113" s="64">
        <v>1.0399</v>
      </c>
      <c r="Q113" s="64">
        <v>0.94769999999999999</v>
      </c>
      <c r="R113" s="64">
        <v>0.91700000000000004</v>
      </c>
      <c r="S113" s="64">
        <v>1.1255999999999999</v>
      </c>
      <c r="T113" s="64">
        <v>1.0988</v>
      </c>
      <c r="U113" s="64">
        <v>1.0533999999999999</v>
      </c>
      <c r="V113" s="64">
        <v>1.0408999999999999</v>
      </c>
      <c r="W113" s="64">
        <v>0.99280000000000002</v>
      </c>
      <c r="X113" s="64">
        <v>0.48880000000000001</v>
      </c>
      <c r="Y113" s="64">
        <v>0.49559999999999998</v>
      </c>
      <c r="Z113" s="64">
        <v>0.27089999999999997</v>
      </c>
      <c r="AA113" s="64">
        <v>0.26960000000000001</v>
      </c>
      <c r="AB113" s="64">
        <v>0.53769999999999996</v>
      </c>
    </row>
    <row r="114" spans="1:28" x14ac:dyDescent="0.35">
      <c r="A114" s="67" t="s">
        <v>825</v>
      </c>
      <c r="B114" s="64">
        <v>3179.4079999999999</v>
      </c>
      <c r="C114" s="64">
        <v>37</v>
      </c>
      <c r="D114" s="64">
        <v>0.48759999999999998</v>
      </c>
      <c r="E114" s="64">
        <v>0.55089999999999995</v>
      </c>
      <c r="F114" s="64">
        <v>0.61240000000000006</v>
      </c>
      <c r="G114" s="64">
        <v>0.62849999999999995</v>
      </c>
      <c r="H114" s="64">
        <v>0.61</v>
      </c>
      <c r="I114" s="64">
        <v>0.81389999999999996</v>
      </c>
      <c r="J114" s="64">
        <v>0.86270000000000002</v>
      </c>
      <c r="K114" s="64">
        <v>0.86050000000000004</v>
      </c>
      <c r="L114" s="64">
        <v>0.86209999999999998</v>
      </c>
      <c r="M114" s="64">
        <v>1.9550000000000001</v>
      </c>
      <c r="N114" s="64">
        <v>1.0294000000000001</v>
      </c>
      <c r="O114" s="64">
        <v>1.1648000000000001</v>
      </c>
      <c r="P114" s="64">
        <v>1.0390999999999999</v>
      </c>
      <c r="Q114" s="64">
        <v>0.94679999999999997</v>
      </c>
      <c r="R114" s="64">
        <v>0.91559999999999997</v>
      </c>
      <c r="S114" s="64">
        <v>1.1227</v>
      </c>
      <c r="T114" s="64">
        <v>1.0982000000000001</v>
      </c>
      <c r="U114" s="64">
        <v>1.0528999999999999</v>
      </c>
      <c r="V114" s="64">
        <v>1.0392999999999999</v>
      </c>
      <c r="W114" s="64">
        <v>0.99209999999999998</v>
      </c>
      <c r="X114" s="64">
        <v>0.48909999999999998</v>
      </c>
      <c r="Y114" s="64">
        <v>0.49619999999999997</v>
      </c>
      <c r="Z114" s="64">
        <v>0.27100000000000002</v>
      </c>
      <c r="AA114" s="64">
        <v>0.26979999999999998</v>
      </c>
      <c r="AB114" s="64">
        <v>0.53759999999999997</v>
      </c>
    </row>
    <row r="115" spans="1:28" x14ac:dyDescent="0.35">
      <c r="A115" s="67" t="s">
        <v>826</v>
      </c>
      <c r="B115" s="64">
        <v>3239.4189999999999</v>
      </c>
      <c r="C115" s="64">
        <v>37</v>
      </c>
      <c r="D115" s="64">
        <v>0.48820000000000002</v>
      </c>
      <c r="E115" s="64">
        <v>0.55089999999999995</v>
      </c>
      <c r="F115" s="64">
        <v>0.61209999999999998</v>
      </c>
      <c r="G115" s="64">
        <v>0.62770000000000004</v>
      </c>
      <c r="H115" s="64">
        <v>0.60970000000000002</v>
      </c>
      <c r="I115" s="64">
        <v>0.81330000000000002</v>
      </c>
      <c r="J115" s="64">
        <v>0.86270000000000002</v>
      </c>
      <c r="K115" s="64">
        <v>0.8599</v>
      </c>
      <c r="L115" s="64">
        <v>0.86099999999999999</v>
      </c>
      <c r="M115" s="64">
        <v>1.9509000000000001</v>
      </c>
      <c r="N115" s="64">
        <v>1.0284</v>
      </c>
      <c r="O115" s="64">
        <v>1.1632</v>
      </c>
      <c r="P115" s="64">
        <v>1.0383</v>
      </c>
      <c r="Q115" s="64">
        <v>0.94550000000000001</v>
      </c>
      <c r="R115" s="64">
        <v>0.91500000000000004</v>
      </c>
      <c r="S115" s="64">
        <v>1.1216999999999999</v>
      </c>
      <c r="T115" s="64">
        <v>1.0968</v>
      </c>
      <c r="U115" s="64">
        <v>1.0517000000000001</v>
      </c>
      <c r="V115" s="64">
        <v>1.0383</v>
      </c>
      <c r="W115" s="64">
        <v>0.99080000000000001</v>
      </c>
      <c r="X115" s="64">
        <v>0.48930000000000001</v>
      </c>
      <c r="Y115" s="64">
        <v>0.49669999999999997</v>
      </c>
      <c r="Z115" s="64">
        <v>0.2712</v>
      </c>
      <c r="AA115" s="64">
        <v>0.2702</v>
      </c>
      <c r="AB115" s="64">
        <v>0.53790000000000004</v>
      </c>
    </row>
    <row r="116" spans="1:28" x14ac:dyDescent="0.35">
      <c r="A116" s="67" t="s">
        <v>827</v>
      </c>
      <c r="B116" s="64">
        <v>3299.4140000000002</v>
      </c>
      <c r="C116" s="64">
        <v>36.9</v>
      </c>
      <c r="D116" s="64">
        <v>0.48880000000000001</v>
      </c>
      <c r="E116" s="64">
        <v>0.55089999999999995</v>
      </c>
      <c r="F116" s="64">
        <v>0.6119</v>
      </c>
      <c r="G116" s="64">
        <v>0.62709999999999999</v>
      </c>
      <c r="H116" s="64">
        <v>0.60940000000000005</v>
      </c>
      <c r="I116" s="64">
        <v>0.81259999999999999</v>
      </c>
      <c r="J116" s="64">
        <v>0.86270000000000002</v>
      </c>
      <c r="K116" s="64">
        <v>0.85880000000000001</v>
      </c>
      <c r="L116" s="64">
        <v>0.86019999999999996</v>
      </c>
      <c r="M116" s="64">
        <v>1.9533</v>
      </c>
      <c r="N116" s="64">
        <v>1.0275000000000001</v>
      </c>
      <c r="O116" s="64">
        <v>1.1620999999999999</v>
      </c>
      <c r="P116" s="64">
        <v>1.0378000000000001</v>
      </c>
      <c r="Q116" s="64">
        <v>0.94410000000000005</v>
      </c>
      <c r="R116" s="64">
        <v>0.91479999999999995</v>
      </c>
      <c r="S116" s="64">
        <v>1.1201000000000001</v>
      </c>
      <c r="T116" s="64">
        <v>1.0963000000000001</v>
      </c>
      <c r="U116" s="64">
        <v>1.0518000000000001</v>
      </c>
      <c r="V116" s="64">
        <v>1.0378000000000001</v>
      </c>
      <c r="W116" s="64">
        <v>0.99029999999999996</v>
      </c>
      <c r="X116" s="64">
        <v>0.4894</v>
      </c>
      <c r="Y116" s="64">
        <v>0.49709999999999999</v>
      </c>
      <c r="Z116" s="64">
        <v>0.27110000000000001</v>
      </c>
      <c r="AA116" s="64">
        <v>0.26989999999999997</v>
      </c>
      <c r="AB116" s="64">
        <v>0.5373</v>
      </c>
    </row>
    <row r="117" spans="1:28" x14ac:dyDescent="0.35">
      <c r="A117" s="67" t="s">
        <v>828</v>
      </c>
      <c r="B117" s="64">
        <v>3359.4110000000001</v>
      </c>
      <c r="C117" s="64">
        <v>37</v>
      </c>
      <c r="D117" s="64">
        <v>0.48949999999999999</v>
      </c>
      <c r="E117" s="64">
        <v>0.55089999999999995</v>
      </c>
      <c r="F117" s="64">
        <v>0.61129999999999995</v>
      </c>
      <c r="G117" s="64">
        <v>0.62660000000000005</v>
      </c>
      <c r="H117" s="64">
        <v>0.60929999999999995</v>
      </c>
      <c r="I117" s="64">
        <v>0.81140000000000001</v>
      </c>
      <c r="J117" s="64">
        <v>0.86209999999999998</v>
      </c>
      <c r="K117" s="64">
        <v>0.85760000000000003</v>
      </c>
      <c r="L117" s="64">
        <v>0.85909999999999997</v>
      </c>
      <c r="M117" s="64">
        <v>1.9537</v>
      </c>
      <c r="N117" s="64">
        <v>1.0266</v>
      </c>
      <c r="O117" s="64">
        <v>1.1605000000000001</v>
      </c>
      <c r="P117" s="64">
        <v>1.0369999999999999</v>
      </c>
      <c r="Q117" s="64">
        <v>0.94330000000000003</v>
      </c>
      <c r="R117" s="64">
        <v>0.91349999999999998</v>
      </c>
      <c r="S117" s="64">
        <v>1.1187</v>
      </c>
      <c r="T117" s="64">
        <v>1.0952999999999999</v>
      </c>
      <c r="U117" s="64">
        <v>1.0503</v>
      </c>
      <c r="V117" s="64">
        <v>1.0367999999999999</v>
      </c>
      <c r="W117" s="64">
        <v>0.98909999999999998</v>
      </c>
      <c r="X117" s="64">
        <v>0.48970000000000002</v>
      </c>
      <c r="Y117" s="64">
        <v>0.49730000000000002</v>
      </c>
      <c r="Z117" s="64">
        <v>0.27150000000000002</v>
      </c>
      <c r="AA117" s="64">
        <v>0.27029999999999998</v>
      </c>
      <c r="AB117" s="64">
        <v>0.53759999999999997</v>
      </c>
    </row>
    <row r="118" spans="1:28" x14ac:dyDescent="0.35">
      <c r="A118" s="67" t="s">
        <v>829</v>
      </c>
      <c r="B118" s="64">
        <v>3419.424</v>
      </c>
      <c r="C118" s="64">
        <v>37</v>
      </c>
      <c r="D118" s="64">
        <v>0.49009999999999998</v>
      </c>
      <c r="E118" s="64">
        <v>0.55069999999999997</v>
      </c>
      <c r="F118" s="64">
        <v>0.61099999999999999</v>
      </c>
      <c r="G118" s="64">
        <v>0.626</v>
      </c>
      <c r="H118" s="64">
        <v>0.60870000000000002</v>
      </c>
      <c r="I118" s="64">
        <v>0.81079999999999997</v>
      </c>
      <c r="J118" s="64">
        <v>0.86150000000000004</v>
      </c>
      <c r="K118" s="64">
        <v>0.85660000000000003</v>
      </c>
      <c r="L118" s="64">
        <v>0.85760000000000003</v>
      </c>
      <c r="M118" s="64">
        <v>1.9534</v>
      </c>
      <c r="N118" s="64">
        <v>1.0254000000000001</v>
      </c>
      <c r="O118" s="64">
        <v>1.1589</v>
      </c>
      <c r="P118" s="64">
        <v>1.0365</v>
      </c>
      <c r="Q118" s="64">
        <v>0.94159999999999999</v>
      </c>
      <c r="R118" s="64">
        <v>0.91249999999999998</v>
      </c>
      <c r="S118" s="64">
        <v>1.1171</v>
      </c>
      <c r="T118" s="64">
        <v>1.0931</v>
      </c>
      <c r="U118" s="64">
        <v>1.05</v>
      </c>
      <c r="V118" s="64">
        <v>1.0348999999999999</v>
      </c>
      <c r="W118" s="64">
        <v>0.98760000000000003</v>
      </c>
      <c r="X118" s="64">
        <v>0.48980000000000001</v>
      </c>
      <c r="Y118" s="64">
        <v>0.49769999999999998</v>
      </c>
      <c r="Z118" s="64">
        <v>0.27189999999999998</v>
      </c>
      <c r="AA118" s="64">
        <v>0.27039999999999997</v>
      </c>
      <c r="AB118" s="64">
        <v>0.53769999999999996</v>
      </c>
    </row>
    <row r="119" spans="1:28" x14ac:dyDescent="0.35">
      <c r="A119" s="67" t="s">
        <v>830</v>
      </c>
      <c r="B119" s="64">
        <v>3479.4079999999999</v>
      </c>
      <c r="C119" s="64">
        <v>37</v>
      </c>
      <c r="D119" s="64">
        <v>0.4904</v>
      </c>
      <c r="E119" s="64">
        <v>0.55030000000000001</v>
      </c>
      <c r="F119" s="64">
        <v>0.61060000000000003</v>
      </c>
      <c r="G119" s="64">
        <v>0.62539999999999996</v>
      </c>
      <c r="H119" s="64">
        <v>0.60799999999999998</v>
      </c>
      <c r="I119" s="64">
        <v>0.80930000000000002</v>
      </c>
      <c r="J119" s="64">
        <v>0.86040000000000005</v>
      </c>
      <c r="K119" s="64">
        <v>0.85499999999999998</v>
      </c>
      <c r="L119" s="64">
        <v>0.85640000000000005</v>
      </c>
      <c r="M119" s="64">
        <v>1.9522999999999999</v>
      </c>
      <c r="N119" s="64">
        <v>1.0238</v>
      </c>
      <c r="O119" s="64">
        <v>1.1576</v>
      </c>
      <c r="P119" s="64">
        <v>1.0346</v>
      </c>
      <c r="Q119" s="64">
        <v>0.94040000000000001</v>
      </c>
      <c r="R119" s="64">
        <v>0.91090000000000004</v>
      </c>
      <c r="S119" s="64">
        <v>1.1133</v>
      </c>
      <c r="T119" s="64">
        <v>1.0920000000000001</v>
      </c>
      <c r="U119" s="64">
        <v>1.0482</v>
      </c>
      <c r="V119" s="64">
        <v>1.0347</v>
      </c>
      <c r="W119" s="64">
        <v>0.98629999999999995</v>
      </c>
      <c r="X119" s="64">
        <v>0.48980000000000001</v>
      </c>
      <c r="Y119" s="64">
        <v>0.49790000000000001</v>
      </c>
      <c r="Z119" s="64">
        <v>0.27210000000000001</v>
      </c>
      <c r="AA119" s="64">
        <v>0.27060000000000001</v>
      </c>
      <c r="AB119" s="64">
        <v>0.53759999999999997</v>
      </c>
    </row>
    <row r="120" spans="1:28" x14ac:dyDescent="0.35">
      <c r="A120" s="67" t="s">
        <v>831</v>
      </c>
      <c r="B120" s="64">
        <v>3539.4079999999999</v>
      </c>
      <c r="C120" s="64">
        <v>37</v>
      </c>
      <c r="D120" s="64">
        <v>0.49080000000000001</v>
      </c>
      <c r="E120" s="64">
        <v>0.55030000000000001</v>
      </c>
      <c r="F120" s="64">
        <v>0.61029999999999995</v>
      </c>
      <c r="G120" s="64">
        <v>0.625</v>
      </c>
      <c r="H120" s="64">
        <v>0.60809999999999997</v>
      </c>
      <c r="I120" s="64">
        <v>0.80920000000000003</v>
      </c>
      <c r="J120" s="64">
        <v>0.86080000000000001</v>
      </c>
      <c r="K120" s="64">
        <v>0.85450000000000004</v>
      </c>
      <c r="L120" s="64">
        <v>0.85550000000000004</v>
      </c>
      <c r="M120" s="64">
        <v>1.9561999999999999</v>
      </c>
      <c r="N120" s="64">
        <v>1.0236000000000001</v>
      </c>
      <c r="O120" s="64">
        <v>1.1564000000000001</v>
      </c>
      <c r="P120" s="64">
        <v>1.0347</v>
      </c>
      <c r="Q120" s="64">
        <v>0.93940000000000001</v>
      </c>
      <c r="R120" s="64">
        <v>0.91080000000000005</v>
      </c>
      <c r="S120" s="64">
        <v>1.1131</v>
      </c>
      <c r="T120" s="64">
        <v>1.0915999999999999</v>
      </c>
      <c r="U120" s="64">
        <v>1.0481</v>
      </c>
      <c r="V120" s="64">
        <v>1.0327999999999999</v>
      </c>
      <c r="W120" s="64">
        <v>0.98540000000000005</v>
      </c>
      <c r="X120" s="64">
        <v>0.49</v>
      </c>
      <c r="Y120" s="64">
        <v>0.498</v>
      </c>
      <c r="Z120" s="64">
        <v>0.27210000000000001</v>
      </c>
      <c r="AA120" s="64">
        <v>0.2707</v>
      </c>
      <c r="AB120" s="64">
        <v>0.5373</v>
      </c>
    </row>
    <row r="121" spans="1:28" x14ac:dyDescent="0.35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</row>
    <row r="122" spans="1:28" x14ac:dyDescent="0.35">
      <c r="A122" s="64" t="s">
        <v>742</v>
      </c>
      <c r="B122" s="64"/>
      <c r="C122" s="64"/>
      <c r="D122" s="64"/>
      <c r="E122" s="64" t="s">
        <v>851</v>
      </c>
      <c r="F122" s="64"/>
      <c r="G122" s="64"/>
      <c r="H122" s="64"/>
      <c r="I122" s="64"/>
      <c r="J122" s="64"/>
      <c r="K122" s="64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</row>
  </sheetData>
  <mergeCells count="6">
    <mergeCell ref="D59:H59"/>
    <mergeCell ref="I59:M59"/>
    <mergeCell ref="N59:R59"/>
    <mergeCell ref="S59:W59"/>
    <mergeCell ref="X59:Y59"/>
    <mergeCell ref="Z59:AA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1A9-1F00-49BF-BE03-7A5AC06AC42E}">
  <dimension ref="A1:S22"/>
  <sheetViews>
    <sheetView zoomScale="108" workbookViewId="0">
      <selection activeCell="Q29" sqref="Q29"/>
    </sheetView>
  </sheetViews>
  <sheetFormatPr defaultRowHeight="14.5" x14ac:dyDescent="0.35"/>
  <cols>
    <col min="16" max="16" width="21.08984375" customWidth="1"/>
    <col min="17" max="17" width="21.90625" customWidth="1"/>
    <col min="18" max="18" width="11.6328125" customWidth="1"/>
    <col min="19" max="19" width="10.54296875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P1" s="79" t="s">
        <v>913</v>
      </c>
    </row>
    <row r="2" spans="1:19" x14ac:dyDescent="0.35">
      <c r="A2" t="s">
        <v>6</v>
      </c>
      <c r="B2">
        <v>10.388199999999999</v>
      </c>
      <c r="C2">
        <v>6</v>
      </c>
      <c r="D2">
        <v>1.73136</v>
      </c>
      <c r="E2">
        <v>1017</v>
      </c>
      <c r="F2">
        <v>0</v>
      </c>
      <c r="P2" s="80" t="s">
        <v>914</v>
      </c>
      <c r="Q2" s="73" t="s">
        <v>915</v>
      </c>
      <c r="R2" s="73" t="s">
        <v>916</v>
      </c>
      <c r="S2" s="73" t="s">
        <v>917</v>
      </c>
    </row>
    <row r="3" spans="1:19" x14ac:dyDescent="0.35">
      <c r="A3" t="s">
        <v>7</v>
      </c>
      <c r="B3">
        <v>25.917000000000002</v>
      </c>
      <c r="C3">
        <v>59</v>
      </c>
      <c r="D3">
        <v>0.43926999999999999</v>
      </c>
      <c r="E3">
        <v>258.02999999999997</v>
      </c>
      <c r="F3">
        <v>0</v>
      </c>
      <c r="P3" s="80" t="s">
        <v>918</v>
      </c>
      <c r="Q3" t="s">
        <v>918</v>
      </c>
      <c r="R3" t="s">
        <v>919</v>
      </c>
      <c r="S3" t="s">
        <v>927</v>
      </c>
    </row>
    <row r="4" spans="1:19" x14ac:dyDescent="0.35">
      <c r="A4" t="s">
        <v>8</v>
      </c>
      <c r="B4">
        <v>3.9799000000000002</v>
      </c>
      <c r="C4">
        <v>354</v>
      </c>
      <c r="D4">
        <v>1.124E-2</v>
      </c>
      <c r="E4">
        <v>6.6</v>
      </c>
      <c r="F4">
        <v>0</v>
      </c>
      <c r="P4" s="79"/>
    </row>
    <row r="5" spans="1:19" x14ac:dyDescent="0.35">
      <c r="A5" t="s">
        <v>9</v>
      </c>
      <c r="B5">
        <v>2.8601000000000001</v>
      </c>
      <c r="C5">
        <v>1680</v>
      </c>
      <c r="D5">
        <v>1.6999999999999999E-3</v>
      </c>
      <c r="P5" s="79" t="s">
        <v>920</v>
      </c>
      <c r="Q5" t="s">
        <v>925</v>
      </c>
      <c r="R5">
        <v>-1.0373E-2</v>
      </c>
      <c r="S5">
        <v>3.3953999999999998E-2</v>
      </c>
    </row>
    <row r="6" spans="1:19" x14ac:dyDescent="0.35">
      <c r="A6" t="s">
        <v>10</v>
      </c>
      <c r="B6">
        <v>44.719000000000001</v>
      </c>
      <c r="C6">
        <v>2099</v>
      </c>
      <c r="P6" s="79" t="s">
        <v>920</v>
      </c>
      <c r="Q6" t="s">
        <v>922</v>
      </c>
      <c r="R6">
        <v>0.18717</v>
      </c>
      <c r="S6">
        <v>0</v>
      </c>
    </row>
    <row r="7" spans="1:19" x14ac:dyDescent="0.35">
      <c r="P7" s="79" t="s">
        <v>920</v>
      </c>
      <c r="Q7" t="s">
        <v>923</v>
      </c>
      <c r="R7">
        <v>5.0264000000000003E-2</v>
      </c>
      <c r="S7">
        <v>0</v>
      </c>
    </row>
    <row r="8" spans="1:19" x14ac:dyDescent="0.35">
      <c r="P8" s="79" t="s">
        <v>920</v>
      </c>
      <c r="Q8" t="s">
        <v>924</v>
      </c>
      <c r="R8">
        <v>-7.3662000000000005E-2</v>
      </c>
      <c r="S8">
        <v>0</v>
      </c>
    </row>
    <row r="9" spans="1:19" x14ac:dyDescent="0.35">
      <c r="P9" s="79" t="s">
        <v>925</v>
      </c>
      <c r="Q9" t="s">
        <v>926</v>
      </c>
      <c r="R9">
        <v>1.2716E-2</v>
      </c>
      <c r="S9">
        <v>3.0493999999999999E-3</v>
      </c>
    </row>
    <row r="10" spans="1:19" x14ac:dyDescent="0.35">
      <c r="P10" s="79" t="s">
        <v>925</v>
      </c>
      <c r="Q10" t="s">
        <v>922</v>
      </c>
      <c r="R10">
        <v>0.19753999999999999</v>
      </c>
      <c r="S10">
        <v>0</v>
      </c>
    </row>
    <row r="11" spans="1:19" x14ac:dyDescent="0.35">
      <c r="P11" s="79" t="s">
        <v>925</v>
      </c>
      <c r="Q11" t="s">
        <v>923</v>
      </c>
      <c r="R11">
        <v>6.0637000000000003E-2</v>
      </c>
      <c r="S11">
        <v>0</v>
      </c>
    </row>
    <row r="12" spans="1:19" x14ac:dyDescent="0.35">
      <c r="P12" s="79" t="s">
        <v>925</v>
      </c>
      <c r="Q12" t="s">
        <v>924</v>
      </c>
      <c r="R12">
        <v>-6.3288999999999998E-2</v>
      </c>
      <c r="S12">
        <v>0</v>
      </c>
    </row>
    <row r="13" spans="1:19" x14ac:dyDescent="0.35">
      <c r="P13" s="79" t="s">
        <v>921</v>
      </c>
      <c r="Q13" t="s">
        <v>926</v>
      </c>
      <c r="R13">
        <v>1.1051999999999999E-2</v>
      </c>
      <c r="S13">
        <v>1.7915E-2</v>
      </c>
    </row>
    <row r="14" spans="1:19" x14ac:dyDescent="0.35">
      <c r="P14" s="79" t="s">
        <v>921</v>
      </c>
      <c r="Q14" t="s">
        <v>922</v>
      </c>
      <c r="R14">
        <v>0.19588</v>
      </c>
      <c r="S14">
        <v>0</v>
      </c>
    </row>
    <row r="15" spans="1:19" x14ac:dyDescent="0.35">
      <c r="P15" s="79" t="s">
        <v>921</v>
      </c>
      <c r="Q15" t="s">
        <v>923</v>
      </c>
      <c r="R15">
        <v>5.8972999999999998E-2</v>
      </c>
      <c r="S15">
        <v>0</v>
      </c>
    </row>
    <row r="16" spans="1:19" x14ac:dyDescent="0.35">
      <c r="P16" s="79" t="s">
        <v>921</v>
      </c>
      <c r="Q16" t="s">
        <v>924</v>
      </c>
      <c r="R16">
        <v>-6.4952999999999997E-2</v>
      </c>
      <c r="S16">
        <v>0</v>
      </c>
    </row>
    <row r="17" spans="16:19" x14ac:dyDescent="0.35">
      <c r="P17" s="79" t="s">
        <v>926</v>
      </c>
      <c r="Q17" t="s">
        <v>922</v>
      </c>
      <c r="R17">
        <v>0.18482999999999999</v>
      </c>
      <c r="S17">
        <v>0</v>
      </c>
    </row>
    <row r="18" spans="16:19" x14ac:dyDescent="0.35">
      <c r="P18" s="79" t="s">
        <v>926</v>
      </c>
      <c r="Q18" t="s">
        <v>923</v>
      </c>
      <c r="R18">
        <v>4.7920999999999998E-2</v>
      </c>
      <c r="S18">
        <v>0</v>
      </c>
    </row>
    <row r="19" spans="16:19" x14ac:dyDescent="0.35">
      <c r="P19" s="79" t="s">
        <v>926</v>
      </c>
      <c r="Q19" t="s">
        <v>924</v>
      </c>
      <c r="R19">
        <v>-7.6005000000000003E-2</v>
      </c>
      <c r="S19">
        <v>0</v>
      </c>
    </row>
    <row r="20" spans="16:19" x14ac:dyDescent="0.35">
      <c r="P20" s="79" t="s">
        <v>922</v>
      </c>
      <c r="Q20" t="s">
        <v>923</v>
      </c>
      <c r="R20">
        <v>-0.13689999999999999</v>
      </c>
      <c r="S20">
        <v>0</v>
      </c>
    </row>
    <row r="21" spans="16:19" x14ac:dyDescent="0.35">
      <c r="P21" s="79" t="s">
        <v>922</v>
      </c>
      <c r="Q21" t="s">
        <v>924</v>
      </c>
      <c r="R21">
        <v>-0.26083000000000001</v>
      </c>
      <c r="S21">
        <v>0</v>
      </c>
    </row>
    <row r="22" spans="16:19" x14ac:dyDescent="0.35">
      <c r="P22" s="79" t="s">
        <v>923</v>
      </c>
      <c r="Q22" t="s">
        <v>924</v>
      </c>
      <c r="R22">
        <v>-0.12393</v>
      </c>
      <c r="S2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B204-E1D8-4E88-8D32-36059C4F5A7A}">
  <dimension ref="A1:S25"/>
  <sheetViews>
    <sheetView workbookViewId="0">
      <selection activeCell="P34" sqref="P34"/>
    </sheetView>
  </sheetViews>
  <sheetFormatPr defaultRowHeight="14.5" x14ac:dyDescent="0.35"/>
  <cols>
    <col min="16" max="16" width="22.54296875" customWidth="1"/>
    <col min="17" max="17" width="22.453125" customWidth="1"/>
    <col min="18" max="18" width="11.1796875" customWidth="1"/>
    <col min="19" max="19" width="10.26953125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P1" s="79" t="s">
        <v>913</v>
      </c>
    </row>
    <row r="2" spans="1:19" x14ac:dyDescent="0.35">
      <c r="A2" t="s">
        <v>6</v>
      </c>
      <c r="B2">
        <v>22.635000000000002</v>
      </c>
      <c r="C2">
        <v>6</v>
      </c>
      <c r="D2">
        <v>3.7725</v>
      </c>
      <c r="E2">
        <v>1371.36</v>
      </c>
      <c r="F2">
        <v>0</v>
      </c>
      <c r="P2" s="80" t="s">
        <v>914</v>
      </c>
      <c r="Q2" s="73" t="s">
        <v>915</v>
      </c>
      <c r="R2" s="73" t="s">
        <v>916</v>
      </c>
      <c r="S2" s="73" t="s">
        <v>917</v>
      </c>
    </row>
    <row r="3" spans="1:19" x14ac:dyDescent="0.35">
      <c r="A3" t="s">
        <v>7</v>
      </c>
      <c r="B3">
        <v>22.075700000000001</v>
      </c>
      <c r="C3">
        <v>59</v>
      </c>
      <c r="D3">
        <v>0.37415999999999999</v>
      </c>
      <c r="E3">
        <v>136.01</v>
      </c>
      <c r="F3">
        <v>0</v>
      </c>
      <c r="P3" s="80" t="s">
        <v>918</v>
      </c>
      <c r="Q3" t="s">
        <v>918</v>
      </c>
      <c r="R3" t="s">
        <v>919</v>
      </c>
      <c r="S3" t="s">
        <v>919</v>
      </c>
    </row>
    <row r="4" spans="1:19" x14ac:dyDescent="0.35">
      <c r="A4" t="s">
        <v>8</v>
      </c>
      <c r="B4">
        <v>6.3318000000000003</v>
      </c>
      <c r="C4">
        <v>354</v>
      </c>
      <c r="D4">
        <v>1.789E-2</v>
      </c>
      <c r="E4">
        <v>6.5</v>
      </c>
      <c r="F4">
        <v>0</v>
      </c>
      <c r="P4" s="79"/>
    </row>
    <row r="5" spans="1:19" x14ac:dyDescent="0.35">
      <c r="A5" t="s">
        <v>9</v>
      </c>
      <c r="B5">
        <v>4.6215000000000002</v>
      </c>
      <c r="C5">
        <v>1680</v>
      </c>
      <c r="D5">
        <v>2.7499999999999998E-3</v>
      </c>
      <c r="P5" s="79" t="s">
        <v>920</v>
      </c>
      <c r="Q5" t="s">
        <v>925</v>
      </c>
      <c r="R5">
        <v>-5.4552999999999997E-2</v>
      </c>
      <c r="S5">
        <v>0</v>
      </c>
    </row>
    <row r="6" spans="1:19" x14ac:dyDescent="0.35">
      <c r="A6" t="s">
        <v>10</v>
      </c>
      <c r="B6">
        <v>57.021500000000003</v>
      </c>
      <c r="C6">
        <v>2099</v>
      </c>
      <c r="P6" s="79" t="s">
        <v>920</v>
      </c>
      <c r="Q6" t="s">
        <v>921</v>
      </c>
      <c r="R6">
        <v>-0.14294999999999999</v>
      </c>
      <c r="S6">
        <v>0</v>
      </c>
    </row>
    <row r="7" spans="1:19" x14ac:dyDescent="0.35">
      <c r="P7" s="79" t="s">
        <v>920</v>
      </c>
      <c r="Q7" t="s">
        <v>926</v>
      </c>
      <c r="R7">
        <v>5.0819999999999997E-2</v>
      </c>
      <c r="S7">
        <v>0</v>
      </c>
    </row>
    <row r="8" spans="1:19" x14ac:dyDescent="0.35">
      <c r="P8" s="79" t="s">
        <v>920</v>
      </c>
      <c r="Q8" t="s">
        <v>922</v>
      </c>
      <c r="R8">
        <v>0.22470999999999999</v>
      </c>
      <c r="S8">
        <v>0</v>
      </c>
    </row>
    <row r="9" spans="1:19" x14ac:dyDescent="0.35">
      <c r="P9" s="79" t="s">
        <v>920</v>
      </c>
      <c r="Q9" t="s">
        <v>923</v>
      </c>
      <c r="R9">
        <v>8.7807999999999997E-2</v>
      </c>
      <c r="S9">
        <v>0</v>
      </c>
    </row>
    <row r="10" spans="1:19" x14ac:dyDescent="0.35">
      <c r="P10" s="79" t="s">
        <v>920</v>
      </c>
      <c r="Q10" t="s">
        <v>924</v>
      </c>
      <c r="R10">
        <v>-3.6117999999999997E-2</v>
      </c>
      <c r="S10" s="81">
        <v>2.1892999999999999E-16</v>
      </c>
    </row>
    <row r="11" spans="1:19" x14ac:dyDescent="0.35">
      <c r="P11" s="79" t="s">
        <v>925</v>
      </c>
      <c r="Q11" t="s">
        <v>921</v>
      </c>
      <c r="R11">
        <v>-8.8395000000000001E-2</v>
      </c>
      <c r="S11">
        <v>0</v>
      </c>
    </row>
    <row r="12" spans="1:19" x14ac:dyDescent="0.35">
      <c r="P12" s="79" t="s">
        <v>925</v>
      </c>
      <c r="Q12" t="s">
        <v>926</v>
      </c>
      <c r="R12">
        <v>0.10537000000000001</v>
      </c>
      <c r="S12">
        <v>0</v>
      </c>
    </row>
    <row r="13" spans="1:19" x14ac:dyDescent="0.35">
      <c r="P13" s="79" t="s">
        <v>925</v>
      </c>
      <c r="Q13" t="s">
        <v>922</v>
      </c>
      <c r="R13">
        <v>0.27927000000000002</v>
      </c>
      <c r="S13">
        <v>0</v>
      </c>
    </row>
    <row r="14" spans="1:19" x14ac:dyDescent="0.35">
      <c r="P14" s="79" t="s">
        <v>925</v>
      </c>
      <c r="Q14" t="s">
        <v>923</v>
      </c>
      <c r="R14">
        <v>0.14235999999999999</v>
      </c>
      <c r="S14">
        <v>0</v>
      </c>
    </row>
    <row r="15" spans="1:19" x14ac:dyDescent="0.35">
      <c r="P15" s="79" t="s">
        <v>925</v>
      </c>
      <c r="Q15" t="s">
        <v>924</v>
      </c>
      <c r="R15">
        <v>1.8435E-2</v>
      </c>
      <c r="S15">
        <v>3.3561000000000002E-4</v>
      </c>
    </row>
    <row r="16" spans="1:19" x14ac:dyDescent="0.35">
      <c r="P16" s="79" t="s">
        <v>921</v>
      </c>
      <c r="Q16" t="s">
        <v>926</v>
      </c>
      <c r="R16">
        <v>0.19377</v>
      </c>
      <c r="S16">
        <v>0</v>
      </c>
    </row>
    <row r="17" spans="16:19" x14ac:dyDescent="0.35">
      <c r="P17" s="79" t="s">
        <v>921</v>
      </c>
      <c r="Q17" t="s">
        <v>922</v>
      </c>
      <c r="R17">
        <v>0.36765999999999999</v>
      </c>
      <c r="S17">
        <v>0</v>
      </c>
    </row>
    <row r="18" spans="16:19" x14ac:dyDescent="0.35">
      <c r="P18" s="79" t="s">
        <v>921</v>
      </c>
      <c r="Q18" t="s">
        <v>923</v>
      </c>
      <c r="R18">
        <v>0.23075999999999999</v>
      </c>
      <c r="S18">
        <v>0</v>
      </c>
    </row>
    <row r="19" spans="16:19" x14ac:dyDescent="0.35">
      <c r="P19" s="79" t="s">
        <v>921</v>
      </c>
      <c r="Q19" t="s">
        <v>924</v>
      </c>
      <c r="R19">
        <v>0.10682999999999999</v>
      </c>
      <c r="S19">
        <v>0</v>
      </c>
    </row>
    <row r="20" spans="16:19" x14ac:dyDescent="0.35">
      <c r="P20" s="79" t="s">
        <v>926</v>
      </c>
      <c r="Q20" t="s">
        <v>922</v>
      </c>
      <c r="R20">
        <v>0.17388999999999999</v>
      </c>
      <c r="S20">
        <v>0</v>
      </c>
    </row>
    <row r="21" spans="16:19" x14ac:dyDescent="0.35">
      <c r="P21" s="79" t="s">
        <v>926</v>
      </c>
      <c r="Q21" t="s">
        <v>923</v>
      </c>
      <c r="R21">
        <v>3.6988E-2</v>
      </c>
      <c r="S21" s="81">
        <v>5.4637000000000004E-19</v>
      </c>
    </row>
    <row r="22" spans="16:19" x14ac:dyDescent="0.35">
      <c r="P22" s="79" t="s">
        <v>926</v>
      </c>
      <c r="Q22" t="s">
        <v>924</v>
      </c>
      <c r="R22">
        <v>-8.6938000000000001E-2</v>
      </c>
      <c r="S22">
        <v>0</v>
      </c>
    </row>
    <row r="23" spans="16:19" x14ac:dyDescent="0.35">
      <c r="P23" s="79" t="s">
        <v>922</v>
      </c>
      <c r="Q23" t="s">
        <v>923</v>
      </c>
      <c r="R23">
        <v>-0.13689999999999999</v>
      </c>
      <c r="S23">
        <v>0</v>
      </c>
    </row>
    <row r="24" spans="16:19" x14ac:dyDescent="0.35">
      <c r="P24" s="79" t="s">
        <v>922</v>
      </c>
      <c r="Q24" t="s">
        <v>924</v>
      </c>
      <c r="R24">
        <v>-0.26083000000000001</v>
      </c>
      <c r="S24">
        <v>0</v>
      </c>
    </row>
    <row r="25" spans="16:19" x14ac:dyDescent="0.35">
      <c r="P25" s="79" t="s">
        <v>923</v>
      </c>
      <c r="Q25" t="s">
        <v>924</v>
      </c>
      <c r="R25">
        <v>-0.12393</v>
      </c>
      <c r="S25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7E53-8E30-4240-993D-5C1DF9E8D340}">
  <dimension ref="A1:S47"/>
  <sheetViews>
    <sheetView tabSelected="1" zoomScale="96" workbookViewId="0">
      <selection activeCell="P26" sqref="P26"/>
    </sheetView>
  </sheetViews>
  <sheetFormatPr defaultRowHeight="14.5" x14ac:dyDescent="0.35"/>
  <cols>
    <col min="16" max="16" width="23.54296875" customWidth="1"/>
    <col min="17" max="17" width="23.26953125" customWidth="1"/>
    <col min="18" max="18" width="11.54296875" customWidth="1"/>
    <col min="19" max="19" width="11.90625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P1" s="79" t="s">
        <v>913</v>
      </c>
    </row>
    <row r="2" spans="1:19" x14ac:dyDescent="0.35">
      <c r="A2" t="s">
        <v>6</v>
      </c>
      <c r="B2">
        <v>9.9138999999999999</v>
      </c>
      <c r="C2">
        <v>6</v>
      </c>
      <c r="D2">
        <v>1.6523099999999999</v>
      </c>
      <c r="E2">
        <v>716.2</v>
      </c>
      <c r="F2">
        <v>0</v>
      </c>
      <c r="P2" s="80" t="s">
        <v>914</v>
      </c>
      <c r="Q2" s="73" t="s">
        <v>915</v>
      </c>
      <c r="R2" s="73" t="s">
        <v>916</v>
      </c>
      <c r="S2" s="73" t="s">
        <v>917</v>
      </c>
    </row>
    <row r="3" spans="1:19" x14ac:dyDescent="0.35">
      <c r="A3" t="s">
        <v>7</v>
      </c>
      <c r="B3">
        <v>23.5181</v>
      </c>
      <c r="C3">
        <v>59</v>
      </c>
      <c r="D3">
        <v>0.39861000000000002</v>
      </c>
      <c r="E3">
        <v>172.78</v>
      </c>
      <c r="F3">
        <v>0</v>
      </c>
      <c r="P3" s="80" t="s">
        <v>918</v>
      </c>
      <c r="Q3" t="s">
        <v>918</v>
      </c>
      <c r="R3" t="s">
        <v>919</v>
      </c>
      <c r="S3" t="s">
        <v>919</v>
      </c>
    </row>
    <row r="4" spans="1:19" x14ac:dyDescent="0.35">
      <c r="A4" t="s">
        <v>8</v>
      </c>
      <c r="B4">
        <v>3.4630999999999998</v>
      </c>
      <c r="C4">
        <v>354</v>
      </c>
      <c r="D4">
        <v>9.7800000000000005E-3</v>
      </c>
      <c r="E4">
        <v>4.24</v>
      </c>
      <c r="F4">
        <v>0</v>
      </c>
      <c r="P4" s="79"/>
    </row>
    <row r="5" spans="1:19" x14ac:dyDescent="0.35">
      <c r="A5" t="s">
        <v>9</v>
      </c>
      <c r="B5">
        <v>3.8759000000000001</v>
      </c>
      <c r="C5">
        <v>1680</v>
      </c>
      <c r="D5">
        <v>2.31E-3</v>
      </c>
      <c r="P5" s="79" t="s">
        <v>920</v>
      </c>
      <c r="Q5" t="s">
        <v>921</v>
      </c>
      <c r="R5">
        <v>2.0781999999999998E-2</v>
      </c>
      <c r="S5" s="81">
        <v>2.4132E-6</v>
      </c>
    </row>
    <row r="6" spans="1:19" x14ac:dyDescent="0.35">
      <c r="A6" t="s">
        <v>10</v>
      </c>
      <c r="B6">
        <v>42.260300000000001</v>
      </c>
      <c r="C6">
        <v>2099</v>
      </c>
      <c r="P6" s="79" t="s">
        <v>920</v>
      </c>
      <c r="Q6" t="s">
        <v>922</v>
      </c>
      <c r="R6">
        <v>0.18365999999999999</v>
      </c>
      <c r="S6">
        <v>0</v>
      </c>
    </row>
    <row r="7" spans="1:19" x14ac:dyDescent="0.35">
      <c r="P7" s="79" t="s">
        <v>920</v>
      </c>
      <c r="Q7" t="s">
        <v>923</v>
      </c>
      <c r="R7">
        <v>4.6752000000000002E-2</v>
      </c>
      <c r="S7">
        <v>0</v>
      </c>
    </row>
    <row r="8" spans="1:19" x14ac:dyDescent="0.35">
      <c r="P8" s="79" t="s">
        <v>920</v>
      </c>
      <c r="Q8" t="s">
        <v>924</v>
      </c>
      <c r="R8">
        <v>-7.7174000000000006E-2</v>
      </c>
      <c r="S8">
        <v>0</v>
      </c>
    </row>
    <row r="9" spans="1:19" x14ac:dyDescent="0.35">
      <c r="P9" s="79" t="s">
        <v>925</v>
      </c>
      <c r="Q9" t="s">
        <v>921</v>
      </c>
      <c r="R9">
        <v>2.5249000000000001E-2</v>
      </c>
      <c r="S9" s="81">
        <v>2.3584E-9</v>
      </c>
    </row>
    <row r="10" spans="1:19" x14ac:dyDescent="0.35">
      <c r="P10" s="79" t="s">
        <v>925</v>
      </c>
      <c r="Q10" t="s">
        <v>922</v>
      </c>
      <c r="R10">
        <v>0.18812000000000001</v>
      </c>
      <c r="S10">
        <v>0</v>
      </c>
    </row>
    <row r="11" spans="1:19" x14ac:dyDescent="0.35">
      <c r="P11" s="79" t="s">
        <v>925</v>
      </c>
      <c r="Q11" t="s">
        <v>923</v>
      </c>
      <c r="R11">
        <v>5.1219000000000001E-2</v>
      </c>
      <c r="S11">
        <v>0</v>
      </c>
    </row>
    <row r="12" spans="1:19" x14ac:dyDescent="0.35">
      <c r="P12" s="79" t="s">
        <v>925</v>
      </c>
      <c r="Q12" t="s">
        <v>924</v>
      </c>
      <c r="R12">
        <v>-7.2706999999999994E-2</v>
      </c>
      <c r="S12">
        <v>0</v>
      </c>
    </row>
    <row r="13" spans="1:19" x14ac:dyDescent="0.35">
      <c r="P13" s="79" t="s">
        <v>921</v>
      </c>
      <c r="Q13" t="s">
        <v>926</v>
      </c>
      <c r="R13">
        <v>-1.8703000000000001E-2</v>
      </c>
      <c r="S13" s="81">
        <v>3.8036E-5</v>
      </c>
    </row>
    <row r="14" spans="1:19" x14ac:dyDescent="0.35">
      <c r="P14" s="79" t="s">
        <v>921</v>
      </c>
      <c r="Q14" t="s">
        <v>922</v>
      </c>
      <c r="R14">
        <v>0.16286999999999999</v>
      </c>
      <c r="S14">
        <v>0</v>
      </c>
    </row>
    <row r="15" spans="1:19" x14ac:dyDescent="0.35">
      <c r="P15" s="79" t="s">
        <v>921</v>
      </c>
      <c r="Q15" t="s">
        <v>923</v>
      </c>
      <c r="R15">
        <v>2.597E-2</v>
      </c>
      <c r="S15" s="81">
        <v>8.1881999999999997E-11</v>
      </c>
    </row>
    <row r="16" spans="1:19" x14ac:dyDescent="0.35">
      <c r="P16" s="79" t="s">
        <v>921</v>
      </c>
      <c r="Q16" t="s">
        <v>924</v>
      </c>
      <c r="R16">
        <v>-9.7956000000000001E-2</v>
      </c>
      <c r="S16">
        <v>0</v>
      </c>
    </row>
    <row r="17" spans="16:19" x14ac:dyDescent="0.35">
      <c r="P17" s="79" t="s">
        <v>926</v>
      </c>
      <c r="Q17" t="s">
        <v>922</v>
      </c>
      <c r="R17">
        <v>0.18157999999999999</v>
      </c>
      <c r="S17">
        <v>0</v>
      </c>
    </row>
    <row r="18" spans="16:19" x14ac:dyDescent="0.35">
      <c r="P18" s="79" t="s">
        <v>926</v>
      </c>
      <c r="Q18" t="s">
        <v>923</v>
      </c>
      <c r="R18">
        <v>4.4672999999999997E-2</v>
      </c>
      <c r="S18">
        <v>0</v>
      </c>
    </row>
    <row r="19" spans="16:19" x14ac:dyDescent="0.35">
      <c r="P19" s="79" t="s">
        <v>926</v>
      </c>
      <c r="Q19" t="s">
        <v>924</v>
      </c>
      <c r="R19">
        <v>-7.9253000000000004E-2</v>
      </c>
      <c r="S19">
        <v>0</v>
      </c>
    </row>
    <row r="20" spans="16:19" x14ac:dyDescent="0.35">
      <c r="P20" s="79" t="s">
        <v>922</v>
      </c>
      <c r="Q20" t="s">
        <v>923</v>
      </c>
      <c r="R20">
        <v>-0.13689999999999999</v>
      </c>
      <c r="S20">
        <v>0</v>
      </c>
    </row>
    <row r="21" spans="16:19" x14ac:dyDescent="0.35">
      <c r="P21" s="79" t="s">
        <v>922</v>
      </c>
      <c r="Q21" t="s">
        <v>924</v>
      </c>
      <c r="R21">
        <v>-0.26083000000000001</v>
      </c>
      <c r="S21">
        <v>0</v>
      </c>
    </row>
    <row r="22" spans="16:19" x14ac:dyDescent="0.35">
      <c r="P22" s="79" t="s">
        <v>923</v>
      </c>
      <c r="Q22" t="s">
        <v>924</v>
      </c>
      <c r="R22">
        <v>-0.12393</v>
      </c>
      <c r="S22">
        <v>0</v>
      </c>
    </row>
    <row r="23" spans="16:19" x14ac:dyDescent="0.35">
      <c r="P23" s="78"/>
    </row>
    <row r="24" spans="16:19" x14ac:dyDescent="0.35">
      <c r="P24" s="77"/>
    </row>
    <row r="25" spans="16:19" x14ac:dyDescent="0.35">
      <c r="P25" s="77"/>
    </row>
    <row r="26" spans="16:19" x14ac:dyDescent="0.35">
      <c r="P26" s="75"/>
    </row>
    <row r="27" spans="16:19" x14ac:dyDescent="0.35">
      <c r="P27" s="76"/>
    </row>
    <row r="28" spans="16:19" x14ac:dyDescent="0.35">
      <c r="P28" s="76"/>
    </row>
    <row r="29" spans="16:19" x14ac:dyDescent="0.35">
      <c r="P29" s="76"/>
    </row>
    <row r="30" spans="16:19" x14ac:dyDescent="0.35">
      <c r="P30" s="76"/>
    </row>
    <row r="31" spans="16:19" x14ac:dyDescent="0.35">
      <c r="P31" s="76"/>
    </row>
    <row r="32" spans="16:19" x14ac:dyDescent="0.35">
      <c r="P32" s="76"/>
    </row>
    <row r="33" spans="16:16" x14ac:dyDescent="0.35">
      <c r="P33" s="76"/>
    </row>
    <row r="34" spans="16:16" x14ac:dyDescent="0.35">
      <c r="P34" s="76"/>
    </row>
    <row r="35" spans="16:16" x14ac:dyDescent="0.35">
      <c r="P35" s="76"/>
    </row>
    <row r="36" spans="16:16" x14ac:dyDescent="0.35">
      <c r="P36" s="76"/>
    </row>
    <row r="37" spans="16:16" x14ac:dyDescent="0.35">
      <c r="P37" s="76"/>
    </row>
    <row r="38" spans="16:16" x14ac:dyDescent="0.35">
      <c r="P38" s="76"/>
    </row>
    <row r="39" spans="16:16" x14ac:dyDescent="0.35">
      <c r="P39" s="76"/>
    </row>
    <row r="40" spans="16:16" x14ac:dyDescent="0.35">
      <c r="P40" s="76"/>
    </row>
    <row r="41" spans="16:16" x14ac:dyDescent="0.35">
      <c r="P41" s="76"/>
    </row>
    <row r="42" spans="16:16" x14ac:dyDescent="0.35">
      <c r="P42" s="76"/>
    </row>
    <row r="43" spans="16:16" x14ac:dyDescent="0.35">
      <c r="P43" s="76"/>
    </row>
    <row r="44" spans="16:16" x14ac:dyDescent="0.35">
      <c r="P44" s="76"/>
    </row>
    <row r="45" spans="16:16" x14ac:dyDescent="0.35">
      <c r="P45" s="76"/>
    </row>
    <row r="46" spans="16:16" x14ac:dyDescent="0.35">
      <c r="P46" s="76"/>
    </row>
    <row r="47" spans="16:16" x14ac:dyDescent="0.35">
      <c r="P47" s="76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Screening Summary Table</vt:lpstr>
      <vt:lpstr>Docking RMSD</vt:lpstr>
      <vt:lpstr>HIOC MMPBSA Results</vt:lpstr>
      <vt:lpstr>Benzotript MMPBSA Results</vt:lpstr>
      <vt:lpstr>Moschamine MMPBSA Results</vt:lpstr>
      <vt:lpstr>Colchicine MMPBSA Results</vt:lpstr>
      <vt:lpstr>HIOC Polymerization Data</vt:lpstr>
      <vt:lpstr>Benzotript Polymerization Data</vt:lpstr>
      <vt:lpstr>Moschamine Polymerization Data</vt:lpstr>
      <vt:lpstr>HIOC ANOVA and post-hoc</vt:lpstr>
      <vt:lpstr>Benzotript ANOVA and post-hoc</vt:lpstr>
      <vt:lpstr>Moschamine ANOVA and post-hoc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Colbourne</dc:creator>
  <cp:lastModifiedBy>Matthew Colbourne</cp:lastModifiedBy>
  <dcterms:created xsi:type="dcterms:W3CDTF">2026-05-10T19:19:19Z</dcterms:created>
  <dcterms:modified xsi:type="dcterms:W3CDTF">2026-05-11T18:29:46Z</dcterms:modified>
</cp:coreProperties>
</file>