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calam_bruce_apha_gov_uk/Documents/Desktop/Mozzie paper/"/>
    </mc:Choice>
  </mc:AlternateContent>
  <xr:revisionPtr revIDLastSave="46" documentId="8_{4457C415-4448-4CFF-98BF-81A95DCA31E6}" xr6:coauthVersionLast="47" xr6:coauthVersionMax="47" xr10:uidLastSave="{AF1C5DB1-3BBC-4B91-8EB5-716A6055AEB8}"/>
  <bookViews>
    <workbookView xWindow="-28920" yWindow="-120" windowWidth="29040" windowHeight="15720" xr2:uid="{C5E1C494-AD24-4B20-BAD6-042C246DA3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5" i="1" l="1"/>
  <c r="AE5" i="1"/>
  <c r="AD6" i="1"/>
  <c r="AE6" i="1"/>
  <c r="AD7" i="1"/>
  <c r="AE7" i="1"/>
  <c r="AD8" i="1"/>
  <c r="AE8" i="1"/>
  <c r="AD9" i="1"/>
  <c r="AE9" i="1"/>
  <c r="AD10" i="1"/>
  <c r="AE10" i="1"/>
  <c r="AD11" i="1"/>
  <c r="AE11" i="1"/>
  <c r="AD12" i="1"/>
  <c r="AE12" i="1"/>
  <c r="AD13" i="1"/>
  <c r="AE13" i="1"/>
  <c r="AD14" i="1"/>
  <c r="AE14" i="1"/>
  <c r="AD15" i="1"/>
  <c r="AE15" i="1"/>
  <c r="AD16" i="1"/>
  <c r="AE16" i="1"/>
  <c r="AD17" i="1"/>
  <c r="AE17" i="1"/>
  <c r="AD18" i="1"/>
  <c r="AE18" i="1"/>
  <c r="AD19" i="1"/>
  <c r="AE19" i="1"/>
  <c r="AD20" i="1"/>
  <c r="AE20" i="1"/>
  <c r="AD21" i="1"/>
  <c r="AE21" i="1"/>
  <c r="AD22" i="1"/>
  <c r="AE22" i="1"/>
  <c r="AD23" i="1"/>
  <c r="AE23" i="1"/>
  <c r="AD24" i="1"/>
  <c r="AE24" i="1"/>
  <c r="AD25" i="1"/>
  <c r="AE25" i="1"/>
  <c r="AD26" i="1"/>
  <c r="AE26" i="1"/>
  <c r="AD27" i="1"/>
  <c r="AE27" i="1"/>
  <c r="AD28" i="1"/>
  <c r="AE28" i="1"/>
  <c r="AD29" i="1"/>
  <c r="AE29" i="1"/>
  <c r="AD30" i="1"/>
  <c r="AE30" i="1"/>
  <c r="AD31" i="1"/>
  <c r="AE31" i="1"/>
  <c r="AD32" i="1"/>
  <c r="AE32" i="1"/>
  <c r="AD33" i="1"/>
  <c r="AE33" i="1"/>
  <c r="AE4" i="1"/>
  <c r="AD4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B34" i="1"/>
  <c r="AA34" i="1"/>
  <c r="Z34" i="1"/>
  <c r="Y34" i="1"/>
  <c r="X34" i="1"/>
  <c r="W34" i="1"/>
  <c r="V34" i="1"/>
  <c r="T34" i="1"/>
  <c r="S34" i="1"/>
  <c r="R34" i="1"/>
  <c r="Q34" i="1"/>
  <c r="P34" i="1"/>
  <c r="O34" i="1"/>
  <c r="N34" i="1"/>
  <c r="M34" i="1"/>
  <c r="L34" i="1"/>
  <c r="K34" i="1"/>
  <c r="J34" i="1"/>
  <c r="I34" i="1"/>
  <c r="G34" i="1"/>
  <c r="F34" i="1"/>
  <c r="E34" i="1"/>
  <c r="D34" i="1"/>
  <c r="C34" i="1"/>
  <c r="AC33" i="1"/>
  <c r="AC32" i="1"/>
  <c r="AC31" i="1"/>
  <c r="AC30" i="1"/>
  <c r="AC29" i="1"/>
  <c r="H28" i="1"/>
  <c r="AC28" i="1" s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U14" i="1"/>
  <c r="AC14" i="1" s="1"/>
  <c r="AC13" i="1"/>
  <c r="AC12" i="1"/>
  <c r="AC11" i="1"/>
  <c r="AC10" i="1"/>
  <c r="AC9" i="1"/>
  <c r="AC8" i="1"/>
  <c r="AC7" i="1"/>
  <c r="AC6" i="1"/>
  <c r="AC5" i="1"/>
  <c r="AC4" i="1"/>
  <c r="AC70" i="1" l="1"/>
  <c r="U34" i="1"/>
  <c r="H34" i="1"/>
  <c r="AC34" i="1" s="1"/>
</calcChain>
</file>

<file path=xl/sharedStrings.xml><?xml version="1.0" encoding="utf-8"?>
<sst xmlns="http://schemas.openxmlformats.org/spreadsheetml/2006/main" count="130" uniqueCount="52">
  <si>
    <t>Location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</si>
  <si>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</si>
  <si>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</si>
  <si>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</si>
  <si>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</si>
  <si>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</si>
  <si>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</si>
  <si>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</si>
  <si>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</si>
  <si>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</si>
  <si>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</si>
  <si>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</si>
  <si>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</si>
  <si>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March</t>
  </si>
  <si>
    <t>Total</t>
  </si>
  <si>
    <t>Abbotsbury (Dorset)</t>
  </si>
  <si>
    <t>Bettershanger (Kent)</t>
  </si>
  <si>
    <t xml:space="preserve">Boatrick House (Kent) </t>
  </si>
  <si>
    <t>Celsia stud (Kent)</t>
  </si>
  <si>
    <t>Chippenham Fen (Cambridgeshire)</t>
  </si>
  <si>
    <t>Fingringhoe Wick (Essex)</t>
  </si>
  <si>
    <t>Fowlmere (Cambridgeshire)</t>
  </si>
  <si>
    <t>Gamston (Nottinghamshire)</t>
  </si>
  <si>
    <t>Grove Ferry (Kent)</t>
  </si>
  <si>
    <t>Kingfisher Bridge (Cambridgeshire)</t>
  </si>
  <si>
    <t>Lakenheath Fen (Suffolk)</t>
  </si>
  <si>
    <t>Marshside Fishery (Kent)</t>
  </si>
  <si>
    <t>Mead Wall (Kent)</t>
  </si>
  <si>
    <t>Monks Wall (Kenk)</t>
  </si>
  <si>
    <t>Northward Hill (Kent)</t>
  </si>
  <si>
    <t>Ouse Fen (Cambridgeshire)</t>
  </si>
  <si>
    <t>Ouse Washes (Cambridgeshire)</t>
  </si>
  <si>
    <t>Portland BO (Dorset)</t>
  </si>
  <si>
    <t>Rainham (Essesx)</t>
  </si>
  <si>
    <t>RSPB Dungeness (Kent)</t>
  </si>
  <si>
    <t>Sandwich (Kent)</t>
  </si>
  <si>
    <t>Sandwich BO (Kent)</t>
  </si>
  <si>
    <t>Shapwick (Somerset)</t>
  </si>
  <si>
    <t>Stodmarsh (Kent)</t>
  </si>
  <si>
    <t>Wallasea (Essex)</t>
  </si>
  <si>
    <t xml:space="preserve">Wat Tyler (Cambrigeshire) </t>
  </si>
  <si>
    <t>Whixall Moss (Shropshire)</t>
  </si>
  <si>
    <t>Wicken Fen (cambridgeshire)</t>
  </si>
  <si>
    <t>WWT Welney (Cambridgeshire)</t>
  </si>
  <si>
    <t>ZSL London Zoo (Greater London)</t>
  </si>
  <si>
    <t xml:space="preserve">Total number of mosquito pools that tested positive for Usutu viral RNA at sampling  location, by month and year. </t>
  </si>
  <si>
    <t>Years sampled</t>
  </si>
  <si>
    <t>2023-2024</t>
  </si>
  <si>
    <t>Portland Bird Observatory (Dorset)</t>
  </si>
  <si>
    <t>Sandwich  Bird Observatory  (Kent)</t>
  </si>
  <si>
    <t>2023-2025</t>
  </si>
  <si>
    <t xml:space="preserve">Supplimentory Table S1: Total individual mosquitoes collected (Top) and number of Usutu positive pools (Bottom) at each sampling location, by month and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</si>
</sst>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3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8" fillId="0" borderId="1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quotePrefix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9DE2C-6A6B-49EB-B21B-0A6FA2C75C85}">
  <dimension ref="A1:AN70"/>
  <sheetViews>
    <sheetView tabSelected="1" workbookViewId="0">
      <selection activeCell="R18" sqref="R18"/>
    </sheetView>
  </sheetViews>
  <sheetFormatPr defaultRowHeight="14.5" x14ac:dyDescent="0.35"/>
  <cols>
    <col min="1" max="1" width="30.90625" bestFit="1" customWidth="1"/>
    <col min="2" max="2" width="12" bestFit="1" customWidth="1"/>
    <col min="3" max="29" width="8.7265625" customWidth="1"/>
  </cols>
  <sheetData>
    <row r="1" spans="1:40" x14ac:dyDescent="0.35">
      <c r="A1" t="s">
        <v>51</v>
      </c>
    </row>
    <row r="2" spans="1:40" x14ac:dyDescent="0.35">
      <c r="C2" s="16">
        <v>2023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>
        <v>2024</v>
      </c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>
        <v>2025</v>
      </c>
      <c r="AB2" s="16"/>
    </row>
    <row r="3" spans="1:40" x14ac:dyDescent="0.35">
      <c r="A3" s="6" t="s">
        <v>0</v>
      </c>
      <c r="B3" s="6" t="s">
        <v>46</v>
      </c>
      <c r="C3" s="7" t="s">
        <v>1</v>
      </c>
      <c r="D3" s="7" t="s">
        <v>2</v>
      </c>
      <c r="E3" s="8" t="s">
        <v>3</v>
      </c>
      <c r="F3" s="7" t="s">
        <v>4</v>
      </c>
      <c r="G3" s="7" t="s">
        <v>5</v>
      </c>
      <c r="H3" s="8" t="s">
        <v>6</v>
      </c>
      <c r="I3" s="7" t="s">
        <v>7</v>
      </c>
      <c r="J3" s="7" t="s">
        <v>8</v>
      </c>
      <c r="K3" s="8" t="s">
        <v>9</v>
      </c>
      <c r="L3" s="7" t="s">
        <v>10</v>
      </c>
      <c r="M3" s="7" t="s">
        <v>11</v>
      </c>
      <c r="N3" s="8" t="s">
        <v>12</v>
      </c>
      <c r="O3" s="7" t="s">
        <v>1</v>
      </c>
      <c r="P3" s="7" t="s">
        <v>2</v>
      </c>
      <c r="Q3" s="8" t="s">
        <v>13</v>
      </c>
      <c r="R3" s="7" t="s">
        <v>4</v>
      </c>
      <c r="S3" s="7" t="s">
        <v>5</v>
      </c>
      <c r="T3" s="8" t="s">
        <v>6</v>
      </c>
      <c r="U3" s="7" t="s">
        <v>7</v>
      </c>
      <c r="V3" s="7" t="s">
        <v>8</v>
      </c>
      <c r="W3" s="8" t="s">
        <v>9</v>
      </c>
      <c r="X3" s="7" t="s">
        <v>10</v>
      </c>
      <c r="Y3" s="7" t="s">
        <v>11</v>
      </c>
      <c r="Z3" s="8" t="s">
        <v>12</v>
      </c>
      <c r="AA3" s="8" t="s">
        <v>1</v>
      </c>
      <c r="AB3" s="8" t="s">
        <v>2</v>
      </c>
      <c r="AC3" s="8" t="s">
        <v>14</v>
      </c>
    </row>
    <row r="4" spans="1:40" x14ac:dyDescent="0.35">
      <c r="A4" s="9" t="s">
        <v>15</v>
      </c>
      <c r="B4" s="19" t="s">
        <v>47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80</v>
      </c>
      <c r="I4" s="2">
        <v>706</v>
      </c>
      <c r="J4" s="2">
        <v>1020</v>
      </c>
      <c r="K4" s="2">
        <v>129</v>
      </c>
      <c r="L4" s="2">
        <v>266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23</v>
      </c>
      <c r="U4" s="2">
        <v>34</v>
      </c>
      <c r="V4" s="2">
        <v>69</v>
      </c>
      <c r="W4" s="2">
        <v>22</v>
      </c>
      <c r="X4" s="2">
        <v>113</v>
      </c>
      <c r="Y4" s="2">
        <v>0</v>
      </c>
      <c r="Z4" s="2">
        <v>0</v>
      </c>
      <c r="AA4" s="2">
        <v>0</v>
      </c>
      <c r="AB4" s="2">
        <v>0</v>
      </c>
      <c r="AC4" s="1">
        <f t="shared" ref="AC4:AC33" si="0">SUM(C4:AB4)</f>
        <v>2462</v>
      </c>
      <c r="AD4">
        <f>SUM(C4:N4)</f>
        <v>2201</v>
      </c>
      <c r="AE4">
        <f>SUM(O4:Z4)</f>
        <v>261</v>
      </c>
      <c r="AI4" s="3"/>
      <c r="AJ4" s="3"/>
      <c r="AK4" s="3"/>
      <c r="AL4" s="3"/>
      <c r="AM4" s="3"/>
      <c r="AN4" s="3"/>
    </row>
    <row r="5" spans="1:40" x14ac:dyDescent="0.35">
      <c r="A5" s="9" t="s">
        <v>16</v>
      </c>
      <c r="B5" s="19">
        <v>2023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600</v>
      </c>
      <c r="K5" s="2">
        <v>96</v>
      </c>
      <c r="L5" s="2">
        <v>13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1">
        <f t="shared" si="0"/>
        <v>709</v>
      </c>
      <c r="AD5">
        <f t="shared" ref="AD5:AD33" si="1">SUM(C5:N5)</f>
        <v>709</v>
      </c>
      <c r="AE5">
        <f t="shared" ref="AE5:AE33" si="2">SUM(O5:Z5)</f>
        <v>0</v>
      </c>
      <c r="AI5" s="3"/>
      <c r="AJ5" s="3"/>
      <c r="AK5" s="3"/>
      <c r="AL5" s="3"/>
      <c r="AM5" s="3"/>
      <c r="AN5" s="3"/>
    </row>
    <row r="6" spans="1:40" x14ac:dyDescent="0.35">
      <c r="A6" s="9" t="s">
        <v>17</v>
      </c>
      <c r="B6" s="19">
        <v>2023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181</v>
      </c>
      <c r="K6" s="2">
        <v>66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1">
        <f t="shared" si="0"/>
        <v>247</v>
      </c>
      <c r="AD6">
        <f t="shared" si="1"/>
        <v>247</v>
      </c>
      <c r="AE6">
        <f t="shared" si="2"/>
        <v>0</v>
      </c>
      <c r="AI6" s="3"/>
      <c r="AJ6" s="3"/>
      <c r="AK6" s="3"/>
      <c r="AL6" s="3"/>
      <c r="AM6" s="3"/>
      <c r="AN6" s="3"/>
    </row>
    <row r="7" spans="1:40" x14ac:dyDescent="0.35">
      <c r="A7" s="10" t="s">
        <v>18</v>
      </c>
      <c r="B7" s="20">
        <v>2023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26</v>
      </c>
      <c r="L7" s="2">
        <v>6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1">
        <f t="shared" si="0"/>
        <v>32</v>
      </c>
      <c r="AD7">
        <f t="shared" si="1"/>
        <v>32</v>
      </c>
      <c r="AE7">
        <f t="shared" si="2"/>
        <v>0</v>
      </c>
      <c r="AI7" s="3"/>
      <c r="AJ7" s="3"/>
      <c r="AK7" s="3"/>
      <c r="AL7" s="3"/>
      <c r="AM7" s="3"/>
      <c r="AN7" s="3"/>
    </row>
    <row r="8" spans="1:40" x14ac:dyDescent="0.35">
      <c r="A8" s="11" t="s">
        <v>19</v>
      </c>
      <c r="B8" s="21" t="s">
        <v>47</v>
      </c>
      <c r="C8" s="2">
        <v>0</v>
      </c>
      <c r="D8" s="2">
        <v>0</v>
      </c>
      <c r="E8" s="2">
        <v>0</v>
      </c>
      <c r="F8" s="2">
        <v>0</v>
      </c>
      <c r="G8" s="2">
        <v>884</v>
      </c>
      <c r="H8" s="2">
        <v>815</v>
      </c>
      <c r="I8" s="2">
        <v>166</v>
      </c>
      <c r="J8" s="2">
        <v>47</v>
      </c>
      <c r="K8" s="2">
        <v>44</v>
      </c>
      <c r="L8" s="2">
        <v>68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88</v>
      </c>
      <c r="U8" s="2">
        <v>90</v>
      </c>
      <c r="V8" s="2">
        <v>34</v>
      </c>
      <c r="W8" s="2">
        <v>60</v>
      </c>
      <c r="X8" s="2">
        <v>21</v>
      </c>
      <c r="Y8" s="2">
        <v>0</v>
      </c>
      <c r="Z8" s="2">
        <v>0</v>
      </c>
      <c r="AA8" s="2">
        <v>0</v>
      </c>
      <c r="AB8" s="2">
        <v>0</v>
      </c>
      <c r="AC8" s="1">
        <f t="shared" si="0"/>
        <v>2317</v>
      </c>
      <c r="AD8">
        <f t="shared" si="1"/>
        <v>2024</v>
      </c>
      <c r="AE8">
        <f t="shared" si="2"/>
        <v>293</v>
      </c>
      <c r="AI8" s="3"/>
      <c r="AJ8" s="3"/>
      <c r="AK8" s="3"/>
      <c r="AL8" s="3"/>
      <c r="AM8" s="3"/>
      <c r="AN8" s="3"/>
    </row>
    <row r="9" spans="1:40" x14ac:dyDescent="0.35">
      <c r="A9" s="9" t="s">
        <v>20</v>
      </c>
      <c r="B9" s="19" t="s">
        <v>47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206</v>
      </c>
      <c r="I9" s="2">
        <v>29</v>
      </c>
      <c r="J9" s="2">
        <v>57</v>
      </c>
      <c r="K9" s="2">
        <v>65</v>
      </c>
      <c r="L9" s="2">
        <v>1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121</v>
      </c>
      <c r="V9" s="2">
        <v>0</v>
      </c>
      <c r="W9" s="2">
        <v>126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1">
        <f t="shared" si="0"/>
        <v>605</v>
      </c>
      <c r="AD9">
        <f t="shared" si="1"/>
        <v>358</v>
      </c>
      <c r="AE9">
        <f t="shared" si="2"/>
        <v>247</v>
      </c>
      <c r="AI9" s="3"/>
      <c r="AJ9" s="3"/>
      <c r="AK9" s="3"/>
      <c r="AL9" s="3"/>
      <c r="AM9" s="3"/>
      <c r="AN9" s="3"/>
    </row>
    <row r="10" spans="1:40" x14ac:dyDescent="0.35">
      <c r="A10" s="9" t="s">
        <v>21</v>
      </c>
      <c r="B10" s="19">
        <v>2024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65</v>
      </c>
      <c r="W10" s="2">
        <v>1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1">
        <f t="shared" si="0"/>
        <v>66</v>
      </c>
      <c r="AD10">
        <f t="shared" si="1"/>
        <v>0</v>
      </c>
      <c r="AE10">
        <f t="shared" si="2"/>
        <v>66</v>
      </c>
      <c r="AI10" s="3"/>
      <c r="AJ10" s="3"/>
      <c r="AK10" s="3"/>
      <c r="AL10" s="3"/>
      <c r="AM10" s="3"/>
      <c r="AN10" s="3"/>
    </row>
    <row r="11" spans="1:40" x14ac:dyDescent="0.35">
      <c r="A11" s="9" t="s">
        <v>22</v>
      </c>
      <c r="B11" s="19">
        <v>2023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2000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1">
        <f t="shared" si="0"/>
        <v>2000</v>
      </c>
      <c r="AD11">
        <f t="shared" si="1"/>
        <v>2000</v>
      </c>
      <c r="AE11">
        <f t="shared" si="2"/>
        <v>0</v>
      </c>
      <c r="AI11" s="3"/>
      <c r="AJ11" s="3"/>
      <c r="AK11" s="3"/>
      <c r="AL11" s="3"/>
      <c r="AM11" s="3"/>
      <c r="AN11" s="3"/>
    </row>
    <row r="12" spans="1:40" x14ac:dyDescent="0.35">
      <c r="A12" s="9" t="s">
        <v>23</v>
      </c>
      <c r="B12" s="19">
        <v>2023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75</v>
      </c>
      <c r="K12" s="2">
        <v>84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1">
        <f t="shared" si="0"/>
        <v>159</v>
      </c>
      <c r="AD12">
        <f t="shared" si="1"/>
        <v>159</v>
      </c>
      <c r="AE12">
        <f t="shared" si="2"/>
        <v>0</v>
      </c>
      <c r="AI12" s="3"/>
      <c r="AJ12" s="3"/>
      <c r="AK12" s="3"/>
      <c r="AL12" s="3"/>
      <c r="AM12" s="3"/>
      <c r="AN12" s="3"/>
    </row>
    <row r="13" spans="1:40" x14ac:dyDescent="0.35">
      <c r="A13" s="10" t="s">
        <v>24</v>
      </c>
      <c r="B13" s="20">
        <v>2024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113</v>
      </c>
      <c r="V13" s="2">
        <v>129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1">
        <f t="shared" si="0"/>
        <v>242</v>
      </c>
      <c r="AD13">
        <f t="shared" si="1"/>
        <v>0</v>
      </c>
      <c r="AE13">
        <f t="shared" si="2"/>
        <v>242</v>
      </c>
      <c r="AI13" s="3"/>
      <c r="AJ13" s="3"/>
      <c r="AK13" s="3"/>
      <c r="AL13" s="3"/>
      <c r="AM13" s="3"/>
      <c r="AN13" s="3"/>
    </row>
    <row r="14" spans="1:40" x14ac:dyDescent="0.35">
      <c r="A14" s="12" t="s">
        <v>25</v>
      </c>
      <c r="B14" s="22">
        <v>2024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554</v>
      </c>
      <c r="U14" s="2">
        <f>145+1381</f>
        <v>1526</v>
      </c>
      <c r="V14" s="2">
        <v>38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1">
        <f t="shared" si="0"/>
        <v>2118</v>
      </c>
      <c r="AD14">
        <f t="shared" si="1"/>
        <v>0</v>
      </c>
      <c r="AE14">
        <f t="shared" si="2"/>
        <v>2118</v>
      </c>
      <c r="AI14" s="3"/>
      <c r="AJ14" s="3"/>
      <c r="AK14" s="3"/>
      <c r="AL14" s="3"/>
      <c r="AM14" s="3"/>
      <c r="AN14" s="3"/>
    </row>
    <row r="15" spans="1:40" x14ac:dyDescent="0.35">
      <c r="A15" s="9" t="s">
        <v>26</v>
      </c>
      <c r="B15" s="19">
        <v>2023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178</v>
      </c>
      <c r="K15" s="2">
        <v>3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1">
        <f t="shared" si="0"/>
        <v>181</v>
      </c>
      <c r="AD15">
        <f t="shared" si="1"/>
        <v>181</v>
      </c>
      <c r="AE15">
        <f t="shared" si="2"/>
        <v>0</v>
      </c>
      <c r="AI15" s="3"/>
      <c r="AJ15" s="3"/>
      <c r="AK15" s="3"/>
      <c r="AL15" s="3"/>
      <c r="AM15" s="3"/>
      <c r="AN15" s="3"/>
    </row>
    <row r="16" spans="1:40" x14ac:dyDescent="0.35">
      <c r="A16" s="9" t="s">
        <v>27</v>
      </c>
      <c r="B16" s="19">
        <v>2024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1056</v>
      </c>
      <c r="W16" s="2">
        <v>64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1">
        <f t="shared" si="0"/>
        <v>1120</v>
      </c>
      <c r="AD16">
        <f t="shared" si="1"/>
        <v>0</v>
      </c>
      <c r="AE16">
        <f t="shared" si="2"/>
        <v>1120</v>
      </c>
      <c r="AI16" s="3"/>
      <c r="AJ16" s="3"/>
      <c r="AK16" s="3"/>
      <c r="AL16" s="3"/>
      <c r="AM16" s="3"/>
      <c r="AN16" s="3"/>
    </row>
    <row r="17" spans="1:40" x14ac:dyDescent="0.35">
      <c r="A17" s="9" t="s">
        <v>28</v>
      </c>
      <c r="B17" s="19">
        <v>2023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23</v>
      </c>
      <c r="K17" s="2">
        <v>92</v>
      </c>
      <c r="L17" s="2">
        <v>20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1">
        <f t="shared" si="0"/>
        <v>135</v>
      </c>
      <c r="AD17">
        <f t="shared" si="1"/>
        <v>135</v>
      </c>
      <c r="AE17">
        <f t="shared" si="2"/>
        <v>0</v>
      </c>
      <c r="AI17" s="3"/>
      <c r="AJ17" s="3"/>
      <c r="AK17" s="3"/>
      <c r="AL17" s="3"/>
      <c r="AM17" s="3"/>
      <c r="AN17" s="3"/>
    </row>
    <row r="18" spans="1:40" x14ac:dyDescent="0.35">
      <c r="A18" s="9" t="s">
        <v>29</v>
      </c>
      <c r="B18" s="19">
        <v>2024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78</v>
      </c>
      <c r="V18" s="2">
        <v>229</v>
      </c>
      <c r="W18" s="2">
        <v>31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1">
        <f t="shared" si="0"/>
        <v>338</v>
      </c>
      <c r="AD18">
        <f t="shared" si="1"/>
        <v>0</v>
      </c>
      <c r="AE18">
        <f t="shared" si="2"/>
        <v>338</v>
      </c>
      <c r="AI18" s="3"/>
      <c r="AJ18" s="3"/>
      <c r="AK18" s="3"/>
      <c r="AL18" s="3"/>
      <c r="AM18" s="3"/>
      <c r="AN18" s="3"/>
    </row>
    <row r="19" spans="1:40" x14ac:dyDescent="0.35">
      <c r="A19" s="10" t="s">
        <v>30</v>
      </c>
      <c r="B19" s="20">
        <v>2024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78</v>
      </c>
      <c r="V19" s="15">
        <v>751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1">
        <f t="shared" si="0"/>
        <v>829</v>
      </c>
      <c r="AD19">
        <f t="shared" si="1"/>
        <v>0</v>
      </c>
      <c r="AE19">
        <f t="shared" si="2"/>
        <v>829</v>
      </c>
      <c r="AI19" s="3"/>
      <c r="AJ19" s="3"/>
      <c r="AK19" s="3"/>
      <c r="AL19" s="3"/>
      <c r="AM19" s="3"/>
      <c r="AN19" s="3"/>
    </row>
    <row r="20" spans="1:40" x14ac:dyDescent="0.35">
      <c r="A20" s="9" t="s">
        <v>31</v>
      </c>
      <c r="B20" s="19">
        <v>2024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8</v>
      </c>
      <c r="V20" s="2">
        <v>95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1">
        <f t="shared" si="0"/>
        <v>103</v>
      </c>
      <c r="AD20">
        <f t="shared" si="1"/>
        <v>0</v>
      </c>
      <c r="AE20">
        <f t="shared" si="2"/>
        <v>103</v>
      </c>
      <c r="AI20" s="3"/>
      <c r="AJ20" s="3"/>
      <c r="AK20" s="3"/>
      <c r="AL20" s="3"/>
      <c r="AM20" s="3"/>
      <c r="AN20" s="3"/>
    </row>
    <row r="21" spans="1:40" x14ac:dyDescent="0.35">
      <c r="A21" s="9" t="s">
        <v>48</v>
      </c>
      <c r="B21" s="19">
        <v>2023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20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1">
        <f t="shared" si="0"/>
        <v>20</v>
      </c>
      <c r="AD21">
        <f t="shared" si="1"/>
        <v>20</v>
      </c>
      <c r="AE21">
        <f t="shared" si="2"/>
        <v>0</v>
      </c>
      <c r="AI21" s="3"/>
      <c r="AJ21" s="3"/>
      <c r="AK21" s="3"/>
      <c r="AL21" s="3"/>
      <c r="AM21" s="3"/>
      <c r="AN21" s="3"/>
    </row>
    <row r="22" spans="1:40" x14ac:dyDescent="0.35">
      <c r="A22" s="9" t="s">
        <v>33</v>
      </c>
      <c r="B22" s="19" t="s">
        <v>47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1325</v>
      </c>
      <c r="J22" s="2">
        <v>311</v>
      </c>
      <c r="K22" s="2">
        <v>81</v>
      </c>
      <c r="L22" s="2">
        <v>187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52</v>
      </c>
      <c r="U22" s="2">
        <v>21</v>
      </c>
      <c r="V22" s="2">
        <v>259</v>
      </c>
      <c r="W22" s="2">
        <v>3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1">
        <f t="shared" si="0"/>
        <v>2239</v>
      </c>
      <c r="AD22">
        <f t="shared" si="1"/>
        <v>1904</v>
      </c>
      <c r="AE22">
        <f t="shared" si="2"/>
        <v>335</v>
      </c>
      <c r="AI22" s="3"/>
      <c r="AJ22" s="3"/>
      <c r="AK22" s="3"/>
      <c r="AL22" s="3"/>
      <c r="AM22" s="3"/>
      <c r="AN22" s="3"/>
    </row>
    <row r="23" spans="1:40" x14ac:dyDescent="0.35">
      <c r="A23" s="9" t="s">
        <v>34</v>
      </c>
      <c r="B23" s="19">
        <v>2023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41</v>
      </c>
      <c r="I23" s="2">
        <v>120</v>
      </c>
      <c r="J23" s="2">
        <v>21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1">
        <f t="shared" si="0"/>
        <v>182</v>
      </c>
      <c r="AD23">
        <f t="shared" si="1"/>
        <v>182</v>
      </c>
      <c r="AE23">
        <f t="shared" si="2"/>
        <v>0</v>
      </c>
      <c r="AI23" s="3"/>
      <c r="AJ23" s="3"/>
      <c r="AK23" s="3"/>
      <c r="AL23" s="3"/>
      <c r="AM23" s="3"/>
      <c r="AN23" s="3"/>
    </row>
    <row r="24" spans="1:40" x14ac:dyDescent="0.35">
      <c r="A24" s="9" t="s">
        <v>35</v>
      </c>
      <c r="B24" s="19" t="s">
        <v>47</v>
      </c>
      <c r="C24" s="2">
        <v>0</v>
      </c>
      <c r="D24" s="2">
        <v>0</v>
      </c>
      <c r="E24" s="2">
        <v>0</v>
      </c>
      <c r="F24" s="2">
        <v>0</v>
      </c>
      <c r="G24" s="2">
        <v>35</v>
      </c>
      <c r="H24" s="2">
        <v>77</v>
      </c>
      <c r="I24" s="2">
        <v>72</v>
      </c>
      <c r="J24" s="2">
        <v>12</v>
      </c>
      <c r="K24" s="2">
        <v>261</v>
      </c>
      <c r="L24" s="2">
        <v>150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12</v>
      </c>
      <c r="U24" s="2">
        <v>3</v>
      </c>
      <c r="V24" s="2">
        <v>0</v>
      </c>
      <c r="W24" s="2">
        <v>139</v>
      </c>
      <c r="X24" s="2">
        <v>27</v>
      </c>
      <c r="Y24" s="2">
        <v>0</v>
      </c>
      <c r="Z24" s="2">
        <v>0</v>
      </c>
      <c r="AA24" s="2">
        <v>0</v>
      </c>
      <c r="AB24" s="2">
        <v>0</v>
      </c>
      <c r="AC24" s="1">
        <f t="shared" si="0"/>
        <v>788</v>
      </c>
      <c r="AD24">
        <f t="shared" si="1"/>
        <v>607</v>
      </c>
      <c r="AE24">
        <f t="shared" si="2"/>
        <v>181</v>
      </c>
      <c r="AI24" s="3"/>
      <c r="AJ24" s="3"/>
      <c r="AK24" s="3"/>
      <c r="AL24" s="3"/>
      <c r="AM24" s="3"/>
      <c r="AN24" s="3"/>
    </row>
    <row r="25" spans="1:40" x14ac:dyDescent="0.35">
      <c r="A25" s="13" t="s">
        <v>49</v>
      </c>
      <c r="B25" s="19">
        <v>2023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492</v>
      </c>
      <c r="J25" s="2">
        <v>222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1">
        <f t="shared" si="0"/>
        <v>714</v>
      </c>
      <c r="AD25">
        <f t="shared" si="1"/>
        <v>714</v>
      </c>
      <c r="AE25">
        <f t="shared" si="2"/>
        <v>0</v>
      </c>
      <c r="AI25" s="3"/>
      <c r="AJ25" s="3"/>
      <c r="AK25" s="3"/>
      <c r="AL25" s="3"/>
      <c r="AM25" s="3"/>
      <c r="AN25" s="3"/>
    </row>
    <row r="26" spans="1:40" x14ac:dyDescent="0.35">
      <c r="A26" s="11" t="s">
        <v>37</v>
      </c>
      <c r="B26" s="21">
        <v>2024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193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1">
        <f t="shared" si="0"/>
        <v>193</v>
      </c>
      <c r="AD26">
        <f t="shared" si="1"/>
        <v>0</v>
      </c>
      <c r="AE26">
        <f t="shared" si="2"/>
        <v>193</v>
      </c>
      <c r="AI26" s="3"/>
      <c r="AJ26" s="3"/>
      <c r="AK26" s="3"/>
      <c r="AL26" s="3"/>
      <c r="AM26" s="3"/>
      <c r="AN26" s="3"/>
    </row>
    <row r="27" spans="1:40" x14ac:dyDescent="0.35">
      <c r="A27" s="9" t="s">
        <v>38</v>
      </c>
      <c r="B27" s="19" t="s">
        <v>47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415</v>
      </c>
      <c r="K27" s="2">
        <v>258</v>
      </c>
      <c r="L27" s="2">
        <v>266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342</v>
      </c>
      <c r="V27" s="2">
        <v>48</v>
      </c>
      <c r="W27" s="2">
        <v>13</v>
      </c>
      <c r="X27" s="2">
        <v>30</v>
      </c>
      <c r="Y27" s="2">
        <v>0</v>
      </c>
      <c r="Z27" s="2">
        <v>0</v>
      </c>
      <c r="AA27" s="2">
        <v>0</v>
      </c>
      <c r="AB27" s="2">
        <v>0</v>
      </c>
      <c r="AC27" s="1">
        <f t="shared" si="0"/>
        <v>1372</v>
      </c>
      <c r="AD27">
        <f t="shared" si="1"/>
        <v>939</v>
      </c>
      <c r="AE27">
        <f t="shared" si="2"/>
        <v>433</v>
      </c>
      <c r="AI27" s="3"/>
      <c r="AJ27" s="4"/>
      <c r="AK27" s="4"/>
      <c r="AL27" s="4"/>
      <c r="AM27" s="3"/>
      <c r="AN27" s="3"/>
    </row>
    <row r="28" spans="1:40" x14ac:dyDescent="0.35">
      <c r="A28" s="9" t="s">
        <v>39</v>
      </c>
      <c r="B28" s="19" t="s">
        <v>47</v>
      </c>
      <c r="C28" s="2">
        <v>0</v>
      </c>
      <c r="D28" s="2">
        <v>0</v>
      </c>
      <c r="E28" s="2">
        <v>0</v>
      </c>
      <c r="F28" s="2">
        <v>0</v>
      </c>
      <c r="G28" s="2">
        <v>141</v>
      </c>
      <c r="H28" s="2">
        <f>84+1086</f>
        <v>1170</v>
      </c>
      <c r="I28" s="2">
        <v>146</v>
      </c>
      <c r="J28" s="2">
        <v>23</v>
      </c>
      <c r="K28" s="2">
        <v>41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51</v>
      </c>
      <c r="U28" s="2">
        <v>58</v>
      </c>
      <c r="V28" s="2">
        <v>442</v>
      </c>
      <c r="W28" s="2">
        <v>55</v>
      </c>
      <c r="X28" s="2">
        <v>24</v>
      </c>
      <c r="Y28" s="2">
        <v>0</v>
      </c>
      <c r="Z28" s="2">
        <v>0</v>
      </c>
      <c r="AA28" s="2">
        <v>0</v>
      </c>
      <c r="AB28" s="2">
        <v>0</v>
      </c>
      <c r="AC28" s="1">
        <f t="shared" si="0"/>
        <v>2151</v>
      </c>
      <c r="AD28">
        <f t="shared" si="1"/>
        <v>1521</v>
      </c>
      <c r="AE28">
        <f t="shared" si="2"/>
        <v>630</v>
      </c>
    </row>
    <row r="29" spans="1:40" x14ac:dyDescent="0.35">
      <c r="A29" s="9" t="s">
        <v>40</v>
      </c>
      <c r="B29" s="21">
        <v>2024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1739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1">
        <f t="shared" si="0"/>
        <v>1739</v>
      </c>
      <c r="AD29">
        <f t="shared" si="1"/>
        <v>0</v>
      </c>
      <c r="AE29">
        <f t="shared" si="2"/>
        <v>1739</v>
      </c>
    </row>
    <row r="30" spans="1:40" x14ac:dyDescent="0.35">
      <c r="A30" s="14" t="s">
        <v>41</v>
      </c>
      <c r="B30" s="21">
        <v>2024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775</v>
      </c>
      <c r="U30" s="2">
        <v>618</v>
      </c>
      <c r="V30" s="2">
        <v>898</v>
      </c>
      <c r="W30" s="2">
        <v>2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1">
        <f t="shared" si="0"/>
        <v>2293</v>
      </c>
      <c r="AD30">
        <f t="shared" si="1"/>
        <v>0</v>
      </c>
      <c r="AE30">
        <f t="shared" si="2"/>
        <v>2293</v>
      </c>
    </row>
    <row r="31" spans="1:40" x14ac:dyDescent="0.35">
      <c r="A31" s="9" t="s">
        <v>42</v>
      </c>
      <c r="B31" s="21">
        <v>2024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12</v>
      </c>
      <c r="V31" s="2">
        <v>34</v>
      </c>
      <c r="W31" s="2">
        <v>1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1">
        <f t="shared" si="0"/>
        <v>47</v>
      </c>
      <c r="AD31">
        <f t="shared" si="1"/>
        <v>0</v>
      </c>
      <c r="AE31">
        <f t="shared" si="2"/>
        <v>47</v>
      </c>
    </row>
    <row r="32" spans="1:40" x14ac:dyDescent="0.35">
      <c r="A32" s="9" t="s">
        <v>43</v>
      </c>
      <c r="B32" s="21">
        <v>2024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53</v>
      </c>
      <c r="V32" s="2">
        <v>177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1">
        <f t="shared" si="0"/>
        <v>230</v>
      </c>
      <c r="AD32">
        <f t="shared" si="1"/>
        <v>0</v>
      </c>
      <c r="AE32">
        <f t="shared" si="2"/>
        <v>230</v>
      </c>
    </row>
    <row r="33" spans="1:31" x14ac:dyDescent="0.35">
      <c r="A33" s="9" t="s">
        <v>44</v>
      </c>
      <c r="B33" s="19" t="s">
        <v>50</v>
      </c>
      <c r="C33" s="2">
        <v>0</v>
      </c>
      <c r="D33" s="2">
        <v>0</v>
      </c>
      <c r="E33" s="2">
        <v>32</v>
      </c>
      <c r="F33" s="2">
        <v>0</v>
      </c>
      <c r="G33" s="2">
        <v>0</v>
      </c>
      <c r="H33" s="2">
        <v>10</v>
      </c>
      <c r="I33" s="2">
        <v>50</v>
      </c>
      <c r="J33" s="2">
        <v>4990</v>
      </c>
      <c r="K33" s="2">
        <v>350</v>
      </c>
      <c r="L33" s="2">
        <v>0</v>
      </c>
      <c r="M33" s="2">
        <v>0</v>
      </c>
      <c r="N33" s="2">
        <v>280</v>
      </c>
      <c r="O33" s="2">
        <v>193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347</v>
      </c>
      <c r="AB33" s="2">
        <v>172</v>
      </c>
      <c r="AC33" s="1">
        <f t="shared" si="0"/>
        <v>6424</v>
      </c>
      <c r="AD33">
        <f t="shared" si="1"/>
        <v>5712</v>
      </c>
      <c r="AE33">
        <f t="shared" si="2"/>
        <v>193</v>
      </c>
    </row>
    <row r="34" spans="1:31" x14ac:dyDescent="0.35">
      <c r="A34" s="6" t="s">
        <v>14</v>
      </c>
      <c r="B34" s="7"/>
      <c r="C34" s="5">
        <f t="shared" ref="C34:AB34" si="3">SUM(C4:C33)</f>
        <v>0</v>
      </c>
      <c r="D34" s="5">
        <f t="shared" si="3"/>
        <v>0</v>
      </c>
      <c r="E34" s="5">
        <f t="shared" si="3"/>
        <v>32</v>
      </c>
      <c r="F34" s="5">
        <f t="shared" si="3"/>
        <v>0</v>
      </c>
      <c r="G34" s="5">
        <f t="shared" si="3"/>
        <v>1060</v>
      </c>
      <c r="H34" s="5">
        <f t="shared" si="3"/>
        <v>2419</v>
      </c>
      <c r="I34" s="5">
        <f t="shared" si="3"/>
        <v>5106</v>
      </c>
      <c r="J34" s="5">
        <f>SUM(J4:J33)</f>
        <v>8175</v>
      </c>
      <c r="K34" s="5">
        <f t="shared" si="3"/>
        <v>1596</v>
      </c>
      <c r="L34" s="5">
        <f t="shared" si="3"/>
        <v>977</v>
      </c>
      <c r="M34" s="5">
        <f t="shared" si="3"/>
        <v>0</v>
      </c>
      <c r="N34" s="5">
        <f t="shared" si="3"/>
        <v>280</v>
      </c>
      <c r="O34" s="5">
        <f t="shared" si="3"/>
        <v>193</v>
      </c>
      <c r="P34" s="5">
        <f t="shared" si="3"/>
        <v>0</v>
      </c>
      <c r="Q34" s="5">
        <f t="shared" si="3"/>
        <v>0</v>
      </c>
      <c r="R34" s="5">
        <f t="shared" si="3"/>
        <v>0</v>
      </c>
      <c r="S34" s="5">
        <f t="shared" si="3"/>
        <v>0</v>
      </c>
      <c r="T34" s="5">
        <f t="shared" si="3"/>
        <v>1555</v>
      </c>
      <c r="U34" s="5">
        <f>SUM(U4:U33)</f>
        <v>3348</v>
      </c>
      <c r="V34" s="5">
        <f>SUM(V4:V33)</f>
        <v>6063</v>
      </c>
      <c r="W34" s="5">
        <f t="shared" si="3"/>
        <v>517</v>
      </c>
      <c r="X34" s="5">
        <f t="shared" si="3"/>
        <v>215</v>
      </c>
      <c r="Y34" s="5">
        <f t="shared" si="3"/>
        <v>0</v>
      </c>
      <c r="Z34" s="5">
        <f t="shared" si="3"/>
        <v>0</v>
      </c>
      <c r="AA34" s="5">
        <f t="shared" si="3"/>
        <v>347</v>
      </c>
      <c r="AB34" s="5">
        <f t="shared" si="3"/>
        <v>172</v>
      </c>
      <c r="AC34" s="1">
        <f>SUM(C34:AB34)</f>
        <v>32055</v>
      </c>
    </row>
    <row r="35" spans="1:3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3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31" x14ac:dyDescent="0.35">
      <c r="A37" t="s">
        <v>45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1" x14ac:dyDescent="0.35">
      <c r="A38" s="1"/>
      <c r="B38" s="1"/>
      <c r="C38" s="16">
        <v>2023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>
        <v>2024</v>
      </c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>
        <v>2025</v>
      </c>
      <c r="AB38" s="16"/>
    </row>
    <row r="39" spans="1:31" x14ac:dyDescent="0.35">
      <c r="A39" s="6" t="s">
        <v>0</v>
      </c>
      <c r="B39" s="6" t="s">
        <v>46</v>
      </c>
      <c r="C39" s="7" t="s">
        <v>1</v>
      </c>
      <c r="D39" s="7" t="s">
        <v>2</v>
      </c>
      <c r="E39" s="8" t="s">
        <v>3</v>
      </c>
      <c r="F39" s="7" t="s">
        <v>4</v>
      </c>
      <c r="G39" s="7" t="s">
        <v>5</v>
      </c>
      <c r="H39" s="8" t="s">
        <v>6</v>
      </c>
      <c r="I39" s="7" t="s">
        <v>7</v>
      </c>
      <c r="J39" s="7" t="s">
        <v>8</v>
      </c>
      <c r="K39" s="8" t="s">
        <v>9</v>
      </c>
      <c r="L39" s="7" t="s">
        <v>10</v>
      </c>
      <c r="M39" s="7" t="s">
        <v>11</v>
      </c>
      <c r="N39" s="8" t="s">
        <v>12</v>
      </c>
      <c r="O39" s="7" t="s">
        <v>1</v>
      </c>
      <c r="P39" s="7" t="s">
        <v>2</v>
      </c>
      <c r="Q39" s="8" t="s">
        <v>13</v>
      </c>
      <c r="R39" s="7" t="s">
        <v>4</v>
      </c>
      <c r="S39" s="7" t="s">
        <v>5</v>
      </c>
      <c r="T39" s="8" t="s">
        <v>6</v>
      </c>
      <c r="U39" s="7" t="s">
        <v>7</v>
      </c>
      <c r="V39" s="7" t="s">
        <v>8</v>
      </c>
      <c r="W39" s="8" t="s">
        <v>9</v>
      </c>
      <c r="X39" s="7" t="s">
        <v>10</v>
      </c>
      <c r="Y39" s="7" t="s">
        <v>11</v>
      </c>
      <c r="Z39" s="8" t="s">
        <v>12</v>
      </c>
      <c r="AA39" s="8" t="s">
        <v>1</v>
      </c>
      <c r="AB39" s="8" t="s">
        <v>2</v>
      </c>
      <c r="AC39" s="8" t="s">
        <v>14</v>
      </c>
    </row>
    <row r="40" spans="1:31" x14ac:dyDescent="0.35">
      <c r="A40" s="9" t="s">
        <v>15</v>
      </c>
      <c r="B40" s="9"/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8</v>
      </c>
      <c r="J40">
        <v>3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2</v>
      </c>
      <c r="W40">
        <v>1</v>
      </c>
      <c r="X40">
        <v>1</v>
      </c>
      <c r="Y40">
        <v>0</v>
      </c>
      <c r="Z40">
        <v>0</v>
      </c>
      <c r="AA40" s="2">
        <v>0</v>
      </c>
      <c r="AB40" s="2">
        <v>0</v>
      </c>
      <c r="AC40" s="1">
        <f>SUM(C40:AB40)</f>
        <v>16</v>
      </c>
    </row>
    <row r="41" spans="1:31" x14ac:dyDescent="0.35">
      <c r="A41" s="9" t="s">
        <v>16</v>
      </c>
      <c r="B41" s="9"/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13</v>
      </c>
      <c r="K41">
        <v>2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 s="2">
        <v>0</v>
      </c>
      <c r="AB41" s="2">
        <v>0</v>
      </c>
      <c r="AC41" s="1">
        <f t="shared" ref="AC41:AC70" si="4">SUM(C41:AB41)</f>
        <v>15</v>
      </c>
    </row>
    <row r="42" spans="1:31" x14ac:dyDescent="0.35">
      <c r="A42" s="9" t="s">
        <v>17</v>
      </c>
      <c r="B42" s="9"/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5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 s="2">
        <v>0</v>
      </c>
      <c r="AB42" s="2">
        <v>0</v>
      </c>
      <c r="AC42" s="1">
        <f t="shared" si="4"/>
        <v>5</v>
      </c>
    </row>
    <row r="43" spans="1:31" x14ac:dyDescent="0.35">
      <c r="A43" s="10" t="s">
        <v>18</v>
      </c>
      <c r="B43" s="17"/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2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 s="2">
        <v>0</v>
      </c>
      <c r="AB43" s="2">
        <v>0</v>
      </c>
      <c r="AC43" s="1">
        <f t="shared" si="4"/>
        <v>2</v>
      </c>
    </row>
    <row r="44" spans="1:31" x14ac:dyDescent="0.35">
      <c r="A44" s="11" t="s">
        <v>19</v>
      </c>
      <c r="B44" s="11"/>
      <c r="C44">
        <v>0</v>
      </c>
      <c r="D44">
        <v>0</v>
      </c>
      <c r="E44">
        <v>0</v>
      </c>
      <c r="F44">
        <v>0</v>
      </c>
      <c r="G44">
        <v>6</v>
      </c>
      <c r="H44">
        <v>5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1</v>
      </c>
      <c r="V44">
        <v>0</v>
      </c>
      <c r="W44">
        <v>1</v>
      </c>
      <c r="X44">
        <v>0</v>
      </c>
      <c r="Y44">
        <v>0</v>
      </c>
      <c r="Z44">
        <v>0</v>
      </c>
      <c r="AA44" s="2">
        <v>0</v>
      </c>
      <c r="AB44" s="2">
        <v>0</v>
      </c>
      <c r="AC44" s="1">
        <f t="shared" si="4"/>
        <v>15</v>
      </c>
    </row>
    <row r="45" spans="1:31" x14ac:dyDescent="0.35">
      <c r="A45" s="9" t="s">
        <v>20</v>
      </c>
      <c r="B45" s="9"/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 s="2">
        <v>0</v>
      </c>
      <c r="AB45" s="2">
        <v>0</v>
      </c>
      <c r="AC45" s="1">
        <f t="shared" si="4"/>
        <v>2</v>
      </c>
    </row>
    <row r="46" spans="1:31" x14ac:dyDescent="0.35">
      <c r="A46" s="9" t="s">
        <v>21</v>
      </c>
      <c r="B46" s="9"/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 s="2">
        <v>0</v>
      </c>
      <c r="AB46" s="2">
        <v>0</v>
      </c>
      <c r="AC46" s="1">
        <f t="shared" si="4"/>
        <v>0</v>
      </c>
    </row>
    <row r="47" spans="1:31" x14ac:dyDescent="0.35">
      <c r="A47" s="9" t="s">
        <v>22</v>
      </c>
      <c r="B47" s="9"/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 s="2">
        <v>0</v>
      </c>
      <c r="AB47" s="2">
        <v>0</v>
      </c>
      <c r="AC47" s="1">
        <f t="shared" si="4"/>
        <v>0</v>
      </c>
    </row>
    <row r="48" spans="1:31" x14ac:dyDescent="0.35">
      <c r="A48" s="9" t="s">
        <v>23</v>
      </c>
      <c r="B48" s="9"/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s="2">
        <v>0</v>
      </c>
      <c r="AB48" s="2">
        <v>0</v>
      </c>
      <c r="AC48" s="1">
        <f t="shared" si="4"/>
        <v>0</v>
      </c>
    </row>
    <row r="49" spans="1:29" x14ac:dyDescent="0.35">
      <c r="A49" s="10" t="s">
        <v>24</v>
      </c>
      <c r="B49" s="17"/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 s="2">
        <v>0</v>
      </c>
      <c r="AB49" s="2">
        <v>0</v>
      </c>
      <c r="AC49" s="1">
        <f t="shared" si="4"/>
        <v>1</v>
      </c>
    </row>
    <row r="50" spans="1:29" x14ac:dyDescent="0.35">
      <c r="A50" s="12" t="s">
        <v>25</v>
      </c>
      <c r="B50" s="18"/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s="2">
        <v>0</v>
      </c>
      <c r="AB50" s="2">
        <v>0</v>
      </c>
      <c r="AC50" s="1">
        <f t="shared" si="4"/>
        <v>0</v>
      </c>
    </row>
    <row r="51" spans="1:29" x14ac:dyDescent="0.35">
      <c r="A51" s="9" t="s">
        <v>26</v>
      </c>
      <c r="B51" s="9"/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 s="2">
        <v>0</v>
      </c>
      <c r="AB51" s="2">
        <v>0</v>
      </c>
      <c r="AC51" s="1">
        <f t="shared" si="4"/>
        <v>1</v>
      </c>
    </row>
    <row r="52" spans="1:29" x14ac:dyDescent="0.35">
      <c r="A52" s="9" t="s">
        <v>27</v>
      </c>
      <c r="B52" s="9"/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 s="2">
        <v>0</v>
      </c>
      <c r="AB52" s="2">
        <v>0</v>
      </c>
      <c r="AC52" s="1">
        <f t="shared" si="4"/>
        <v>0</v>
      </c>
    </row>
    <row r="53" spans="1:29" x14ac:dyDescent="0.35">
      <c r="A53" s="9" t="s">
        <v>28</v>
      </c>
      <c r="B53" s="9"/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</v>
      </c>
      <c r="K53">
        <v>4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 s="2">
        <v>0</v>
      </c>
      <c r="AB53" s="2">
        <v>0</v>
      </c>
      <c r="AC53" s="1">
        <f t="shared" si="4"/>
        <v>5</v>
      </c>
    </row>
    <row r="54" spans="1:29" x14ac:dyDescent="0.35">
      <c r="A54" s="9" t="s">
        <v>29</v>
      </c>
      <c r="B54" s="9"/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s="2">
        <v>0</v>
      </c>
      <c r="AB54" s="2">
        <v>0</v>
      </c>
      <c r="AC54" s="1">
        <f t="shared" si="4"/>
        <v>0</v>
      </c>
    </row>
    <row r="55" spans="1:29" x14ac:dyDescent="0.35">
      <c r="A55" s="10" t="s">
        <v>30</v>
      </c>
      <c r="B55" s="17"/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2</v>
      </c>
      <c r="W55">
        <v>0</v>
      </c>
      <c r="X55">
        <v>0</v>
      </c>
      <c r="Y55">
        <v>0</v>
      </c>
      <c r="Z55">
        <v>0</v>
      </c>
      <c r="AA55" s="2">
        <v>0</v>
      </c>
      <c r="AB55" s="2">
        <v>0</v>
      </c>
      <c r="AC55" s="1">
        <f t="shared" si="4"/>
        <v>2</v>
      </c>
    </row>
    <row r="56" spans="1:29" x14ac:dyDescent="0.35">
      <c r="A56" s="9" t="s">
        <v>31</v>
      </c>
      <c r="B56" s="9"/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s="2">
        <v>0</v>
      </c>
      <c r="AB56" s="2">
        <v>0</v>
      </c>
      <c r="AC56" s="1">
        <f t="shared" si="4"/>
        <v>0</v>
      </c>
    </row>
    <row r="57" spans="1:29" x14ac:dyDescent="0.35">
      <c r="A57" s="9" t="s">
        <v>32</v>
      </c>
      <c r="B57" s="9"/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 s="2">
        <v>0</v>
      </c>
      <c r="AB57" s="2">
        <v>0</v>
      </c>
      <c r="AC57" s="1">
        <f t="shared" si="4"/>
        <v>0</v>
      </c>
    </row>
    <row r="58" spans="1:29" x14ac:dyDescent="0.35">
      <c r="A58" s="9" t="s">
        <v>33</v>
      </c>
      <c r="B58" s="9"/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6</v>
      </c>
      <c r="J58">
        <v>2</v>
      </c>
      <c r="K58">
        <v>1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0</v>
      </c>
      <c r="Y58">
        <v>0</v>
      </c>
      <c r="Z58">
        <v>0</v>
      </c>
      <c r="AA58" s="2">
        <v>0</v>
      </c>
      <c r="AB58" s="2">
        <v>0</v>
      </c>
      <c r="AC58" s="1">
        <f t="shared" si="4"/>
        <v>11</v>
      </c>
    </row>
    <row r="59" spans="1:29" x14ac:dyDescent="0.35">
      <c r="A59" s="9" t="s">
        <v>34</v>
      </c>
      <c r="B59" s="9"/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 s="2">
        <v>0</v>
      </c>
      <c r="AB59" s="2">
        <v>0</v>
      </c>
      <c r="AC59" s="1">
        <f t="shared" si="4"/>
        <v>0</v>
      </c>
    </row>
    <row r="60" spans="1:29" x14ac:dyDescent="0.35">
      <c r="A60" s="9" t="s">
        <v>35</v>
      </c>
      <c r="B60" s="9"/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  <c r="AA60" s="2">
        <v>0</v>
      </c>
      <c r="AB60" s="2">
        <v>0</v>
      </c>
      <c r="AC60" s="1">
        <f t="shared" si="4"/>
        <v>2</v>
      </c>
    </row>
    <row r="61" spans="1:29" x14ac:dyDescent="0.35">
      <c r="A61" s="13" t="s">
        <v>36</v>
      </c>
      <c r="B61" s="13"/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 s="2">
        <v>0</v>
      </c>
      <c r="AB61" s="2">
        <v>0</v>
      </c>
      <c r="AC61" s="1">
        <f t="shared" si="4"/>
        <v>1</v>
      </c>
    </row>
    <row r="62" spans="1:29" x14ac:dyDescent="0.35">
      <c r="A62" s="11" t="s">
        <v>37</v>
      </c>
      <c r="B62" s="11"/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s="2">
        <v>0</v>
      </c>
      <c r="AB62" s="2">
        <v>0</v>
      </c>
      <c r="AC62" s="1">
        <f t="shared" si="4"/>
        <v>0</v>
      </c>
    </row>
    <row r="63" spans="1:29" x14ac:dyDescent="0.35">
      <c r="A63" s="9" t="s">
        <v>38</v>
      </c>
      <c r="B63" s="9"/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2</v>
      </c>
      <c r="K63">
        <v>7</v>
      </c>
      <c r="L63">
        <v>4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  <c r="V63">
        <v>1</v>
      </c>
      <c r="W63">
        <v>0</v>
      </c>
      <c r="X63">
        <v>0</v>
      </c>
      <c r="Y63">
        <v>0</v>
      </c>
      <c r="Z63">
        <v>0</v>
      </c>
      <c r="AA63" s="2">
        <v>0</v>
      </c>
      <c r="AB63" s="2">
        <v>0</v>
      </c>
      <c r="AC63" s="1">
        <f t="shared" si="4"/>
        <v>15</v>
      </c>
    </row>
    <row r="64" spans="1:29" x14ac:dyDescent="0.35">
      <c r="A64" s="9" t="s">
        <v>39</v>
      </c>
      <c r="B64" s="9"/>
      <c r="C64">
        <v>0</v>
      </c>
      <c r="D64">
        <v>0</v>
      </c>
      <c r="E64">
        <v>0</v>
      </c>
      <c r="F64">
        <v>0</v>
      </c>
      <c r="G64">
        <v>0</v>
      </c>
      <c r="H64">
        <v>7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1</v>
      </c>
      <c r="W64">
        <v>0</v>
      </c>
      <c r="X64">
        <v>0</v>
      </c>
      <c r="Y64">
        <v>0</v>
      </c>
      <c r="Z64">
        <v>0</v>
      </c>
      <c r="AA64" s="2">
        <v>0</v>
      </c>
      <c r="AB64" s="2">
        <v>0</v>
      </c>
      <c r="AC64" s="1">
        <f t="shared" si="4"/>
        <v>9</v>
      </c>
    </row>
    <row r="65" spans="1:29" x14ac:dyDescent="0.35">
      <c r="A65" s="9" t="s">
        <v>40</v>
      </c>
      <c r="B65" s="9"/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4</v>
      </c>
      <c r="W65">
        <v>0</v>
      </c>
      <c r="X65">
        <v>0</v>
      </c>
      <c r="Y65">
        <v>0</v>
      </c>
      <c r="Z65">
        <v>0</v>
      </c>
      <c r="AA65" s="2">
        <v>0</v>
      </c>
      <c r="AB65" s="2">
        <v>0</v>
      </c>
      <c r="AC65" s="1">
        <f t="shared" si="4"/>
        <v>4</v>
      </c>
    </row>
    <row r="66" spans="1:29" x14ac:dyDescent="0.35">
      <c r="A66" s="14" t="s">
        <v>41</v>
      </c>
      <c r="B66" s="14"/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 s="2">
        <v>0</v>
      </c>
      <c r="AB66" s="2">
        <v>0</v>
      </c>
      <c r="AC66" s="1">
        <f t="shared" si="4"/>
        <v>0</v>
      </c>
    </row>
    <row r="67" spans="1:29" x14ac:dyDescent="0.35">
      <c r="A67" s="9" t="s">
        <v>42</v>
      </c>
      <c r="B67" s="9"/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 s="2">
        <v>0</v>
      </c>
      <c r="AB67" s="2">
        <v>0</v>
      </c>
      <c r="AC67" s="1">
        <f t="shared" si="4"/>
        <v>0</v>
      </c>
    </row>
    <row r="68" spans="1:29" x14ac:dyDescent="0.35">
      <c r="A68" s="9" t="s">
        <v>43</v>
      </c>
      <c r="B68" s="9"/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2</v>
      </c>
      <c r="W68">
        <v>0</v>
      </c>
      <c r="X68">
        <v>0</v>
      </c>
      <c r="Y68">
        <v>0</v>
      </c>
      <c r="Z68">
        <v>0</v>
      </c>
      <c r="AA68" s="2">
        <v>0</v>
      </c>
      <c r="AB68" s="2">
        <v>0</v>
      </c>
      <c r="AC68" s="1">
        <f t="shared" si="4"/>
        <v>2</v>
      </c>
    </row>
    <row r="69" spans="1:29" x14ac:dyDescent="0.35">
      <c r="A69" s="9" t="s">
        <v>44</v>
      </c>
      <c r="B69" s="9"/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6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 s="2">
        <v>2</v>
      </c>
      <c r="AB69" s="2">
        <v>0</v>
      </c>
      <c r="AC69" s="1">
        <f t="shared" si="4"/>
        <v>8</v>
      </c>
    </row>
    <row r="70" spans="1:29" x14ac:dyDescent="0.35">
      <c r="A70" s="6" t="s">
        <v>14</v>
      </c>
      <c r="B70" s="6"/>
      <c r="C70" s="1">
        <f t="shared" ref="C70:AB70" si="5">SUM(C40:C69)</f>
        <v>0</v>
      </c>
      <c r="D70" s="1">
        <f t="shared" si="5"/>
        <v>0</v>
      </c>
      <c r="E70" s="1">
        <f t="shared" si="5"/>
        <v>0</v>
      </c>
      <c r="F70" s="1">
        <f t="shared" si="5"/>
        <v>0</v>
      </c>
      <c r="G70" s="1">
        <f t="shared" si="5"/>
        <v>7</v>
      </c>
      <c r="H70" s="1">
        <f t="shared" si="5"/>
        <v>12</v>
      </c>
      <c r="I70" s="1">
        <f t="shared" si="5"/>
        <v>17</v>
      </c>
      <c r="J70" s="1">
        <f t="shared" si="5"/>
        <v>28</v>
      </c>
      <c r="K70" s="1">
        <f t="shared" si="5"/>
        <v>22</v>
      </c>
      <c r="L70" s="1">
        <f t="shared" si="5"/>
        <v>6</v>
      </c>
      <c r="M70" s="1">
        <f t="shared" si="5"/>
        <v>0</v>
      </c>
      <c r="N70" s="1">
        <f t="shared" si="5"/>
        <v>0</v>
      </c>
      <c r="O70" s="1">
        <f t="shared" si="5"/>
        <v>0</v>
      </c>
      <c r="P70" s="1">
        <f t="shared" si="5"/>
        <v>0</v>
      </c>
      <c r="Q70" s="1">
        <f t="shared" si="5"/>
        <v>0</v>
      </c>
      <c r="R70" s="1">
        <f t="shared" si="5"/>
        <v>0</v>
      </c>
      <c r="S70" s="1">
        <f t="shared" si="5"/>
        <v>0</v>
      </c>
      <c r="T70" s="1">
        <f t="shared" si="5"/>
        <v>2</v>
      </c>
      <c r="U70" s="1">
        <f t="shared" si="5"/>
        <v>4</v>
      </c>
      <c r="V70" s="1">
        <f t="shared" si="5"/>
        <v>13</v>
      </c>
      <c r="W70" s="1">
        <f t="shared" si="5"/>
        <v>2</v>
      </c>
      <c r="X70" s="1">
        <f t="shared" si="5"/>
        <v>1</v>
      </c>
      <c r="Y70" s="1">
        <f t="shared" si="5"/>
        <v>0</v>
      </c>
      <c r="Z70" s="1">
        <f t="shared" si="5"/>
        <v>0</v>
      </c>
      <c r="AA70" s="5">
        <f t="shared" si="5"/>
        <v>2</v>
      </c>
      <c r="AB70" s="5">
        <f t="shared" si="5"/>
        <v>0</v>
      </c>
      <c r="AC70" s="1">
        <f t="shared" si="4"/>
        <v>116</v>
      </c>
    </row>
  </sheetData>
  <mergeCells count="6">
    <mergeCell ref="C2:N2"/>
    <mergeCell ref="O2:Z2"/>
    <mergeCell ref="AA2:AB2"/>
    <mergeCell ref="C38:N38"/>
    <mergeCell ref="O38:Z38"/>
    <mergeCell ref="AA38:A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Calam Bruce</dc:creator>
  <cp:lastModifiedBy>Calam Bruce</cp:lastModifiedBy>
  <dcterms:created xsi:type="dcterms:W3CDTF">2026-07-20T21:03:27Z</dcterms:created>
  <dcterms:modified xsi:type="dcterms:W3CDTF">2026-07-20T21:37:01Z</dcterms:modified>
</cp:coreProperties>
</file>