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Projekter\Hoftedysplasi\Paper\npj Genomic Medicine\"/>
    </mc:Choice>
  </mc:AlternateContent>
  <bookViews>
    <workbookView xWindow="0" yWindow="0" windowWidth="28800" windowHeight="12300"/>
  </bookViews>
  <sheets>
    <sheet name="Ark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1" i="1" l="1"/>
  <c r="E73" i="1"/>
  <c r="F73" i="1"/>
  <c r="D73" i="1"/>
  <c r="F71" i="1"/>
  <c r="E72" i="1"/>
  <c r="E71" i="1"/>
  <c r="G73" i="1"/>
  <c r="E70" i="1"/>
  <c r="F70" i="1"/>
  <c r="F72" i="1" s="1"/>
  <c r="D70" i="1"/>
  <c r="D72" i="1" s="1"/>
  <c r="G72" i="1" l="1"/>
  <c r="G71" i="1"/>
  <c r="G70" i="1"/>
</calcChain>
</file>

<file path=xl/sharedStrings.xml><?xml version="1.0" encoding="utf-8"?>
<sst xmlns="http://schemas.openxmlformats.org/spreadsheetml/2006/main" count="108" uniqueCount="108">
  <si>
    <t>Sample</t>
  </si>
  <si>
    <t>AF3E</t>
  </si>
  <si>
    <t>D6FB</t>
  </si>
  <si>
    <t>B265</t>
  </si>
  <si>
    <t>FC15</t>
  </si>
  <si>
    <t>0EA1</t>
  </si>
  <si>
    <t>3B4A</t>
  </si>
  <si>
    <t>062F</t>
  </si>
  <si>
    <t>C0AA</t>
  </si>
  <si>
    <t>39CA</t>
  </si>
  <si>
    <t>8CF2</t>
  </si>
  <si>
    <t>A33E</t>
  </si>
  <si>
    <t>C669</t>
  </si>
  <si>
    <t>232C</t>
  </si>
  <si>
    <t>EAFC</t>
  </si>
  <si>
    <t>AD07</t>
  </si>
  <si>
    <t>DF81</t>
  </si>
  <si>
    <t>BC0A</t>
  </si>
  <si>
    <t>D961</t>
  </si>
  <si>
    <t>6EFC</t>
  </si>
  <si>
    <t>BE09</t>
  </si>
  <si>
    <t>E6D8</t>
  </si>
  <si>
    <t>FDD5</t>
  </si>
  <si>
    <t>5C3C</t>
  </si>
  <si>
    <t>CE38</t>
  </si>
  <si>
    <t>2BD3</t>
  </si>
  <si>
    <t>F56F</t>
  </si>
  <si>
    <t>36C2</t>
  </si>
  <si>
    <t>B216</t>
  </si>
  <si>
    <t>15F7</t>
  </si>
  <si>
    <t>EE93</t>
  </si>
  <si>
    <t>D9C3</t>
  </si>
  <si>
    <t>35B7</t>
  </si>
  <si>
    <t>B0C0</t>
  </si>
  <si>
    <t>AACC</t>
  </si>
  <si>
    <t>F22F</t>
  </si>
  <si>
    <t>5D2F</t>
  </si>
  <si>
    <t>8AAD</t>
  </si>
  <si>
    <t>FD11</t>
  </si>
  <si>
    <t>05B5</t>
  </si>
  <si>
    <t>B639</t>
  </si>
  <si>
    <t>3CCF</t>
  </si>
  <si>
    <t>854F</t>
  </si>
  <si>
    <t>9CDD</t>
  </si>
  <si>
    <t>53DD</t>
  </si>
  <si>
    <t>A5B3</t>
  </si>
  <si>
    <t>1A31</t>
  </si>
  <si>
    <t>DC28</t>
  </si>
  <si>
    <t>1D33</t>
  </si>
  <si>
    <t>A725</t>
  </si>
  <si>
    <t>2EDB</t>
  </si>
  <si>
    <t>AAA7</t>
  </si>
  <si>
    <t>2A15</t>
  </si>
  <si>
    <t>7E4F</t>
  </si>
  <si>
    <t>96D6</t>
  </si>
  <si>
    <t>E8BE</t>
  </si>
  <si>
    <t>8E81</t>
  </si>
  <si>
    <t>A645</t>
  </si>
  <si>
    <t>DE47</t>
  </si>
  <si>
    <t>7CC1</t>
  </si>
  <si>
    <t>EC6A</t>
  </si>
  <si>
    <t xml:space="preserve">Family </t>
  </si>
  <si>
    <t>Family 1</t>
  </si>
  <si>
    <t>Family 2</t>
  </si>
  <si>
    <t>Family 3</t>
  </si>
  <si>
    <t>Family 4</t>
  </si>
  <si>
    <t>Family 5</t>
  </si>
  <si>
    <t>Family 7</t>
  </si>
  <si>
    <t>Family 8</t>
  </si>
  <si>
    <t>Family 35</t>
  </si>
  <si>
    <t>Family 34</t>
  </si>
  <si>
    <t>Family 20</t>
  </si>
  <si>
    <t>Family 28</t>
  </si>
  <si>
    <t>Family 9</t>
  </si>
  <si>
    <t>Family 10</t>
  </si>
  <si>
    <t>Family 11</t>
  </si>
  <si>
    <t>Family 12</t>
  </si>
  <si>
    <t>Family 13</t>
  </si>
  <si>
    <t>Family 14</t>
  </si>
  <si>
    <t>Family 15</t>
  </si>
  <si>
    <t>Family 17</t>
  </si>
  <si>
    <t>Family 18</t>
  </si>
  <si>
    <t>Family 19</t>
  </si>
  <si>
    <t>Family 22</t>
  </si>
  <si>
    <t>Family 25</t>
  </si>
  <si>
    <t>Family 26</t>
  </si>
  <si>
    <t>Family 27</t>
  </si>
  <si>
    <t>Family 31</t>
  </si>
  <si>
    <t>Family 32</t>
  </si>
  <si>
    <t>Family 33</t>
  </si>
  <si>
    <t>Family 36</t>
  </si>
  <si>
    <t>Average</t>
  </si>
  <si>
    <t>Average family 2 members</t>
  </si>
  <si>
    <t>Average family 3 members</t>
  </si>
  <si>
    <t>Number of variants per family in vcf files</t>
  </si>
  <si>
    <t>Aligned to human genome (%)</t>
  </si>
  <si>
    <t>MIN</t>
  </si>
  <si>
    <t>MAX</t>
  </si>
  <si>
    <t>Median</t>
  </si>
  <si>
    <t>≥ 30X (%)</t>
  </si>
  <si>
    <t>Mean coverage (X)</t>
  </si>
  <si>
    <t>Median insert size (bases)</t>
  </si>
  <si>
    <t>Family 5 members</t>
  </si>
  <si>
    <t xml:space="preserve">Whole Exome Sequencing of 29 families with developmental hip dysplasia reveals mechanotransduction is involved in the etiopathogenesis of the disease. </t>
  </si>
  <si>
    <t xml:space="preserve">Human Genetics. </t>
  </si>
  <si>
    <t xml:space="preserve">M. Dembic, L. van B. Andersen, M. J. Larsen, I. Mechlenburg, K. Søballe, J. Hertz. </t>
  </si>
  <si>
    <t>Corresponding author: Maja Dembic, Maja.Dembic@rsyd.dk, Odense University Hospital, J.B. Winsløws Vej 4, 5000 Odense C, Denmark.</t>
  </si>
  <si>
    <t>Supplementary Table 1. Whole Exome Sequencing metrics and number of variants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</si>
</sst>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rgb="FF333333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2" borderId="1" xfId="0" applyFont="1" applyFill="1" applyBorder="1"/>
    <xf numFmtId="164" fontId="6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3" fontId="6" fillId="2" borderId="1" xfId="0" applyNumberFormat="1" applyFont="1" applyFill="1" applyBorder="1"/>
    <xf numFmtId="0" fontId="6" fillId="0" borderId="1" xfId="0" applyFont="1" applyFill="1" applyBorder="1"/>
    <xf numFmtId="164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3" fontId="6" fillId="0" borderId="1" xfId="0" applyNumberFormat="1" applyFont="1" applyFill="1" applyBorder="1"/>
    <xf numFmtId="0" fontId="7" fillId="2" borderId="0" xfId="0" applyFont="1" applyFill="1"/>
    <xf numFmtId="0" fontId="7" fillId="0" borderId="0" xfId="0" applyFont="1"/>
    <xf numFmtId="0" fontId="6" fillId="0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3" fontId="6" fillId="2" borderId="1" xfId="0" applyNumberFormat="1" applyFont="1" applyFill="1" applyBorder="1" applyAlignment="1">
      <alignment horizontal="right"/>
    </xf>
    <xf numFmtId="3" fontId="6" fillId="2" borderId="1" xfId="0" applyNumberFormat="1" applyFont="1" applyFill="1" applyBorder="1" applyAlignment="1">
      <alignment horizontal="left"/>
    </xf>
    <xf numFmtId="3" fontId="6" fillId="0" borderId="1" xfId="0" applyNumberFormat="1" applyFont="1" applyFill="1" applyBorder="1" applyAlignment="1">
      <alignment horizontal="right"/>
    </xf>
    <xf numFmtId="3" fontId="6" fillId="0" borderId="1" xfId="0" applyNumberFormat="1" applyFont="1" applyFill="1" applyBorder="1" applyAlignment="1">
      <alignment horizontal="left"/>
    </xf>
    <xf numFmtId="49" fontId="6" fillId="0" borderId="1" xfId="0" applyNumberFormat="1" applyFont="1" applyFill="1" applyBorder="1"/>
    <xf numFmtId="164" fontId="3" fillId="0" borderId="0" xfId="0" applyNumberFormat="1" applyFont="1"/>
    <xf numFmtId="3" fontId="3" fillId="0" borderId="0" xfId="0" applyNumberFormat="1" applyFont="1"/>
    <xf numFmtId="0" fontId="8" fillId="0" borderId="0" xfId="0" applyFont="1"/>
    <xf numFmtId="0" fontId="3" fillId="0" borderId="2" xfId="0" applyFont="1" applyBorder="1"/>
    <xf numFmtId="0" fontId="5" fillId="0" borderId="3" xfId="0" applyFont="1" applyBorder="1"/>
    <xf numFmtId="4" fontId="3" fillId="0" borderId="3" xfId="0" applyNumberFormat="1" applyFont="1" applyBorder="1"/>
    <xf numFmtId="4" fontId="3" fillId="0" borderId="4" xfId="0" applyNumberFormat="1" applyFont="1" applyBorder="1"/>
    <xf numFmtId="3" fontId="3" fillId="0" borderId="2" xfId="0" applyNumberFormat="1" applyFont="1" applyBorder="1"/>
    <xf numFmtId="0" fontId="8" fillId="0" borderId="3" xfId="0" applyFont="1" applyBorder="1"/>
    <xf numFmtId="0" fontId="5" fillId="0" borderId="4" xfId="0" applyFont="1" applyBorder="1"/>
    <xf numFmtId="0" fontId="3" fillId="0" borderId="5" xfId="0" applyFont="1" applyBorder="1"/>
    <xf numFmtId="0" fontId="5" fillId="0" borderId="0" xfId="0" applyFont="1" applyBorder="1"/>
    <xf numFmtId="4" fontId="3" fillId="0" borderId="0" xfId="0" applyNumberFormat="1" applyFont="1" applyBorder="1"/>
    <xf numFmtId="4" fontId="3" fillId="0" borderId="6" xfId="0" applyNumberFormat="1" applyFont="1" applyBorder="1"/>
    <xf numFmtId="3" fontId="3" fillId="0" borderId="5" xfId="0" applyNumberFormat="1" applyFont="1" applyBorder="1"/>
    <xf numFmtId="0" fontId="8" fillId="0" borderId="0" xfId="0" applyFont="1" applyBorder="1"/>
    <xf numFmtId="0" fontId="5" fillId="0" borderId="6" xfId="0" applyFont="1" applyBorder="1"/>
    <xf numFmtId="0" fontId="3" fillId="0" borderId="7" xfId="0" applyFont="1" applyBorder="1"/>
    <xf numFmtId="0" fontId="5" fillId="0" borderId="8" xfId="0" applyFont="1" applyBorder="1"/>
    <xf numFmtId="3" fontId="3" fillId="0" borderId="8" xfId="0" applyNumberFormat="1" applyFont="1" applyBorder="1"/>
    <xf numFmtId="3" fontId="3" fillId="0" borderId="9" xfId="0" applyNumberFormat="1" applyFont="1" applyBorder="1"/>
    <xf numFmtId="3" fontId="3" fillId="0" borderId="7" xfId="0" applyNumberFormat="1" applyFont="1" applyBorder="1"/>
    <xf numFmtId="0" fontId="8" fillId="0" borderId="8" xfId="0" applyFont="1" applyFill="1" applyBorder="1"/>
    <xf numFmtId="0" fontId="5" fillId="0" borderId="9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9"/>
  <sheetViews>
    <sheetView tabSelected="1" zoomScaleNormal="100" workbookViewId="0">
      <selection activeCell="A2" sqref="A2"/>
    </sheetView>
  </sheetViews>
  <sheetFormatPr defaultRowHeight="14.25" x14ac:dyDescent="0.2"/>
  <cols>
    <col min="1" max="1" width="19.5703125" style="5" customWidth="1"/>
    <col min="2" max="2" width="15.42578125" style="5" customWidth="1"/>
    <col min="3" max="3" width="26" style="5" customWidth="1"/>
    <col min="4" max="4" width="20.28515625" style="5" customWidth="1"/>
    <col min="5" max="5" width="29.42578125" style="5" customWidth="1"/>
    <col min="6" max="6" width="21.140625" style="5" customWidth="1"/>
    <col min="7" max="7" width="33.5703125" style="5" customWidth="1"/>
    <col min="8" max="16384" width="9.140625" style="5"/>
  </cols>
  <sheetData>
    <row r="1" spans="1:7" s="3" customFormat="1" ht="15.75" x14ac:dyDescent="0.25">
      <c r="A1" s="2" t="s">
        <v>107</v>
      </c>
    </row>
    <row r="2" spans="1:7" ht="18" x14ac:dyDescent="0.25">
      <c r="A2" s="4"/>
    </row>
    <row r="3" spans="1:7" ht="15" x14ac:dyDescent="0.25">
      <c r="A3" s="3" t="s">
        <v>61</v>
      </c>
      <c r="B3" s="3" t="s">
        <v>0</v>
      </c>
      <c r="C3" s="3" t="s">
        <v>101</v>
      </c>
      <c r="D3" s="3" t="s">
        <v>100</v>
      </c>
      <c r="E3" s="3" t="s">
        <v>95</v>
      </c>
      <c r="F3" s="3" t="s">
        <v>99</v>
      </c>
      <c r="G3" s="3" t="s">
        <v>94</v>
      </c>
    </row>
    <row r="4" spans="1:7" x14ac:dyDescent="0.2">
      <c r="A4" s="6" t="s">
        <v>62</v>
      </c>
      <c r="B4" s="6" t="s">
        <v>1</v>
      </c>
      <c r="C4" s="6">
        <v>242</v>
      </c>
      <c r="D4" s="7">
        <v>135.80000000000001</v>
      </c>
      <c r="E4" s="8">
        <v>99.7</v>
      </c>
      <c r="F4" s="7">
        <v>97.3</v>
      </c>
      <c r="G4" s="9">
        <v>47959</v>
      </c>
    </row>
    <row r="5" spans="1:7" x14ac:dyDescent="0.2">
      <c r="A5" s="6"/>
      <c r="B5" s="6" t="s">
        <v>2</v>
      </c>
      <c r="C5" s="6">
        <v>233</v>
      </c>
      <c r="D5" s="7">
        <v>128.9</v>
      </c>
      <c r="E5" s="8">
        <v>99.6</v>
      </c>
      <c r="F5" s="7">
        <v>96.2</v>
      </c>
      <c r="G5" s="9"/>
    </row>
    <row r="6" spans="1:7" x14ac:dyDescent="0.2">
      <c r="A6" s="10" t="s">
        <v>63</v>
      </c>
      <c r="B6" s="10" t="s">
        <v>3</v>
      </c>
      <c r="C6" s="10">
        <v>233</v>
      </c>
      <c r="D6" s="11">
        <v>125.3</v>
      </c>
      <c r="E6" s="12">
        <v>99.7</v>
      </c>
      <c r="F6" s="11">
        <v>96.3</v>
      </c>
      <c r="G6" s="13">
        <v>53733</v>
      </c>
    </row>
    <row r="7" spans="1:7" x14ac:dyDescent="0.2">
      <c r="A7" s="10"/>
      <c r="B7" s="10" t="s">
        <v>4</v>
      </c>
      <c r="C7" s="10">
        <v>235</v>
      </c>
      <c r="D7" s="11">
        <v>90.5</v>
      </c>
      <c r="E7" s="12">
        <v>99.6</v>
      </c>
      <c r="F7" s="11">
        <v>93.3</v>
      </c>
      <c r="G7" s="13"/>
    </row>
    <row r="8" spans="1:7" x14ac:dyDescent="0.2">
      <c r="A8" s="6" t="s">
        <v>64</v>
      </c>
      <c r="B8" s="6" t="s">
        <v>5</v>
      </c>
      <c r="C8" s="14">
        <v>239</v>
      </c>
      <c r="D8" s="7">
        <v>121.3</v>
      </c>
      <c r="E8" s="8">
        <v>99.6</v>
      </c>
      <c r="F8" s="7">
        <v>95.9</v>
      </c>
      <c r="G8" s="9">
        <v>48514</v>
      </c>
    </row>
    <row r="9" spans="1:7" x14ac:dyDescent="0.2">
      <c r="A9" s="6"/>
      <c r="B9" s="6" t="s">
        <v>6</v>
      </c>
      <c r="C9" s="6">
        <v>238</v>
      </c>
      <c r="D9" s="7">
        <v>159.1</v>
      </c>
      <c r="E9" s="8">
        <v>99.7</v>
      </c>
      <c r="F9" s="7">
        <v>97.7</v>
      </c>
      <c r="G9" s="9"/>
    </row>
    <row r="10" spans="1:7" x14ac:dyDescent="0.2">
      <c r="A10" s="10" t="s">
        <v>65</v>
      </c>
      <c r="B10" s="10" t="s">
        <v>7</v>
      </c>
      <c r="C10" s="15">
        <v>245</v>
      </c>
      <c r="D10" s="11">
        <v>153.9</v>
      </c>
      <c r="E10" s="12">
        <v>99.6</v>
      </c>
      <c r="F10" s="11">
        <v>97.7</v>
      </c>
      <c r="G10" s="13">
        <v>47229</v>
      </c>
    </row>
    <row r="11" spans="1:7" x14ac:dyDescent="0.2">
      <c r="A11" s="10"/>
      <c r="B11" s="10" t="s">
        <v>8</v>
      </c>
      <c r="C11" s="10">
        <v>235</v>
      </c>
      <c r="D11" s="11">
        <v>117.4</v>
      </c>
      <c r="E11" s="12">
        <v>99.6</v>
      </c>
      <c r="F11" s="11">
        <v>95.9</v>
      </c>
      <c r="G11" s="13"/>
    </row>
    <row r="12" spans="1:7" x14ac:dyDescent="0.2">
      <c r="A12" s="6" t="s">
        <v>66</v>
      </c>
      <c r="B12" s="6" t="s">
        <v>9</v>
      </c>
      <c r="C12" s="6">
        <v>224</v>
      </c>
      <c r="D12" s="7">
        <v>115.2</v>
      </c>
      <c r="E12" s="8">
        <v>99.6</v>
      </c>
      <c r="F12" s="7">
        <v>96</v>
      </c>
      <c r="G12" s="9">
        <v>52714</v>
      </c>
    </row>
    <row r="13" spans="1:7" x14ac:dyDescent="0.2">
      <c r="A13" s="6"/>
      <c r="B13" s="6" t="s">
        <v>10</v>
      </c>
      <c r="C13" s="6">
        <v>232</v>
      </c>
      <c r="D13" s="7">
        <v>124.7</v>
      </c>
      <c r="E13" s="8">
        <v>99.6</v>
      </c>
      <c r="F13" s="7">
        <v>96.7</v>
      </c>
      <c r="G13" s="9"/>
    </row>
    <row r="14" spans="1:7" x14ac:dyDescent="0.2">
      <c r="A14" s="6"/>
      <c r="B14" s="6" t="s">
        <v>11</v>
      </c>
      <c r="C14" s="6">
        <v>232</v>
      </c>
      <c r="D14" s="7">
        <v>132</v>
      </c>
      <c r="E14" s="8">
        <v>99.5</v>
      </c>
      <c r="F14" s="7">
        <v>94.2</v>
      </c>
      <c r="G14" s="9"/>
    </row>
    <row r="15" spans="1:7" x14ac:dyDescent="0.2">
      <c r="A15" s="10" t="s">
        <v>67</v>
      </c>
      <c r="B15" s="16">
        <v>1215</v>
      </c>
      <c r="C15" s="10">
        <v>240</v>
      </c>
      <c r="D15" s="11">
        <v>109.2</v>
      </c>
      <c r="E15" s="12">
        <v>99.8</v>
      </c>
      <c r="F15" s="11">
        <v>95.1</v>
      </c>
      <c r="G15" s="13">
        <v>47625</v>
      </c>
    </row>
    <row r="16" spans="1:7" x14ac:dyDescent="0.2">
      <c r="A16" s="10"/>
      <c r="B16" s="10" t="s">
        <v>12</v>
      </c>
      <c r="C16" s="10">
        <v>236</v>
      </c>
      <c r="D16" s="11">
        <v>125.5</v>
      </c>
      <c r="E16" s="12">
        <v>99.5</v>
      </c>
      <c r="F16" s="11">
        <v>96.8</v>
      </c>
      <c r="G16" s="13"/>
    </row>
    <row r="17" spans="1:7" x14ac:dyDescent="0.2">
      <c r="A17" s="6" t="s">
        <v>68</v>
      </c>
      <c r="B17" s="6" t="s">
        <v>13</v>
      </c>
      <c r="C17" s="6">
        <v>233</v>
      </c>
      <c r="D17" s="7">
        <v>111.9</v>
      </c>
      <c r="E17" s="8">
        <v>99.7</v>
      </c>
      <c r="F17" s="7">
        <v>95.9</v>
      </c>
      <c r="G17" s="9">
        <v>58404</v>
      </c>
    </row>
    <row r="18" spans="1:7" x14ac:dyDescent="0.2">
      <c r="A18" s="6"/>
      <c r="B18" s="17">
        <v>5324</v>
      </c>
      <c r="C18" s="6">
        <v>225</v>
      </c>
      <c r="D18" s="7">
        <v>118.3</v>
      </c>
      <c r="E18" s="8">
        <v>99.7</v>
      </c>
      <c r="F18" s="7">
        <v>96.4</v>
      </c>
      <c r="G18" s="9"/>
    </row>
    <row r="19" spans="1:7" x14ac:dyDescent="0.2">
      <c r="A19" s="6"/>
      <c r="B19" s="6" t="s">
        <v>14</v>
      </c>
      <c r="C19" s="6">
        <v>239</v>
      </c>
      <c r="D19" s="7">
        <v>102.1</v>
      </c>
      <c r="E19" s="8">
        <v>99.7</v>
      </c>
      <c r="F19" s="7">
        <v>94.5</v>
      </c>
      <c r="G19" s="9"/>
    </row>
    <row r="20" spans="1:7" x14ac:dyDescent="0.2">
      <c r="A20" s="10" t="s">
        <v>73</v>
      </c>
      <c r="B20" s="10" t="s">
        <v>15</v>
      </c>
      <c r="C20" s="10">
        <v>237</v>
      </c>
      <c r="D20" s="11">
        <v>125.1</v>
      </c>
      <c r="E20" s="12">
        <v>99.8</v>
      </c>
      <c r="F20" s="11">
        <v>95.7</v>
      </c>
      <c r="G20" s="13">
        <v>48569</v>
      </c>
    </row>
    <row r="21" spans="1:7" x14ac:dyDescent="0.2">
      <c r="A21" s="10"/>
      <c r="B21" s="10" t="s">
        <v>16</v>
      </c>
      <c r="C21" s="10">
        <v>242</v>
      </c>
      <c r="D21" s="11">
        <v>114.1</v>
      </c>
      <c r="E21" s="12">
        <v>99.7</v>
      </c>
      <c r="F21" s="11">
        <v>95.9</v>
      </c>
      <c r="G21" s="13"/>
    </row>
    <row r="22" spans="1:7" x14ac:dyDescent="0.2">
      <c r="A22" s="6" t="s">
        <v>74</v>
      </c>
      <c r="B22" s="6" t="s">
        <v>17</v>
      </c>
      <c r="C22" s="6">
        <v>252</v>
      </c>
      <c r="D22" s="7">
        <v>116.7</v>
      </c>
      <c r="E22" s="8">
        <v>99.6</v>
      </c>
      <c r="F22" s="7">
        <v>96.4</v>
      </c>
      <c r="G22" s="9">
        <v>48017</v>
      </c>
    </row>
    <row r="23" spans="1:7" x14ac:dyDescent="0.2">
      <c r="A23" s="6"/>
      <c r="B23" s="6" t="s">
        <v>18</v>
      </c>
      <c r="C23" s="6">
        <v>232</v>
      </c>
      <c r="D23" s="7">
        <v>128.5</v>
      </c>
      <c r="E23" s="8">
        <v>99.5</v>
      </c>
      <c r="F23" s="7">
        <v>96.2</v>
      </c>
      <c r="G23" s="9"/>
    </row>
    <row r="24" spans="1:7" x14ac:dyDescent="0.2">
      <c r="A24" s="10" t="s">
        <v>75</v>
      </c>
      <c r="B24" s="10" t="s">
        <v>19</v>
      </c>
      <c r="C24" s="10">
        <v>254</v>
      </c>
      <c r="D24" s="11">
        <v>92.9</v>
      </c>
      <c r="E24" s="12">
        <v>99.5</v>
      </c>
      <c r="F24" s="11">
        <v>93.6</v>
      </c>
      <c r="G24" s="13">
        <v>48415</v>
      </c>
    </row>
    <row r="25" spans="1:7" x14ac:dyDescent="0.2">
      <c r="A25" s="10"/>
      <c r="B25" s="10" t="s">
        <v>20</v>
      </c>
      <c r="C25" s="10">
        <v>250</v>
      </c>
      <c r="D25" s="11">
        <v>117.4</v>
      </c>
      <c r="E25" s="12">
        <v>99.6</v>
      </c>
      <c r="F25" s="11">
        <v>96.4</v>
      </c>
      <c r="G25" s="13"/>
    </row>
    <row r="26" spans="1:7" x14ac:dyDescent="0.2">
      <c r="A26" s="6" t="s">
        <v>76</v>
      </c>
      <c r="B26" s="6" t="s">
        <v>21</v>
      </c>
      <c r="C26" s="6">
        <v>233</v>
      </c>
      <c r="D26" s="7">
        <v>265.10000000000002</v>
      </c>
      <c r="E26" s="8">
        <v>99.7</v>
      </c>
      <c r="F26" s="7">
        <v>98.7</v>
      </c>
      <c r="G26" s="9">
        <v>49796</v>
      </c>
    </row>
    <row r="27" spans="1:7" x14ac:dyDescent="0.2">
      <c r="A27" s="6"/>
      <c r="B27" s="6" t="s">
        <v>22</v>
      </c>
      <c r="C27" s="6">
        <v>232</v>
      </c>
      <c r="D27" s="7">
        <v>269.5</v>
      </c>
      <c r="E27" s="8">
        <v>99.7</v>
      </c>
      <c r="F27" s="7">
        <v>98.6</v>
      </c>
      <c r="G27" s="9"/>
    </row>
    <row r="28" spans="1:7" x14ac:dyDescent="0.2">
      <c r="A28" s="10" t="s">
        <v>77</v>
      </c>
      <c r="B28" s="10" t="s">
        <v>23</v>
      </c>
      <c r="C28" s="10">
        <v>229</v>
      </c>
      <c r="D28" s="11">
        <v>251.4</v>
      </c>
      <c r="E28" s="12">
        <v>99.6</v>
      </c>
      <c r="F28" s="11">
        <v>98.7</v>
      </c>
      <c r="G28" s="13">
        <v>49977</v>
      </c>
    </row>
    <row r="29" spans="1:7" x14ac:dyDescent="0.2">
      <c r="A29" s="10"/>
      <c r="B29" s="10" t="s">
        <v>24</v>
      </c>
      <c r="C29" s="10">
        <v>219</v>
      </c>
      <c r="D29" s="11">
        <v>271.7</v>
      </c>
      <c r="E29" s="12">
        <v>99.8</v>
      </c>
      <c r="F29" s="11">
        <v>98.9</v>
      </c>
      <c r="G29" s="13"/>
    </row>
    <row r="30" spans="1:7" x14ac:dyDescent="0.2">
      <c r="A30" s="6" t="s">
        <v>78</v>
      </c>
      <c r="B30" s="6" t="s">
        <v>25</v>
      </c>
      <c r="C30" s="6">
        <v>224</v>
      </c>
      <c r="D30" s="7">
        <v>163.9</v>
      </c>
      <c r="E30" s="8">
        <v>99.7</v>
      </c>
      <c r="F30" s="7">
        <v>96.9</v>
      </c>
      <c r="G30" s="9">
        <v>49260</v>
      </c>
    </row>
    <row r="31" spans="1:7" x14ac:dyDescent="0.2">
      <c r="A31" s="6"/>
      <c r="B31" s="6" t="s">
        <v>26</v>
      </c>
      <c r="C31" s="6">
        <v>247</v>
      </c>
      <c r="D31" s="7">
        <v>129.4</v>
      </c>
      <c r="E31" s="8">
        <v>99.6</v>
      </c>
      <c r="F31" s="7">
        <v>96.5</v>
      </c>
      <c r="G31" s="9"/>
    </row>
    <row r="32" spans="1:7" x14ac:dyDescent="0.2">
      <c r="A32" s="10" t="s">
        <v>79</v>
      </c>
      <c r="B32" s="10" t="s">
        <v>27</v>
      </c>
      <c r="C32" s="10">
        <v>238</v>
      </c>
      <c r="D32" s="11">
        <v>132.80000000000001</v>
      </c>
      <c r="E32" s="12">
        <v>99.6</v>
      </c>
      <c r="F32" s="11">
        <v>96.9</v>
      </c>
      <c r="G32" s="13">
        <v>47859</v>
      </c>
    </row>
    <row r="33" spans="1:7" x14ac:dyDescent="0.2">
      <c r="A33" s="10"/>
      <c r="B33" s="10" t="s">
        <v>28</v>
      </c>
      <c r="C33" s="10">
        <v>226</v>
      </c>
      <c r="D33" s="11">
        <v>116.3</v>
      </c>
      <c r="E33" s="12">
        <v>99.6</v>
      </c>
      <c r="F33" s="11">
        <v>96.1</v>
      </c>
      <c r="G33" s="13"/>
    </row>
    <row r="34" spans="1:7" x14ac:dyDescent="0.2">
      <c r="A34" s="6" t="s">
        <v>80</v>
      </c>
      <c r="B34" s="6" t="s">
        <v>29</v>
      </c>
      <c r="C34" s="6">
        <v>222</v>
      </c>
      <c r="D34" s="7">
        <v>138.4</v>
      </c>
      <c r="E34" s="8">
        <v>99.5</v>
      </c>
      <c r="F34" s="7">
        <v>97.6</v>
      </c>
      <c r="G34" s="9">
        <v>49425</v>
      </c>
    </row>
    <row r="35" spans="1:7" x14ac:dyDescent="0.2">
      <c r="A35" s="6"/>
      <c r="B35" s="6" t="s">
        <v>30</v>
      </c>
      <c r="C35" s="6">
        <v>235</v>
      </c>
      <c r="D35" s="7">
        <v>123.1</v>
      </c>
      <c r="E35" s="8">
        <v>99.7</v>
      </c>
      <c r="F35" s="7">
        <v>96.6</v>
      </c>
      <c r="G35" s="9"/>
    </row>
    <row r="36" spans="1:7" x14ac:dyDescent="0.2">
      <c r="A36" s="10" t="s">
        <v>81</v>
      </c>
      <c r="B36" s="16">
        <v>2874</v>
      </c>
      <c r="C36" s="10">
        <v>222</v>
      </c>
      <c r="D36" s="11">
        <v>298.39999999999998</v>
      </c>
      <c r="E36" s="12">
        <v>99.8</v>
      </c>
      <c r="F36" s="11">
        <v>98.8</v>
      </c>
      <c r="G36" s="13">
        <v>49277</v>
      </c>
    </row>
    <row r="37" spans="1:7" x14ac:dyDescent="0.2">
      <c r="A37" s="10"/>
      <c r="B37" s="10" t="s">
        <v>31</v>
      </c>
      <c r="C37" s="10">
        <v>234</v>
      </c>
      <c r="D37" s="11">
        <v>125.1</v>
      </c>
      <c r="E37" s="12">
        <v>99.6</v>
      </c>
      <c r="F37" s="11">
        <v>96.3</v>
      </c>
      <c r="G37" s="13"/>
    </row>
    <row r="38" spans="1:7" x14ac:dyDescent="0.2">
      <c r="A38" s="6" t="s">
        <v>82</v>
      </c>
      <c r="B38" s="6" t="s">
        <v>32</v>
      </c>
      <c r="C38" s="6">
        <v>234</v>
      </c>
      <c r="D38" s="7">
        <v>123.5</v>
      </c>
      <c r="E38" s="8">
        <v>99.6</v>
      </c>
      <c r="F38" s="7">
        <v>96.2</v>
      </c>
      <c r="G38" s="9">
        <v>48996</v>
      </c>
    </row>
    <row r="39" spans="1:7" x14ac:dyDescent="0.2">
      <c r="A39" s="6"/>
      <c r="B39" s="6" t="s">
        <v>33</v>
      </c>
      <c r="C39" s="6">
        <v>239</v>
      </c>
      <c r="D39" s="7">
        <v>107.7</v>
      </c>
      <c r="E39" s="8">
        <v>99.7</v>
      </c>
      <c r="F39" s="7">
        <v>95.1</v>
      </c>
      <c r="G39" s="9"/>
    </row>
    <row r="40" spans="1:7" x14ac:dyDescent="0.2">
      <c r="A40" s="16" t="s">
        <v>71</v>
      </c>
      <c r="B40" s="16">
        <v>5110</v>
      </c>
      <c r="C40" s="10">
        <v>229</v>
      </c>
      <c r="D40" s="11">
        <v>88.8</v>
      </c>
      <c r="E40" s="12">
        <v>99.6</v>
      </c>
      <c r="F40" s="11">
        <v>93.2</v>
      </c>
      <c r="G40" s="13">
        <v>52442</v>
      </c>
    </row>
    <row r="41" spans="1:7" x14ac:dyDescent="0.2">
      <c r="A41" s="16"/>
      <c r="B41" s="10" t="s">
        <v>34</v>
      </c>
      <c r="C41" s="10">
        <v>272</v>
      </c>
      <c r="D41" s="11">
        <v>69.400000000000006</v>
      </c>
      <c r="E41" s="12">
        <v>99.6</v>
      </c>
      <c r="F41" s="11">
        <v>84.3</v>
      </c>
      <c r="G41" s="13"/>
    </row>
    <row r="42" spans="1:7" x14ac:dyDescent="0.2">
      <c r="A42" s="16"/>
      <c r="B42" s="10" t="s">
        <v>35</v>
      </c>
      <c r="C42" s="10"/>
      <c r="D42" s="11">
        <v>107.3</v>
      </c>
      <c r="E42" s="12">
        <v>99.6</v>
      </c>
      <c r="F42" s="11">
        <v>94.9</v>
      </c>
      <c r="G42" s="13"/>
    </row>
    <row r="43" spans="1:7" x14ac:dyDescent="0.2">
      <c r="A43" s="17" t="s">
        <v>83</v>
      </c>
      <c r="B43" s="6" t="s">
        <v>36</v>
      </c>
      <c r="C43" s="6">
        <v>236</v>
      </c>
      <c r="D43" s="7">
        <v>49.1</v>
      </c>
      <c r="E43" s="8">
        <v>99.7</v>
      </c>
      <c r="F43" s="7">
        <v>70.2</v>
      </c>
      <c r="G43" s="18">
        <v>46660</v>
      </c>
    </row>
    <row r="44" spans="1:7" x14ac:dyDescent="0.2">
      <c r="A44" s="17"/>
      <c r="B44" s="6" t="s">
        <v>37</v>
      </c>
      <c r="C44" s="6">
        <v>239</v>
      </c>
      <c r="D44" s="7">
        <v>101.1</v>
      </c>
      <c r="E44" s="8">
        <v>99.6</v>
      </c>
      <c r="F44" s="7">
        <v>94.2</v>
      </c>
      <c r="G44" s="19"/>
    </row>
    <row r="45" spans="1:7" x14ac:dyDescent="0.2">
      <c r="A45" s="16" t="s">
        <v>84</v>
      </c>
      <c r="B45" s="16">
        <v>8754</v>
      </c>
      <c r="C45" s="10">
        <v>226</v>
      </c>
      <c r="D45" s="11">
        <v>151.6</v>
      </c>
      <c r="E45" s="12">
        <v>99.6</v>
      </c>
      <c r="F45" s="11">
        <v>97</v>
      </c>
      <c r="G45" s="13">
        <v>48831</v>
      </c>
    </row>
    <row r="46" spans="1:7" x14ac:dyDescent="0.2">
      <c r="A46" s="16"/>
      <c r="B46" s="10" t="s">
        <v>38</v>
      </c>
      <c r="C46" s="10">
        <v>226</v>
      </c>
      <c r="D46" s="11">
        <v>111.7</v>
      </c>
      <c r="E46" s="12">
        <v>99.5</v>
      </c>
      <c r="F46" s="11">
        <v>95.8</v>
      </c>
      <c r="G46" s="13"/>
    </row>
    <row r="47" spans="1:7" x14ac:dyDescent="0.2">
      <c r="A47" s="17" t="s">
        <v>85</v>
      </c>
      <c r="B47" s="6" t="s">
        <v>39</v>
      </c>
      <c r="C47" s="14">
        <v>226</v>
      </c>
      <c r="D47" s="7">
        <v>105.5</v>
      </c>
      <c r="E47" s="8">
        <v>99.6</v>
      </c>
      <c r="F47" s="7">
        <v>94.2</v>
      </c>
      <c r="G47" s="18">
        <v>50173</v>
      </c>
    </row>
    <row r="48" spans="1:7" x14ac:dyDescent="0.2">
      <c r="A48" s="17"/>
      <c r="B48" s="6" t="s">
        <v>40</v>
      </c>
      <c r="C48" s="6">
        <v>237</v>
      </c>
      <c r="D48" s="7">
        <v>126.9</v>
      </c>
      <c r="E48" s="8">
        <v>99.7</v>
      </c>
      <c r="F48" s="7">
        <v>96.8</v>
      </c>
      <c r="G48" s="19"/>
    </row>
    <row r="49" spans="1:7" x14ac:dyDescent="0.2">
      <c r="A49" s="16" t="s">
        <v>86</v>
      </c>
      <c r="B49" s="10" t="s">
        <v>41</v>
      </c>
      <c r="C49" s="10">
        <v>233</v>
      </c>
      <c r="D49" s="11">
        <v>115.8</v>
      </c>
      <c r="E49" s="12">
        <v>99.5</v>
      </c>
      <c r="F49" s="11">
        <v>96</v>
      </c>
      <c r="G49" s="20">
        <v>49096</v>
      </c>
    </row>
    <row r="50" spans="1:7" x14ac:dyDescent="0.2">
      <c r="A50" s="16"/>
      <c r="B50" s="10" t="s">
        <v>42</v>
      </c>
      <c r="C50" s="10">
        <v>225</v>
      </c>
      <c r="D50" s="11">
        <v>142.19999999999999</v>
      </c>
      <c r="E50" s="12">
        <v>99.5</v>
      </c>
      <c r="F50" s="11">
        <v>96.7</v>
      </c>
      <c r="G50" s="21"/>
    </row>
    <row r="51" spans="1:7" x14ac:dyDescent="0.2">
      <c r="A51" s="6" t="s">
        <v>72</v>
      </c>
      <c r="B51" s="6" t="s">
        <v>43</v>
      </c>
      <c r="C51" s="6">
        <v>236</v>
      </c>
      <c r="D51" s="7">
        <v>79.599999999999994</v>
      </c>
      <c r="E51" s="8">
        <v>99.6</v>
      </c>
      <c r="F51" s="7">
        <v>91</v>
      </c>
      <c r="G51" s="18">
        <v>50469</v>
      </c>
    </row>
    <row r="52" spans="1:7" x14ac:dyDescent="0.2">
      <c r="A52" s="6"/>
      <c r="B52" s="6" t="s">
        <v>44</v>
      </c>
      <c r="C52" s="6">
        <v>227</v>
      </c>
      <c r="D52" s="7">
        <v>131.19999999999999</v>
      </c>
      <c r="E52" s="8">
        <v>99.6</v>
      </c>
      <c r="F52" s="7">
        <v>96.1</v>
      </c>
      <c r="G52" s="19"/>
    </row>
    <row r="53" spans="1:7" x14ac:dyDescent="0.2">
      <c r="A53" s="6"/>
      <c r="B53" s="6" t="s">
        <v>45</v>
      </c>
      <c r="C53" s="6">
        <v>227</v>
      </c>
      <c r="D53" s="7">
        <v>7.7</v>
      </c>
      <c r="E53" s="8">
        <v>99.6</v>
      </c>
      <c r="F53" s="7">
        <v>1.2</v>
      </c>
      <c r="G53" s="19"/>
    </row>
    <row r="54" spans="1:7" x14ac:dyDescent="0.2">
      <c r="A54" s="16" t="s">
        <v>87</v>
      </c>
      <c r="B54" s="10" t="s">
        <v>46</v>
      </c>
      <c r="C54" s="10">
        <v>221</v>
      </c>
      <c r="D54" s="11">
        <v>91.9</v>
      </c>
      <c r="E54" s="12">
        <v>99.6</v>
      </c>
      <c r="F54" s="11">
        <v>93.2</v>
      </c>
      <c r="G54" s="13">
        <v>48496</v>
      </c>
    </row>
    <row r="55" spans="1:7" x14ac:dyDescent="0.2">
      <c r="A55" s="16"/>
      <c r="B55" s="10" t="s">
        <v>47</v>
      </c>
      <c r="C55" s="10">
        <v>235</v>
      </c>
      <c r="D55" s="11">
        <v>109.2</v>
      </c>
      <c r="E55" s="12">
        <v>99.7</v>
      </c>
      <c r="F55" s="11">
        <v>96</v>
      </c>
      <c r="G55" s="13"/>
    </row>
    <row r="56" spans="1:7" x14ac:dyDescent="0.2">
      <c r="A56" s="17" t="s">
        <v>88</v>
      </c>
      <c r="B56" s="6" t="s">
        <v>48</v>
      </c>
      <c r="C56" s="6">
        <v>237</v>
      </c>
      <c r="D56" s="7">
        <v>101.8</v>
      </c>
      <c r="E56" s="8">
        <v>99.7</v>
      </c>
      <c r="F56" s="7">
        <v>94.5</v>
      </c>
      <c r="G56" s="9">
        <v>48554</v>
      </c>
    </row>
    <row r="57" spans="1:7" x14ac:dyDescent="0.2">
      <c r="A57" s="17"/>
      <c r="B57" s="6" t="s">
        <v>49</v>
      </c>
      <c r="C57" s="6">
        <v>239</v>
      </c>
      <c r="D57" s="7">
        <v>157.5</v>
      </c>
      <c r="E57" s="8">
        <v>99.7</v>
      </c>
      <c r="F57" s="7">
        <v>97.7</v>
      </c>
      <c r="G57" s="9"/>
    </row>
    <row r="58" spans="1:7" x14ac:dyDescent="0.2">
      <c r="A58" s="16" t="s">
        <v>89</v>
      </c>
      <c r="B58" s="10" t="s">
        <v>50</v>
      </c>
      <c r="C58" s="10">
        <v>212</v>
      </c>
      <c r="D58" s="11">
        <v>149.5</v>
      </c>
      <c r="E58" s="12">
        <v>99.6</v>
      </c>
      <c r="F58" s="11">
        <v>95.4</v>
      </c>
      <c r="G58" s="13">
        <v>48486</v>
      </c>
    </row>
    <row r="59" spans="1:7" x14ac:dyDescent="0.2">
      <c r="A59" s="16"/>
      <c r="B59" s="10" t="s">
        <v>51</v>
      </c>
      <c r="C59" s="10">
        <v>229</v>
      </c>
      <c r="D59" s="11">
        <v>157.19999999999999</v>
      </c>
      <c r="E59" s="12">
        <v>99.7</v>
      </c>
      <c r="F59" s="11">
        <v>94.7</v>
      </c>
      <c r="G59" s="13"/>
    </row>
    <row r="60" spans="1:7" x14ac:dyDescent="0.2">
      <c r="A60" s="6" t="s">
        <v>70</v>
      </c>
      <c r="B60" s="6" t="s">
        <v>52</v>
      </c>
      <c r="C60" s="6">
        <v>228</v>
      </c>
      <c r="D60" s="7">
        <v>274.2</v>
      </c>
      <c r="E60" s="8">
        <v>99.6</v>
      </c>
      <c r="F60" s="7">
        <v>98.8</v>
      </c>
      <c r="G60" s="9">
        <v>57841</v>
      </c>
    </row>
    <row r="61" spans="1:7" x14ac:dyDescent="0.2">
      <c r="A61" s="6"/>
      <c r="B61" s="6" t="s">
        <v>53</v>
      </c>
      <c r="C61" s="6">
        <v>229</v>
      </c>
      <c r="D61" s="7">
        <v>101.8</v>
      </c>
      <c r="E61" s="8">
        <v>99.5</v>
      </c>
      <c r="F61" s="7">
        <v>95.5</v>
      </c>
      <c r="G61" s="9"/>
    </row>
    <row r="62" spans="1:7" x14ac:dyDescent="0.2">
      <c r="A62" s="6"/>
      <c r="B62" s="6" t="s">
        <v>54</v>
      </c>
      <c r="C62" s="6">
        <v>236</v>
      </c>
      <c r="D62" s="7">
        <v>285.5</v>
      </c>
      <c r="E62" s="8">
        <v>99.6</v>
      </c>
      <c r="F62" s="7">
        <v>98.8</v>
      </c>
      <c r="G62" s="9"/>
    </row>
    <row r="63" spans="1:7" x14ac:dyDescent="0.2">
      <c r="A63" s="6"/>
      <c r="B63" s="17">
        <v>5504</v>
      </c>
      <c r="C63" s="6">
        <v>243</v>
      </c>
      <c r="D63" s="7">
        <v>231.3</v>
      </c>
      <c r="E63" s="8">
        <v>99.7</v>
      </c>
      <c r="F63" s="7">
        <v>98.5</v>
      </c>
      <c r="G63" s="9"/>
    </row>
    <row r="64" spans="1:7" x14ac:dyDescent="0.2">
      <c r="A64" s="6"/>
      <c r="B64" s="6" t="s">
        <v>55</v>
      </c>
      <c r="C64" s="6">
        <v>227</v>
      </c>
      <c r="D64" s="7">
        <v>235.3</v>
      </c>
      <c r="E64" s="8">
        <v>99.6</v>
      </c>
      <c r="F64" s="7">
        <v>98.8</v>
      </c>
      <c r="G64" s="9"/>
    </row>
    <row r="65" spans="1:10" x14ac:dyDescent="0.2">
      <c r="A65" s="22" t="s">
        <v>69</v>
      </c>
      <c r="B65" s="22" t="s">
        <v>56</v>
      </c>
      <c r="C65" s="10">
        <v>233</v>
      </c>
      <c r="D65" s="11">
        <v>114.1</v>
      </c>
      <c r="E65" s="12">
        <v>99.6</v>
      </c>
      <c r="F65" s="11">
        <v>96</v>
      </c>
      <c r="G65" s="13">
        <v>59962</v>
      </c>
    </row>
    <row r="66" spans="1:10" x14ac:dyDescent="0.2">
      <c r="A66" s="22"/>
      <c r="B66" s="10" t="s">
        <v>57</v>
      </c>
      <c r="C66" s="10">
        <v>246</v>
      </c>
      <c r="D66" s="11">
        <v>105.7</v>
      </c>
      <c r="E66" s="12">
        <v>99.5</v>
      </c>
      <c r="F66" s="11">
        <v>95.1</v>
      </c>
      <c r="G66" s="13"/>
    </row>
    <row r="67" spans="1:10" x14ac:dyDescent="0.2">
      <c r="A67" s="22"/>
      <c r="B67" s="10" t="s">
        <v>58</v>
      </c>
      <c r="C67" s="10">
        <v>224</v>
      </c>
      <c r="D67" s="11">
        <v>142.1</v>
      </c>
      <c r="E67" s="12">
        <v>99.7</v>
      </c>
      <c r="F67" s="11">
        <v>97</v>
      </c>
      <c r="G67" s="13"/>
    </row>
    <row r="68" spans="1:10" x14ac:dyDescent="0.2">
      <c r="A68" s="17" t="s">
        <v>90</v>
      </c>
      <c r="B68" s="6" t="s">
        <v>59</v>
      </c>
      <c r="C68" s="6">
        <v>229</v>
      </c>
      <c r="D68" s="7">
        <v>168.8</v>
      </c>
      <c r="E68" s="8">
        <v>99.7</v>
      </c>
      <c r="F68" s="7">
        <v>97.3</v>
      </c>
      <c r="G68" s="9">
        <v>50268</v>
      </c>
    </row>
    <row r="69" spans="1:10" x14ac:dyDescent="0.2">
      <c r="A69" s="17"/>
      <c r="B69" s="6" t="s">
        <v>60</v>
      </c>
      <c r="C69" s="6">
        <v>237</v>
      </c>
      <c r="D69" s="7">
        <v>274.10000000000002</v>
      </c>
      <c r="E69" s="8">
        <v>99.9</v>
      </c>
      <c r="F69" s="7">
        <v>98.7</v>
      </c>
      <c r="G69" s="9"/>
    </row>
    <row r="70" spans="1:10" ht="15.75" thickBot="1" x14ac:dyDescent="0.3">
      <c r="D70" s="23">
        <f>AVERAGE(D4:D69)</f>
        <v>140.45454545454547</v>
      </c>
      <c r="E70" s="23">
        <f t="shared" ref="E70:F70" si="0">AVERAGE(E4:E69)</f>
        <v>99.63333333333334</v>
      </c>
      <c r="F70" s="23">
        <f t="shared" si="0"/>
        <v>94.236363636363635</v>
      </c>
      <c r="G70" s="24">
        <f>AVERAGE(G4:G69)</f>
        <v>50243</v>
      </c>
      <c r="H70" s="25" t="s">
        <v>91</v>
      </c>
    </row>
    <row r="71" spans="1:10" ht="15" x14ac:dyDescent="0.25">
      <c r="B71" s="26" t="s">
        <v>96</v>
      </c>
      <c r="C71" s="27"/>
      <c r="D71" s="28">
        <f>MIN(D4:D69)</f>
        <v>7.7</v>
      </c>
      <c r="E71" s="28">
        <f>MIN(E4:E69)</f>
        <v>99.5</v>
      </c>
      <c r="F71" s="29">
        <f>MIN(F4:F69)</f>
        <v>1.2</v>
      </c>
      <c r="G71" s="30">
        <f>AVERAGE(G68,G58,G56,G54,G49,G47,G45,G43,G38,G36,G34,G32,G30,G28,G26,G24,G22,G20,G15,G10,G8,G6,G4)</f>
        <v>48922.391304347824</v>
      </c>
      <c r="H71" s="31" t="s">
        <v>92</v>
      </c>
      <c r="I71" s="27"/>
      <c r="J71" s="32"/>
    </row>
    <row r="72" spans="1:10" ht="15" x14ac:dyDescent="0.25">
      <c r="B72" s="33" t="s">
        <v>97</v>
      </c>
      <c r="C72" s="34"/>
      <c r="D72" s="35">
        <f>MAX(D5:D70)</f>
        <v>298.39999999999998</v>
      </c>
      <c r="E72" s="35">
        <f>MAX(E5:E70)</f>
        <v>99.9</v>
      </c>
      <c r="F72" s="36">
        <f>MAX(F5:F70)</f>
        <v>98.9</v>
      </c>
      <c r="G72" s="37">
        <f>AVERAGE(G65,G51,G40,G17,G12)</f>
        <v>54798.2</v>
      </c>
      <c r="H72" s="38" t="s">
        <v>93</v>
      </c>
      <c r="I72" s="34"/>
      <c r="J72" s="39"/>
    </row>
    <row r="73" spans="1:10" ht="15.75" thickBot="1" x14ac:dyDescent="0.3">
      <c r="B73" s="40" t="s">
        <v>98</v>
      </c>
      <c r="C73" s="41"/>
      <c r="D73" s="42">
        <f>MEDIAN(D4:D69)</f>
        <v>124.9</v>
      </c>
      <c r="E73" s="42">
        <f t="shared" ref="E73:F73" si="1">MEDIAN(E4:E69)</f>
        <v>99.6</v>
      </c>
      <c r="F73" s="43">
        <f t="shared" si="1"/>
        <v>96.2</v>
      </c>
      <c r="G73" s="44">
        <f>AVERAGE(G60)</f>
        <v>57841</v>
      </c>
      <c r="H73" s="45" t="s">
        <v>102</v>
      </c>
      <c r="I73" s="41"/>
      <c r="J73" s="46"/>
    </row>
    <row r="76" spans="1:10" x14ac:dyDescent="0.2">
      <c r="A76" s="1" t="s">
        <v>103</v>
      </c>
    </row>
    <row r="77" spans="1:10" x14ac:dyDescent="0.2">
      <c r="A77" s="1" t="s">
        <v>104</v>
      </c>
    </row>
    <row r="78" spans="1:10" x14ac:dyDescent="0.2">
      <c r="A78" s="1" t="s">
        <v>105</v>
      </c>
    </row>
    <row r="79" spans="1:10" x14ac:dyDescent="0.2">
      <c r="A79" s="1" t="s">
        <v>106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Region Syddanmark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Dembic</dc:creator>
  <cp:lastModifiedBy>Maja Dembic</cp:lastModifiedBy>
  <dcterms:created xsi:type="dcterms:W3CDTF">2021-01-18T10:42:26Z</dcterms:created>
  <dcterms:modified xsi:type="dcterms:W3CDTF">2021-08-23T09:33:10Z</dcterms:modified>
</cp:coreProperties>
</file>