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17926f5fac5f81c/Data live Work 201212/Computer Project/CERI Future of Skills/Reports/Nature automation article/Data analysis/"/>
    </mc:Choice>
  </mc:AlternateContent>
  <xr:revisionPtr revIDLastSave="0" documentId="8_{08283232-0823-4FF5-9C6B-1D2702664B6B}" xr6:coauthVersionLast="47" xr6:coauthVersionMax="47" xr10:uidLastSave="{00000000-0000-0000-0000-000000000000}"/>
  <bookViews>
    <workbookView xWindow="-98" yWindow="-98" windowWidth="21795" windowHeight="13875" tabRatio="500" activeTab="3" xr2:uid="{00000000-000D-0000-FFFF-FFFF00000000}"/>
  </bookViews>
  <sheets>
    <sheet name="Capability Gaps" sheetId="1" r:id="rId1"/>
    <sheet name="Automation by Year" sheetId="2" r:id="rId2"/>
    <sheet name="Automation by SOC (Employment)" sheetId="3" r:id="rId3"/>
    <sheet name="Automation Summary" sheetId="4" r:id="rId4"/>
    <sheet name="Employment Change 2023-2025" sheetId="5" r:id="rId5"/>
    <sheet name="Group Summary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6" l="1"/>
  <c r="F8" i="6"/>
  <c r="E8" i="6"/>
  <c r="B8" i="6"/>
  <c r="E7" i="6"/>
  <c r="B7" i="6"/>
  <c r="E6" i="6"/>
  <c r="B6" i="6"/>
  <c r="E5" i="6"/>
  <c r="B5" i="6"/>
  <c r="E4" i="6"/>
  <c r="B4" i="6"/>
  <c r="E854" i="5"/>
  <c r="G854" i="5" s="1"/>
  <c r="H854" i="5" s="1"/>
  <c r="D854" i="5"/>
  <c r="E852" i="5"/>
  <c r="D852" i="5"/>
  <c r="H851" i="5"/>
  <c r="G851" i="5"/>
  <c r="F851" i="5"/>
  <c r="H850" i="5"/>
  <c r="G850" i="5"/>
  <c r="F850" i="5"/>
  <c r="H849" i="5"/>
  <c r="G849" i="5"/>
  <c r="F849" i="5"/>
  <c r="H848" i="5"/>
  <c r="G848" i="5"/>
  <c r="F848" i="5"/>
  <c r="H847" i="5"/>
  <c r="G847" i="5"/>
  <c r="F847" i="5"/>
  <c r="H846" i="5"/>
  <c r="G846" i="5"/>
  <c r="F846" i="5"/>
  <c r="H845" i="5"/>
  <c r="G845" i="5"/>
  <c r="F845" i="5"/>
  <c r="H844" i="5"/>
  <c r="G844" i="5"/>
  <c r="F844" i="5"/>
  <c r="H843" i="5"/>
  <c r="G843" i="5"/>
  <c r="F843" i="5"/>
  <c r="H842" i="5"/>
  <c r="G842" i="5"/>
  <c r="F842" i="5"/>
  <c r="H841" i="5"/>
  <c r="G841" i="5"/>
  <c r="F841" i="5"/>
  <c r="H840" i="5"/>
  <c r="G840" i="5"/>
  <c r="F840" i="5"/>
  <c r="H839" i="5"/>
  <c r="G839" i="5"/>
  <c r="F839" i="5"/>
  <c r="H838" i="5"/>
  <c r="G838" i="5"/>
  <c r="F838" i="5"/>
  <c r="H837" i="5"/>
  <c r="G837" i="5"/>
  <c r="F837" i="5"/>
  <c r="H836" i="5"/>
  <c r="G836" i="5"/>
  <c r="F836" i="5"/>
  <c r="H835" i="5"/>
  <c r="G835" i="5"/>
  <c r="F835" i="5"/>
  <c r="H834" i="5"/>
  <c r="G834" i="5"/>
  <c r="F834" i="5"/>
  <c r="H833" i="5"/>
  <c r="G833" i="5"/>
  <c r="F833" i="5"/>
  <c r="H832" i="5"/>
  <c r="G832" i="5"/>
  <c r="F832" i="5"/>
  <c r="H831" i="5"/>
  <c r="G831" i="5"/>
  <c r="F831" i="5"/>
  <c r="H830" i="5"/>
  <c r="G830" i="5"/>
  <c r="F830" i="5"/>
  <c r="H829" i="5"/>
  <c r="G829" i="5"/>
  <c r="F829" i="5"/>
  <c r="H828" i="5"/>
  <c r="G828" i="5"/>
  <c r="F828" i="5"/>
  <c r="H827" i="5"/>
  <c r="G827" i="5"/>
  <c r="F827" i="5"/>
  <c r="H826" i="5"/>
  <c r="G826" i="5"/>
  <c r="F826" i="5"/>
  <c r="H825" i="5"/>
  <c r="G825" i="5"/>
  <c r="F825" i="5"/>
  <c r="H824" i="5"/>
  <c r="G824" i="5"/>
  <c r="F824" i="5"/>
  <c r="H823" i="5"/>
  <c r="G823" i="5"/>
  <c r="F823" i="5"/>
  <c r="H822" i="5"/>
  <c r="G822" i="5"/>
  <c r="F822" i="5"/>
  <c r="H821" i="5"/>
  <c r="G821" i="5"/>
  <c r="F821" i="5"/>
  <c r="H820" i="5"/>
  <c r="G820" i="5"/>
  <c r="F820" i="5"/>
  <c r="H819" i="5"/>
  <c r="G819" i="5"/>
  <c r="F819" i="5"/>
  <c r="H818" i="5"/>
  <c r="G818" i="5"/>
  <c r="F818" i="5"/>
  <c r="H817" i="5"/>
  <c r="G817" i="5"/>
  <c r="F817" i="5"/>
  <c r="H816" i="5"/>
  <c r="G816" i="5"/>
  <c r="F816" i="5"/>
  <c r="H815" i="5"/>
  <c r="G815" i="5"/>
  <c r="F815" i="5"/>
  <c r="H814" i="5"/>
  <c r="G814" i="5"/>
  <c r="F814" i="5"/>
  <c r="H813" i="5"/>
  <c r="G813" i="5"/>
  <c r="F813" i="5"/>
  <c r="H812" i="5"/>
  <c r="G812" i="5"/>
  <c r="F812" i="5"/>
  <c r="H811" i="5"/>
  <c r="G811" i="5"/>
  <c r="F811" i="5"/>
  <c r="H810" i="5"/>
  <c r="G810" i="5"/>
  <c r="F810" i="5"/>
  <c r="H809" i="5"/>
  <c r="G809" i="5"/>
  <c r="F809" i="5"/>
  <c r="H808" i="5"/>
  <c r="G808" i="5"/>
  <c r="F808" i="5"/>
  <c r="H807" i="5"/>
  <c r="G807" i="5"/>
  <c r="F807" i="5"/>
  <c r="H806" i="5"/>
  <c r="G806" i="5"/>
  <c r="F806" i="5"/>
  <c r="H805" i="5"/>
  <c r="G805" i="5"/>
  <c r="F805" i="5"/>
  <c r="H804" i="5"/>
  <c r="G804" i="5"/>
  <c r="F804" i="5"/>
  <c r="H803" i="5"/>
  <c r="G803" i="5"/>
  <c r="F803" i="5"/>
  <c r="H802" i="5"/>
  <c r="G802" i="5"/>
  <c r="F802" i="5"/>
  <c r="H801" i="5"/>
  <c r="G801" i="5"/>
  <c r="F801" i="5"/>
  <c r="H800" i="5"/>
  <c r="G800" i="5"/>
  <c r="F800" i="5"/>
  <c r="H799" i="5"/>
  <c r="G799" i="5"/>
  <c r="F799" i="5"/>
  <c r="H798" i="5"/>
  <c r="G798" i="5"/>
  <c r="F798" i="5"/>
  <c r="H797" i="5"/>
  <c r="G797" i="5"/>
  <c r="F797" i="5"/>
  <c r="H796" i="5"/>
  <c r="G796" i="5"/>
  <c r="F796" i="5"/>
  <c r="H795" i="5"/>
  <c r="G795" i="5"/>
  <c r="F795" i="5"/>
  <c r="H794" i="5"/>
  <c r="G794" i="5"/>
  <c r="F794" i="5"/>
  <c r="H793" i="5"/>
  <c r="G793" i="5"/>
  <c r="F793" i="5"/>
  <c r="H792" i="5"/>
  <c r="G792" i="5"/>
  <c r="F792" i="5"/>
  <c r="H791" i="5"/>
  <c r="G791" i="5"/>
  <c r="F791" i="5"/>
  <c r="H790" i="5"/>
  <c r="G790" i="5"/>
  <c r="F790" i="5"/>
  <c r="H789" i="5"/>
  <c r="G789" i="5"/>
  <c r="F789" i="5"/>
  <c r="H788" i="5"/>
  <c r="G788" i="5"/>
  <c r="F788" i="5"/>
  <c r="H787" i="5"/>
  <c r="G787" i="5"/>
  <c r="F787" i="5"/>
  <c r="H786" i="5"/>
  <c r="G786" i="5"/>
  <c r="F786" i="5"/>
  <c r="H785" i="5"/>
  <c r="G785" i="5"/>
  <c r="F785" i="5"/>
  <c r="H784" i="5"/>
  <c r="G784" i="5"/>
  <c r="F784" i="5"/>
  <c r="H783" i="5"/>
  <c r="G783" i="5"/>
  <c r="F783" i="5"/>
  <c r="H782" i="5"/>
  <c r="G782" i="5"/>
  <c r="F782" i="5"/>
  <c r="H781" i="5"/>
  <c r="G781" i="5"/>
  <c r="F781" i="5"/>
  <c r="H780" i="5"/>
  <c r="G780" i="5"/>
  <c r="F780" i="5"/>
  <c r="H779" i="5"/>
  <c r="G779" i="5"/>
  <c r="F779" i="5"/>
  <c r="H778" i="5"/>
  <c r="G778" i="5"/>
  <c r="F778" i="5"/>
  <c r="H777" i="5"/>
  <c r="G777" i="5"/>
  <c r="F777" i="5"/>
  <c r="H776" i="5"/>
  <c r="G776" i="5"/>
  <c r="F776" i="5"/>
  <c r="H775" i="5"/>
  <c r="G775" i="5"/>
  <c r="F775" i="5"/>
  <c r="H774" i="5"/>
  <c r="G774" i="5"/>
  <c r="F774" i="5"/>
  <c r="H773" i="5"/>
  <c r="G773" i="5"/>
  <c r="F773" i="5"/>
  <c r="H772" i="5"/>
  <c r="G772" i="5"/>
  <c r="F772" i="5"/>
  <c r="H771" i="5"/>
  <c r="G771" i="5"/>
  <c r="F771" i="5"/>
  <c r="H770" i="5"/>
  <c r="G770" i="5"/>
  <c r="F770" i="5"/>
  <c r="H769" i="5"/>
  <c r="G769" i="5"/>
  <c r="F769" i="5"/>
  <c r="H768" i="5"/>
  <c r="G768" i="5"/>
  <c r="G852" i="5" s="1"/>
  <c r="H852" i="5" s="1"/>
  <c r="F768" i="5"/>
  <c r="E764" i="5"/>
  <c r="D764" i="5"/>
  <c r="H763" i="5"/>
  <c r="G763" i="5"/>
  <c r="F763" i="5"/>
  <c r="H762" i="5"/>
  <c r="G762" i="5"/>
  <c r="F762" i="5"/>
  <c r="H761" i="5"/>
  <c r="G761" i="5"/>
  <c r="F761" i="5"/>
  <c r="H760" i="5"/>
  <c r="G760" i="5"/>
  <c r="F760" i="5"/>
  <c r="H759" i="5"/>
  <c r="G759" i="5"/>
  <c r="F759" i="5"/>
  <c r="H758" i="5"/>
  <c r="G758" i="5"/>
  <c r="F758" i="5"/>
  <c r="H757" i="5"/>
  <c r="G757" i="5"/>
  <c r="F757" i="5"/>
  <c r="H756" i="5"/>
  <c r="G756" i="5"/>
  <c r="F756" i="5"/>
  <c r="H755" i="5"/>
  <c r="G755" i="5"/>
  <c r="F755" i="5"/>
  <c r="H754" i="5"/>
  <c r="G754" i="5"/>
  <c r="F754" i="5"/>
  <c r="H753" i="5"/>
  <c r="G753" i="5"/>
  <c r="F753" i="5"/>
  <c r="H752" i="5"/>
  <c r="G752" i="5"/>
  <c r="F752" i="5"/>
  <c r="H751" i="5"/>
  <c r="G751" i="5"/>
  <c r="F751" i="5"/>
  <c r="H750" i="5"/>
  <c r="G750" i="5"/>
  <c r="F750" i="5"/>
  <c r="H749" i="5"/>
  <c r="G749" i="5"/>
  <c r="F749" i="5"/>
  <c r="H748" i="5"/>
  <c r="G748" i="5"/>
  <c r="F748" i="5"/>
  <c r="H747" i="5"/>
  <c r="G747" i="5"/>
  <c r="F747" i="5"/>
  <c r="H746" i="5"/>
  <c r="G746" i="5"/>
  <c r="F746" i="5"/>
  <c r="H745" i="5"/>
  <c r="G745" i="5"/>
  <c r="F745" i="5"/>
  <c r="H744" i="5"/>
  <c r="G744" i="5"/>
  <c r="F744" i="5"/>
  <c r="H743" i="5"/>
  <c r="G743" i="5"/>
  <c r="F743" i="5"/>
  <c r="H742" i="5"/>
  <c r="G742" i="5"/>
  <c r="F742" i="5"/>
  <c r="H741" i="5"/>
  <c r="G741" i="5"/>
  <c r="F741" i="5"/>
  <c r="H740" i="5"/>
  <c r="G740" i="5"/>
  <c r="F740" i="5"/>
  <c r="H739" i="5"/>
  <c r="G739" i="5"/>
  <c r="F739" i="5"/>
  <c r="H738" i="5"/>
  <c r="G738" i="5"/>
  <c r="F738" i="5"/>
  <c r="H737" i="5"/>
  <c r="G737" i="5"/>
  <c r="F737" i="5"/>
  <c r="H736" i="5"/>
  <c r="G736" i="5"/>
  <c r="F736" i="5"/>
  <c r="H735" i="5"/>
  <c r="G735" i="5"/>
  <c r="F735" i="5"/>
  <c r="H734" i="5"/>
  <c r="G734" i="5"/>
  <c r="F734" i="5"/>
  <c r="I733" i="5"/>
  <c r="H733" i="5"/>
  <c r="G733" i="5"/>
  <c r="F733" i="5"/>
  <c r="J733" i="5" s="1"/>
  <c r="H732" i="5"/>
  <c r="G732" i="5"/>
  <c r="F732" i="5"/>
  <c r="H731" i="5"/>
  <c r="G731" i="5"/>
  <c r="F731" i="5"/>
  <c r="H730" i="5"/>
  <c r="G730" i="5"/>
  <c r="F730" i="5"/>
  <c r="H729" i="5"/>
  <c r="G729" i="5"/>
  <c r="F729" i="5"/>
  <c r="H728" i="5"/>
  <c r="G728" i="5"/>
  <c r="F728" i="5"/>
  <c r="H727" i="5"/>
  <c r="G727" i="5"/>
  <c r="F727" i="5"/>
  <c r="H726" i="5"/>
  <c r="G726" i="5"/>
  <c r="F726" i="5"/>
  <c r="H725" i="5"/>
  <c r="G725" i="5"/>
  <c r="F725" i="5"/>
  <c r="H724" i="5"/>
  <c r="G724" i="5"/>
  <c r="F724" i="5"/>
  <c r="H723" i="5"/>
  <c r="G723" i="5"/>
  <c r="F723" i="5"/>
  <c r="H722" i="5"/>
  <c r="G722" i="5"/>
  <c r="F722" i="5"/>
  <c r="H721" i="5"/>
  <c r="G721" i="5"/>
  <c r="F721" i="5"/>
  <c r="H720" i="5"/>
  <c r="G720" i="5"/>
  <c r="F720" i="5"/>
  <c r="H719" i="5"/>
  <c r="G719" i="5"/>
  <c r="F719" i="5"/>
  <c r="H718" i="5"/>
  <c r="G718" i="5"/>
  <c r="F718" i="5"/>
  <c r="H717" i="5"/>
  <c r="G717" i="5"/>
  <c r="F717" i="5"/>
  <c r="H716" i="5"/>
  <c r="G716" i="5"/>
  <c r="F716" i="5"/>
  <c r="H715" i="5"/>
  <c r="G715" i="5"/>
  <c r="F715" i="5"/>
  <c r="H714" i="5"/>
  <c r="G714" i="5"/>
  <c r="F714" i="5"/>
  <c r="H713" i="5"/>
  <c r="G713" i="5"/>
  <c r="F713" i="5"/>
  <c r="H712" i="5"/>
  <c r="G712" i="5"/>
  <c r="F712" i="5"/>
  <c r="H711" i="5"/>
  <c r="G711" i="5"/>
  <c r="F711" i="5"/>
  <c r="H710" i="5"/>
  <c r="G710" i="5"/>
  <c r="F710" i="5"/>
  <c r="H709" i="5"/>
  <c r="G709" i="5"/>
  <c r="F709" i="5"/>
  <c r="H708" i="5"/>
  <c r="G708" i="5"/>
  <c r="F708" i="5"/>
  <c r="H707" i="5"/>
  <c r="G707" i="5"/>
  <c r="F707" i="5"/>
  <c r="H706" i="5"/>
  <c r="G706" i="5"/>
  <c r="F706" i="5"/>
  <c r="H705" i="5"/>
  <c r="G705" i="5"/>
  <c r="F705" i="5"/>
  <c r="H704" i="5"/>
  <c r="G704" i="5"/>
  <c r="F704" i="5"/>
  <c r="H703" i="5"/>
  <c r="G703" i="5"/>
  <c r="F703" i="5"/>
  <c r="H702" i="5"/>
  <c r="G702" i="5"/>
  <c r="F702" i="5"/>
  <c r="H701" i="5"/>
  <c r="G701" i="5"/>
  <c r="F701" i="5"/>
  <c r="H700" i="5"/>
  <c r="G700" i="5"/>
  <c r="F700" i="5"/>
  <c r="H699" i="5"/>
  <c r="G699" i="5"/>
  <c r="F699" i="5"/>
  <c r="H698" i="5"/>
  <c r="G698" i="5"/>
  <c r="F698" i="5"/>
  <c r="H697" i="5"/>
  <c r="G697" i="5"/>
  <c r="F697" i="5"/>
  <c r="H696" i="5"/>
  <c r="G696" i="5"/>
  <c r="F696" i="5"/>
  <c r="H695" i="5"/>
  <c r="G695" i="5"/>
  <c r="F695" i="5"/>
  <c r="H694" i="5"/>
  <c r="G694" i="5"/>
  <c r="F694" i="5"/>
  <c r="H693" i="5"/>
  <c r="G693" i="5"/>
  <c r="F693" i="5"/>
  <c r="H692" i="5"/>
  <c r="G692" i="5"/>
  <c r="F692" i="5"/>
  <c r="H691" i="5"/>
  <c r="G691" i="5"/>
  <c r="F691" i="5"/>
  <c r="H690" i="5"/>
  <c r="G690" i="5"/>
  <c r="F690" i="5"/>
  <c r="H689" i="5"/>
  <c r="G689" i="5"/>
  <c r="F689" i="5"/>
  <c r="H688" i="5"/>
  <c r="G688" i="5"/>
  <c r="F688" i="5"/>
  <c r="H687" i="5"/>
  <c r="G687" i="5"/>
  <c r="F687" i="5"/>
  <c r="H686" i="5"/>
  <c r="G686" i="5"/>
  <c r="F686" i="5"/>
  <c r="H685" i="5"/>
  <c r="G685" i="5"/>
  <c r="F685" i="5"/>
  <c r="H684" i="5"/>
  <c r="G684" i="5"/>
  <c r="F684" i="5"/>
  <c r="H683" i="5"/>
  <c r="G683" i="5"/>
  <c r="F683" i="5"/>
  <c r="H682" i="5"/>
  <c r="G682" i="5"/>
  <c r="F682" i="5"/>
  <c r="H681" i="5"/>
  <c r="G681" i="5"/>
  <c r="F681" i="5"/>
  <c r="H680" i="5"/>
  <c r="G680" i="5"/>
  <c r="F680" i="5"/>
  <c r="H679" i="5"/>
  <c r="G679" i="5"/>
  <c r="F679" i="5"/>
  <c r="H678" i="5"/>
  <c r="G678" i="5"/>
  <c r="F678" i="5"/>
  <c r="H677" i="5"/>
  <c r="G677" i="5"/>
  <c r="F677" i="5"/>
  <c r="H676" i="5"/>
  <c r="G676" i="5"/>
  <c r="F676" i="5"/>
  <c r="H675" i="5"/>
  <c r="G675" i="5"/>
  <c r="F675" i="5"/>
  <c r="H674" i="5"/>
  <c r="G674" i="5"/>
  <c r="F674" i="5"/>
  <c r="H673" i="5"/>
  <c r="G673" i="5"/>
  <c r="F673" i="5"/>
  <c r="H672" i="5"/>
  <c r="G672" i="5"/>
  <c r="F672" i="5"/>
  <c r="H671" i="5"/>
  <c r="G671" i="5"/>
  <c r="F671" i="5"/>
  <c r="H670" i="5"/>
  <c r="G670" i="5"/>
  <c r="F670" i="5"/>
  <c r="H669" i="5"/>
  <c r="G669" i="5"/>
  <c r="F669" i="5"/>
  <c r="H668" i="5"/>
  <c r="G668" i="5"/>
  <c r="F668" i="5"/>
  <c r="H667" i="5"/>
  <c r="G667" i="5"/>
  <c r="F667" i="5"/>
  <c r="H666" i="5"/>
  <c r="G666" i="5"/>
  <c r="F666" i="5"/>
  <c r="H665" i="5"/>
  <c r="G665" i="5"/>
  <c r="F665" i="5"/>
  <c r="H664" i="5"/>
  <c r="G664" i="5"/>
  <c r="F664" i="5"/>
  <c r="H663" i="5"/>
  <c r="G663" i="5"/>
  <c r="F663" i="5"/>
  <c r="H662" i="5"/>
  <c r="G662" i="5"/>
  <c r="F662" i="5"/>
  <c r="H661" i="5"/>
  <c r="G661" i="5"/>
  <c r="F661" i="5"/>
  <c r="H660" i="5"/>
  <c r="G660" i="5"/>
  <c r="F660" i="5"/>
  <c r="H659" i="5"/>
  <c r="G659" i="5"/>
  <c r="F659" i="5"/>
  <c r="H658" i="5"/>
  <c r="G658" i="5"/>
  <c r="F658" i="5"/>
  <c r="H657" i="5"/>
  <c r="G657" i="5"/>
  <c r="F657" i="5"/>
  <c r="H656" i="5"/>
  <c r="G656" i="5"/>
  <c r="F656" i="5"/>
  <c r="H655" i="5"/>
  <c r="G655" i="5"/>
  <c r="F655" i="5"/>
  <c r="H654" i="5"/>
  <c r="G654" i="5"/>
  <c r="F654" i="5"/>
  <c r="H653" i="5"/>
  <c r="G653" i="5"/>
  <c r="F653" i="5"/>
  <c r="H652" i="5"/>
  <c r="G652" i="5"/>
  <c r="F652" i="5"/>
  <c r="H651" i="5"/>
  <c r="G651" i="5"/>
  <c r="F651" i="5"/>
  <c r="H650" i="5"/>
  <c r="G650" i="5"/>
  <c r="F650" i="5"/>
  <c r="H649" i="5"/>
  <c r="G649" i="5"/>
  <c r="F649" i="5"/>
  <c r="H648" i="5"/>
  <c r="G648" i="5"/>
  <c r="F648" i="5"/>
  <c r="H647" i="5"/>
  <c r="G647" i="5"/>
  <c r="F647" i="5"/>
  <c r="H646" i="5"/>
  <c r="G646" i="5"/>
  <c r="F646" i="5"/>
  <c r="H645" i="5"/>
  <c r="G645" i="5"/>
  <c r="F645" i="5"/>
  <c r="H644" i="5"/>
  <c r="G644" i="5"/>
  <c r="F644" i="5"/>
  <c r="H643" i="5"/>
  <c r="G643" i="5"/>
  <c r="F643" i="5"/>
  <c r="H642" i="5"/>
  <c r="G642" i="5"/>
  <c r="F642" i="5"/>
  <c r="H641" i="5"/>
  <c r="G641" i="5"/>
  <c r="F641" i="5"/>
  <c r="H640" i="5"/>
  <c r="G640" i="5"/>
  <c r="F640" i="5"/>
  <c r="H639" i="5"/>
  <c r="G639" i="5"/>
  <c r="F639" i="5"/>
  <c r="H638" i="5"/>
  <c r="G638" i="5"/>
  <c r="F638" i="5"/>
  <c r="H637" i="5"/>
  <c r="G637" i="5"/>
  <c r="F637" i="5"/>
  <c r="H636" i="5"/>
  <c r="G636" i="5"/>
  <c r="F636" i="5"/>
  <c r="H635" i="5"/>
  <c r="G635" i="5"/>
  <c r="F635" i="5"/>
  <c r="H634" i="5"/>
  <c r="G634" i="5"/>
  <c r="F634" i="5"/>
  <c r="H633" i="5"/>
  <c r="G633" i="5"/>
  <c r="F633" i="5"/>
  <c r="H632" i="5"/>
  <c r="G632" i="5"/>
  <c r="F632" i="5"/>
  <c r="H631" i="5"/>
  <c r="G631" i="5"/>
  <c r="F631" i="5"/>
  <c r="H630" i="5"/>
  <c r="G630" i="5"/>
  <c r="F630" i="5"/>
  <c r="H629" i="5"/>
  <c r="G629" i="5"/>
  <c r="F629" i="5"/>
  <c r="H628" i="5"/>
  <c r="G628" i="5"/>
  <c r="F628" i="5"/>
  <c r="H627" i="5"/>
  <c r="G627" i="5"/>
  <c r="F627" i="5"/>
  <c r="H626" i="5"/>
  <c r="G626" i="5"/>
  <c r="F626" i="5"/>
  <c r="H625" i="5"/>
  <c r="G625" i="5"/>
  <c r="F625" i="5"/>
  <c r="H624" i="5"/>
  <c r="G624" i="5"/>
  <c r="F624" i="5"/>
  <c r="H623" i="5"/>
  <c r="G623" i="5"/>
  <c r="F623" i="5"/>
  <c r="H622" i="5"/>
  <c r="G622" i="5"/>
  <c r="F622" i="5"/>
  <c r="H621" i="5"/>
  <c r="G621" i="5"/>
  <c r="F621" i="5"/>
  <c r="H620" i="5"/>
  <c r="G620" i="5"/>
  <c r="F620" i="5"/>
  <c r="H619" i="5"/>
  <c r="G619" i="5"/>
  <c r="F619" i="5"/>
  <c r="H618" i="5"/>
  <c r="G618" i="5"/>
  <c r="F618" i="5"/>
  <c r="H617" i="5"/>
  <c r="G617" i="5"/>
  <c r="F617" i="5"/>
  <c r="H616" i="5"/>
  <c r="G616" i="5"/>
  <c r="F616" i="5"/>
  <c r="H615" i="5"/>
  <c r="G615" i="5"/>
  <c r="F615" i="5"/>
  <c r="H614" i="5"/>
  <c r="G614" i="5"/>
  <c r="F614" i="5"/>
  <c r="H613" i="5"/>
  <c r="G613" i="5"/>
  <c r="F613" i="5"/>
  <c r="H612" i="5"/>
  <c r="G612" i="5"/>
  <c r="F612" i="5"/>
  <c r="H611" i="5"/>
  <c r="G611" i="5"/>
  <c r="F611" i="5"/>
  <c r="H610" i="5"/>
  <c r="G610" i="5"/>
  <c r="F610" i="5"/>
  <c r="H609" i="5"/>
  <c r="G609" i="5"/>
  <c r="F609" i="5"/>
  <c r="H608" i="5"/>
  <c r="G608" i="5"/>
  <c r="F608" i="5"/>
  <c r="H607" i="5"/>
  <c r="G607" i="5"/>
  <c r="F607" i="5"/>
  <c r="H606" i="5"/>
  <c r="G606" i="5"/>
  <c r="F606" i="5"/>
  <c r="H605" i="5"/>
  <c r="G605" i="5"/>
  <c r="F605" i="5"/>
  <c r="H604" i="5"/>
  <c r="G604" i="5"/>
  <c r="F604" i="5"/>
  <c r="H603" i="5"/>
  <c r="G603" i="5"/>
  <c r="F603" i="5"/>
  <c r="H602" i="5"/>
  <c r="G602" i="5"/>
  <c r="F602" i="5"/>
  <c r="H601" i="5"/>
  <c r="G601" i="5"/>
  <c r="F601" i="5"/>
  <c r="H600" i="5"/>
  <c r="G600" i="5"/>
  <c r="F600" i="5"/>
  <c r="H599" i="5"/>
  <c r="G599" i="5"/>
  <c r="F599" i="5"/>
  <c r="H598" i="5"/>
  <c r="G598" i="5"/>
  <c r="F598" i="5"/>
  <c r="H597" i="5"/>
  <c r="G597" i="5"/>
  <c r="F597" i="5"/>
  <c r="H596" i="5"/>
  <c r="G596" i="5"/>
  <c r="F596" i="5"/>
  <c r="H595" i="5"/>
  <c r="G595" i="5"/>
  <c r="F595" i="5"/>
  <c r="H594" i="5"/>
  <c r="G594" i="5"/>
  <c r="F594" i="5"/>
  <c r="H593" i="5"/>
  <c r="G593" i="5"/>
  <c r="F593" i="5"/>
  <c r="H592" i="5"/>
  <c r="G592" i="5"/>
  <c r="F592" i="5"/>
  <c r="H591" i="5"/>
  <c r="G591" i="5"/>
  <c r="F591" i="5"/>
  <c r="H590" i="5"/>
  <c r="G590" i="5"/>
  <c r="F590" i="5"/>
  <c r="H589" i="5"/>
  <c r="G589" i="5"/>
  <c r="F589" i="5"/>
  <c r="H588" i="5"/>
  <c r="G588" i="5"/>
  <c r="F588" i="5"/>
  <c r="H587" i="5"/>
  <c r="G587" i="5"/>
  <c r="F587" i="5"/>
  <c r="H586" i="5"/>
  <c r="G586" i="5"/>
  <c r="F586" i="5"/>
  <c r="I585" i="5"/>
  <c r="H585" i="5"/>
  <c r="G585" i="5"/>
  <c r="F585" i="5"/>
  <c r="J585" i="5" s="1"/>
  <c r="H584" i="5"/>
  <c r="G584" i="5"/>
  <c r="F584" i="5"/>
  <c r="H583" i="5"/>
  <c r="G583" i="5"/>
  <c r="F583" i="5"/>
  <c r="H582" i="5"/>
  <c r="G582" i="5"/>
  <c r="F582" i="5"/>
  <c r="H581" i="5"/>
  <c r="G581" i="5"/>
  <c r="F581" i="5"/>
  <c r="H580" i="5"/>
  <c r="G580" i="5"/>
  <c r="F580" i="5"/>
  <c r="H579" i="5"/>
  <c r="G579" i="5"/>
  <c r="F579" i="5"/>
  <c r="H578" i="5"/>
  <c r="G578" i="5"/>
  <c r="F578" i="5"/>
  <c r="H577" i="5"/>
  <c r="G577" i="5"/>
  <c r="F577" i="5"/>
  <c r="H576" i="5"/>
  <c r="G576" i="5"/>
  <c r="F576" i="5"/>
  <c r="H575" i="5"/>
  <c r="G575" i="5"/>
  <c r="F575" i="5"/>
  <c r="H574" i="5"/>
  <c r="G574" i="5"/>
  <c r="F574" i="5"/>
  <c r="H573" i="5"/>
  <c r="G573" i="5"/>
  <c r="F573" i="5"/>
  <c r="H572" i="5"/>
  <c r="G572" i="5"/>
  <c r="F572" i="5"/>
  <c r="H571" i="5"/>
  <c r="G571" i="5"/>
  <c r="F571" i="5"/>
  <c r="H570" i="5"/>
  <c r="G570" i="5"/>
  <c r="F570" i="5"/>
  <c r="H569" i="5"/>
  <c r="G569" i="5"/>
  <c r="F569" i="5"/>
  <c r="H568" i="5"/>
  <c r="G568" i="5"/>
  <c r="F568" i="5"/>
  <c r="H567" i="5"/>
  <c r="G567" i="5"/>
  <c r="F567" i="5"/>
  <c r="H566" i="5"/>
  <c r="G566" i="5"/>
  <c r="F566" i="5"/>
  <c r="H565" i="5"/>
  <c r="G565" i="5"/>
  <c r="F565" i="5"/>
  <c r="H564" i="5"/>
  <c r="G564" i="5"/>
  <c r="F564" i="5"/>
  <c r="H563" i="5"/>
  <c r="G563" i="5"/>
  <c r="F563" i="5"/>
  <c r="H562" i="5"/>
  <c r="G562" i="5"/>
  <c r="F562" i="5"/>
  <c r="H561" i="5"/>
  <c r="G561" i="5"/>
  <c r="F561" i="5"/>
  <c r="H560" i="5"/>
  <c r="G560" i="5"/>
  <c r="F560" i="5"/>
  <c r="H559" i="5"/>
  <c r="G559" i="5"/>
  <c r="F559" i="5"/>
  <c r="H558" i="5"/>
  <c r="G558" i="5"/>
  <c r="F558" i="5"/>
  <c r="H557" i="5"/>
  <c r="G557" i="5"/>
  <c r="F557" i="5"/>
  <c r="H556" i="5"/>
  <c r="G556" i="5"/>
  <c r="F556" i="5"/>
  <c r="H555" i="5"/>
  <c r="G555" i="5"/>
  <c r="F555" i="5"/>
  <c r="H554" i="5"/>
  <c r="G554" i="5"/>
  <c r="F554" i="5"/>
  <c r="H553" i="5"/>
  <c r="G553" i="5"/>
  <c r="F553" i="5"/>
  <c r="H552" i="5"/>
  <c r="G552" i="5"/>
  <c r="F552" i="5"/>
  <c r="H551" i="5"/>
  <c r="G551" i="5"/>
  <c r="F551" i="5"/>
  <c r="H550" i="5"/>
  <c r="G550" i="5"/>
  <c r="F550" i="5"/>
  <c r="H549" i="5"/>
  <c r="G549" i="5"/>
  <c r="F549" i="5"/>
  <c r="H548" i="5"/>
  <c r="G548" i="5"/>
  <c r="F548" i="5"/>
  <c r="H547" i="5"/>
  <c r="G547" i="5"/>
  <c r="F547" i="5"/>
  <c r="H546" i="5"/>
  <c r="G546" i="5"/>
  <c r="F546" i="5"/>
  <c r="H545" i="5"/>
  <c r="G545" i="5"/>
  <c r="F545" i="5"/>
  <c r="H544" i="5"/>
  <c r="G544" i="5"/>
  <c r="F544" i="5"/>
  <c r="H543" i="5"/>
  <c r="G543" i="5"/>
  <c r="F543" i="5"/>
  <c r="H542" i="5"/>
  <c r="G542" i="5"/>
  <c r="F542" i="5"/>
  <c r="H541" i="5"/>
  <c r="G541" i="5"/>
  <c r="F541" i="5"/>
  <c r="H540" i="5"/>
  <c r="G540" i="5"/>
  <c r="F540" i="5"/>
  <c r="H539" i="5"/>
  <c r="G539" i="5"/>
  <c r="F539" i="5"/>
  <c r="H538" i="5"/>
  <c r="G538" i="5"/>
  <c r="F538" i="5"/>
  <c r="H537" i="5"/>
  <c r="G537" i="5"/>
  <c r="F537" i="5"/>
  <c r="H536" i="5"/>
  <c r="G536" i="5"/>
  <c r="F536" i="5"/>
  <c r="H535" i="5"/>
  <c r="G535" i="5"/>
  <c r="F535" i="5"/>
  <c r="H534" i="5"/>
  <c r="G534" i="5"/>
  <c r="F534" i="5"/>
  <c r="H533" i="5"/>
  <c r="G533" i="5"/>
  <c r="F533" i="5"/>
  <c r="H532" i="5"/>
  <c r="G532" i="5"/>
  <c r="F532" i="5"/>
  <c r="H531" i="5"/>
  <c r="G531" i="5"/>
  <c r="F531" i="5"/>
  <c r="H530" i="5"/>
  <c r="G530" i="5"/>
  <c r="F530" i="5"/>
  <c r="H529" i="5"/>
  <c r="G529" i="5"/>
  <c r="F529" i="5"/>
  <c r="H528" i="5"/>
  <c r="G528" i="5"/>
  <c r="F528" i="5"/>
  <c r="H527" i="5"/>
  <c r="G527" i="5"/>
  <c r="F527" i="5"/>
  <c r="H526" i="5"/>
  <c r="G526" i="5"/>
  <c r="F526" i="5"/>
  <c r="H525" i="5"/>
  <c r="G525" i="5"/>
  <c r="F525" i="5"/>
  <c r="H524" i="5"/>
  <c r="G524" i="5"/>
  <c r="F524" i="5"/>
  <c r="H523" i="5"/>
  <c r="G523" i="5"/>
  <c r="F523" i="5"/>
  <c r="H522" i="5"/>
  <c r="G522" i="5"/>
  <c r="F522" i="5"/>
  <c r="H521" i="5"/>
  <c r="G521" i="5"/>
  <c r="F521" i="5"/>
  <c r="H520" i="5"/>
  <c r="G520" i="5"/>
  <c r="F520" i="5"/>
  <c r="H519" i="5"/>
  <c r="G519" i="5"/>
  <c r="F519" i="5"/>
  <c r="H518" i="5"/>
  <c r="G518" i="5"/>
  <c r="F518" i="5"/>
  <c r="H517" i="5"/>
  <c r="G517" i="5"/>
  <c r="F517" i="5"/>
  <c r="H516" i="5"/>
  <c r="G516" i="5"/>
  <c r="F516" i="5"/>
  <c r="H515" i="5"/>
  <c r="G515" i="5"/>
  <c r="F515" i="5"/>
  <c r="H514" i="5"/>
  <c r="G514" i="5"/>
  <c r="F514" i="5"/>
  <c r="H513" i="5"/>
  <c r="G513" i="5"/>
  <c r="F513" i="5"/>
  <c r="H512" i="5"/>
  <c r="G512" i="5"/>
  <c r="F512" i="5"/>
  <c r="H511" i="5"/>
  <c r="G511" i="5"/>
  <c r="F511" i="5"/>
  <c r="H510" i="5"/>
  <c r="G510" i="5"/>
  <c r="F510" i="5"/>
  <c r="H509" i="5"/>
  <c r="G509" i="5"/>
  <c r="F509" i="5"/>
  <c r="H508" i="5"/>
  <c r="G508" i="5"/>
  <c r="F508" i="5"/>
  <c r="H507" i="5"/>
  <c r="G507" i="5"/>
  <c r="F507" i="5"/>
  <c r="H506" i="5"/>
  <c r="G506" i="5"/>
  <c r="F506" i="5"/>
  <c r="H505" i="5"/>
  <c r="G505" i="5"/>
  <c r="F505" i="5"/>
  <c r="H504" i="5"/>
  <c r="G504" i="5"/>
  <c r="F504" i="5"/>
  <c r="H503" i="5"/>
  <c r="G503" i="5"/>
  <c r="F503" i="5"/>
  <c r="H502" i="5"/>
  <c r="G502" i="5"/>
  <c r="F502" i="5"/>
  <c r="H501" i="5"/>
  <c r="G501" i="5"/>
  <c r="F501" i="5"/>
  <c r="H500" i="5"/>
  <c r="G500" i="5"/>
  <c r="F500" i="5"/>
  <c r="H499" i="5"/>
  <c r="G499" i="5"/>
  <c r="F499" i="5"/>
  <c r="H498" i="5"/>
  <c r="G498" i="5"/>
  <c r="F498" i="5"/>
  <c r="H497" i="5"/>
  <c r="G497" i="5"/>
  <c r="F497" i="5"/>
  <c r="H496" i="5"/>
  <c r="G496" i="5"/>
  <c r="F496" i="5"/>
  <c r="H495" i="5"/>
  <c r="G495" i="5"/>
  <c r="F495" i="5"/>
  <c r="H494" i="5"/>
  <c r="G494" i="5"/>
  <c r="F494" i="5"/>
  <c r="H493" i="5"/>
  <c r="G493" i="5"/>
  <c r="F493" i="5"/>
  <c r="H492" i="5"/>
  <c r="G492" i="5"/>
  <c r="F492" i="5"/>
  <c r="H491" i="5"/>
  <c r="G491" i="5"/>
  <c r="F491" i="5"/>
  <c r="H490" i="5"/>
  <c r="G490" i="5"/>
  <c r="F490" i="5"/>
  <c r="H489" i="5"/>
  <c r="G489" i="5"/>
  <c r="F489" i="5"/>
  <c r="H488" i="5"/>
  <c r="G488" i="5"/>
  <c r="F488" i="5"/>
  <c r="H487" i="5"/>
  <c r="G487" i="5"/>
  <c r="F487" i="5"/>
  <c r="H486" i="5"/>
  <c r="G486" i="5"/>
  <c r="F486" i="5"/>
  <c r="H485" i="5"/>
  <c r="G485" i="5"/>
  <c r="F485" i="5"/>
  <c r="H484" i="5"/>
  <c r="G484" i="5"/>
  <c r="F484" i="5"/>
  <c r="H483" i="5"/>
  <c r="G483" i="5"/>
  <c r="F483" i="5"/>
  <c r="H482" i="5"/>
  <c r="G482" i="5"/>
  <c r="F482" i="5"/>
  <c r="H481" i="5"/>
  <c r="G481" i="5"/>
  <c r="F481" i="5"/>
  <c r="H480" i="5"/>
  <c r="G480" i="5"/>
  <c r="F480" i="5"/>
  <c r="H479" i="5"/>
  <c r="G479" i="5"/>
  <c r="F479" i="5"/>
  <c r="H478" i="5"/>
  <c r="G478" i="5"/>
  <c r="F478" i="5"/>
  <c r="H477" i="5"/>
  <c r="G477" i="5"/>
  <c r="F477" i="5"/>
  <c r="H476" i="5"/>
  <c r="G476" i="5"/>
  <c r="F476" i="5"/>
  <c r="H475" i="5"/>
  <c r="G475" i="5"/>
  <c r="F475" i="5"/>
  <c r="H474" i="5"/>
  <c r="G474" i="5"/>
  <c r="F474" i="5"/>
  <c r="H473" i="5"/>
  <c r="G473" i="5"/>
  <c r="F473" i="5"/>
  <c r="H472" i="5"/>
  <c r="G472" i="5"/>
  <c r="F472" i="5"/>
  <c r="H471" i="5"/>
  <c r="G471" i="5"/>
  <c r="F471" i="5"/>
  <c r="H470" i="5"/>
  <c r="G470" i="5"/>
  <c r="F470" i="5"/>
  <c r="H469" i="5"/>
  <c r="G469" i="5"/>
  <c r="F469" i="5"/>
  <c r="H468" i="5"/>
  <c r="G468" i="5"/>
  <c r="F468" i="5"/>
  <c r="H467" i="5"/>
  <c r="G467" i="5"/>
  <c r="F467" i="5"/>
  <c r="H466" i="5"/>
  <c r="G466" i="5"/>
  <c r="F466" i="5"/>
  <c r="H465" i="5"/>
  <c r="G465" i="5"/>
  <c r="F465" i="5"/>
  <c r="H464" i="5"/>
  <c r="G464" i="5"/>
  <c r="F464" i="5"/>
  <c r="H463" i="5"/>
  <c r="G463" i="5"/>
  <c r="F463" i="5"/>
  <c r="H462" i="5"/>
  <c r="G462" i="5"/>
  <c r="F462" i="5"/>
  <c r="H461" i="5"/>
  <c r="G461" i="5"/>
  <c r="F461" i="5"/>
  <c r="H460" i="5"/>
  <c r="G460" i="5"/>
  <c r="F460" i="5"/>
  <c r="H459" i="5"/>
  <c r="G459" i="5"/>
  <c r="F459" i="5"/>
  <c r="H458" i="5"/>
  <c r="G458" i="5"/>
  <c r="F458" i="5"/>
  <c r="H457" i="5"/>
  <c r="G457" i="5"/>
  <c r="F457" i="5"/>
  <c r="H456" i="5"/>
  <c r="G456" i="5"/>
  <c r="F456" i="5"/>
  <c r="H455" i="5"/>
  <c r="G455" i="5"/>
  <c r="F455" i="5"/>
  <c r="H454" i="5"/>
  <c r="G454" i="5"/>
  <c r="F454" i="5"/>
  <c r="H453" i="5"/>
  <c r="G453" i="5"/>
  <c r="F453" i="5"/>
  <c r="H452" i="5"/>
  <c r="G452" i="5"/>
  <c r="F452" i="5"/>
  <c r="H451" i="5"/>
  <c r="G451" i="5"/>
  <c r="F451" i="5"/>
  <c r="H450" i="5"/>
  <c r="G450" i="5"/>
  <c r="F450" i="5"/>
  <c r="H449" i="5"/>
  <c r="G449" i="5"/>
  <c r="F449" i="5"/>
  <c r="H448" i="5"/>
  <c r="G448" i="5"/>
  <c r="F448" i="5"/>
  <c r="H447" i="5"/>
  <c r="G447" i="5"/>
  <c r="F447" i="5"/>
  <c r="H446" i="5"/>
  <c r="G446" i="5"/>
  <c r="F446" i="5"/>
  <c r="H445" i="5"/>
  <c r="G445" i="5"/>
  <c r="F445" i="5"/>
  <c r="H444" i="5"/>
  <c r="G444" i="5"/>
  <c r="F444" i="5"/>
  <c r="H443" i="5"/>
  <c r="G443" i="5"/>
  <c r="F443" i="5"/>
  <c r="H442" i="5"/>
  <c r="G442" i="5"/>
  <c r="F442" i="5"/>
  <c r="H441" i="5"/>
  <c r="G441" i="5"/>
  <c r="F441" i="5"/>
  <c r="H440" i="5"/>
  <c r="G440" i="5"/>
  <c r="F440" i="5"/>
  <c r="H439" i="5"/>
  <c r="G439" i="5"/>
  <c r="F439" i="5"/>
  <c r="H438" i="5"/>
  <c r="G438" i="5"/>
  <c r="F438" i="5"/>
  <c r="H437" i="5"/>
  <c r="G437" i="5"/>
  <c r="F437" i="5"/>
  <c r="H436" i="5"/>
  <c r="G436" i="5"/>
  <c r="F436" i="5"/>
  <c r="H435" i="5"/>
  <c r="G435" i="5"/>
  <c r="F435" i="5"/>
  <c r="H434" i="5"/>
  <c r="G434" i="5"/>
  <c r="F434" i="5"/>
  <c r="H433" i="5"/>
  <c r="G433" i="5"/>
  <c r="F433" i="5"/>
  <c r="H432" i="5"/>
  <c r="G432" i="5"/>
  <c r="F432" i="5"/>
  <c r="H431" i="5"/>
  <c r="G431" i="5"/>
  <c r="F431" i="5"/>
  <c r="H430" i="5"/>
  <c r="G430" i="5"/>
  <c r="F430" i="5"/>
  <c r="H429" i="5"/>
  <c r="G429" i="5"/>
  <c r="F429" i="5"/>
  <c r="H428" i="5"/>
  <c r="G428" i="5"/>
  <c r="F428" i="5"/>
  <c r="H427" i="5"/>
  <c r="G427" i="5"/>
  <c r="F427" i="5"/>
  <c r="H426" i="5"/>
  <c r="G426" i="5"/>
  <c r="F426" i="5"/>
  <c r="H425" i="5"/>
  <c r="G425" i="5"/>
  <c r="F425" i="5"/>
  <c r="H424" i="5"/>
  <c r="G424" i="5"/>
  <c r="F424" i="5"/>
  <c r="H423" i="5"/>
  <c r="G423" i="5"/>
  <c r="F423" i="5"/>
  <c r="H422" i="5"/>
  <c r="G422" i="5"/>
  <c r="F422" i="5"/>
  <c r="H421" i="5"/>
  <c r="G421" i="5"/>
  <c r="F421" i="5"/>
  <c r="H420" i="5"/>
  <c r="G420" i="5"/>
  <c r="F420" i="5"/>
  <c r="H419" i="5"/>
  <c r="G419" i="5"/>
  <c r="F419" i="5"/>
  <c r="H418" i="5"/>
  <c r="G418" i="5"/>
  <c r="F418" i="5"/>
  <c r="H417" i="5"/>
  <c r="G417" i="5"/>
  <c r="F417" i="5"/>
  <c r="H416" i="5"/>
  <c r="G416" i="5"/>
  <c r="F416" i="5"/>
  <c r="H415" i="5"/>
  <c r="G415" i="5"/>
  <c r="F415" i="5"/>
  <c r="H414" i="5"/>
  <c r="G414" i="5"/>
  <c r="F414" i="5"/>
  <c r="H413" i="5"/>
  <c r="G413" i="5"/>
  <c r="F413" i="5"/>
  <c r="H412" i="5"/>
  <c r="G412" i="5"/>
  <c r="F412" i="5"/>
  <c r="H411" i="5"/>
  <c r="G411" i="5"/>
  <c r="F411" i="5"/>
  <c r="H410" i="5"/>
  <c r="G410" i="5"/>
  <c r="F410" i="5"/>
  <c r="H409" i="5"/>
  <c r="G409" i="5"/>
  <c r="F409" i="5"/>
  <c r="H408" i="5"/>
  <c r="G408" i="5"/>
  <c r="F408" i="5"/>
  <c r="H407" i="5"/>
  <c r="G407" i="5"/>
  <c r="F407" i="5"/>
  <c r="H406" i="5"/>
  <c r="G406" i="5"/>
  <c r="F406" i="5"/>
  <c r="H405" i="5"/>
  <c r="G405" i="5"/>
  <c r="F405" i="5"/>
  <c r="H404" i="5"/>
  <c r="G404" i="5"/>
  <c r="F404" i="5"/>
  <c r="H403" i="5"/>
  <c r="G403" i="5"/>
  <c r="F403" i="5"/>
  <c r="H402" i="5"/>
  <c r="G402" i="5"/>
  <c r="F402" i="5"/>
  <c r="H401" i="5"/>
  <c r="G401" i="5"/>
  <c r="F401" i="5"/>
  <c r="H400" i="5"/>
  <c r="G400" i="5"/>
  <c r="F400" i="5"/>
  <c r="H399" i="5"/>
  <c r="G399" i="5"/>
  <c r="F399" i="5"/>
  <c r="H398" i="5"/>
  <c r="G398" i="5"/>
  <c r="F398" i="5"/>
  <c r="H397" i="5"/>
  <c r="G397" i="5"/>
  <c r="F397" i="5"/>
  <c r="H396" i="5"/>
  <c r="G396" i="5"/>
  <c r="F396" i="5"/>
  <c r="H395" i="5"/>
  <c r="G395" i="5"/>
  <c r="F395" i="5"/>
  <c r="H394" i="5"/>
  <c r="G394" i="5"/>
  <c r="F394" i="5"/>
  <c r="H393" i="5"/>
  <c r="G393" i="5"/>
  <c r="F393" i="5"/>
  <c r="H392" i="5"/>
  <c r="G392" i="5"/>
  <c r="F392" i="5"/>
  <c r="H391" i="5"/>
  <c r="G391" i="5"/>
  <c r="F391" i="5"/>
  <c r="H390" i="5"/>
  <c r="G390" i="5"/>
  <c r="F390" i="5"/>
  <c r="H389" i="5"/>
  <c r="G389" i="5"/>
  <c r="F389" i="5"/>
  <c r="H388" i="5"/>
  <c r="G388" i="5"/>
  <c r="F388" i="5"/>
  <c r="H387" i="5"/>
  <c r="G387" i="5"/>
  <c r="F387" i="5"/>
  <c r="H386" i="5"/>
  <c r="G386" i="5"/>
  <c r="F386" i="5"/>
  <c r="H385" i="5"/>
  <c r="G385" i="5"/>
  <c r="F385" i="5"/>
  <c r="H384" i="5"/>
  <c r="G384" i="5"/>
  <c r="F384" i="5"/>
  <c r="H383" i="5"/>
  <c r="G383" i="5"/>
  <c r="F383" i="5"/>
  <c r="H382" i="5"/>
  <c r="G382" i="5"/>
  <c r="F382" i="5"/>
  <c r="H381" i="5"/>
  <c r="G381" i="5"/>
  <c r="F381" i="5"/>
  <c r="H380" i="5"/>
  <c r="G380" i="5"/>
  <c r="F380" i="5"/>
  <c r="H379" i="5"/>
  <c r="G379" i="5"/>
  <c r="F379" i="5"/>
  <c r="H378" i="5"/>
  <c r="G378" i="5"/>
  <c r="F378" i="5"/>
  <c r="H377" i="5"/>
  <c r="G377" i="5"/>
  <c r="F377" i="5"/>
  <c r="H376" i="5"/>
  <c r="G376" i="5"/>
  <c r="F376" i="5"/>
  <c r="H375" i="5"/>
  <c r="G375" i="5"/>
  <c r="F375" i="5"/>
  <c r="H374" i="5"/>
  <c r="G374" i="5"/>
  <c r="F374" i="5"/>
  <c r="H373" i="5"/>
  <c r="G373" i="5"/>
  <c r="F373" i="5"/>
  <c r="H372" i="5"/>
  <c r="G372" i="5"/>
  <c r="F372" i="5"/>
  <c r="H371" i="5"/>
  <c r="G371" i="5"/>
  <c r="F371" i="5"/>
  <c r="H370" i="5"/>
  <c r="G370" i="5"/>
  <c r="F370" i="5"/>
  <c r="H369" i="5"/>
  <c r="G369" i="5"/>
  <c r="F369" i="5"/>
  <c r="H368" i="5"/>
  <c r="G368" i="5"/>
  <c r="F368" i="5"/>
  <c r="H367" i="5"/>
  <c r="G367" i="5"/>
  <c r="F367" i="5"/>
  <c r="H366" i="5"/>
  <c r="G366" i="5"/>
  <c r="F366" i="5"/>
  <c r="H365" i="5"/>
  <c r="G365" i="5"/>
  <c r="F365" i="5"/>
  <c r="H364" i="5"/>
  <c r="G364" i="5"/>
  <c r="F364" i="5"/>
  <c r="H363" i="5"/>
  <c r="G363" i="5"/>
  <c r="F363" i="5"/>
  <c r="H362" i="5"/>
  <c r="G362" i="5"/>
  <c r="F362" i="5"/>
  <c r="H361" i="5"/>
  <c r="G361" i="5"/>
  <c r="F361" i="5"/>
  <c r="H360" i="5"/>
  <c r="G360" i="5"/>
  <c r="F360" i="5"/>
  <c r="H359" i="5"/>
  <c r="G359" i="5"/>
  <c r="F359" i="5"/>
  <c r="H358" i="5"/>
  <c r="G358" i="5"/>
  <c r="F358" i="5"/>
  <c r="H357" i="5"/>
  <c r="G357" i="5"/>
  <c r="F357" i="5"/>
  <c r="H356" i="5"/>
  <c r="G356" i="5"/>
  <c r="F356" i="5"/>
  <c r="H355" i="5"/>
  <c r="G355" i="5"/>
  <c r="F355" i="5"/>
  <c r="H354" i="5"/>
  <c r="G354" i="5"/>
  <c r="F354" i="5"/>
  <c r="H353" i="5"/>
  <c r="G353" i="5"/>
  <c r="F353" i="5"/>
  <c r="H352" i="5"/>
  <c r="G352" i="5"/>
  <c r="F352" i="5"/>
  <c r="H351" i="5"/>
  <c r="G351" i="5"/>
  <c r="F351" i="5"/>
  <c r="H350" i="5"/>
  <c r="G350" i="5"/>
  <c r="F350" i="5"/>
  <c r="H349" i="5"/>
  <c r="G349" i="5"/>
  <c r="F349" i="5"/>
  <c r="H348" i="5"/>
  <c r="G348" i="5"/>
  <c r="F348" i="5"/>
  <c r="H347" i="5"/>
  <c r="G347" i="5"/>
  <c r="F347" i="5"/>
  <c r="H346" i="5"/>
  <c r="G346" i="5"/>
  <c r="F346" i="5"/>
  <c r="H345" i="5"/>
  <c r="G345" i="5"/>
  <c r="F345" i="5"/>
  <c r="H344" i="5"/>
  <c r="G344" i="5"/>
  <c r="F344" i="5"/>
  <c r="H343" i="5"/>
  <c r="G343" i="5"/>
  <c r="F343" i="5"/>
  <c r="H342" i="5"/>
  <c r="G342" i="5"/>
  <c r="F342" i="5"/>
  <c r="H341" i="5"/>
  <c r="G341" i="5"/>
  <c r="F341" i="5"/>
  <c r="H340" i="5"/>
  <c r="G340" i="5"/>
  <c r="F340" i="5"/>
  <c r="H339" i="5"/>
  <c r="G339" i="5"/>
  <c r="F339" i="5"/>
  <c r="H338" i="5"/>
  <c r="G338" i="5"/>
  <c r="F338" i="5"/>
  <c r="H337" i="5"/>
  <c r="G337" i="5"/>
  <c r="F337" i="5"/>
  <c r="H336" i="5"/>
  <c r="G336" i="5"/>
  <c r="F336" i="5"/>
  <c r="H335" i="5"/>
  <c r="G335" i="5"/>
  <c r="F335" i="5"/>
  <c r="H334" i="5"/>
  <c r="G334" i="5"/>
  <c r="F334" i="5"/>
  <c r="H333" i="5"/>
  <c r="G333" i="5"/>
  <c r="F333" i="5"/>
  <c r="H332" i="5"/>
  <c r="G332" i="5"/>
  <c r="F332" i="5"/>
  <c r="H331" i="5"/>
  <c r="G331" i="5"/>
  <c r="F331" i="5"/>
  <c r="H330" i="5"/>
  <c r="G330" i="5"/>
  <c r="F330" i="5"/>
  <c r="H329" i="5"/>
  <c r="G329" i="5"/>
  <c r="F329" i="5"/>
  <c r="H328" i="5"/>
  <c r="G328" i="5"/>
  <c r="F328" i="5"/>
  <c r="H327" i="5"/>
  <c r="G327" i="5"/>
  <c r="F327" i="5"/>
  <c r="H326" i="5"/>
  <c r="G326" i="5"/>
  <c r="F326" i="5"/>
  <c r="H325" i="5"/>
  <c r="G325" i="5"/>
  <c r="F325" i="5"/>
  <c r="H324" i="5"/>
  <c r="G324" i="5"/>
  <c r="F324" i="5"/>
  <c r="H323" i="5"/>
  <c r="G323" i="5"/>
  <c r="F323" i="5"/>
  <c r="H322" i="5"/>
  <c r="G322" i="5"/>
  <c r="F322" i="5"/>
  <c r="H321" i="5"/>
  <c r="G321" i="5"/>
  <c r="F321" i="5"/>
  <c r="H320" i="5"/>
  <c r="G320" i="5"/>
  <c r="F320" i="5"/>
  <c r="H319" i="5"/>
  <c r="G319" i="5"/>
  <c r="F319" i="5"/>
  <c r="H318" i="5"/>
  <c r="G318" i="5"/>
  <c r="F318" i="5"/>
  <c r="H317" i="5"/>
  <c r="G317" i="5"/>
  <c r="F317" i="5"/>
  <c r="H316" i="5"/>
  <c r="G316" i="5"/>
  <c r="F316" i="5"/>
  <c r="H315" i="5"/>
  <c r="G315" i="5"/>
  <c r="F315" i="5"/>
  <c r="H314" i="5"/>
  <c r="G314" i="5"/>
  <c r="F314" i="5"/>
  <c r="H313" i="5"/>
  <c r="G313" i="5"/>
  <c r="F313" i="5"/>
  <c r="H312" i="5"/>
  <c r="G312" i="5"/>
  <c r="F312" i="5"/>
  <c r="H311" i="5"/>
  <c r="G311" i="5"/>
  <c r="F311" i="5"/>
  <c r="H310" i="5"/>
  <c r="G310" i="5"/>
  <c r="F310" i="5"/>
  <c r="H309" i="5"/>
  <c r="G309" i="5"/>
  <c r="F309" i="5"/>
  <c r="H308" i="5"/>
  <c r="G308" i="5"/>
  <c r="F308" i="5"/>
  <c r="H307" i="5"/>
  <c r="G307" i="5"/>
  <c r="F307" i="5"/>
  <c r="H306" i="5"/>
  <c r="G306" i="5"/>
  <c r="F306" i="5"/>
  <c r="H305" i="5"/>
  <c r="G305" i="5"/>
  <c r="F305" i="5"/>
  <c r="H304" i="5"/>
  <c r="G304" i="5"/>
  <c r="F304" i="5"/>
  <c r="H303" i="5"/>
  <c r="G303" i="5"/>
  <c r="F303" i="5"/>
  <c r="H302" i="5"/>
  <c r="G302" i="5"/>
  <c r="F302" i="5"/>
  <c r="H301" i="5"/>
  <c r="G301" i="5"/>
  <c r="F301" i="5"/>
  <c r="H300" i="5"/>
  <c r="G300" i="5"/>
  <c r="F300" i="5"/>
  <c r="H299" i="5"/>
  <c r="G299" i="5"/>
  <c r="F299" i="5"/>
  <c r="H298" i="5"/>
  <c r="G298" i="5"/>
  <c r="F298" i="5"/>
  <c r="H297" i="5"/>
  <c r="G297" i="5"/>
  <c r="F297" i="5"/>
  <c r="H296" i="5"/>
  <c r="G296" i="5"/>
  <c r="F296" i="5"/>
  <c r="H295" i="5"/>
  <c r="G295" i="5"/>
  <c r="F295" i="5"/>
  <c r="H294" i="5"/>
  <c r="G294" i="5"/>
  <c r="F294" i="5"/>
  <c r="H293" i="5"/>
  <c r="G293" i="5"/>
  <c r="F293" i="5"/>
  <c r="H292" i="5"/>
  <c r="G292" i="5"/>
  <c r="F292" i="5"/>
  <c r="H291" i="5"/>
  <c r="G291" i="5"/>
  <c r="F291" i="5"/>
  <c r="H290" i="5"/>
  <c r="G290" i="5"/>
  <c r="F290" i="5"/>
  <c r="H289" i="5"/>
  <c r="G289" i="5"/>
  <c r="F289" i="5"/>
  <c r="H288" i="5"/>
  <c r="G288" i="5"/>
  <c r="F288" i="5"/>
  <c r="H287" i="5"/>
  <c r="G287" i="5"/>
  <c r="F287" i="5"/>
  <c r="H286" i="5"/>
  <c r="G286" i="5"/>
  <c r="F286" i="5"/>
  <c r="H285" i="5"/>
  <c r="G285" i="5"/>
  <c r="G764" i="5" s="1"/>
  <c r="H764" i="5" s="1"/>
  <c r="F285" i="5"/>
  <c r="E281" i="5"/>
  <c r="D281" i="5"/>
  <c r="H280" i="5"/>
  <c r="G280" i="5"/>
  <c r="F280" i="5"/>
  <c r="H279" i="5"/>
  <c r="G279" i="5"/>
  <c r="F279" i="5"/>
  <c r="H278" i="5"/>
  <c r="G278" i="5"/>
  <c r="F278" i="5"/>
  <c r="H277" i="5"/>
  <c r="G277" i="5"/>
  <c r="F277" i="5"/>
  <c r="H276" i="5"/>
  <c r="G276" i="5"/>
  <c r="F276" i="5"/>
  <c r="H275" i="5"/>
  <c r="G275" i="5"/>
  <c r="F275" i="5"/>
  <c r="H274" i="5"/>
  <c r="G274" i="5"/>
  <c r="F274" i="5"/>
  <c r="H273" i="5"/>
  <c r="G273" i="5"/>
  <c r="F273" i="5"/>
  <c r="H272" i="5"/>
  <c r="G272" i="5"/>
  <c r="F272" i="5"/>
  <c r="H271" i="5"/>
  <c r="G271" i="5"/>
  <c r="F271" i="5"/>
  <c r="H270" i="5"/>
  <c r="G270" i="5"/>
  <c r="F270" i="5"/>
  <c r="H269" i="5"/>
  <c r="G269" i="5"/>
  <c r="F269" i="5"/>
  <c r="H268" i="5"/>
  <c r="G268" i="5"/>
  <c r="F268" i="5"/>
  <c r="H267" i="5"/>
  <c r="G267" i="5"/>
  <c r="F267" i="5"/>
  <c r="H266" i="5"/>
  <c r="G266" i="5"/>
  <c r="F266" i="5"/>
  <c r="H265" i="5"/>
  <c r="G265" i="5"/>
  <c r="F265" i="5"/>
  <c r="H264" i="5"/>
  <c r="G264" i="5"/>
  <c r="F264" i="5"/>
  <c r="H263" i="5"/>
  <c r="G263" i="5"/>
  <c r="F263" i="5"/>
  <c r="H262" i="5"/>
  <c r="G262" i="5"/>
  <c r="F262" i="5"/>
  <c r="H261" i="5"/>
  <c r="G261" i="5"/>
  <c r="F261" i="5"/>
  <c r="H260" i="5"/>
  <c r="G260" i="5"/>
  <c r="F260" i="5"/>
  <c r="H259" i="5"/>
  <c r="G259" i="5"/>
  <c r="F259" i="5"/>
  <c r="H258" i="5"/>
  <c r="G258" i="5"/>
  <c r="F258" i="5"/>
  <c r="H257" i="5"/>
  <c r="G257" i="5"/>
  <c r="F257" i="5"/>
  <c r="H256" i="5"/>
  <c r="G256" i="5"/>
  <c r="F256" i="5"/>
  <c r="H255" i="5"/>
  <c r="G255" i="5"/>
  <c r="F255" i="5"/>
  <c r="H254" i="5"/>
  <c r="G254" i="5"/>
  <c r="F254" i="5"/>
  <c r="H253" i="5"/>
  <c r="G253" i="5"/>
  <c r="F253" i="5"/>
  <c r="H252" i="5"/>
  <c r="G252" i="5"/>
  <c r="F252" i="5"/>
  <c r="H251" i="5"/>
  <c r="G251" i="5"/>
  <c r="F251" i="5"/>
  <c r="H250" i="5"/>
  <c r="G250" i="5"/>
  <c r="F250" i="5"/>
  <c r="H249" i="5"/>
  <c r="G249" i="5"/>
  <c r="F249" i="5"/>
  <c r="H248" i="5"/>
  <c r="G248" i="5"/>
  <c r="F248" i="5"/>
  <c r="H247" i="5"/>
  <c r="G247" i="5"/>
  <c r="F247" i="5"/>
  <c r="H246" i="5"/>
  <c r="G246" i="5"/>
  <c r="F246" i="5"/>
  <c r="H245" i="5"/>
  <c r="G245" i="5"/>
  <c r="F245" i="5"/>
  <c r="H244" i="5"/>
  <c r="G244" i="5"/>
  <c r="F244" i="5"/>
  <c r="H243" i="5"/>
  <c r="G243" i="5"/>
  <c r="F243" i="5"/>
  <c r="H242" i="5"/>
  <c r="G242" i="5"/>
  <c r="F242" i="5"/>
  <c r="H241" i="5"/>
  <c r="G241" i="5"/>
  <c r="F241" i="5"/>
  <c r="H240" i="5"/>
  <c r="G240" i="5"/>
  <c r="F240" i="5"/>
  <c r="H239" i="5"/>
  <c r="G239" i="5"/>
  <c r="F239" i="5"/>
  <c r="H238" i="5"/>
  <c r="G238" i="5"/>
  <c r="F238" i="5"/>
  <c r="H237" i="5"/>
  <c r="G237" i="5"/>
  <c r="F237" i="5"/>
  <c r="H236" i="5"/>
  <c r="G236" i="5"/>
  <c r="F236" i="5"/>
  <c r="H235" i="5"/>
  <c r="G235" i="5"/>
  <c r="F235" i="5"/>
  <c r="H234" i="5"/>
  <c r="G234" i="5"/>
  <c r="F234" i="5"/>
  <c r="H233" i="5"/>
  <c r="G233" i="5"/>
  <c r="F233" i="5"/>
  <c r="H232" i="5"/>
  <c r="G232" i="5"/>
  <c r="F232" i="5"/>
  <c r="H231" i="5"/>
  <c r="G231" i="5"/>
  <c r="F231" i="5"/>
  <c r="H230" i="5"/>
  <c r="G230" i="5"/>
  <c r="F230" i="5"/>
  <c r="H229" i="5"/>
  <c r="G229" i="5"/>
  <c r="F229" i="5"/>
  <c r="H228" i="5"/>
  <c r="G228" i="5"/>
  <c r="F228" i="5"/>
  <c r="H227" i="5"/>
  <c r="G227" i="5"/>
  <c r="F227" i="5"/>
  <c r="H226" i="5"/>
  <c r="G226" i="5"/>
  <c r="F226" i="5"/>
  <c r="H225" i="5"/>
  <c r="G225" i="5"/>
  <c r="F225" i="5"/>
  <c r="H224" i="5"/>
  <c r="G224" i="5"/>
  <c r="F224" i="5"/>
  <c r="H223" i="5"/>
  <c r="G223" i="5"/>
  <c r="F223" i="5"/>
  <c r="H222" i="5"/>
  <c r="G222" i="5"/>
  <c r="F222" i="5"/>
  <c r="H221" i="5"/>
  <c r="G221" i="5"/>
  <c r="F221" i="5"/>
  <c r="H220" i="5"/>
  <c r="G220" i="5"/>
  <c r="F220" i="5"/>
  <c r="H219" i="5"/>
  <c r="G219" i="5"/>
  <c r="F219" i="5"/>
  <c r="H218" i="5"/>
  <c r="G218" i="5"/>
  <c r="F218" i="5"/>
  <c r="H217" i="5"/>
  <c r="G217" i="5"/>
  <c r="F217" i="5"/>
  <c r="H216" i="5"/>
  <c r="G216" i="5"/>
  <c r="F216" i="5"/>
  <c r="H215" i="5"/>
  <c r="G215" i="5"/>
  <c r="F215" i="5"/>
  <c r="H214" i="5"/>
  <c r="G214" i="5"/>
  <c r="F214" i="5"/>
  <c r="H213" i="5"/>
  <c r="G213" i="5"/>
  <c r="F213" i="5"/>
  <c r="H212" i="5"/>
  <c r="G212" i="5"/>
  <c r="F212" i="5"/>
  <c r="H211" i="5"/>
  <c r="G211" i="5"/>
  <c r="F211" i="5"/>
  <c r="H210" i="5"/>
  <c r="G210" i="5"/>
  <c r="F210" i="5"/>
  <c r="H209" i="5"/>
  <c r="G209" i="5"/>
  <c r="F209" i="5"/>
  <c r="H208" i="5"/>
  <c r="G208" i="5"/>
  <c r="F208" i="5"/>
  <c r="H207" i="5"/>
  <c r="G207" i="5"/>
  <c r="F207" i="5"/>
  <c r="H206" i="5"/>
  <c r="G206" i="5"/>
  <c r="F206" i="5"/>
  <c r="H205" i="5"/>
  <c r="G205" i="5"/>
  <c r="F205" i="5"/>
  <c r="H204" i="5"/>
  <c r="G204" i="5"/>
  <c r="F204" i="5"/>
  <c r="H203" i="5"/>
  <c r="G203" i="5"/>
  <c r="F203" i="5"/>
  <c r="H202" i="5"/>
  <c r="G202" i="5"/>
  <c r="F202" i="5"/>
  <c r="H201" i="5"/>
  <c r="G201" i="5"/>
  <c r="F201" i="5"/>
  <c r="H200" i="5"/>
  <c r="G200" i="5"/>
  <c r="F200" i="5"/>
  <c r="H199" i="5"/>
  <c r="G199" i="5"/>
  <c r="F199" i="5"/>
  <c r="H198" i="5"/>
  <c r="G198" i="5"/>
  <c r="F198" i="5"/>
  <c r="H197" i="5"/>
  <c r="G197" i="5"/>
  <c r="F197" i="5"/>
  <c r="H196" i="5"/>
  <c r="G196" i="5"/>
  <c r="F196" i="5"/>
  <c r="H195" i="5"/>
  <c r="G195" i="5"/>
  <c r="F195" i="5"/>
  <c r="H194" i="5"/>
  <c r="G194" i="5"/>
  <c r="F194" i="5"/>
  <c r="H193" i="5"/>
  <c r="G193" i="5"/>
  <c r="F193" i="5"/>
  <c r="H192" i="5"/>
  <c r="G192" i="5"/>
  <c r="F192" i="5"/>
  <c r="H191" i="5"/>
  <c r="G191" i="5"/>
  <c r="F191" i="5"/>
  <c r="H190" i="5"/>
  <c r="G190" i="5"/>
  <c r="F190" i="5"/>
  <c r="H189" i="5"/>
  <c r="G189" i="5"/>
  <c r="F189" i="5"/>
  <c r="H188" i="5"/>
  <c r="G188" i="5"/>
  <c r="F188" i="5"/>
  <c r="H187" i="5"/>
  <c r="G187" i="5"/>
  <c r="F187" i="5"/>
  <c r="H186" i="5"/>
  <c r="G186" i="5"/>
  <c r="F186" i="5"/>
  <c r="H185" i="5"/>
  <c r="G185" i="5"/>
  <c r="F185" i="5"/>
  <c r="H184" i="5"/>
  <c r="G184" i="5"/>
  <c r="F184" i="5"/>
  <c r="H183" i="5"/>
  <c r="G183" i="5"/>
  <c r="F183" i="5"/>
  <c r="H182" i="5"/>
  <c r="G182" i="5"/>
  <c r="F182" i="5"/>
  <c r="H181" i="5"/>
  <c r="G181" i="5"/>
  <c r="F181" i="5"/>
  <c r="H180" i="5"/>
  <c r="G180" i="5"/>
  <c r="F180" i="5"/>
  <c r="H179" i="5"/>
  <c r="G179" i="5"/>
  <c r="F179" i="5"/>
  <c r="H178" i="5"/>
  <c r="G178" i="5"/>
  <c r="F178" i="5"/>
  <c r="H177" i="5"/>
  <c r="G177" i="5"/>
  <c r="F177" i="5"/>
  <c r="H176" i="5"/>
  <c r="G176" i="5"/>
  <c r="F176" i="5"/>
  <c r="H175" i="5"/>
  <c r="G175" i="5"/>
  <c r="F175" i="5"/>
  <c r="H174" i="5"/>
  <c r="G174" i="5"/>
  <c r="F174" i="5"/>
  <c r="H173" i="5"/>
  <c r="G173" i="5"/>
  <c r="F173" i="5"/>
  <c r="H172" i="5"/>
  <c r="G172" i="5"/>
  <c r="F172" i="5"/>
  <c r="H171" i="5"/>
  <c r="G171" i="5"/>
  <c r="F171" i="5"/>
  <c r="H170" i="5"/>
  <c r="G170" i="5"/>
  <c r="F170" i="5"/>
  <c r="H169" i="5"/>
  <c r="G169" i="5"/>
  <c r="F169" i="5"/>
  <c r="H168" i="5"/>
  <c r="G168" i="5"/>
  <c r="F168" i="5"/>
  <c r="H167" i="5"/>
  <c r="G167" i="5"/>
  <c r="F167" i="5"/>
  <c r="H166" i="5"/>
  <c r="G166" i="5"/>
  <c r="F166" i="5"/>
  <c r="H165" i="5"/>
  <c r="G165" i="5"/>
  <c r="F165" i="5"/>
  <c r="H164" i="5"/>
  <c r="G164" i="5"/>
  <c r="F164" i="5"/>
  <c r="H163" i="5"/>
  <c r="G163" i="5"/>
  <c r="F163" i="5"/>
  <c r="H162" i="5"/>
  <c r="G162" i="5"/>
  <c r="F162" i="5"/>
  <c r="H161" i="5"/>
  <c r="G161" i="5"/>
  <c r="F161" i="5"/>
  <c r="H160" i="5"/>
  <c r="G160" i="5"/>
  <c r="F160" i="5"/>
  <c r="H159" i="5"/>
  <c r="G159" i="5"/>
  <c r="F159" i="5"/>
  <c r="H158" i="5"/>
  <c r="G158" i="5"/>
  <c r="F158" i="5"/>
  <c r="H157" i="5"/>
  <c r="G157" i="5"/>
  <c r="F157" i="5"/>
  <c r="H156" i="5"/>
  <c r="G156" i="5"/>
  <c r="F156" i="5"/>
  <c r="H155" i="5"/>
  <c r="G155" i="5"/>
  <c r="F155" i="5"/>
  <c r="H154" i="5"/>
  <c r="G154" i="5"/>
  <c r="F154" i="5"/>
  <c r="H153" i="5"/>
  <c r="G153" i="5"/>
  <c r="F153" i="5"/>
  <c r="H152" i="5"/>
  <c r="G152" i="5"/>
  <c r="F152" i="5"/>
  <c r="H151" i="5"/>
  <c r="G151" i="5"/>
  <c r="F151" i="5"/>
  <c r="H150" i="5"/>
  <c r="G150" i="5"/>
  <c r="F150" i="5"/>
  <c r="H149" i="5"/>
  <c r="G149" i="5"/>
  <c r="F149" i="5"/>
  <c r="H148" i="5"/>
  <c r="G148" i="5"/>
  <c r="F148" i="5"/>
  <c r="H147" i="5"/>
  <c r="G147" i="5"/>
  <c r="F147" i="5"/>
  <c r="H146" i="5"/>
  <c r="G146" i="5"/>
  <c r="F146" i="5"/>
  <c r="H145" i="5"/>
  <c r="G145" i="5"/>
  <c r="F145" i="5"/>
  <c r="H144" i="5"/>
  <c r="G144" i="5"/>
  <c r="F144" i="5"/>
  <c r="H143" i="5"/>
  <c r="G143" i="5"/>
  <c r="F143" i="5"/>
  <c r="H142" i="5"/>
  <c r="G142" i="5"/>
  <c r="F142" i="5"/>
  <c r="H141" i="5"/>
  <c r="G141" i="5"/>
  <c r="F141" i="5"/>
  <c r="H140" i="5"/>
  <c r="G140" i="5"/>
  <c r="F140" i="5"/>
  <c r="H139" i="5"/>
  <c r="G139" i="5"/>
  <c r="F139" i="5"/>
  <c r="H138" i="5"/>
  <c r="G138" i="5"/>
  <c r="F138" i="5"/>
  <c r="H137" i="5"/>
  <c r="G137" i="5"/>
  <c r="F137" i="5"/>
  <c r="H136" i="5"/>
  <c r="G136" i="5"/>
  <c r="F136" i="5"/>
  <c r="H135" i="5"/>
  <c r="G135" i="5"/>
  <c r="F135" i="5"/>
  <c r="H134" i="5"/>
  <c r="G134" i="5"/>
  <c r="F134" i="5"/>
  <c r="H133" i="5"/>
  <c r="G133" i="5"/>
  <c r="F133" i="5"/>
  <c r="H132" i="5"/>
  <c r="G132" i="5"/>
  <c r="F132" i="5"/>
  <c r="H131" i="5"/>
  <c r="G131" i="5"/>
  <c r="F131" i="5"/>
  <c r="H130" i="5"/>
  <c r="G130" i="5"/>
  <c r="F130" i="5"/>
  <c r="H129" i="5"/>
  <c r="G129" i="5"/>
  <c r="F129" i="5"/>
  <c r="H128" i="5"/>
  <c r="G128" i="5"/>
  <c r="F128" i="5"/>
  <c r="H127" i="5"/>
  <c r="G127" i="5"/>
  <c r="F127" i="5"/>
  <c r="H126" i="5"/>
  <c r="G126" i="5"/>
  <c r="F126" i="5"/>
  <c r="H125" i="5"/>
  <c r="G125" i="5"/>
  <c r="F125" i="5"/>
  <c r="H124" i="5"/>
  <c r="G124" i="5"/>
  <c r="F124" i="5"/>
  <c r="H123" i="5"/>
  <c r="G123" i="5"/>
  <c r="F123" i="5"/>
  <c r="H122" i="5"/>
  <c r="G122" i="5"/>
  <c r="F122" i="5"/>
  <c r="H121" i="5"/>
  <c r="G121" i="5"/>
  <c r="F121" i="5"/>
  <c r="H120" i="5"/>
  <c r="G120" i="5"/>
  <c r="F120" i="5"/>
  <c r="H119" i="5"/>
  <c r="G119" i="5"/>
  <c r="F119" i="5"/>
  <c r="H118" i="5"/>
  <c r="G118" i="5"/>
  <c r="F118" i="5"/>
  <c r="H117" i="5"/>
  <c r="G117" i="5"/>
  <c r="F117" i="5"/>
  <c r="H116" i="5"/>
  <c r="G116" i="5"/>
  <c r="F116" i="5"/>
  <c r="H115" i="5"/>
  <c r="G115" i="5"/>
  <c r="F115" i="5"/>
  <c r="H114" i="5"/>
  <c r="G114" i="5"/>
  <c r="F114" i="5"/>
  <c r="H113" i="5"/>
  <c r="G113" i="5"/>
  <c r="F113" i="5"/>
  <c r="H112" i="5"/>
  <c r="G112" i="5"/>
  <c r="F112" i="5"/>
  <c r="H111" i="5"/>
  <c r="G111" i="5"/>
  <c r="F111" i="5"/>
  <c r="H110" i="5"/>
  <c r="G110" i="5"/>
  <c r="F110" i="5"/>
  <c r="H109" i="5"/>
  <c r="G109" i="5"/>
  <c r="F109" i="5"/>
  <c r="H108" i="5"/>
  <c r="G108" i="5"/>
  <c r="F108" i="5"/>
  <c r="H107" i="5"/>
  <c r="G107" i="5"/>
  <c r="F107" i="5"/>
  <c r="H106" i="5"/>
  <c r="G106" i="5"/>
  <c r="F106" i="5"/>
  <c r="H105" i="5"/>
  <c r="G105" i="5"/>
  <c r="F105" i="5"/>
  <c r="H104" i="5"/>
  <c r="G104" i="5"/>
  <c r="F104" i="5"/>
  <c r="H103" i="5"/>
  <c r="G103" i="5"/>
  <c r="F103" i="5"/>
  <c r="H102" i="5"/>
  <c r="G102" i="5"/>
  <c r="F102" i="5"/>
  <c r="H101" i="5"/>
  <c r="G101" i="5"/>
  <c r="F101" i="5"/>
  <c r="H100" i="5"/>
  <c r="G100" i="5"/>
  <c r="F100" i="5"/>
  <c r="H99" i="5"/>
  <c r="G99" i="5"/>
  <c r="F99" i="5"/>
  <c r="H98" i="5"/>
  <c r="G98" i="5"/>
  <c r="F98" i="5"/>
  <c r="H97" i="5"/>
  <c r="G97" i="5"/>
  <c r="F97" i="5"/>
  <c r="H96" i="5"/>
  <c r="G96" i="5"/>
  <c r="F96" i="5"/>
  <c r="H95" i="5"/>
  <c r="G95" i="5"/>
  <c r="F95" i="5"/>
  <c r="H94" i="5"/>
  <c r="G94" i="5"/>
  <c r="F94" i="5"/>
  <c r="H93" i="5"/>
  <c r="G93" i="5"/>
  <c r="F93" i="5"/>
  <c r="H92" i="5"/>
  <c r="G92" i="5"/>
  <c r="F92" i="5"/>
  <c r="H91" i="5"/>
  <c r="G91" i="5"/>
  <c r="F91" i="5"/>
  <c r="H90" i="5"/>
  <c r="G90" i="5"/>
  <c r="F90" i="5"/>
  <c r="H89" i="5"/>
  <c r="G89" i="5"/>
  <c r="F89" i="5"/>
  <c r="H88" i="5"/>
  <c r="G88" i="5"/>
  <c r="F88" i="5"/>
  <c r="H87" i="5"/>
  <c r="G87" i="5"/>
  <c r="F87" i="5"/>
  <c r="H86" i="5"/>
  <c r="G86" i="5"/>
  <c r="F86" i="5"/>
  <c r="H85" i="5"/>
  <c r="G85" i="5"/>
  <c r="F85" i="5"/>
  <c r="H84" i="5"/>
  <c r="G84" i="5"/>
  <c r="F84" i="5"/>
  <c r="H83" i="5"/>
  <c r="G83" i="5"/>
  <c r="F83" i="5"/>
  <c r="H82" i="5"/>
  <c r="G82" i="5"/>
  <c r="F82" i="5"/>
  <c r="H81" i="5"/>
  <c r="G81" i="5"/>
  <c r="F81" i="5"/>
  <c r="H80" i="5"/>
  <c r="G80" i="5"/>
  <c r="F80" i="5"/>
  <c r="H79" i="5"/>
  <c r="G79" i="5"/>
  <c r="F79" i="5"/>
  <c r="H78" i="5"/>
  <c r="G78" i="5"/>
  <c r="F78" i="5"/>
  <c r="H77" i="5"/>
  <c r="G77" i="5"/>
  <c r="F77" i="5"/>
  <c r="H76" i="5"/>
  <c r="G76" i="5"/>
  <c r="F76" i="5"/>
  <c r="H75" i="5"/>
  <c r="G75" i="5"/>
  <c r="F75" i="5"/>
  <c r="H74" i="5"/>
  <c r="G74" i="5"/>
  <c r="F74" i="5"/>
  <c r="H73" i="5"/>
  <c r="G73" i="5"/>
  <c r="F73" i="5"/>
  <c r="H72" i="5"/>
  <c r="G72" i="5"/>
  <c r="F72" i="5"/>
  <c r="H71" i="5"/>
  <c r="G71" i="5"/>
  <c r="F71" i="5"/>
  <c r="H70" i="5"/>
  <c r="G70" i="5"/>
  <c r="F70" i="5"/>
  <c r="H69" i="5"/>
  <c r="G69" i="5"/>
  <c r="F69" i="5"/>
  <c r="H68" i="5"/>
  <c r="G68" i="5"/>
  <c r="F68" i="5"/>
  <c r="H67" i="5"/>
  <c r="G67" i="5"/>
  <c r="F67" i="5"/>
  <c r="H66" i="5"/>
  <c r="G66" i="5"/>
  <c r="G281" i="5" s="1"/>
  <c r="H281" i="5" s="1"/>
  <c r="F66" i="5"/>
  <c r="E62" i="5"/>
  <c r="D62" i="5"/>
  <c r="H61" i="5"/>
  <c r="G61" i="5"/>
  <c r="F61" i="5"/>
  <c r="H60" i="5"/>
  <c r="G60" i="5"/>
  <c r="F60" i="5"/>
  <c r="H59" i="5"/>
  <c r="G59" i="5"/>
  <c r="F59" i="5"/>
  <c r="H58" i="5"/>
  <c r="G58" i="5"/>
  <c r="F58" i="5"/>
  <c r="H57" i="5"/>
  <c r="G57" i="5"/>
  <c r="F57" i="5"/>
  <c r="H56" i="5"/>
  <c r="G56" i="5"/>
  <c r="F56" i="5"/>
  <c r="H55" i="5"/>
  <c r="G55" i="5"/>
  <c r="F55" i="5"/>
  <c r="H54" i="5"/>
  <c r="G54" i="5"/>
  <c r="F54" i="5"/>
  <c r="H53" i="5"/>
  <c r="G53" i="5"/>
  <c r="F53" i="5"/>
  <c r="H52" i="5"/>
  <c r="G52" i="5"/>
  <c r="F52" i="5"/>
  <c r="H51" i="5"/>
  <c r="G51" i="5"/>
  <c r="F51" i="5"/>
  <c r="H50" i="5"/>
  <c r="G50" i="5"/>
  <c r="F50" i="5"/>
  <c r="H49" i="5"/>
  <c r="G49" i="5"/>
  <c r="F49" i="5"/>
  <c r="H48" i="5"/>
  <c r="G48" i="5"/>
  <c r="F48" i="5"/>
  <c r="H47" i="5"/>
  <c r="G47" i="5"/>
  <c r="F47" i="5"/>
  <c r="H46" i="5"/>
  <c r="G46" i="5"/>
  <c r="F46" i="5"/>
  <c r="H45" i="5"/>
  <c r="G45" i="5"/>
  <c r="F45" i="5"/>
  <c r="H44" i="5"/>
  <c r="G44" i="5"/>
  <c r="F44" i="5"/>
  <c r="H43" i="5"/>
  <c r="G43" i="5"/>
  <c r="F43" i="5"/>
  <c r="H42" i="5"/>
  <c r="G42" i="5"/>
  <c r="F42" i="5"/>
  <c r="H41" i="5"/>
  <c r="G41" i="5"/>
  <c r="F41" i="5"/>
  <c r="H40" i="5"/>
  <c r="G40" i="5"/>
  <c r="F40" i="5"/>
  <c r="H39" i="5"/>
  <c r="G39" i="5"/>
  <c r="F39" i="5"/>
  <c r="H38" i="5"/>
  <c r="G38" i="5"/>
  <c r="F38" i="5"/>
  <c r="H37" i="5"/>
  <c r="G37" i="5"/>
  <c r="F37" i="5"/>
  <c r="H36" i="5"/>
  <c r="G36" i="5"/>
  <c r="F36" i="5"/>
  <c r="H35" i="5"/>
  <c r="G35" i="5"/>
  <c r="F35" i="5"/>
  <c r="H34" i="5"/>
  <c r="G34" i="5"/>
  <c r="F34" i="5"/>
  <c r="H33" i="5"/>
  <c r="G33" i="5"/>
  <c r="F33" i="5"/>
  <c r="H32" i="5"/>
  <c r="G32" i="5"/>
  <c r="F32" i="5"/>
  <c r="H31" i="5"/>
  <c r="G31" i="5"/>
  <c r="F31" i="5"/>
  <c r="H30" i="5"/>
  <c r="G30" i="5"/>
  <c r="F30" i="5"/>
  <c r="H29" i="5"/>
  <c r="G29" i="5"/>
  <c r="F29" i="5"/>
  <c r="H28" i="5"/>
  <c r="G28" i="5"/>
  <c r="F28" i="5"/>
  <c r="H27" i="5"/>
  <c r="G27" i="5"/>
  <c r="F27" i="5"/>
  <c r="H26" i="5"/>
  <c r="G26" i="5"/>
  <c r="F26" i="5"/>
  <c r="H25" i="5"/>
  <c r="G25" i="5"/>
  <c r="F25" i="5"/>
  <c r="H24" i="5"/>
  <c r="G24" i="5"/>
  <c r="F24" i="5"/>
  <c r="H23" i="5"/>
  <c r="G23" i="5"/>
  <c r="F23" i="5"/>
  <c r="H22" i="5"/>
  <c r="G22" i="5"/>
  <c r="F22" i="5"/>
  <c r="H21" i="5"/>
  <c r="G21" i="5"/>
  <c r="F21" i="5"/>
  <c r="H20" i="5"/>
  <c r="G20" i="5"/>
  <c r="F20" i="5"/>
  <c r="H19" i="5"/>
  <c r="G19" i="5"/>
  <c r="F19" i="5"/>
  <c r="H18" i="5"/>
  <c r="G18" i="5"/>
  <c r="F18" i="5"/>
  <c r="H17" i="5"/>
  <c r="G17" i="5"/>
  <c r="F17" i="5"/>
  <c r="H16" i="5"/>
  <c r="G16" i="5"/>
  <c r="G62" i="5" s="1"/>
  <c r="H62" i="5" s="1"/>
  <c r="F16" i="5"/>
  <c r="E12" i="5"/>
  <c r="D12" i="5"/>
  <c r="H11" i="5"/>
  <c r="G11" i="5"/>
  <c r="F11" i="5"/>
  <c r="H10" i="5"/>
  <c r="G10" i="5"/>
  <c r="F10" i="5"/>
  <c r="H9" i="5"/>
  <c r="G9" i="5"/>
  <c r="F9" i="5"/>
  <c r="H8" i="5"/>
  <c r="G8" i="5"/>
  <c r="F8" i="5"/>
  <c r="H7" i="5"/>
  <c r="G7" i="5"/>
  <c r="F7" i="5"/>
  <c r="H6" i="5"/>
  <c r="G6" i="5"/>
  <c r="G12" i="5" s="1"/>
  <c r="H12" i="5" s="1"/>
  <c r="F6" i="5"/>
  <c r="D26" i="4"/>
  <c r="C26" i="4"/>
  <c r="H852" i="3"/>
  <c r="H851" i="3"/>
  <c r="H850" i="3"/>
  <c r="H849" i="3"/>
  <c r="H848" i="3"/>
  <c r="H847" i="3"/>
  <c r="H846" i="3"/>
  <c r="H845" i="3"/>
  <c r="H844" i="3"/>
  <c r="H843" i="3"/>
  <c r="H842" i="3"/>
  <c r="H841" i="3"/>
  <c r="H840" i="3"/>
  <c r="H839" i="3"/>
  <c r="H838" i="3"/>
  <c r="H837" i="3"/>
  <c r="H836" i="3"/>
  <c r="H835" i="3"/>
  <c r="H834" i="3"/>
  <c r="H833" i="3"/>
  <c r="H832" i="3"/>
  <c r="H831" i="3"/>
  <c r="H830" i="3"/>
  <c r="H829" i="3"/>
  <c r="H828" i="3"/>
  <c r="H827" i="3"/>
  <c r="H826" i="3"/>
  <c r="H825" i="3"/>
  <c r="H824" i="3"/>
  <c r="H823" i="3"/>
  <c r="H822" i="3"/>
  <c r="H821" i="3"/>
  <c r="H820" i="3"/>
  <c r="H819" i="3"/>
  <c r="H818" i="3"/>
  <c r="H817" i="3"/>
  <c r="H816" i="3"/>
  <c r="H815" i="3"/>
  <c r="H814" i="3"/>
  <c r="H813" i="3"/>
  <c r="H812" i="3"/>
  <c r="H811" i="3"/>
  <c r="H810" i="3"/>
  <c r="H809" i="3"/>
  <c r="H808" i="3"/>
  <c r="H807" i="3"/>
  <c r="H806" i="3"/>
  <c r="H805" i="3"/>
  <c r="H804" i="3"/>
  <c r="H803" i="3"/>
  <c r="H802" i="3"/>
  <c r="H801" i="3"/>
  <c r="H800" i="3"/>
  <c r="H799" i="3"/>
  <c r="H798" i="3"/>
  <c r="H797" i="3"/>
  <c r="H796" i="3"/>
  <c r="H795" i="3"/>
  <c r="H794" i="3"/>
  <c r="H793" i="3"/>
  <c r="H792" i="3"/>
  <c r="H791" i="3"/>
  <c r="H790" i="3"/>
  <c r="H789" i="3"/>
  <c r="H788" i="3"/>
  <c r="H787" i="3"/>
  <c r="H786" i="3"/>
  <c r="H785" i="3"/>
  <c r="H784" i="3"/>
  <c r="H783" i="3"/>
  <c r="H782" i="3"/>
  <c r="H781" i="3"/>
  <c r="H780" i="3"/>
  <c r="H779" i="3"/>
  <c r="H778" i="3"/>
  <c r="H777" i="3"/>
  <c r="H776" i="3"/>
  <c r="H775" i="3"/>
  <c r="H774" i="3"/>
  <c r="H773" i="3"/>
  <c r="H772" i="3"/>
  <c r="H771" i="3"/>
  <c r="H770" i="3"/>
  <c r="H769" i="3"/>
  <c r="H768" i="3"/>
  <c r="H767" i="3"/>
  <c r="H766" i="3"/>
  <c r="H765" i="3"/>
  <c r="H764" i="3"/>
  <c r="F764" i="3"/>
  <c r="F852" i="3" s="1"/>
  <c r="E764" i="3"/>
  <c r="E852" i="3" s="1"/>
  <c r="D764" i="3"/>
  <c r="D852" i="3" s="1"/>
  <c r="C764" i="3"/>
  <c r="C852" i="3" s="1"/>
  <c r="H763" i="3"/>
  <c r="F763" i="3"/>
  <c r="E763" i="3"/>
  <c r="D763" i="3"/>
  <c r="C763" i="3"/>
  <c r="H762" i="3"/>
  <c r="F762" i="3"/>
  <c r="E762" i="3"/>
  <c r="D762" i="3"/>
  <c r="C762" i="3"/>
  <c r="H761" i="3"/>
  <c r="F761" i="3"/>
  <c r="E761" i="3"/>
  <c r="D761" i="3"/>
  <c r="C761" i="3"/>
  <c r="H760" i="3"/>
  <c r="F760" i="3"/>
  <c r="E760" i="3"/>
  <c r="D760" i="3"/>
  <c r="C760" i="3"/>
  <c r="H759" i="3"/>
  <c r="F759" i="3"/>
  <c r="E759" i="3"/>
  <c r="D759" i="3"/>
  <c r="C759" i="3"/>
  <c r="H758" i="3"/>
  <c r="F758" i="3"/>
  <c r="E758" i="3"/>
  <c r="D758" i="3"/>
  <c r="C758" i="3"/>
  <c r="H757" i="3"/>
  <c r="F757" i="3"/>
  <c r="E757" i="3"/>
  <c r="D757" i="3"/>
  <c r="C757" i="3"/>
  <c r="H756" i="3"/>
  <c r="F756" i="3"/>
  <c r="E756" i="3"/>
  <c r="D756" i="3"/>
  <c r="C756" i="3"/>
  <c r="H755" i="3"/>
  <c r="F755" i="3"/>
  <c r="E755" i="3"/>
  <c r="D755" i="3"/>
  <c r="C755" i="3"/>
  <c r="H754" i="3"/>
  <c r="F754" i="3"/>
  <c r="E754" i="3"/>
  <c r="D754" i="3"/>
  <c r="C754" i="3"/>
  <c r="H753" i="3"/>
  <c r="F753" i="3"/>
  <c r="E753" i="3"/>
  <c r="D753" i="3"/>
  <c r="C753" i="3"/>
  <c r="H752" i="3"/>
  <c r="F752" i="3"/>
  <c r="E752" i="3"/>
  <c r="D752" i="3"/>
  <c r="C752" i="3"/>
  <c r="H751" i="3"/>
  <c r="F751" i="3"/>
  <c r="E751" i="3"/>
  <c r="D751" i="3"/>
  <c r="C751" i="3"/>
  <c r="H750" i="3"/>
  <c r="F750" i="3"/>
  <c r="E750" i="3"/>
  <c r="D750" i="3"/>
  <c r="C750" i="3"/>
  <c r="H749" i="3"/>
  <c r="F749" i="3"/>
  <c r="E749" i="3"/>
  <c r="D749" i="3"/>
  <c r="C749" i="3"/>
  <c r="H748" i="3"/>
  <c r="F748" i="3"/>
  <c r="E748" i="3"/>
  <c r="D748" i="3"/>
  <c r="C748" i="3"/>
  <c r="H747" i="3"/>
  <c r="F747" i="3"/>
  <c r="E747" i="3"/>
  <c r="D747" i="3"/>
  <c r="C747" i="3"/>
  <c r="H746" i="3"/>
  <c r="F746" i="3"/>
  <c r="F850" i="3" s="1"/>
  <c r="E746" i="3"/>
  <c r="E850" i="3" s="1"/>
  <c r="D746" i="3"/>
  <c r="D850" i="3" s="1"/>
  <c r="C746" i="3"/>
  <c r="C850" i="3" s="1"/>
  <c r="H745" i="3"/>
  <c r="F745" i="3"/>
  <c r="E745" i="3"/>
  <c r="D745" i="3"/>
  <c r="C745" i="3"/>
  <c r="H744" i="3"/>
  <c r="F744" i="3"/>
  <c r="F851" i="3" s="1"/>
  <c r="E744" i="3"/>
  <c r="E851" i="3" s="1"/>
  <c r="D744" i="3"/>
  <c r="D851" i="3" s="1"/>
  <c r="C744" i="3"/>
  <c r="C851" i="3" s="1"/>
  <c r="H743" i="3"/>
  <c r="F743" i="3"/>
  <c r="E743" i="3"/>
  <c r="D743" i="3"/>
  <c r="C743" i="3"/>
  <c r="H742" i="3"/>
  <c r="F742" i="3"/>
  <c r="E742" i="3"/>
  <c r="D742" i="3"/>
  <c r="C742" i="3"/>
  <c r="H741" i="3"/>
  <c r="F741" i="3"/>
  <c r="E741" i="3"/>
  <c r="D741" i="3"/>
  <c r="C741" i="3"/>
  <c r="H740" i="3"/>
  <c r="F740" i="3"/>
  <c r="E740" i="3"/>
  <c r="D740" i="3"/>
  <c r="C740" i="3"/>
  <c r="H739" i="3"/>
  <c r="F739" i="3"/>
  <c r="E739" i="3"/>
  <c r="D739" i="3"/>
  <c r="C739" i="3"/>
  <c r="H738" i="3"/>
  <c r="F738" i="3"/>
  <c r="E738" i="3"/>
  <c r="D738" i="3"/>
  <c r="C738" i="3"/>
  <c r="H737" i="3"/>
  <c r="F737" i="3"/>
  <c r="E737" i="3"/>
  <c r="D737" i="3"/>
  <c r="C737" i="3"/>
  <c r="H736" i="3"/>
  <c r="F736" i="3"/>
  <c r="E736" i="3"/>
  <c r="D736" i="3"/>
  <c r="C736" i="3"/>
  <c r="H735" i="3"/>
  <c r="F735" i="3"/>
  <c r="F849" i="3" s="1"/>
  <c r="E735" i="3"/>
  <c r="E849" i="3" s="1"/>
  <c r="D735" i="3"/>
  <c r="D849" i="3" s="1"/>
  <c r="C735" i="3"/>
  <c r="C849" i="3" s="1"/>
  <c r="H734" i="3"/>
  <c r="F734" i="3"/>
  <c r="E734" i="3"/>
  <c r="D734" i="3"/>
  <c r="C734" i="3"/>
  <c r="H733" i="3"/>
  <c r="F733" i="3"/>
  <c r="E733" i="3"/>
  <c r="D733" i="3"/>
  <c r="C733" i="3"/>
  <c r="H732" i="3"/>
  <c r="F732" i="3"/>
  <c r="E732" i="3"/>
  <c r="D732" i="3"/>
  <c r="C732" i="3"/>
  <c r="H731" i="3"/>
  <c r="F731" i="3"/>
  <c r="E731" i="3"/>
  <c r="D731" i="3"/>
  <c r="C731" i="3"/>
  <c r="H730" i="3"/>
  <c r="F730" i="3"/>
  <c r="F848" i="3" s="1"/>
  <c r="E730" i="3"/>
  <c r="E848" i="3" s="1"/>
  <c r="D730" i="3"/>
  <c r="D848" i="3" s="1"/>
  <c r="C730" i="3"/>
  <c r="C848" i="3" s="1"/>
  <c r="H729" i="3"/>
  <c r="F729" i="3"/>
  <c r="E729" i="3"/>
  <c r="D729" i="3"/>
  <c r="C729" i="3"/>
  <c r="H728" i="3"/>
  <c r="F728" i="3"/>
  <c r="E728" i="3"/>
  <c r="D728" i="3"/>
  <c r="C728" i="3"/>
  <c r="H727" i="3"/>
  <c r="F727" i="3"/>
  <c r="E727" i="3"/>
  <c r="D727" i="3"/>
  <c r="C727" i="3"/>
  <c r="H726" i="3"/>
  <c r="F726" i="3"/>
  <c r="E726" i="3"/>
  <c r="D726" i="3"/>
  <c r="C726" i="3"/>
  <c r="H725" i="3"/>
  <c r="F725" i="3"/>
  <c r="E725" i="3"/>
  <c r="D725" i="3"/>
  <c r="C725" i="3"/>
  <c r="H724" i="3"/>
  <c r="F724" i="3"/>
  <c r="E724" i="3"/>
  <c r="D724" i="3"/>
  <c r="C724" i="3"/>
  <c r="H723" i="3"/>
  <c r="F723" i="3"/>
  <c r="E723" i="3"/>
  <c r="D723" i="3"/>
  <c r="C723" i="3"/>
  <c r="H722" i="3"/>
  <c r="F722" i="3"/>
  <c r="F844" i="3" s="1"/>
  <c r="E722" i="3"/>
  <c r="E844" i="3" s="1"/>
  <c r="D722" i="3"/>
  <c r="D844" i="3" s="1"/>
  <c r="C722" i="3"/>
  <c r="C844" i="3" s="1"/>
  <c r="H721" i="3"/>
  <c r="F721" i="3"/>
  <c r="E721" i="3"/>
  <c r="D721" i="3"/>
  <c r="C721" i="3"/>
  <c r="H720" i="3"/>
  <c r="F720" i="3"/>
  <c r="E720" i="3"/>
  <c r="D720" i="3"/>
  <c r="C720" i="3"/>
  <c r="H719" i="3"/>
  <c r="F719" i="3"/>
  <c r="E719" i="3"/>
  <c r="D719" i="3"/>
  <c r="C719" i="3"/>
  <c r="H718" i="3"/>
  <c r="F718" i="3"/>
  <c r="E718" i="3"/>
  <c r="D718" i="3"/>
  <c r="C718" i="3"/>
  <c r="H717" i="3"/>
  <c r="F717" i="3"/>
  <c r="E717" i="3"/>
  <c r="D717" i="3"/>
  <c r="C717" i="3"/>
  <c r="H716" i="3"/>
  <c r="F716" i="3"/>
  <c r="E716" i="3"/>
  <c r="D716" i="3"/>
  <c r="C716" i="3"/>
  <c r="H715" i="3"/>
  <c r="F715" i="3"/>
  <c r="E715" i="3"/>
  <c r="D715" i="3"/>
  <c r="C715" i="3"/>
  <c r="H714" i="3"/>
  <c r="F714" i="3"/>
  <c r="F843" i="3" s="1"/>
  <c r="E714" i="3"/>
  <c r="E843" i="3" s="1"/>
  <c r="D714" i="3"/>
  <c r="D843" i="3" s="1"/>
  <c r="C714" i="3"/>
  <c r="C843" i="3" s="1"/>
  <c r="H713" i="3"/>
  <c r="F713" i="3"/>
  <c r="E713" i="3"/>
  <c r="D713" i="3"/>
  <c r="C713" i="3"/>
  <c r="H712" i="3"/>
  <c r="F712" i="3"/>
  <c r="E712" i="3"/>
  <c r="D712" i="3"/>
  <c r="C712" i="3"/>
  <c r="H711" i="3"/>
  <c r="F711" i="3"/>
  <c r="E711" i="3"/>
  <c r="D711" i="3"/>
  <c r="C711" i="3"/>
  <c r="H710" i="3"/>
  <c r="F710" i="3"/>
  <c r="E710" i="3"/>
  <c r="D710" i="3"/>
  <c r="C710" i="3"/>
  <c r="H709" i="3"/>
  <c r="F709" i="3"/>
  <c r="E709" i="3"/>
  <c r="D709" i="3"/>
  <c r="C709" i="3"/>
  <c r="H708" i="3"/>
  <c r="F708" i="3"/>
  <c r="E708" i="3"/>
  <c r="D708" i="3"/>
  <c r="C708" i="3"/>
  <c r="H707" i="3"/>
  <c r="F707" i="3"/>
  <c r="E707" i="3"/>
  <c r="D707" i="3"/>
  <c r="C707" i="3"/>
  <c r="H706" i="3"/>
  <c r="F706" i="3"/>
  <c r="E706" i="3"/>
  <c r="D706" i="3"/>
  <c r="C706" i="3"/>
  <c r="H705" i="3"/>
  <c r="F705" i="3"/>
  <c r="E705" i="3"/>
  <c r="D705" i="3"/>
  <c r="C705" i="3"/>
  <c r="H704" i="3"/>
  <c r="F704" i="3"/>
  <c r="E704" i="3"/>
  <c r="D704" i="3"/>
  <c r="C704" i="3"/>
  <c r="H703" i="3"/>
  <c r="F703" i="3"/>
  <c r="E703" i="3"/>
  <c r="D703" i="3"/>
  <c r="C703" i="3"/>
  <c r="H702" i="3"/>
  <c r="F702" i="3"/>
  <c r="E702" i="3"/>
  <c r="D702" i="3"/>
  <c r="C702" i="3"/>
  <c r="H701" i="3"/>
  <c r="F701" i="3"/>
  <c r="E701" i="3"/>
  <c r="D701" i="3"/>
  <c r="C701" i="3"/>
  <c r="H700" i="3"/>
  <c r="F700" i="3"/>
  <c r="E700" i="3"/>
  <c r="D700" i="3"/>
  <c r="C700" i="3"/>
  <c r="H699" i="3"/>
  <c r="F699" i="3"/>
  <c r="E699" i="3"/>
  <c r="D699" i="3"/>
  <c r="C699" i="3"/>
  <c r="H698" i="3"/>
  <c r="F698" i="3"/>
  <c r="E698" i="3"/>
  <c r="D698" i="3"/>
  <c r="C698" i="3"/>
  <c r="H697" i="3"/>
  <c r="F697" i="3"/>
  <c r="E697" i="3"/>
  <c r="D697" i="3"/>
  <c r="C697" i="3"/>
  <c r="H696" i="3"/>
  <c r="F696" i="3"/>
  <c r="E696" i="3"/>
  <c r="D696" i="3"/>
  <c r="C696" i="3"/>
  <c r="H695" i="3"/>
  <c r="F695" i="3"/>
  <c r="E695" i="3"/>
  <c r="D695" i="3"/>
  <c r="C695" i="3"/>
  <c r="H694" i="3"/>
  <c r="F694" i="3"/>
  <c r="E694" i="3"/>
  <c r="D694" i="3"/>
  <c r="C694" i="3"/>
  <c r="H693" i="3"/>
  <c r="F693" i="3"/>
  <c r="E693" i="3"/>
  <c r="D693" i="3"/>
  <c r="C693" i="3"/>
  <c r="H692" i="3"/>
  <c r="F692" i="3"/>
  <c r="E692" i="3"/>
  <c r="D692" i="3"/>
  <c r="C692" i="3"/>
  <c r="H691" i="3"/>
  <c r="F691" i="3"/>
  <c r="E691" i="3"/>
  <c r="D691" i="3"/>
  <c r="C691" i="3"/>
  <c r="H690" i="3"/>
  <c r="F690" i="3"/>
  <c r="E690" i="3"/>
  <c r="D690" i="3"/>
  <c r="C690" i="3"/>
  <c r="H689" i="3"/>
  <c r="F689" i="3"/>
  <c r="E689" i="3"/>
  <c r="D689" i="3"/>
  <c r="C689" i="3"/>
  <c r="H688" i="3"/>
  <c r="F688" i="3"/>
  <c r="E688" i="3"/>
  <c r="D688" i="3"/>
  <c r="C688" i="3"/>
  <c r="H687" i="3"/>
  <c r="F687" i="3"/>
  <c r="E687" i="3"/>
  <c r="D687" i="3"/>
  <c r="C687" i="3"/>
  <c r="H686" i="3"/>
  <c r="F686" i="3"/>
  <c r="E686" i="3"/>
  <c r="D686" i="3"/>
  <c r="C686" i="3"/>
  <c r="H685" i="3"/>
  <c r="F685" i="3"/>
  <c r="E685" i="3"/>
  <c r="D685" i="3"/>
  <c r="C685" i="3"/>
  <c r="H684" i="3"/>
  <c r="F684" i="3"/>
  <c r="E684" i="3"/>
  <c r="D684" i="3"/>
  <c r="C684" i="3"/>
  <c r="H683" i="3"/>
  <c r="F683" i="3"/>
  <c r="E683" i="3"/>
  <c r="D683" i="3"/>
  <c r="C683" i="3"/>
  <c r="H682" i="3"/>
  <c r="F682" i="3"/>
  <c r="E682" i="3"/>
  <c r="D682" i="3"/>
  <c r="C682" i="3"/>
  <c r="H681" i="3"/>
  <c r="F681" i="3"/>
  <c r="E681" i="3"/>
  <c r="D681" i="3"/>
  <c r="C681" i="3"/>
  <c r="H680" i="3"/>
  <c r="F680" i="3"/>
  <c r="E680" i="3"/>
  <c r="D680" i="3"/>
  <c r="C680" i="3"/>
  <c r="H679" i="3"/>
  <c r="F679" i="3"/>
  <c r="E679" i="3"/>
  <c r="D679" i="3"/>
  <c r="C679" i="3"/>
  <c r="H678" i="3"/>
  <c r="F678" i="3"/>
  <c r="F842" i="3" s="1"/>
  <c r="E678" i="3"/>
  <c r="E842" i="3" s="1"/>
  <c r="D678" i="3"/>
  <c r="D842" i="3" s="1"/>
  <c r="C678" i="3"/>
  <c r="C842" i="3" s="1"/>
  <c r="H677" i="3"/>
  <c r="F677" i="3"/>
  <c r="E677" i="3"/>
  <c r="D677" i="3"/>
  <c r="C677" i="3"/>
  <c r="H676" i="3"/>
  <c r="F676" i="3"/>
  <c r="E676" i="3"/>
  <c r="D676" i="3"/>
  <c r="C676" i="3"/>
  <c r="H675" i="3"/>
  <c r="F675" i="3"/>
  <c r="F841" i="3" s="1"/>
  <c r="E675" i="3"/>
  <c r="E841" i="3" s="1"/>
  <c r="D675" i="3"/>
  <c r="D841" i="3" s="1"/>
  <c r="C675" i="3"/>
  <c r="C841" i="3" s="1"/>
  <c r="H674" i="3"/>
  <c r="F674" i="3"/>
  <c r="E674" i="3"/>
  <c r="D674" i="3"/>
  <c r="C674" i="3"/>
  <c r="H673" i="3"/>
  <c r="F673" i="3"/>
  <c r="E673" i="3"/>
  <c r="D673" i="3"/>
  <c r="C673" i="3"/>
  <c r="H672" i="3"/>
  <c r="F672" i="3"/>
  <c r="E672" i="3"/>
  <c r="D672" i="3"/>
  <c r="C672" i="3"/>
  <c r="H671" i="3"/>
  <c r="F671" i="3"/>
  <c r="E671" i="3"/>
  <c r="D671" i="3"/>
  <c r="C671" i="3"/>
  <c r="H670" i="3"/>
  <c r="F670" i="3"/>
  <c r="E670" i="3"/>
  <c r="D670" i="3"/>
  <c r="C670" i="3"/>
  <c r="H669" i="3"/>
  <c r="F669" i="3"/>
  <c r="E669" i="3"/>
  <c r="D669" i="3"/>
  <c r="C669" i="3"/>
  <c r="H668" i="3"/>
  <c r="F668" i="3"/>
  <c r="E668" i="3"/>
  <c r="D668" i="3"/>
  <c r="C668" i="3"/>
  <c r="H667" i="3"/>
  <c r="F667" i="3"/>
  <c r="E667" i="3"/>
  <c r="D667" i="3"/>
  <c r="C667" i="3"/>
  <c r="H666" i="3"/>
  <c r="F666" i="3"/>
  <c r="E666" i="3"/>
  <c r="D666" i="3"/>
  <c r="C666" i="3"/>
  <c r="H665" i="3"/>
  <c r="F665" i="3"/>
  <c r="E665" i="3"/>
  <c r="D665" i="3"/>
  <c r="C665" i="3"/>
  <c r="H664" i="3"/>
  <c r="F664" i="3"/>
  <c r="E664" i="3"/>
  <c r="D664" i="3"/>
  <c r="C664" i="3"/>
  <c r="H663" i="3"/>
  <c r="F663" i="3"/>
  <c r="E663" i="3"/>
  <c r="D663" i="3"/>
  <c r="C663" i="3"/>
  <c r="H662" i="3"/>
  <c r="F662" i="3"/>
  <c r="E662" i="3"/>
  <c r="D662" i="3"/>
  <c r="C662" i="3"/>
  <c r="H661" i="3"/>
  <c r="F661" i="3"/>
  <c r="E661" i="3"/>
  <c r="D661" i="3"/>
  <c r="C661" i="3"/>
  <c r="H660" i="3"/>
  <c r="F660" i="3"/>
  <c r="E660" i="3"/>
  <c r="D660" i="3"/>
  <c r="C660" i="3"/>
  <c r="H659" i="3"/>
  <c r="F659" i="3"/>
  <c r="E659" i="3"/>
  <c r="D659" i="3"/>
  <c r="C659" i="3"/>
  <c r="H658" i="3"/>
  <c r="F658" i="3"/>
  <c r="E658" i="3"/>
  <c r="D658" i="3"/>
  <c r="C658" i="3"/>
  <c r="H657" i="3"/>
  <c r="F657" i="3"/>
  <c r="F840" i="3" s="1"/>
  <c r="E657" i="3"/>
  <c r="E840" i="3" s="1"/>
  <c r="D657" i="3"/>
  <c r="D840" i="3" s="1"/>
  <c r="C657" i="3"/>
  <c r="C840" i="3" s="1"/>
  <c r="H656" i="3"/>
  <c r="F656" i="3"/>
  <c r="E656" i="3"/>
  <c r="D656" i="3"/>
  <c r="C656" i="3"/>
  <c r="H655" i="3"/>
  <c r="F655" i="3"/>
  <c r="E655" i="3"/>
  <c r="D655" i="3"/>
  <c r="C655" i="3"/>
  <c r="H654" i="3"/>
  <c r="F654" i="3"/>
  <c r="E654" i="3"/>
  <c r="D654" i="3"/>
  <c r="C654" i="3"/>
  <c r="H653" i="3"/>
  <c r="F653" i="3"/>
  <c r="E653" i="3"/>
  <c r="D653" i="3"/>
  <c r="C653" i="3"/>
  <c r="H652" i="3"/>
  <c r="F652" i="3"/>
  <c r="E652" i="3"/>
  <c r="D652" i="3"/>
  <c r="C652" i="3"/>
  <c r="H651" i="3"/>
  <c r="F651" i="3"/>
  <c r="E651" i="3"/>
  <c r="D651" i="3"/>
  <c r="C651" i="3"/>
  <c r="H650" i="3"/>
  <c r="F650" i="3"/>
  <c r="E650" i="3"/>
  <c r="D650" i="3"/>
  <c r="C650" i="3"/>
  <c r="H649" i="3"/>
  <c r="F649" i="3"/>
  <c r="E649" i="3"/>
  <c r="D649" i="3"/>
  <c r="C649" i="3"/>
  <c r="H648" i="3"/>
  <c r="F648" i="3"/>
  <c r="E648" i="3"/>
  <c r="D648" i="3"/>
  <c r="C648" i="3"/>
  <c r="H647" i="3"/>
  <c r="F647" i="3"/>
  <c r="E647" i="3"/>
  <c r="D647" i="3"/>
  <c r="C647" i="3"/>
  <c r="H646" i="3"/>
  <c r="F646" i="3"/>
  <c r="E646" i="3"/>
  <c r="D646" i="3"/>
  <c r="C646" i="3"/>
  <c r="H645" i="3"/>
  <c r="F645" i="3"/>
  <c r="E645" i="3"/>
  <c r="D645" i="3"/>
  <c r="C645" i="3"/>
  <c r="H644" i="3"/>
  <c r="F644" i="3"/>
  <c r="E644" i="3"/>
  <c r="D644" i="3"/>
  <c r="C644" i="3"/>
  <c r="H643" i="3"/>
  <c r="F643" i="3"/>
  <c r="E643" i="3"/>
  <c r="D643" i="3"/>
  <c r="C643" i="3"/>
  <c r="H642" i="3"/>
  <c r="F642" i="3"/>
  <c r="E642" i="3"/>
  <c r="D642" i="3"/>
  <c r="C642" i="3"/>
  <c r="H641" i="3"/>
  <c r="F641" i="3"/>
  <c r="E641" i="3"/>
  <c r="D641" i="3"/>
  <c r="C641" i="3"/>
  <c r="H640" i="3"/>
  <c r="F640" i="3"/>
  <c r="E640" i="3"/>
  <c r="D640" i="3"/>
  <c r="C640" i="3"/>
  <c r="H639" i="3"/>
  <c r="F639" i="3"/>
  <c r="E639" i="3"/>
  <c r="D639" i="3"/>
  <c r="C639" i="3"/>
  <c r="H638" i="3"/>
  <c r="F638" i="3"/>
  <c r="E638" i="3"/>
  <c r="D638" i="3"/>
  <c r="C638" i="3"/>
  <c r="H637" i="3"/>
  <c r="F637" i="3"/>
  <c r="E637" i="3"/>
  <c r="D637" i="3"/>
  <c r="C637" i="3"/>
  <c r="H636" i="3"/>
  <c r="F636" i="3"/>
  <c r="E636" i="3"/>
  <c r="D636" i="3"/>
  <c r="C636" i="3"/>
  <c r="H635" i="3"/>
  <c r="F635" i="3"/>
  <c r="F839" i="3" s="1"/>
  <c r="E635" i="3"/>
  <c r="E839" i="3" s="1"/>
  <c r="D635" i="3"/>
  <c r="D839" i="3" s="1"/>
  <c r="C635" i="3"/>
  <c r="C839" i="3" s="1"/>
  <c r="H634" i="3"/>
  <c r="F634" i="3"/>
  <c r="E634" i="3"/>
  <c r="D634" i="3"/>
  <c r="C634" i="3"/>
  <c r="H633" i="3"/>
  <c r="F633" i="3"/>
  <c r="E633" i="3"/>
  <c r="D633" i="3"/>
  <c r="C633" i="3"/>
  <c r="H632" i="3"/>
  <c r="F632" i="3"/>
  <c r="E632" i="3"/>
  <c r="D632" i="3"/>
  <c r="C632" i="3"/>
  <c r="H631" i="3"/>
  <c r="F631" i="3"/>
  <c r="E631" i="3"/>
  <c r="D631" i="3"/>
  <c r="C631" i="3"/>
  <c r="H630" i="3"/>
  <c r="F630" i="3"/>
  <c r="F838" i="3" s="1"/>
  <c r="E630" i="3"/>
  <c r="E838" i="3" s="1"/>
  <c r="D630" i="3"/>
  <c r="D838" i="3" s="1"/>
  <c r="C630" i="3"/>
  <c r="C838" i="3" s="1"/>
  <c r="H629" i="3"/>
  <c r="F629" i="3"/>
  <c r="E629" i="3"/>
  <c r="D629" i="3"/>
  <c r="C629" i="3"/>
  <c r="H628" i="3"/>
  <c r="F628" i="3"/>
  <c r="E628" i="3"/>
  <c r="D628" i="3"/>
  <c r="C628" i="3"/>
  <c r="H627" i="3"/>
  <c r="F627" i="3"/>
  <c r="E627" i="3"/>
  <c r="D627" i="3"/>
  <c r="C627" i="3"/>
  <c r="H626" i="3"/>
  <c r="F626" i="3"/>
  <c r="E626" i="3"/>
  <c r="D626" i="3"/>
  <c r="C626" i="3"/>
  <c r="H625" i="3"/>
  <c r="F625" i="3"/>
  <c r="E625" i="3"/>
  <c r="D625" i="3"/>
  <c r="C625" i="3"/>
  <c r="H624" i="3"/>
  <c r="F624" i="3"/>
  <c r="E624" i="3"/>
  <c r="D624" i="3"/>
  <c r="C624" i="3"/>
  <c r="H623" i="3"/>
  <c r="H622" i="3"/>
  <c r="H621" i="3"/>
  <c r="H620" i="3"/>
  <c r="H619" i="3"/>
  <c r="H618" i="3"/>
  <c r="H617" i="3"/>
  <c r="H616" i="3"/>
  <c r="H615" i="3"/>
  <c r="H614" i="3"/>
  <c r="H613" i="3"/>
  <c r="H612" i="3"/>
  <c r="H611" i="3"/>
  <c r="H610" i="3"/>
  <c r="H609" i="3"/>
  <c r="H608" i="3"/>
  <c r="H607" i="3"/>
  <c r="H606" i="3"/>
  <c r="H605" i="3"/>
  <c r="H604" i="3"/>
  <c r="H603" i="3"/>
  <c r="H602" i="3"/>
  <c r="H601" i="3"/>
  <c r="H600" i="3"/>
  <c r="H599" i="3"/>
  <c r="H598" i="3"/>
  <c r="H597" i="3"/>
  <c r="H596" i="3"/>
  <c r="H595" i="3"/>
  <c r="H594" i="3"/>
  <c r="H593" i="3"/>
  <c r="H592" i="3"/>
  <c r="H591" i="3"/>
  <c r="H590" i="3"/>
  <c r="H589" i="3"/>
  <c r="H588" i="3"/>
  <c r="H587" i="3"/>
  <c r="H586" i="3"/>
  <c r="H585" i="3"/>
  <c r="H584" i="3"/>
  <c r="H583" i="3"/>
  <c r="H582" i="3"/>
  <c r="H581" i="3"/>
  <c r="H580" i="3"/>
  <c r="H579" i="3"/>
  <c r="H578" i="3"/>
  <c r="H577" i="3"/>
  <c r="H576" i="3"/>
  <c r="H575" i="3"/>
  <c r="H574" i="3"/>
  <c r="H573" i="3"/>
  <c r="H572" i="3"/>
  <c r="H571" i="3"/>
  <c r="H570" i="3"/>
  <c r="H569" i="3"/>
  <c r="H568" i="3"/>
  <c r="H567" i="3"/>
  <c r="H566" i="3"/>
  <c r="H565" i="3"/>
  <c r="H564" i="3"/>
  <c r="H563" i="3"/>
  <c r="H562" i="3"/>
  <c r="H561" i="3"/>
  <c r="H560" i="3"/>
  <c r="H559" i="3"/>
  <c r="H558" i="3"/>
  <c r="H557" i="3"/>
  <c r="H556" i="3"/>
  <c r="H555" i="3"/>
  <c r="H554" i="3"/>
  <c r="H553" i="3"/>
  <c r="H552" i="3"/>
  <c r="H551" i="3"/>
  <c r="H550" i="3"/>
  <c r="H549" i="3"/>
  <c r="H548" i="3"/>
  <c r="H547" i="3"/>
  <c r="H546" i="3"/>
  <c r="H545" i="3"/>
  <c r="H544" i="3"/>
  <c r="H543" i="3"/>
  <c r="H542" i="3"/>
  <c r="H541" i="3"/>
  <c r="H540" i="3"/>
  <c r="H539" i="3"/>
  <c r="H538" i="3"/>
  <c r="H537" i="3"/>
  <c r="H536" i="3"/>
  <c r="H535" i="3"/>
  <c r="H534" i="3"/>
  <c r="H533" i="3"/>
  <c r="H532" i="3"/>
  <c r="H531" i="3"/>
  <c r="H530" i="3"/>
  <c r="H529" i="3"/>
  <c r="H528" i="3"/>
  <c r="H527" i="3"/>
  <c r="H526" i="3"/>
  <c r="H525" i="3"/>
  <c r="H524" i="3"/>
  <c r="H523" i="3"/>
  <c r="H522" i="3"/>
  <c r="H521" i="3"/>
  <c r="H520" i="3"/>
  <c r="H519" i="3"/>
  <c r="H518" i="3"/>
  <c r="H517" i="3"/>
  <c r="H516" i="3"/>
  <c r="H515" i="3"/>
  <c r="H514" i="3"/>
  <c r="H513" i="3"/>
  <c r="H512" i="3"/>
  <c r="H511" i="3"/>
  <c r="H510" i="3"/>
  <c r="H509" i="3"/>
  <c r="H508" i="3"/>
  <c r="H507" i="3"/>
  <c r="H506" i="3"/>
  <c r="H505" i="3"/>
  <c r="H504" i="3"/>
  <c r="H503" i="3"/>
  <c r="H502" i="3"/>
  <c r="H501" i="3"/>
  <c r="H500" i="3"/>
  <c r="H499" i="3"/>
  <c r="H498" i="3"/>
  <c r="H497" i="3"/>
  <c r="H496" i="3"/>
  <c r="H495" i="3"/>
  <c r="H494" i="3"/>
  <c r="H493" i="3"/>
  <c r="H492" i="3"/>
  <c r="H491" i="3"/>
  <c r="H490" i="3"/>
  <c r="H489" i="3"/>
  <c r="H488" i="3"/>
  <c r="H487" i="3"/>
  <c r="H486" i="3"/>
  <c r="H485" i="3"/>
  <c r="H484" i="3"/>
  <c r="H483" i="3"/>
  <c r="H482" i="3"/>
  <c r="H481" i="3"/>
  <c r="H480" i="3"/>
  <c r="H479" i="3"/>
  <c r="H478" i="3"/>
  <c r="H477" i="3"/>
  <c r="H476" i="3"/>
  <c r="H475" i="3"/>
  <c r="H474" i="3"/>
  <c r="H473" i="3"/>
  <c r="H472" i="3"/>
  <c r="H471" i="3"/>
  <c r="H470" i="3"/>
  <c r="H469" i="3"/>
  <c r="H468" i="3"/>
  <c r="H467" i="3"/>
  <c r="H466" i="3"/>
  <c r="H465" i="3"/>
  <c r="H464" i="3"/>
  <c r="H463" i="3"/>
  <c r="H462" i="3"/>
  <c r="H461" i="3"/>
  <c r="H460" i="3"/>
  <c r="H459" i="3"/>
  <c r="H458" i="3"/>
  <c r="H457" i="3"/>
  <c r="H456" i="3"/>
  <c r="H455" i="3"/>
  <c r="H454" i="3"/>
  <c r="H453" i="3"/>
  <c r="H452" i="3"/>
  <c r="H451" i="3"/>
  <c r="H450" i="3"/>
  <c r="H449" i="3"/>
  <c r="H448" i="3"/>
  <c r="H447" i="3"/>
  <c r="H446" i="3"/>
  <c r="H445" i="3"/>
  <c r="H444" i="3"/>
  <c r="H443" i="3"/>
  <c r="H442" i="3"/>
  <c r="H441" i="3"/>
  <c r="H440" i="3"/>
  <c r="H439" i="3"/>
  <c r="H438" i="3"/>
  <c r="H437" i="3"/>
  <c r="H436" i="3"/>
  <c r="H435" i="3"/>
  <c r="H434" i="3"/>
  <c r="H433" i="3"/>
  <c r="H432" i="3"/>
  <c r="H431" i="3"/>
  <c r="H430" i="3"/>
  <c r="H429" i="3"/>
  <c r="H428" i="3"/>
  <c r="H427" i="3"/>
  <c r="H426" i="3"/>
  <c r="H425" i="3"/>
  <c r="H424" i="3"/>
  <c r="H423" i="3"/>
  <c r="H422" i="3"/>
  <c r="H421" i="3"/>
  <c r="H420" i="3"/>
  <c r="H419" i="3"/>
  <c r="H418" i="3"/>
  <c r="H417" i="3"/>
  <c r="H416" i="3"/>
  <c r="H415" i="3"/>
  <c r="H414" i="3"/>
  <c r="H413" i="3"/>
  <c r="H412" i="3"/>
  <c r="H411" i="3"/>
  <c r="H410" i="3"/>
  <c r="H409" i="3"/>
  <c r="H408" i="3"/>
  <c r="H407" i="3"/>
  <c r="H406" i="3"/>
  <c r="H405" i="3"/>
  <c r="H404" i="3"/>
  <c r="H403" i="3"/>
  <c r="H402" i="3"/>
  <c r="H401" i="3"/>
  <c r="H400" i="3"/>
  <c r="H399" i="3"/>
  <c r="H398" i="3"/>
  <c r="H397" i="3"/>
  <c r="H396" i="3"/>
  <c r="H395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H382" i="3"/>
  <c r="H381" i="3"/>
  <c r="H380" i="3"/>
  <c r="H379" i="3"/>
  <c r="H378" i="3"/>
  <c r="H377" i="3"/>
  <c r="H376" i="3"/>
  <c r="H375" i="3"/>
  <c r="H374" i="3"/>
  <c r="H373" i="3"/>
  <c r="H372" i="3"/>
  <c r="H371" i="3"/>
  <c r="H370" i="3"/>
  <c r="H369" i="3"/>
  <c r="H368" i="3"/>
  <c r="H367" i="3"/>
  <c r="H366" i="3"/>
  <c r="H365" i="3"/>
  <c r="H364" i="3"/>
  <c r="H363" i="3"/>
  <c r="H362" i="3"/>
  <c r="H361" i="3"/>
  <c r="H360" i="3"/>
  <c r="H359" i="3"/>
  <c r="H358" i="3"/>
  <c r="H357" i="3"/>
  <c r="H356" i="3"/>
  <c r="H355" i="3"/>
  <c r="H354" i="3"/>
  <c r="H353" i="3"/>
  <c r="H352" i="3"/>
  <c r="H351" i="3"/>
  <c r="H350" i="3"/>
  <c r="H349" i="3"/>
  <c r="H348" i="3"/>
  <c r="H347" i="3"/>
  <c r="H346" i="3"/>
  <c r="H345" i="3"/>
  <c r="H344" i="3"/>
  <c r="H343" i="3"/>
  <c r="H342" i="3"/>
  <c r="H341" i="3"/>
  <c r="H340" i="3"/>
  <c r="H339" i="3"/>
  <c r="H338" i="3"/>
  <c r="H337" i="3"/>
  <c r="H336" i="3"/>
  <c r="H335" i="3"/>
  <c r="H334" i="3"/>
  <c r="H333" i="3"/>
  <c r="H332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9" i="3"/>
  <c r="H308" i="3"/>
  <c r="H307" i="3"/>
  <c r="H306" i="3"/>
  <c r="H305" i="3"/>
  <c r="H304" i="3"/>
  <c r="H303" i="3"/>
  <c r="H302" i="3"/>
  <c r="H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283" i="3"/>
  <c r="H282" i="3"/>
  <c r="H281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F91" i="3"/>
  <c r="E91" i="3"/>
  <c r="D91" i="3"/>
  <c r="C91" i="3"/>
  <c r="H90" i="3"/>
  <c r="F90" i="3"/>
  <c r="E90" i="3"/>
  <c r="D90" i="3"/>
  <c r="C90" i="3"/>
  <c r="H89" i="3"/>
  <c r="F89" i="3"/>
  <c r="E89" i="3"/>
  <c r="D89" i="3"/>
  <c r="C89" i="3"/>
  <c r="H88" i="3"/>
  <c r="F88" i="3"/>
  <c r="E88" i="3"/>
  <c r="D88" i="3"/>
  <c r="C88" i="3"/>
  <c r="H87" i="3"/>
  <c r="F87" i="3"/>
  <c r="E87" i="3"/>
  <c r="D87" i="3"/>
  <c r="C87" i="3"/>
  <c r="H86" i="3"/>
  <c r="F86" i="3"/>
  <c r="E86" i="3"/>
  <c r="D86" i="3"/>
  <c r="C86" i="3"/>
  <c r="H85" i="3"/>
  <c r="F85" i="3"/>
  <c r="E85" i="3"/>
  <c r="D85" i="3"/>
  <c r="C85" i="3"/>
  <c r="H84" i="3"/>
  <c r="F84" i="3"/>
  <c r="E84" i="3"/>
  <c r="D84" i="3"/>
  <c r="C84" i="3"/>
  <c r="H83" i="3"/>
  <c r="F83" i="3"/>
  <c r="E83" i="3"/>
  <c r="D83" i="3"/>
  <c r="C83" i="3"/>
  <c r="H82" i="3"/>
  <c r="F82" i="3"/>
  <c r="E82" i="3"/>
  <c r="D82" i="3"/>
  <c r="C82" i="3"/>
  <c r="H81" i="3"/>
  <c r="F81" i="3"/>
  <c r="E81" i="3"/>
  <c r="D81" i="3"/>
  <c r="C81" i="3"/>
  <c r="H80" i="3"/>
  <c r="F80" i="3"/>
  <c r="E80" i="3"/>
  <c r="D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F880" i="2"/>
  <c r="E880" i="2"/>
  <c r="D880" i="2"/>
  <c r="C880" i="2"/>
  <c r="F879" i="2"/>
  <c r="E879" i="2"/>
  <c r="D879" i="2"/>
  <c r="C879" i="2"/>
  <c r="F878" i="2"/>
  <c r="E878" i="2"/>
  <c r="D878" i="2"/>
  <c r="C878" i="2"/>
  <c r="F877" i="2"/>
  <c r="E877" i="2"/>
  <c r="D877" i="2"/>
  <c r="C877" i="2"/>
  <c r="F876" i="2"/>
  <c r="E876" i="2"/>
  <c r="D876" i="2"/>
  <c r="C876" i="2"/>
  <c r="F875" i="2"/>
  <c r="E875" i="2"/>
  <c r="D875" i="2"/>
  <c r="C875" i="2"/>
  <c r="F874" i="2"/>
  <c r="E874" i="2"/>
  <c r="D874" i="2"/>
  <c r="C874" i="2"/>
  <c r="F873" i="2"/>
  <c r="E873" i="2"/>
  <c r="D873" i="2"/>
  <c r="C873" i="2"/>
  <c r="F872" i="2"/>
  <c r="E872" i="2"/>
  <c r="D872" i="2"/>
  <c r="C872" i="2"/>
  <c r="F871" i="2"/>
  <c r="E871" i="2"/>
  <c r="D871" i="2"/>
  <c r="C871" i="2"/>
  <c r="F870" i="2"/>
  <c r="E870" i="2"/>
  <c r="D870" i="2"/>
  <c r="C870" i="2"/>
  <c r="F869" i="2"/>
  <c r="E869" i="2"/>
  <c r="D869" i="2"/>
  <c r="C869" i="2"/>
  <c r="F868" i="2"/>
  <c r="E868" i="2"/>
  <c r="D868" i="2"/>
  <c r="C868" i="2"/>
  <c r="F867" i="2"/>
  <c r="E867" i="2"/>
  <c r="D867" i="2"/>
  <c r="C867" i="2"/>
  <c r="F866" i="2"/>
  <c r="E866" i="2"/>
  <c r="D866" i="2"/>
  <c r="C866" i="2"/>
  <c r="F865" i="2"/>
  <c r="E865" i="2"/>
  <c r="D865" i="2"/>
  <c r="C865" i="2"/>
  <c r="F864" i="2"/>
  <c r="E864" i="2"/>
  <c r="D864" i="2"/>
  <c r="C864" i="2"/>
  <c r="F863" i="2"/>
  <c r="E863" i="2"/>
  <c r="D863" i="2"/>
  <c r="C863" i="2"/>
  <c r="F862" i="2"/>
  <c r="E862" i="2"/>
  <c r="D862" i="2"/>
  <c r="C862" i="2"/>
  <c r="F861" i="2"/>
  <c r="E861" i="2"/>
  <c r="D861" i="2"/>
  <c r="C861" i="2"/>
  <c r="F860" i="2"/>
  <c r="E860" i="2"/>
  <c r="D860" i="2"/>
  <c r="C860" i="2"/>
  <c r="F859" i="2"/>
  <c r="E859" i="2"/>
  <c r="D859" i="2"/>
  <c r="C859" i="2"/>
  <c r="F858" i="2"/>
  <c r="E858" i="2"/>
  <c r="D858" i="2"/>
  <c r="C858" i="2"/>
  <c r="F857" i="2"/>
  <c r="E857" i="2"/>
  <c r="D857" i="2"/>
  <c r="C857" i="2"/>
  <c r="F856" i="2"/>
  <c r="E856" i="2"/>
  <c r="D856" i="2"/>
  <c r="C856" i="2"/>
  <c r="F855" i="2"/>
  <c r="E855" i="2"/>
  <c r="D855" i="2"/>
  <c r="C855" i="2"/>
  <c r="F854" i="2"/>
  <c r="E854" i="2"/>
  <c r="D854" i="2"/>
  <c r="C854" i="2"/>
  <c r="F853" i="2"/>
  <c r="E853" i="2"/>
  <c r="D853" i="2"/>
  <c r="C853" i="2"/>
  <c r="F852" i="2"/>
  <c r="E852" i="2"/>
  <c r="D852" i="2"/>
  <c r="C852" i="2"/>
  <c r="F851" i="2"/>
  <c r="E851" i="2"/>
  <c r="D851" i="2"/>
  <c r="C851" i="2"/>
  <c r="F850" i="2"/>
  <c r="E850" i="2"/>
  <c r="D850" i="2"/>
  <c r="C850" i="2"/>
  <c r="F849" i="2"/>
  <c r="E849" i="2"/>
  <c r="D849" i="2"/>
  <c r="C849" i="2"/>
  <c r="F848" i="2"/>
  <c r="E848" i="2"/>
  <c r="D848" i="2"/>
  <c r="C848" i="2"/>
  <c r="F847" i="2"/>
  <c r="E847" i="2"/>
  <c r="D847" i="2"/>
  <c r="C847" i="2"/>
  <c r="F846" i="2"/>
  <c r="E846" i="2"/>
  <c r="D846" i="2"/>
  <c r="C846" i="2"/>
  <c r="F845" i="2"/>
  <c r="E845" i="2"/>
  <c r="D845" i="2"/>
  <c r="C845" i="2"/>
  <c r="F844" i="2"/>
  <c r="E844" i="2"/>
  <c r="D844" i="2"/>
  <c r="C844" i="2"/>
  <c r="F843" i="2"/>
  <c r="E843" i="2"/>
  <c r="D843" i="2"/>
  <c r="C843" i="2"/>
  <c r="F842" i="2"/>
  <c r="E842" i="2"/>
  <c r="D842" i="2"/>
  <c r="C842" i="2"/>
  <c r="F841" i="2"/>
  <c r="E841" i="2"/>
  <c r="D841" i="2"/>
  <c r="C841" i="2"/>
  <c r="F840" i="2"/>
  <c r="E840" i="2"/>
  <c r="D840" i="2"/>
  <c r="C840" i="2"/>
  <c r="F839" i="2"/>
  <c r="E839" i="2"/>
  <c r="D839" i="2"/>
  <c r="C839" i="2"/>
  <c r="F838" i="2"/>
  <c r="E838" i="2"/>
  <c r="D838" i="2"/>
  <c r="C838" i="2"/>
  <c r="F837" i="2"/>
  <c r="E837" i="2"/>
  <c r="D837" i="2"/>
  <c r="C837" i="2"/>
  <c r="F836" i="2"/>
  <c r="E836" i="2"/>
  <c r="D836" i="2"/>
  <c r="C836" i="2"/>
  <c r="F835" i="2"/>
  <c r="E835" i="2"/>
  <c r="D835" i="2"/>
  <c r="C835" i="2"/>
  <c r="F834" i="2"/>
  <c r="E834" i="2"/>
  <c r="D834" i="2"/>
  <c r="C834" i="2"/>
  <c r="F833" i="2"/>
  <c r="E833" i="2"/>
  <c r="D833" i="2"/>
  <c r="C833" i="2"/>
  <c r="F832" i="2"/>
  <c r="E832" i="2"/>
  <c r="D832" i="2"/>
  <c r="C832" i="2"/>
  <c r="F831" i="2"/>
  <c r="E831" i="2"/>
  <c r="D831" i="2"/>
  <c r="C831" i="2"/>
  <c r="F830" i="2"/>
  <c r="E830" i="2"/>
  <c r="D830" i="2"/>
  <c r="C830" i="2"/>
  <c r="F829" i="2"/>
  <c r="E829" i="2"/>
  <c r="D829" i="2"/>
  <c r="C829" i="2"/>
  <c r="F828" i="2"/>
  <c r="E828" i="2"/>
  <c r="D828" i="2"/>
  <c r="C828" i="2"/>
  <c r="F827" i="2"/>
  <c r="E827" i="2"/>
  <c r="D827" i="2"/>
  <c r="C827" i="2"/>
  <c r="F826" i="2"/>
  <c r="E826" i="2"/>
  <c r="D826" i="2"/>
  <c r="C826" i="2"/>
  <c r="F825" i="2"/>
  <c r="E825" i="2"/>
  <c r="D825" i="2"/>
  <c r="C825" i="2"/>
  <c r="F824" i="2"/>
  <c r="E824" i="2"/>
  <c r="D824" i="2"/>
  <c r="C824" i="2"/>
  <c r="F823" i="2"/>
  <c r="E823" i="2"/>
  <c r="D823" i="2"/>
  <c r="C823" i="2"/>
  <c r="F822" i="2"/>
  <c r="E822" i="2"/>
  <c r="D822" i="2"/>
  <c r="C822" i="2"/>
  <c r="F821" i="2"/>
  <c r="E821" i="2"/>
  <c r="D821" i="2"/>
  <c r="C821" i="2"/>
  <c r="F820" i="2"/>
  <c r="E820" i="2"/>
  <c r="D820" i="2"/>
  <c r="C820" i="2"/>
  <c r="F819" i="2"/>
  <c r="E819" i="2"/>
  <c r="D819" i="2"/>
  <c r="C819" i="2"/>
  <c r="F818" i="2"/>
  <c r="E818" i="2"/>
  <c r="D818" i="2"/>
  <c r="C818" i="2"/>
  <c r="F817" i="2"/>
  <c r="E817" i="2"/>
  <c r="D817" i="2"/>
  <c r="C817" i="2"/>
  <c r="F816" i="2"/>
  <c r="E816" i="2"/>
  <c r="D816" i="2"/>
  <c r="C816" i="2"/>
  <c r="F815" i="2"/>
  <c r="E815" i="2"/>
  <c r="D815" i="2"/>
  <c r="C815" i="2"/>
  <c r="F814" i="2"/>
  <c r="E814" i="2"/>
  <c r="D814" i="2"/>
  <c r="C814" i="2"/>
  <c r="F813" i="2"/>
  <c r="E813" i="2"/>
  <c r="D813" i="2"/>
  <c r="C813" i="2"/>
  <c r="F812" i="2"/>
  <c r="E812" i="2"/>
  <c r="D812" i="2"/>
  <c r="C812" i="2"/>
  <c r="F811" i="2"/>
  <c r="E811" i="2"/>
  <c r="D811" i="2"/>
  <c r="C811" i="2"/>
  <c r="F810" i="2"/>
  <c r="E810" i="2"/>
  <c r="D810" i="2"/>
  <c r="C810" i="2"/>
  <c r="F809" i="2"/>
  <c r="E809" i="2"/>
  <c r="D809" i="2"/>
  <c r="C809" i="2"/>
  <c r="F808" i="2"/>
  <c r="E808" i="2"/>
  <c r="D808" i="2"/>
  <c r="C808" i="2"/>
  <c r="F807" i="2"/>
  <c r="E807" i="2"/>
  <c r="D807" i="2"/>
  <c r="C807" i="2"/>
  <c r="F806" i="2"/>
  <c r="E806" i="2"/>
  <c r="D806" i="2"/>
  <c r="C806" i="2"/>
  <c r="F805" i="2"/>
  <c r="E805" i="2"/>
  <c r="D805" i="2"/>
  <c r="C805" i="2"/>
  <c r="F804" i="2"/>
  <c r="E804" i="2"/>
  <c r="D804" i="2"/>
  <c r="C804" i="2"/>
  <c r="F803" i="2"/>
  <c r="E803" i="2"/>
  <c r="D803" i="2"/>
  <c r="C803" i="2"/>
  <c r="F802" i="2"/>
  <c r="E802" i="2"/>
  <c r="D802" i="2"/>
  <c r="C802" i="2"/>
  <c r="F801" i="2"/>
  <c r="E801" i="2"/>
  <c r="D801" i="2"/>
  <c r="C801" i="2"/>
  <c r="F800" i="2"/>
  <c r="E800" i="2"/>
  <c r="D800" i="2"/>
  <c r="C800" i="2"/>
  <c r="F799" i="2"/>
  <c r="E799" i="2"/>
  <c r="D799" i="2"/>
  <c r="C799" i="2"/>
  <c r="F798" i="2"/>
  <c r="E798" i="2"/>
  <c r="D798" i="2"/>
  <c r="C798" i="2"/>
  <c r="F797" i="2"/>
  <c r="E797" i="2"/>
  <c r="D797" i="2"/>
  <c r="C797" i="2"/>
  <c r="F796" i="2"/>
  <c r="E796" i="2"/>
  <c r="D796" i="2"/>
  <c r="C796" i="2"/>
  <c r="F795" i="2"/>
  <c r="E795" i="2"/>
  <c r="D795" i="2"/>
  <c r="C795" i="2"/>
  <c r="F794" i="2"/>
  <c r="E794" i="2"/>
  <c r="D794" i="2"/>
  <c r="C794" i="2"/>
  <c r="F793" i="2"/>
  <c r="E793" i="2"/>
  <c r="D793" i="2"/>
  <c r="C793" i="2"/>
  <c r="F792" i="2"/>
  <c r="E792" i="2"/>
  <c r="D792" i="2"/>
  <c r="C792" i="2"/>
  <c r="F791" i="2"/>
  <c r="E791" i="2"/>
  <c r="D791" i="2"/>
  <c r="C791" i="2"/>
  <c r="F790" i="2"/>
  <c r="E790" i="2"/>
  <c r="D790" i="2"/>
  <c r="C790" i="2"/>
  <c r="F789" i="2"/>
  <c r="E789" i="2"/>
  <c r="D789" i="2"/>
  <c r="C789" i="2"/>
  <c r="F788" i="2"/>
  <c r="E788" i="2"/>
  <c r="D788" i="2"/>
  <c r="C788" i="2"/>
  <c r="F787" i="2"/>
  <c r="E787" i="2"/>
  <c r="D787" i="2"/>
  <c r="C787" i="2"/>
  <c r="F786" i="2"/>
  <c r="E786" i="2"/>
  <c r="D786" i="2"/>
  <c r="C786" i="2"/>
  <c r="F785" i="2"/>
  <c r="E785" i="2"/>
  <c r="D785" i="2"/>
  <c r="C785" i="2"/>
  <c r="F784" i="2"/>
  <c r="E784" i="2"/>
  <c r="D784" i="2"/>
  <c r="C784" i="2"/>
  <c r="F783" i="2"/>
  <c r="E783" i="2"/>
  <c r="D783" i="2"/>
  <c r="C783" i="2"/>
  <c r="F782" i="2"/>
  <c r="E782" i="2"/>
  <c r="D782" i="2"/>
  <c r="C782" i="2"/>
  <c r="F781" i="2"/>
  <c r="E781" i="2"/>
  <c r="D781" i="2"/>
  <c r="C781" i="2"/>
  <c r="F780" i="2"/>
  <c r="E780" i="2"/>
  <c r="D780" i="2"/>
  <c r="C780" i="2"/>
  <c r="F779" i="2"/>
  <c r="E779" i="2"/>
  <c r="D779" i="2"/>
  <c r="C779" i="2"/>
  <c r="F778" i="2"/>
  <c r="E778" i="2"/>
  <c r="D778" i="2"/>
  <c r="C778" i="2"/>
  <c r="F777" i="2"/>
  <c r="E777" i="2"/>
  <c r="D777" i="2"/>
  <c r="C777" i="2"/>
  <c r="F776" i="2"/>
  <c r="E776" i="2"/>
  <c r="D776" i="2"/>
  <c r="C776" i="2"/>
  <c r="F775" i="2"/>
  <c r="E775" i="2"/>
  <c r="D775" i="2"/>
  <c r="C775" i="2"/>
  <c r="F774" i="2"/>
  <c r="E774" i="2"/>
  <c r="D774" i="2"/>
  <c r="C774" i="2"/>
  <c r="F773" i="2"/>
  <c r="E773" i="2"/>
  <c r="D773" i="2"/>
  <c r="C773" i="2"/>
  <c r="F772" i="2"/>
  <c r="E772" i="2"/>
  <c r="D772" i="2"/>
  <c r="C772" i="2"/>
  <c r="F771" i="2"/>
  <c r="E771" i="2"/>
  <c r="D771" i="2"/>
  <c r="C771" i="2"/>
  <c r="F770" i="2"/>
  <c r="E770" i="2"/>
  <c r="D770" i="2"/>
  <c r="C770" i="2"/>
  <c r="F769" i="2"/>
  <c r="E769" i="2"/>
  <c r="D769" i="2"/>
  <c r="C769" i="2"/>
  <c r="F768" i="2"/>
  <c r="E768" i="2"/>
  <c r="D768" i="2"/>
  <c r="C768" i="2"/>
  <c r="F767" i="2"/>
  <c r="E767" i="2"/>
  <c r="D767" i="2"/>
  <c r="C767" i="2"/>
  <c r="F766" i="2"/>
  <c r="E766" i="2"/>
  <c r="D766" i="2"/>
  <c r="C766" i="2"/>
  <c r="F765" i="2"/>
  <c r="E765" i="2"/>
  <c r="D765" i="2"/>
  <c r="C765" i="2"/>
  <c r="F764" i="2"/>
  <c r="E764" i="2"/>
  <c r="D764" i="2"/>
  <c r="C764" i="2"/>
  <c r="F763" i="2"/>
  <c r="E763" i="2"/>
  <c r="D763" i="2"/>
  <c r="C763" i="2"/>
  <c r="F762" i="2"/>
  <c r="E762" i="2"/>
  <c r="D762" i="2"/>
  <c r="C762" i="2"/>
  <c r="F761" i="2"/>
  <c r="E761" i="2"/>
  <c r="D761" i="2"/>
  <c r="C761" i="2"/>
  <c r="F760" i="2"/>
  <c r="E760" i="2"/>
  <c r="D760" i="2"/>
  <c r="C760" i="2"/>
  <c r="F759" i="2"/>
  <c r="E759" i="2"/>
  <c r="D759" i="2"/>
  <c r="C759" i="2"/>
  <c r="F758" i="2"/>
  <c r="E758" i="2"/>
  <c r="D758" i="2"/>
  <c r="C758" i="2"/>
  <c r="F757" i="2"/>
  <c r="E757" i="2"/>
  <c r="D757" i="2"/>
  <c r="C757" i="2"/>
  <c r="F756" i="2"/>
  <c r="E756" i="2"/>
  <c r="D756" i="2"/>
  <c r="C756" i="2"/>
  <c r="F755" i="2"/>
  <c r="E755" i="2"/>
  <c r="D755" i="2"/>
  <c r="C755" i="2"/>
  <c r="F754" i="2"/>
  <c r="E754" i="2"/>
  <c r="D754" i="2"/>
  <c r="C754" i="2"/>
  <c r="F753" i="2"/>
  <c r="E753" i="2"/>
  <c r="D753" i="2"/>
  <c r="C753" i="2"/>
  <c r="F752" i="2"/>
  <c r="E752" i="2"/>
  <c r="D752" i="2"/>
  <c r="C752" i="2"/>
  <c r="F751" i="2"/>
  <c r="E751" i="2"/>
  <c r="D751" i="2"/>
  <c r="C751" i="2"/>
  <c r="F750" i="2"/>
  <c r="E750" i="2"/>
  <c r="D750" i="2"/>
  <c r="C750" i="2"/>
  <c r="F749" i="2"/>
  <c r="E749" i="2"/>
  <c r="D749" i="2"/>
  <c r="C749" i="2"/>
  <c r="F748" i="2"/>
  <c r="E748" i="2"/>
  <c r="D748" i="2"/>
  <c r="C748" i="2"/>
  <c r="F747" i="2"/>
  <c r="E747" i="2"/>
  <c r="D747" i="2"/>
  <c r="C747" i="2"/>
  <c r="F746" i="2"/>
  <c r="E746" i="2"/>
  <c r="D746" i="2"/>
  <c r="C746" i="2"/>
  <c r="F745" i="2"/>
  <c r="E745" i="2"/>
  <c r="D745" i="2"/>
  <c r="C745" i="2"/>
  <c r="F744" i="2"/>
  <c r="E744" i="2"/>
  <c r="D744" i="2"/>
  <c r="C744" i="2"/>
  <c r="F743" i="2"/>
  <c r="E743" i="2"/>
  <c r="D743" i="2"/>
  <c r="C743" i="2"/>
  <c r="F742" i="2"/>
  <c r="E742" i="2"/>
  <c r="D742" i="2"/>
  <c r="C742" i="2"/>
  <c r="F741" i="2"/>
  <c r="E741" i="2"/>
  <c r="D741" i="2"/>
  <c r="C741" i="2"/>
  <c r="F740" i="2"/>
  <c r="E740" i="2"/>
  <c r="D740" i="2"/>
  <c r="C740" i="2"/>
  <c r="F739" i="2"/>
  <c r="E739" i="2"/>
  <c r="D739" i="2"/>
  <c r="C739" i="2"/>
  <c r="F738" i="2"/>
  <c r="E738" i="2"/>
  <c r="D738" i="2"/>
  <c r="C738" i="2"/>
  <c r="F737" i="2"/>
  <c r="E737" i="2"/>
  <c r="D737" i="2"/>
  <c r="C737" i="2"/>
  <c r="F736" i="2"/>
  <c r="E736" i="2"/>
  <c r="D736" i="2"/>
  <c r="C736" i="2"/>
  <c r="F735" i="2"/>
  <c r="E735" i="2"/>
  <c r="D735" i="2"/>
  <c r="C735" i="2"/>
  <c r="F734" i="2"/>
  <c r="E734" i="2"/>
  <c r="D734" i="2"/>
  <c r="C734" i="2"/>
  <c r="F733" i="2"/>
  <c r="E733" i="2"/>
  <c r="D733" i="2"/>
  <c r="C733" i="2"/>
  <c r="F732" i="2"/>
  <c r="E732" i="2"/>
  <c r="D732" i="2"/>
  <c r="C732" i="2"/>
  <c r="F731" i="2"/>
  <c r="E731" i="2"/>
  <c r="D731" i="2"/>
  <c r="C731" i="2"/>
  <c r="F730" i="2"/>
  <c r="E730" i="2"/>
  <c r="D730" i="2"/>
  <c r="C730" i="2"/>
  <c r="F729" i="2"/>
  <c r="F623" i="3" s="1"/>
  <c r="F837" i="3" s="1"/>
  <c r="E729" i="2"/>
  <c r="E623" i="3" s="1"/>
  <c r="E837" i="3" s="1"/>
  <c r="D729" i="2"/>
  <c r="D623" i="3" s="1"/>
  <c r="D837" i="3" s="1"/>
  <c r="C729" i="2"/>
  <c r="C623" i="3" s="1"/>
  <c r="C837" i="3" s="1"/>
  <c r="F728" i="2"/>
  <c r="F622" i="3" s="1"/>
  <c r="E728" i="2"/>
  <c r="E622" i="3" s="1"/>
  <c r="D728" i="2"/>
  <c r="D622" i="3" s="1"/>
  <c r="C728" i="2"/>
  <c r="C622" i="3" s="1"/>
  <c r="F727" i="2"/>
  <c r="F621" i="3" s="1"/>
  <c r="E727" i="2"/>
  <c r="E621" i="3" s="1"/>
  <c r="D727" i="2"/>
  <c r="D621" i="3" s="1"/>
  <c r="C727" i="2"/>
  <c r="C621" i="3" s="1"/>
  <c r="F726" i="2"/>
  <c r="F620" i="3" s="1"/>
  <c r="E726" i="2"/>
  <c r="E620" i="3" s="1"/>
  <c r="D726" i="2"/>
  <c r="D620" i="3" s="1"/>
  <c r="C726" i="2"/>
  <c r="C620" i="3" s="1"/>
  <c r="F725" i="2"/>
  <c r="F619" i="3" s="1"/>
  <c r="E725" i="2"/>
  <c r="E619" i="3" s="1"/>
  <c r="D725" i="2"/>
  <c r="D619" i="3" s="1"/>
  <c r="C725" i="2"/>
  <c r="C619" i="3" s="1"/>
  <c r="F724" i="2"/>
  <c r="F618" i="3" s="1"/>
  <c r="E724" i="2"/>
  <c r="E618" i="3" s="1"/>
  <c r="D724" i="2"/>
  <c r="D618" i="3" s="1"/>
  <c r="C724" i="2"/>
  <c r="C618" i="3" s="1"/>
  <c r="F723" i="2"/>
  <c r="F617" i="3" s="1"/>
  <c r="E723" i="2"/>
  <c r="E617" i="3" s="1"/>
  <c r="D723" i="2"/>
  <c r="D617" i="3" s="1"/>
  <c r="C723" i="2"/>
  <c r="C617" i="3" s="1"/>
  <c r="F722" i="2"/>
  <c r="F616" i="3" s="1"/>
  <c r="E722" i="2"/>
  <c r="E616" i="3" s="1"/>
  <c r="D722" i="2"/>
  <c r="D616" i="3" s="1"/>
  <c r="C722" i="2"/>
  <c r="C616" i="3" s="1"/>
  <c r="F721" i="2"/>
  <c r="F615" i="3" s="1"/>
  <c r="E721" i="2"/>
  <c r="E615" i="3" s="1"/>
  <c r="D721" i="2"/>
  <c r="D615" i="3" s="1"/>
  <c r="C721" i="2"/>
  <c r="C615" i="3" s="1"/>
  <c r="F720" i="2"/>
  <c r="F614" i="3" s="1"/>
  <c r="E720" i="2"/>
  <c r="E614" i="3" s="1"/>
  <c r="D720" i="2"/>
  <c r="D614" i="3" s="1"/>
  <c r="C720" i="2"/>
  <c r="C614" i="3" s="1"/>
  <c r="F719" i="2"/>
  <c r="F613" i="3" s="1"/>
  <c r="E719" i="2"/>
  <c r="E613" i="3" s="1"/>
  <c r="D719" i="2"/>
  <c r="D613" i="3" s="1"/>
  <c r="C719" i="2"/>
  <c r="C613" i="3" s="1"/>
  <c r="F718" i="2"/>
  <c r="F612" i="3" s="1"/>
  <c r="E718" i="2"/>
  <c r="E612" i="3" s="1"/>
  <c r="D718" i="2"/>
  <c r="D612" i="3" s="1"/>
  <c r="C718" i="2"/>
  <c r="C612" i="3" s="1"/>
  <c r="F717" i="2"/>
  <c r="F611" i="3" s="1"/>
  <c r="E717" i="2"/>
  <c r="E611" i="3" s="1"/>
  <c r="D717" i="2"/>
  <c r="D611" i="3" s="1"/>
  <c r="C717" i="2"/>
  <c r="C611" i="3" s="1"/>
  <c r="F716" i="2"/>
  <c r="F610" i="3" s="1"/>
  <c r="E716" i="2"/>
  <c r="E610" i="3" s="1"/>
  <c r="D716" i="2"/>
  <c r="D610" i="3" s="1"/>
  <c r="C716" i="2"/>
  <c r="C610" i="3" s="1"/>
  <c r="F715" i="2"/>
  <c r="F609" i="3" s="1"/>
  <c r="E715" i="2"/>
  <c r="E609" i="3" s="1"/>
  <c r="D715" i="2"/>
  <c r="D609" i="3" s="1"/>
  <c r="C715" i="2"/>
  <c r="C609" i="3" s="1"/>
  <c r="F714" i="2"/>
  <c r="F608" i="3" s="1"/>
  <c r="E714" i="2"/>
  <c r="E608" i="3" s="1"/>
  <c r="D714" i="2"/>
  <c r="D608" i="3" s="1"/>
  <c r="C714" i="2"/>
  <c r="C608" i="3" s="1"/>
  <c r="F713" i="2"/>
  <c r="F607" i="3" s="1"/>
  <c r="F836" i="3" s="1"/>
  <c r="E713" i="2"/>
  <c r="E607" i="3" s="1"/>
  <c r="E836" i="3" s="1"/>
  <c r="D713" i="2"/>
  <c r="D607" i="3" s="1"/>
  <c r="D836" i="3" s="1"/>
  <c r="C713" i="2"/>
  <c r="C607" i="3" s="1"/>
  <c r="C836" i="3" s="1"/>
  <c r="F712" i="2"/>
  <c r="F606" i="3" s="1"/>
  <c r="E712" i="2"/>
  <c r="E606" i="3" s="1"/>
  <c r="D712" i="2"/>
  <c r="D606" i="3" s="1"/>
  <c r="C712" i="2"/>
  <c r="C606" i="3" s="1"/>
  <c r="F711" i="2"/>
  <c r="F605" i="3" s="1"/>
  <c r="E711" i="2"/>
  <c r="E605" i="3" s="1"/>
  <c r="D711" i="2"/>
  <c r="D605" i="3" s="1"/>
  <c r="C711" i="2"/>
  <c r="C605" i="3" s="1"/>
  <c r="F710" i="2"/>
  <c r="F604" i="3" s="1"/>
  <c r="E710" i="2"/>
  <c r="E604" i="3" s="1"/>
  <c r="D710" i="2"/>
  <c r="D604" i="3" s="1"/>
  <c r="C710" i="2"/>
  <c r="C604" i="3" s="1"/>
  <c r="F709" i="2"/>
  <c r="F603" i="3" s="1"/>
  <c r="E709" i="2"/>
  <c r="E603" i="3" s="1"/>
  <c r="D709" i="2"/>
  <c r="D603" i="3" s="1"/>
  <c r="C709" i="2"/>
  <c r="C603" i="3" s="1"/>
  <c r="F708" i="2"/>
  <c r="F602" i="3" s="1"/>
  <c r="E708" i="2"/>
  <c r="E602" i="3" s="1"/>
  <c r="D708" i="2"/>
  <c r="D602" i="3" s="1"/>
  <c r="C708" i="2"/>
  <c r="C602" i="3" s="1"/>
  <c r="F707" i="2"/>
  <c r="F601" i="3" s="1"/>
  <c r="E707" i="2"/>
  <c r="E601" i="3" s="1"/>
  <c r="D707" i="2"/>
  <c r="D601" i="3" s="1"/>
  <c r="C707" i="2"/>
  <c r="C601" i="3" s="1"/>
  <c r="F706" i="2"/>
  <c r="F600" i="3" s="1"/>
  <c r="E706" i="2"/>
  <c r="E600" i="3" s="1"/>
  <c r="D706" i="2"/>
  <c r="D600" i="3" s="1"/>
  <c r="C706" i="2"/>
  <c r="C600" i="3" s="1"/>
  <c r="F705" i="2"/>
  <c r="F599" i="3" s="1"/>
  <c r="E705" i="2"/>
  <c r="E599" i="3" s="1"/>
  <c r="D705" i="2"/>
  <c r="D599" i="3" s="1"/>
  <c r="C705" i="2"/>
  <c r="C599" i="3" s="1"/>
  <c r="F704" i="2"/>
  <c r="F598" i="3" s="1"/>
  <c r="E704" i="2"/>
  <c r="E598" i="3" s="1"/>
  <c r="D704" i="2"/>
  <c r="D598" i="3" s="1"/>
  <c r="C704" i="2"/>
  <c r="C598" i="3" s="1"/>
  <c r="F703" i="2"/>
  <c r="F597" i="3" s="1"/>
  <c r="E703" i="2"/>
  <c r="E597" i="3" s="1"/>
  <c r="D703" i="2"/>
  <c r="D597" i="3" s="1"/>
  <c r="C703" i="2"/>
  <c r="C597" i="3" s="1"/>
  <c r="F702" i="2"/>
  <c r="F596" i="3" s="1"/>
  <c r="E702" i="2"/>
  <c r="E596" i="3" s="1"/>
  <c r="D702" i="2"/>
  <c r="D596" i="3" s="1"/>
  <c r="C702" i="2"/>
  <c r="C596" i="3" s="1"/>
  <c r="F701" i="2"/>
  <c r="F595" i="3" s="1"/>
  <c r="E701" i="2"/>
  <c r="E595" i="3" s="1"/>
  <c r="D701" i="2"/>
  <c r="D595" i="3" s="1"/>
  <c r="C701" i="2"/>
  <c r="C595" i="3" s="1"/>
  <c r="F700" i="2"/>
  <c r="F594" i="3" s="1"/>
  <c r="E700" i="2"/>
  <c r="E594" i="3" s="1"/>
  <c r="D700" i="2"/>
  <c r="D594" i="3" s="1"/>
  <c r="C700" i="2"/>
  <c r="C594" i="3" s="1"/>
  <c r="F699" i="2"/>
  <c r="F593" i="3" s="1"/>
  <c r="E699" i="2"/>
  <c r="E593" i="3" s="1"/>
  <c r="D699" i="2"/>
  <c r="D593" i="3" s="1"/>
  <c r="C699" i="2"/>
  <c r="C593" i="3" s="1"/>
  <c r="F698" i="2"/>
  <c r="F592" i="3" s="1"/>
  <c r="E698" i="2"/>
  <c r="E592" i="3" s="1"/>
  <c r="D698" i="2"/>
  <c r="D592" i="3" s="1"/>
  <c r="C698" i="2"/>
  <c r="C592" i="3" s="1"/>
  <c r="F697" i="2"/>
  <c r="F591" i="3" s="1"/>
  <c r="E697" i="2"/>
  <c r="E591" i="3" s="1"/>
  <c r="D697" i="2"/>
  <c r="D591" i="3" s="1"/>
  <c r="C697" i="2"/>
  <c r="C591" i="3" s="1"/>
  <c r="F696" i="2"/>
  <c r="F590" i="3" s="1"/>
  <c r="E696" i="2"/>
  <c r="E590" i="3" s="1"/>
  <c r="D696" i="2"/>
  <c r="D590" i="3" s="1"/>
  <c r="C696" i="2"/>
  <c r="C590" i="3" s="1"/>
  <c r="F695" i="2"/>
  <c r="F589" i="3" s="1"/>
  <c r="E695" i="2"/>
  <c r="E589" i="3" s="1"/>
  <c r="D695" i="2"/>
  <c r="D589" i="3" s="1"/>
  <c r="C695" i="2"/>
  <c r="C589" i="3" s="1"/>
  <c r="F694" i="2"/>
  <c r="F588" i="3" s="1"/>
  <c r="E694" i="2"/>
  <c r="E588" i="3" s="1"/>
  <c r="D694" i="2"/>
  <c r="D588" i="3" s="1"/>
  <c r="C694" i="2"/>
  <c r="C588" i="3" s="1"/>
  <c r="F693" i="2"/>
  <c r="F587" i="3" s="1"/>
  <c r="E693" i="2"/>
  <c r="E587" i="3" s="1"/>
  <c r="D693" i="2"/>
  <c r="D587" i="3" s="1"/>
  <c r="C693" i="2"/>
  <c r="C587" i="3" s="1"/>
  <c r="F692" i="2"/>
  <c r="F586" i="3" s="1"/>
  <c r="E692" i="2"/>
  <c r="E586" i="3" s="1"/>
  <c r="D692" i="2"/>
  <c r="D586" i="3" s="1"/>
  <c r="C692" i="2"/>
  <c r="C586" i="3" s="1"/>
  <c r="F691" i="2"/>
  <c r="F585" i="3" s="1"/>
  <c r="E691" i="2"/>
  <c r="E585" i="3" s="1"/>
  <c r="D691" i="2"/>
  <c r="D585" i="3" s="1"/>
  <c r="C691" i="2"/>
  <c r="C585" i="3" s="1"/>
  <c r="F690" i="2"/>
  <c r="F584" i="3" s="1"/>
  <c r="E690" i="2"/>
  <c r="E584" i="3" s="1"/>
  <c r="D690" i="2"/>
  <c r="D584" i="3" s="1"/>
  <c r="C690" i="2"/>
  <c r="C584" i="3" s="1"/>
  <c r="F689" i="2"/>
  <c r="F583" i="3" s="1"/>
  <c r="E689" i="2"/>
  <c r="E583" i="3" s="1"/>
  <c r="D689" i="2"/>
  <c r="D583" i="3" s="1"/>
  <c r="C689" i="2"/>
  <c r="C583" i="3" s="1"/>
  <c r="F688" i="2"/>
  <c r="F582" i="3" s="1"/>
  <c r="E688" i="2"/>
  <c r="E582" i="3" s="1"/>
  <c r="D688" i="2"/>
  <c r="D582" i="3" s="1"/>
  <c r="C688" i="2"/>
  <c r="C582" i="3" s="1"/>
  <c r="F687" i="2"/>
  <c r="F581" i="3" s="1"/>
  <c r="E687" i="2"/>
  <c r="E581" i="3" s="1"/>
  <c r="D687" i="2"/>
  <c r="D581" i="3" s="1"/>
  <c r="C687" i="2"/>
  <c r="C581" i="3" s="1"/>
  <c r="F686" i="2"/>
  <c r="F580" i="3" s="1"/>
  <c r="E686" i="2"/>
  <c r="E580" i="3" s="1"/>
  <c r="D686" i="2"/>
  <c r="D580" i="3" s="1"/>
  <c r="C686" i="2"/>
  <c r="C580" i="3" s="1"/>
  <c r="F685" i="2"/>
  <c r="F579" i="3" s="1"/>
  <c r="E685" i="2"/>
  <c r="E579" i="3" s="1"/>
  <c r="D685" i="2"/>
  <c r="D579" i="3" s="1"/>
  <c r="C685" i="2"/>
  <c r="C579" i="3" s="1"/>
  <c r="F684" i="2"/>
  <c r="F578" i="3" s="1"/>
  <c r="E684" i="2"/>
  <c r="E578" i="3" s="1"/>
  <c r="D684" i="2"/>
  <c r="D578" i="3" s="1"/>
  <c r="C684" i="2"/>
  <c r="C578" i="3" s="1"/>
  <c r="F683" i="2"/>
  <c r="F577" i="3" s="1"/>
  <c r="E683" i="2"/>
  <c r="E577" i="3" s="1"/>
  <c r="D683" i="2"/>
  <c r="D577" i="3" s="1"/>
  <c r="C683" i="2"/>
  <c r="C577" i="3" s="1"/>
  <c r="F682" i="2"/>
  <c r="F576" i="3" s="1"/>
  <c r="E682" i="2"/>
  <c r="E576" i="3" s="1"/>
  <c r="D682" i="2"/>
  <c r="D576" i="3" s="1"/>
  <c r="C682" i="2"/>
  <c r="C576" i="3" s="1"/>
  <c r="F681" i="2"/>
  <c r="F575" i="3" s="1"/>
  <c r="E681" i="2"/>
  <c r="E575" i="3" s="1"/>
  <c r="D681" i="2"/>
  <c r="D575" i="3" s="1"/>
  <c r="C681" i="2"/>
  <c r="C575" i="3" s="1"/>
  <c r="F680" i="2"/>
  <c r="F574" i="3" s="1"/>
  <c r="E680" i="2"/>
  <c r="E574" i="3" s="1"/>
  <c r="D680" i="2"/>
  <c r="D574" i="3" s="1"/>
  <c r="C680" i="2"/>
  <c r="C574" i="3" s="1"/>
  <c r="F679" i="2"/>
  <c r="F573" i="3" s="1"/>
  <c r="E679" i="2"/>
  <c r="E573" i="3" s="1"/>
  <c r="D679" i="2"/>
  <c r="D573" i="3" s="1"/>
  <c r="C679" i="2"/>
  <c r="C573" i="3" s="1"/>
  <c r="F678" i="2"/>
  <c r="F572" i="3" s="1"/>
  <c r="E678" i="2"/>
  <c r="E572" i="3" s="1"/>
  <c r="D678" i="2"/>
  <c r="D572" i="3" s="1"/>
  <c r="C678" i="2"/>
  <c r="C572" i="3" s="1"/>
  <c r="F677" i="2"/>
  <c r="F571" i="3" s="1"/>
  <c r="E677" i="2"/>
  <c r="E571" i="3" s="1"/>
  <c r="D677" i="2"/>
  <c r="D571" i="3" s="1"/>
  <c r="C677" i="2"/>
  <c r="C571" i="3" s="1"/>
  <c r="F676" i="2"/>
  <c r="F570" i="3" s="1"/>
  <c r="E676" i="2"/>
  <c r="E570" i="3" s="1"/>
  <c r="D676" i="2"/>
  <c r="D570" i="3" s="1"/>
  <c r="C676" i="2"/>
  <c r="C570" i="3" s="1"/>
  <c r="F675" i="2"/>
  <c r="F569" i="3" s="1"/>
  <c r="E675" i="2"/>
  <c r="E569" i="3" s="1"/>
  <c r="D675" i="2"/>
  <c r="D569" i="3" s="1"/>
  <c r="C675" i="2"/>
  <c r="C569" i="3" s="1"/>
  <c r="F674" i="2"/>
  <c r="F568" i="3" s="1"/>
  <c r="E674" i="2"/>
  <c r="E568" i="3" s="1"/>
  <c r="D674" i="2"/>
  <c r="D568" i="3" s="1"/>
  <c r="C674" i="2"/>
  <c r="C568" i="3" s="1"/>
  <c r="F673" i="2"/>
  <c r="F567" i="3" s="1"/>
  <c r="E673" i="2"/>
  <c r="E567" i="3" s="1"/>
  <c r="D673" i="2"/>
  <c r="D567" i="3" s="1"/>
  <c r="C673" i="2"/>
  <c r="C567" i="3" s="1"/>
  <c r="F672" i="2"/>
  <c r="F566" i="3" s="1"/>
  <c r="E672" i="2"/>
  <c r="E566" i="3" s="1"/>
  <c r="D672" i="2"/>
  <c r="D566" i="3" s="1"/>
  <c r="C672" i="2"/>
  <c r="C566" i="3" s="1"/>
  <c r="F671" i="2"/>
  <c r="F565" i="3" s="1"/>
  <c r="F834" i="3" s="1"/>
  <c r="E671" i="2"/>
  <c r="E565" i="3" s="1"/>
  <c r="E834" i="3" s="1"/>
  <c r="D671" i="2"/>
  <c r="D565" i="3" s="1"/>
  <c r="D834" i="3" s="1"/>
  <c r="C671" i="2"/>
  <c r="C565" i="3" s="1"/>
  <c r="C834" i="3" s="1"/>
  <c r="F670" i="2"/>
  <c r="F564" i="3" s="1"/>
  <c r="E670" i="2"/>
  <c r="E564" i="3" s="1"/>
  <c r="D670" i="2"/>
  <c r="D564" i="3" s="1"/>
  <c r="C670" i="2"/>
  <c r="C564" i="3" s="1"/>
  <c r="F669" i="2"/>
  <c r="F563" i="3" s="1"/>
  <c r="E669" i="2"/>
  <c r="E563" i="3" s="1"/>
  <c r="D669" i="2"/>
  <c r="D563" i="3" s="1"/>
  <c r="C669" i="2"/>
  <c r="C563" i="3" s="1"/>
  <c r="F668" i="2"/>
  <c r="F562" i="3" s="1"/>
  <c r="E668" i="2"/>
  <c r="E562" i="3" s="1"/>
  <c r="D668" i="2"/>
  <c r="D562" i="3" s="1"/>
  <c r="C668" i="2"/>
  <c r="C562" i="3" s="1"/>
  <c r="F667" i="2"/>
  <c r="F561" i="3" s="1"/>
  <c r="E667" i="2"/>
  <c r="E561" i="3" s="1"/>
  <c r="D667" i="2"/>
  <c r="D561" i="3" s="1"/>
  <c r="C667" i="2"/>
  <c r="C561" i="3" s="1"/>
  <c r="F666" i="2"/>
  <c r="F560" i="3" s="1"/>
  <c r="E666" i="2"/>
  <c r="E560" i="3" s="1"/>
  <c r="D666" i="2"/>
  <c r="D560" i="3" s="1"/>
  <c r="C666" i="2"/>
  <c r="C560" i="3" s="1"/>
  <c r="F665" i="2"/>
  <c r="F559" i="3" s="1"/>
  <c r="F835" i="3" s="1"/>
  <c r="E665" i="2"/>
  <c r="E559" i="3" s="1"/>
  <c r="E835" i="3" s="1"/>
  <c r="D665" i="2"/>
  <c r="D559" i="3" s="1"/>
  <c r="D835" i="3" s="1"/>
  <c r="C665" i="2"/>
  <c r="C559" i="3" s="1"/>
  <c r="C835" i="3" s="1"/>
  <c r="F664" i="2"/>
  <c r="F558" i="3" s="1"/>
  <c r="E664" i="2"/>
  <c r="E558" i="3" s="1"/>
  <c r="D664" i="2"/>
  <c r="D558" i="3" s="1"/>
  <c r="C664" i="2"/>
  <c r="C558" i="3" s="1"/>
  <c r="F663" i="2"/>
  <c r="F557" i="3" s="1"/>
  <c r="F833" i="3" s="1"/>
  <c r="E663" i="2"/>
  <c r="E557" i="3" s="1"/>
  <c r="E833" i="3" s="1"/>
  <c r="D663" i="2"/>
  <c r="D557" i="3" s="1"/>
  <c r="D833" i="3" s="1"/>
  <c r="C663" i="2"/>
  <c r="C557" i="3" s="1"/>
  <c r="C833" i="3" s="1"/>
  <c r="F662" i="2"/>
  <c r="F556" i="3" s="1"/>
  <c r="E662" i="2"/>
  <c r="E556" i="3" s="1"/>
  <c r="D662" i="2"/>
  <c r="D556" i="3" s="1"/>
  <c r="C662" i="2"/>
  <c r="C556" i="3" s="1"/>
  <c r="F661" i="2"/>
  <c r="F555" i="3" s="1"/>
  <c r="E661" i="2"/>
  <c r="E555" i="3" s="1"/>
  <c r="D661" i="2"/>
  <c r="D555" i="3" s="1"/>
  <c r="C661" i="2"/>
  <c r="C555" i="3" s="1"/>
  <c r="F660" i="2"/>
  <c r="F554" i="3" s="1"/>
  <c r="E660" i="2"/>
  <c r="E554" i="3" s="1"/>
  <c r="D660" i="2"/>
  <c r="D554" i="3" s="1"/>
  <c r="C660" i="2"/>
  <c r="C554" i="3" s="1"/>
  <c r="F659" i="2"/>
  <c r="F553" i="3" s="1"/>
  <c r="E659" i="2"/>
  <c r="E553" i="3" s="1"/>
  <c r="D659" i="2"/>
  <c r="D553" i="3" s="1"/>
  <c r="C659" i="2"/>
  <c r="C553" i="3" s="1"/>
  <c r="F658" i="2"/>
  <c r="F552" i="3" s="1"/>
  <c r="E658" i="2"/>
  <c r="E552" i="3" s="1"/>
  <c r="D658" i="2"/>
  <c r="D552" i="3" s="1"/>
  <c r="C658" i="2"/>
  <c r="C552" i="3" s="1"/>
  <c r="F657" i="2"/>
  <c r="F551" i="3" s="1"/>
  <c r="E657" i="2"/>
  <c r="E551" i="3" s="1"/>
  <c r="D657" i="2"/>
  <c r="D551" i="3" s="1"/>
  <c r="C657" i="2"/>
  <c r="C551" i="3" s="1"/>
  <c r="F656" i="2"/>
  <c r="E656" i="2"/>
  <c r="D656" i="2"/>
  <c r="C656" i="2"/>
  <c r="F655" i="2"/>
  <c r="F550" i="3" s="1"/>
  <c r="E655" i="2"/>
  <c r="E550" i="3" s="1"/>
  <c r="D655" i="2"/>
  <c r="D550" i="3" s="1"/>
  <c r="C655" i="2"/>
  <c r="C550" i="3" s="1"/>
  <c r="F654" i="2"/>
  <c r="F549" i="3" s="1"/>
  <c r="E654" i="2"/>
  <c r="E549" i="3" s="1"/>
  <c r="D654" i="2"/>
  <c r="D549" i="3" s="1"/>
  <c r="C654" i="2"/>
  <c r="C549" i="3" s="1"/>
  <c r="F653" i="2"/>
  <c r="F548" i="3" s="1"/>
  <c r="E653" i="2"/>
  <c r="E548" i="3" s="1"/>
  <c r="D653" i="2"/>
  <c r="D548" i="3" s="1"/>
  <c r="C653" i="2"/>
  <c r="C548" i="3" s="1"/>
  <c r="F652" i="2"/>
  <c r="F547" i="3" s="1"/>
  <c r="E652" i="2"/>
  <c r="E547" i="3" s="1"/>
  <c r="D652" i="2"/>
  <c r="D547" i="3" s="1"/>
  <c r="C652" i="2"/>
  <c r="C547" i="3" s="1"/>
  <c r="F651" i="2"/>
  <c r="F546" i="3" s="1"/>
  <c r="E651" i="2"/>
  <c r="E546" i="3" s="1"/>
  <c r="D651" i="2"/>
  <c r="D546" i="3" s="1"/>
  <c r="C651" i="2"/>
  <c r="C546" i="3" s="1"/>
  <c r="F650" i="2"/>
  <c r="F545" i="3" s="1"/>
  <c r="E650" i="2"/>
  <c r="E545" i="3" s="1"/>
  <c r="D650" i="2"/>
  <c r="D545" i="3" s="1"/>
  <c r="C650" i="2"/>
  <c r="C545" i="3" s="1"/>
  <c r="F649" i="2"/>
  <c r="F544" i="3" s="1"/>
  <c r="F832" i="3" s="1"/>
  <c r="E649" i="2"/>
  <c r="E544" i="3" s="1"/>
  <c r="E832" i="3" s="1"/>
  <c r="D649" i="2"/>
  <c r="D544" i="3" s="1"/>
  <c r="D832" i="3" s="1"/>
  <c r="C649" i="2"/>
  <c r="C544" i="3" s="1"/>
  <c r="C832" i="3" s="1"/>
  <c r="F648" i="2"/>
  <c r="F543" i="3" s="1"/>
  <c r="E648" i="2"/>
  <c r="E543" i="3" s="1"/>
  <c r="D648" i="2"/>
  <c r="D543" i="3" s="1"/>
  <c r="C648" i="2"/>
  <c r="C543" i="3" s="1"/>
  <c r="F647" i="2"/>
  <c r="F542" i="3" s="1"/>
  <c r="E647" i="2"/>
  <c r="E542" i="3" s="1"/>
  <c r="D647" i="2"/>
  <c r="D542" i="3" s="1"/>
  <c r="C647" i="2"/>
  <c r="C542" i="3" s="1"/>
  <c r="F646" i="2"/>
  <c r="F541" i="3" s="1"/>
  <c r="E646" i="2"/>
  <c r="E541" i="3" s="1"/>
  <c r="D646" i="2"/>
  <c r="D541" i="3" s="1"/>
  <c r="C646" i="2"/>
  <c r="C541" i="3" s="1"/>
  <c r="F645" i="2"/>
  <c r="F540" i="3" s="1"/>
  <c r="E645" i="2"/>
  <c r="E540" i="3" s="1"/>
  <c r="D645" i="2"/>
  <c r="D540" i="3" s="1"/>
  <c r="C645" i="2"/>
  <c r="C540" i="3" s="1"/>
  <c r="F644" i="2"/>
  <c r="F539" i="3" s="1"/>
  <c r="E644" i="2"/>
  <c r="E539" i="3" s="1"/>
  <c r="D644" i="2"/>
  <c r="D539" i="3" s="1"/>
  <c r="C644" i="2"/>
  <c r="C539" i="3" s="1"/>
  <c r="F643" i="2"/>
  <c r="F538" i="3" s="1"/>
  <c r="E643" i="2"/>
  <c r="E538" i="3" s="1"/>
  <c r="D643" i="2"/>
  <c r="D538" i="3" s="1"/>
  <c r="C643" i="2"/>
  <c r="C538" i="3" s="1"/>
  <c r="F642" i="2"/>
  <c r="E642" i="2"/>
  <c r="D642" i="2"/>
  <c r="C642" i="2"/>
  <c r="F641" i="2"/>
  <c r="F537" i="3" s="1"/>
  <c r="E641" i="2"/>
  <c r="E537" i="3" s="1"/>
  <c r="D641" i="2"/>
  <c r="D537" i="3" s="1"/>
  <c r="C641" i="2"/>
  <c r="C537" i="3" s="1"/>
  <c r="F640" i="2"/>
  <c r="F536" i="3" s="1"/>
  <c r="E640" i="2"/>
  <c r="E536" i="3" s="1"/>
  <c r="D640" i="2"/>
  <c r="D536" i="3" s="1"/>
  <c r="C640" i="2"/>
  <c r="C536" i="3" s="1"/>
  <c r="F639" i="2"/>
  <c r="F535" i="3" s="1"/>
  <c r="E639" i="2"/>
  <c r="E535" i="3" s="1"/>
  <c r="D639" i="2"/>
  <c r="D535" i="3" s="1"/>
  <c r="C639" i="2"/>
  <c r="C535" i="3" s="1"/>
  <c r="F638" i="2"/>
  <c r="F534" i="3" s="1"/>
  <c r="E638" i="2"/>
  <c r="E534" i="3" s="1"/>
  <c r="D638" i="2"/>
  <c r="D534" i="3" s="1"/>
  <c r="C638" i="2"/>
  <c r="C534" i="3" s="1"/>
  <c r="F637" i="2"/>
  <c r="F533" i="3" s="1"/>
  <c r="E637" i="2"/>
  <c r="E533" i="3" s="1"/>
  <c r="D637" i="2"/>
  <c r="D533" i="3" s="1"/>
  <c r="C637" i="2"/>
  <c r="C533" i="3" s="1"/>
  <c r="F636" i="2"/>
  <c r="F532" i="3" s="1"/>
  <c r="E636" i="2"/>
  <c r="E532" i="3" s="1"/>
  <c r="D636" i="2"/>
  <c r="D532" i="3" s="1"/>
  <c r="C636" i="2"/>
  <c r="C532" i="3" s="1"/>
  <c r="F635" i="2"/>
  <c r="F531" i="3" s="1"/>
  <c r="E635" i="2"/>
  <c r="E531" i="3" s="1"/>
  <c r="D635" i="2"/>
  <c r="D531" i="3" s="1"/>
  <c r="C635" i="2"/>
  <c r="C531" i="3" s="1"/>
  <c r="F634" i="2"/>
  <c r="F530" i="3" s="1"/>
  <c r="E634" i="2"/>
  <c r="E530" i="3" s="1"/>
  <c r="D634" i="2"/>
  <c r="D530" i="3" s="1"/>
  <c r="C634" i="2"/>
  <c r="C530" i="3" s="1"/>
  <c r="F633" i="2"/>
  <c r="F529" i="3" s="1"/>
  <c r="E633" i="2"/>
  <c r="E529" i="3" s="1"/>
  <c r="D633" i="2"/>
  <c r="D529" i="3" s="1"/>
  <c r="C633" i="2"/>
  <c r="C529" i="3" s="1"/>
  <c r="F632" i="2"/>
  <c r="F528" i="3" s="1"/>
  <c r="E632" i="2"/>
  <c r="E528" i="3" s="1"/>
  <c r="D632" i="2"/>
  <c r="D528" i="3" s="1"/>
  <c r="C632" i="2"/>
  <c r="C528" i="3" s="1"/>
  <c r="F631" i="2"/>
  <c r="F527" i="3" s="1"/>
  <c r="E631" i="2"/>
  <c r="E527" i="3" s="1"/>
  <c r="D631" i="2"/>
  <c r="D527" i="3" s="1"/>
  <c r="C631" i="2"/>
  <c r="C527" i="3" s="1"/>
  <c r="F630" i="2"/>
  <c r="F526" i="3" s="1"/>
  <c r="E630" i="2"/>
  <c r="E526" i="3" s="1"/>
  <c r="D630" i="2"/>
  <c r="D526" i="3" s="1"/>
  <c r="C630" i="2"/>
  <c r="C526" i="3" s="1"/>
  <c r="F629" i="2"/>
  <c r="F525" i="3" s="1"/>
  <c r="E629" i="2"/>
  <c r="E525" i="3" s="1"/>
  <c r="D629" i="2"/>
  <c r="D525" i="3" s="1"/>
  <c r="C629" i="2"/>
  <c r="C525" i="3" s="1"/>
  <c r="F628" i="2"/>
  <c r="F524" i="3" s="1"/>
  <c r="E628" i="2"/>
  <c r="E524" i="3" s="1"/>
  <c r="D628" i="2"/>
  <c r="D524" i="3" s="1"/>
  <c r="C628" i="2"/>
  <c r="C524" i="3" s="1"/>
  <c r="F627" i="2"/>
  <c r="F523" i="3" s="1"/>
  <c r="E627" i="2"/>
  <c r="E523" i="3" s="1"/>
  <c r="D627" i="2"/>
  <c r="D523" i="3" s="1"/>
  <c r="C627" i="2"/>
  <c r="C523" i="3" s="1"/>
  <c r="F626" i="2"/>
  <c r="F522" i="3" s="1"/>
  <c r="E626" i="2"/>
  <c r="E522" i="3" s="1"/>
  <c r="D626" i="2"/>
  <c r="D522" i="3" s="1"/>
  <c r="C626" i="2"/>
  <c r="C522" i="3" s="1"/>
  <c r="F625" i="2"/>
  <c r="F521" i="3" s="1"/>
  <c r="E625" i="2"/>
  <c r="E521" i="3" s="1"/>
  <c r="D625" i="2"/>
  <c r="D521" i="3" s="1"/>
  <c r="C625" i="2"/>
  <c r="C521" i="3" s="1"/>
  <c r="F624" i="2"/>
  <c r="F520" i="3" s="1"/>
  <c r="E624" i="2"/>
  <c r="E520" i="3" s="1"/>
  <c r="D624" i="2"/>
  <c r="D520" i="3" s="1"/>
  <c r="C624" i="2"/>
  <c r="C520" i="3" s="1"/>
  <c r="F623" i="2"/>
  <c r="F519" i="3" s="1"/>
  <c r="E623" i="2"/>
  <c r="E519" i="3" s="1"/>
  <c r="D623" i="2"/>
  <c r="D519" i="3" s="1"/>
  <c r="C623" i="2"/>
  <c r="C519" i="3" s="1"/>
  <c r="F622" i="2"/>
  <c r="F518" i="3" s="1"/>
  <c r="E622" i="2"/>
  <c r="E518" i="3" s="1"/>
  <c r="D622" i="2"/>
  <c r="D518" i="3" s="1"/>
  <c r="C622" i="2"/>
  <c r="C518" i="3" s="1"/>
  <c r="F621" i="2"/>
  <c r="F517" i="3" s="1"/>
  <c r="E621" i="2"/>
  <c r="E517" i="3" s="1"/>
  <c r="D621" i="2"/>
  <c r="D517" i="3" s="1"/>
  <c r="C621" i="2"/>
  <c r="C517" i="3" s="1"/>
  <c r="F620" i="2"/>
  <c r="F516" i="3" s="1"/>
  <c r="E620" i="2"/>
  <c r="E516" i="3" s="1"/>
  <c r="D620" i="2"/>
  <c r="D516" i="3" s="1"/>
  <c r="C620" i="2"/>
  <c r="C516" i="3" s="1"/>
  <c r="F619" i="2"/>
  <c r="F515" i="3" s="1"/>
  <c r="E619" i="2"/>
  <c r="E515" i="3" s="1"/>
  <c r="D619" i="2"/>
  <c r="D515" i="3" s="1"/>
  <c r="C619" i="2"/>
  <c r="C515" i="3" s="1"/>
  <c r="F618" i="2"/>
  <c r="F514" i="3" s="1"/>
  <c r="E618" i="2"/>
  <c r="E514" i="3" s="1"/>
  <c r="D618" i="2"/>
  <c r="D514" i="3" s="1"/>
  <c r="C618" i="2"/>
  <c r="C514" i="3" s="1"/>
  <c r="F617" i="2"/>
  <c r="E617" i="2"/>
  <c r="D617" i="2"/>
  <c r="C617" i="2"/>
  <c r="F616" i="2"/>
  <c r="F513" i="3" s="1"/>
  <c r="E616" i="2"/>
  <c r="E513" i="3" s="1"/>
  <c r="D616" i="2"/>
  <c r="D513" i="3" s="1"/>
  <c r="C616" i="2"/>
  <c r="C513" i="3" s="1"/>
  <c r="F615" i="2"/>
  <c r="F512" i="3" s="1"/>
  <c r="E615" i="2"/>
  <c r="E512" i="3" s="1"/>
  <c r="D615" i="2"/>
  <c r="D512" i="3" s="1"/>
  <c r="C615" i="2"/>
  <c r="C512" i="3" s="1"/>
  <c r="F614" i="2"/>
  <c r="F511" i="3" s="1"/>
  <c r="E614" i="2"/>
  <c r="E511" i="3" s="1"/>
  <c r="D614" i="2"/>
  <c r="D511" i="3" s="1"/>
  <c r="C614" i="2"/>
  <c r="C511" i="3" s="1"/>
  <c r="F613" i="2"/>
  <c r="F510" i="3" s="1"/>
  <c r="F831" i="3" s="1"/>
  <c r="E613" i="2"/>
  <c r="E510" i="3" s="1"/>
  <c r="E831" i="3" s="1"/>
  <c r="D613" i="2"/>
  <c r="D510" i="3" s="1"/>
  <c r="D831" i="3" s="1"/>
  <c r="C613" i="2"/>
  <c r="C510" i="3" s="1"/>
  <c r="C831" i="3" s="1"/>
  <c r="F612" i="2"/>
  <c r="F509" i="3" s="1"/>
  <c r="E612" i="2"/>
  <c r="E509" i="3" s="1"/>
  <c r="D612" i="2"/>
  <c r="D509" i="3" s="1"/>
  <c r="C612" i="2"/>
  <c r="C509" i="3" s="1"/>
  <c r="F611" i="2"/>
  <c r="F508" i="3" s="1"/>
  <c r="E611" i="2"/>
  <c r="E508" i="3" s="1"/>
  <c r="D611" i="2"/>
  <c r="D508" i="3" s="1"/>
  <c r="C611" i="2"/>
  <c r="C508" i="3" s="1"/>
  <c r="F610" i="2"/>
  <c r="F507" i="3" s="1"/>
  <c r="E610" i="2"/>
  <c r="E507" i="3" s="1"/>
  <c r="D610" i="2"/>
  <c r="D507" i="3" s="1"/>
  <c r="C610" i="2"/>
  <c r="C507" i="3" s="1"/>
  <c r="F609" i="2"/>
  <c r="F506" i="3" s="1"/>
  <c r="E609" i="2"/>
  <c r="E506" i="3" s="1"/>
  <c r="D609" i="2"/>
  <c r="D506" i="3" s="1"/>
  <c r="C609" i="2"/>
  <c r="C506" i="3" s="1"/>
  <c r="F608" i="2"/>
  <c r="F505" i="3" s="1"/>
  <c r="F830" i="3" s="1"/>
  <c r="E608" i="2"/>
  <c r="E505" i="3" s="1"/>
  <c r="E830" i="3" s="1"/>
  <c r="D608" i="2"/>
  <c r="D505" i="3" s="1"/>
  <c r="D830" i="3" s="1"/>
  <c r="C608" i="2"/>
  <c r="C505" i="3" s="1"/>
  <c r="C830" i="3" s="1"/>
  <c r="F607" i="2"/>
  <c r="F504" i="3" s="1"/>
  <c r="E607" i="2"/>
  <c r="E504" i="3" s="1"/>
  <c r="D607" i="2"/>
  <c r="D504" i="3" s="1"/>
  <c r="C607" i="2"/>
  <c r="C504" i="3" s="1"/>
  <c r="F606" i="2"/>
  <c r="F503" i="3" s="1"/>
  <c r="E606" i="2"/>
  <c r="E503" i="3" s="1"/>
  <c r="D606" i="2"/>
  <c r="D503" i="3" s="1"/>
  <c r="C606" i="2"/>
  <c r="C503" i="3" s="1"/>
  <c r="F605" i="2"/>
  <c r="F502" i="3" s="1"/>
  <c r="E605" i="2"/>
  <c r="E502" i="3" s="1"/>
  <c r="D605" i="2"/>
  <c r="D502" i="3" s="1"/>
  <c r="C605" i="2"/>
  <c r="C502" i="3" s="1"/>
  <c r="F604" i="2"/>
  <c r="F501" i="3" s="1"/>
  <c r="E604" i="2"/>
  <c r="E501" i="3" s="1"/>
  <c r="D604" i="2"/>
  <c r="D501" i="3" s="1"/>
  <c r="C604" i="2"/>
  <c r="C501" i="3" s="1"/>
  <c r="F603" i="2"/>
  <c r="F500" i="3" s="1"/>
  <c r="F829" i="3" s="1"/>
  <c r="E603" i="2"/>
  <c r="E500" i="3" s="1"/>
  <c r="E829" i="3" s="1"/>
  <c r="D603" i="2"/>
  <c r="D500" i="3" s="1"/>
  <c r="D829" i="3" s="1"/>
  <c r="C603" i="2"/>
  <c r="C500" i="3" s="1"/>
  <c r="C829" i="3" s="1"/>
  <c r="F602" i="2"/>
  <c r="F499" i="3" s="1"/>
  <c r="E602" i="2"/>
  <c r="E499" i="3" s="1"/>
  <c r="D602" i="2"/>
  <c r="D499" i="3" s="1"/>
  <c r="C602" i="2"/>
  <c r="C499" i="3" s="1"/>
  <c r="F601" i="2"/>
  <c r="F498" i="3" s="1"/>
  <c r="E601" i="2"/>
  <c r="E498" i="3" s="1"/>
  <c r="D601" i="2"/>
  <c r="D498" i="3" s="1"/>
  <c r="C601" i="2"/>
  <c r="C498" i="3" s="1"/>
  <c r="F600" i="2"/>
  <c r="F497" i="3" s="1"/>
  <c r="E600" i="2"/>
  <c r="E497" i="3" s="1"/>
  <c r="D600" i="2"/>
  <c r="D497" i="3" s="1"/>
  <c r="C600" i="2"/>
  <c r="C497" i="3" s="1"/>
  <c r="F599" i="2"/>
  <c r="F496" i="3" s="1"/>
  <c r="E599" i="2"/>
  <c r="E496" i="3" s="1"/>
  <c r="D599" i="2"/>
  <c r="D496" i="3" s="1"/>
  <c r="C599" i="2"/>
  <c r="C496" i="3" s="1"/>
  <c r="F598" i="2"/>
  <c r="F495" i="3" s="1"/>
  <c r="E598" i="2"/>
  <c r="E495" i="3" s="1"/>
  <c r="D598" i="2"/>
  <c r="D495" i="3" s="1"/>
  <c r="C598" i="2"/>
  <c r="C495" i="3" s="1"/>
  <c r="F597" i="2"/>
  <c r="F494" i="3" s="1"/>
  <c r="E597" i="2"/>
  <c r="E494" i="3" s="1"/>
  <c r="D597" i="2"/>
  <c r="D494" i="3" s="1"/>
  <c r="C597" i="2"/>
  <c r="C494" i="3" s="1"/>
  <c r="F596" i="2"/>
  <c r="F493" i="3" s="1"/>
  <c r="E596" i="2"/>
  <c r="E493" i="3" s="1"/>
  <c r="D596" i="2"/>
  <c r="D493" i="3" s="1"/>
  <c r="C596" i="2"/>
  <c r="C493" i="3" s="1"/>
  <c r="F595" i="2"/>
  <c r="F492" i="3" s="1"/>
  <c r="E595" i="2"/>
  <c r="E492" i="3" s="1"/>
  <c r="D595" i="2"/>
  <c r="D492" i="3" s="1"/>
  <c r="C595" i="2"/>
  <c r="C492" i="3" s="1"/>
  <c r="F594" i="2"/>
  <c r="F491" i="3" s="1"/>
  <c r="E594" i="2"/>
  <c r="E491" i="3" s="1"/>
  <c r="D594" i="2"/>
  <c r="D491" i="3" s="1"/>
  <c r="C594" i="2"/>
  <c r="C491" i="3" s="1"/>
  <c r="F593" i="2"/>
  <c r="F490" i="3" s="1"/>
  <c r="E593" i="2"/>
  <c r="E490" i="3" s="1"/>
  <c r="D593" i="2"/>
  <c r="D490" i="3" s="1"/>
  <c r="C593" i="2"/>
  <c r="C490" i="3" s="1"/>
  <c r="F592" i="2"/>
  <c r="F489" i="3" s="1"/>
  <c r="E592" i="2"/>
  <c r="E489" i="3" s="1"/>
  <c r="D592" i="2"/>
  <c r="D489" i="3" s="1"/>
  <c r="C592" i="2"/>
  <c r="C489" i="3" s="1"/>
  <c r="F591" i="2"/>
  <c r="F488" i="3" s="1"/>
  <c r="E591" i="2"/>
  <c r="E488" i="3" s="1"/>
  <c r="D591" i="2"/>
  <c r="D488" i="3" s="1"/>
  <c r="C591" i="2"/>
  <c r="C488" i="3" s="1"/>
  <c r="F590" i="2"/>
  <c r="F487" i="3" s="1"/>
  <c r="E590" i="2"/>
  <c r="E487" i="3" s="1"/>
  <c r="D590" i="2"/>
  <c r="D487" i="3" s="1"/>
  <c r="C590" i="2"/>
  <c r="C487" i="3" s="1"/>
  <c r="F589" i="2"/>
  <c r="F486" i="3" s="1"/>
  <c r="E589" i="2"/>
  <c r="E486" i="3" s="1"/>
  <c r="D589" i="2"/>
  <c r="D486" i="3" s="1"/>
  <c r="C589" i="2"/>
  <c r="C486" i="3" s="1"/>
  <c r="F588" i="2"/>
  <c r="F485" i="3" s="1"/>
  <c r="E588" i="2"/>
  <c r="E485" i="3" s="1"/>
  <c r="D588" i="2"/>
  <c r="D485" i="3" s="1"/>
  <c r="C588" i="2"/>
  <c r="C485" i="3" s="1"/>
  <c r="F587" i="2"/>
  <c r="F484" i="3" s="1"/>
  <c r="E587" i="2"/>
  <c r="E484" i="3" s="1"/>
  <c r="D587" i="2"/>
  <c r="D484" i="3" s="1"/>
  <c r="C587" i="2"/>
  <c r="C484" i="3" s="1"/>
  <c r="F586" i="2"/>
  <c r="F483" i="3" s="1"/>
  <c r="E586" i="2"/>
  <c r="E483" i="3" s="1"/>
  <c r="D586" i="2"/>
  <c r="D483" i="3" s="1"/>
  <c r="C586" i="2"/>
  <c r="C483" i="3" s="1"/>
  <c r="F585" i="2"/>
  <c r="F482" i="3" s="1"/>
  <c r="E585" i="2"/>
  <c r="E482" i="3" s="1"/>
  <c r="D585" i="2"/>
  <c r="D482" i="3" s="1"/>
  <c r="C585" i="2"/>
  <c r="C482" i="3" s="1"/>
  <c r="F584" i="2"/>
  <c r="F481" i="3" s="1"/>
  <c r="E584" i="2"/>
  <c r="E481" i="3" s="1"/>
  <c r="D584" i="2"/>
  <c r="D481" i="3" s="1"/>
  <c r="C584" i="2"/>
  <c r="C481" i="3" s="1"/>
  <c r="F583" i="2"/>
  <c r="F480" i="3" s="1"/>
  <c r="E583" i="2"/>
  <c r="E480" i="3" s="1"/>
  <c r="D583" i="2"/>
  <c r="D480" i="3" s="1"/>
  <c r="C583" i="2"/>
  <c r="C480" i="3" s="1"/>
  <c r="F582" i="2"/>
  <c r="F479" i="3" s="1"/>
  <c r="E582" i="2"/>
  <c r="E479" i="3" s="1"/>
  <c r="D582" i="2"/>
  <c r="D479" i="3" s="1"/>
  <c r="C582" i="2"/>
  <c r="C479" i="3" s="1"/>
  <c r="F581" i="2"/>
  <c r="F478" i="3" s="1"/>
  <c r="E581" i="2"/>
  <c r="E478" i="3" s="1"/>
  <c r="D581" i="2"/>
  <c r="D478" i="3" s="1"/>
  <c r="C581" i="2"/>
  <c r="C478" i="3" s="1"/>
  <c r="F580" i="2"/>
  <c r="E580" i="2"/>
  <c r="D580" i="2"/>
  <c r="C580" i="2"/>
  <c r="F579" i="2"/>
  <c r="F477" i="3" s="1"/>
  <c r="E579" i="2"/>
  <c r="E477" i="3" s="1"/>
  <c r="D579" i="2"/>
  <c r="D477" i="3" s="1"/>
  <c r="C579" i="2"/>
  <c r="C477" i="3" s="1"/>
  <c r="F578" i="2"/>
  <c r="F476" i="3" s="1"/>
  <c r="E578" i="2"/>
  <c r="E476" i="3" s="1"/>
  <c r="D578" i="2"/>
  <c r="D476" i="3" s="1"/>
  <c r="C578" i="2"/>
  <c r="C476" i="3" s="1"/>
  <c r="F577" i="2"/>
  <c r="F475" i="3" s="1"/>
  <c r="E577" i="2"/>
  <c r="E475" i="3" s="1"/>
  <c r="D577" i="2"/>
  <c r="D475" i="3" s="1"/>
  <c r="C577" i="2"/>
  <c r="C475" i="3" s="1"/>
  <c r="F576" i="2"/>
  <c r="F474" i="3" s="1"/>
  <c r="E576" i="2"/>
  <c r="E474" i="3" s="1"/>
  <c r="D576" i="2"/>
  <c r="D474" i="3" s="1"/>
  <c r="C576" i="2"/>
  <c r="C474" i="3" s="1"/>
  <c r="F575" i="2"/>
  <c r="F473" i="3" s="1"/>
  <c r="E575" i="2"/>
  <c r="E473" i="3" s="1"/>
  <c r="D575" i="2"/>
  <c r="D473" i="3" s="1"/>
  <c r="C575" i="2"/>
  <c r="C473" i="3" s="1"/>
  <c r="F574" i="2"/>
  <c r="F472" i="3" s="1"/>
  <c r="E574" i="2"/>
  <c r="E472" i="3" s="1"/>
  <c r="D574" i="2"/>
  <c r="D472" i="3" s="1"/>
  <c r="C574" i="2"/>
  <c r="C472" i="3" s="1"/>
  <c r="F573" i="2"/>
  <c r="F471" i="3" s="1"/>
  <c r="E573" i="2"/>
  <c r="E471" i="3" s="1"/>
  <c r="D573" i="2"/>
  <c r="D471" i="3" s="1"/>
  <c r="C573" i="2"/>
  <c r="C471" i="3" s="1"/>
  <c r="F572" i="2"/>
  <c r="F470" i="3" s="1"/>
  <c r="E572" i="2"/>
  <c r="E470" i="3" s="1"/>
  <c r="D572" i="2"/>
  <c r="D470" i="3" s="1"/>
  <c r="C572" i="2"/>
  <c r="C470" i="3" s="1"/>
  <c r="F571" i="2"/>
  <c r="F469" i="3" s="1"/>
  <c r="F828" i="3" s="1"/>
  <c r="E571" i="2"/>
  <c r="E469" i="3" s="1"/>
  <c r="E828" i="3" s="1"/>
  <c r="D571" i="2"/>
  <c r="D469" i="3" s="1"/>
  <c r="D828" i="3" s="1"/>
  <c r="C571" i="2"/>
  <c r="C469" i="3" s="1"/>
  <c r="C828" i="3" s="1"/>
  <c r="F570" i="2"/>
  <c r="F468" i="3" s="1"/>
  <c r="E570" i="2"/>
  <c r="E468" i="3" s="1"/>
  <c r="D570" i="2"/>
  <c r="D468" i="3" s="1"/>
  <c r="C570" i="2"/>
  <c r="C468" i="3" s="1"/>
  <c r="F569" i="2"/>
  <c r="F467" i="3" s="1"/>
  <c r="E569" i="2"/>
  <c r="E467" i="3" s="1"/>
  <c r="D569" i="2"/>
  <c r="D467" i="3" s="1"/>
  <c r="C569" i="2"/>
  <c r="C467" i="3" s="1"/>
  <c r="F568" i="2"/>
  <c r="F466" i="3" s="1"/>
  <c r="E568" i="2"/>
  <c r="E466" i="3" s="1"/>
  <c r="D568" i="2"/>
  <c r="D466" i="3" s="1"/>
  <c r="C568" i="2"/>
  <c r="C466" i="3" s="1"/>
  <c r="F567" i="2"/>
  <c r="F465" i="3" s="1"/>
  <c r="E567" i="2"/>
  <c r="E465" i="3" s="1"/>
  <c r="D567" i="2"/>
  <c r="D465" i="3" s="1"/>
  <c r="C567" i="2"/>
  <c r="C465" i="3" s="1"/>
  <c r="F566" i="2"/>
  <c r="F464" i="3" s="1"/>
  <c r="E566" i="2"/>
  <c r="E464" i="3" s="1"/>
  <c r="D566" i="2"/>
  <c r="D464" i="3" s="1"/>
  <c r="C566" i="2"/>
  <c r="C464" i="3" s="1"/>
  <c r="F565" i="2"/>
  <c r="F463" i="3" s="1"/>
  <c r="E565" i="2"/>
  <c r="E463" i="3" s="1"/>
  <c r="D565" i="2"/>
  <c r="D463" i="3" s="1"/>
  <c r="C565" i="2"/>
  <c r="C463" i="3" s="1"/>
  <c r="F564" i="2"/>
  <c r="F462" i="3" s="1"/>
  <c r="E564" i="2"/>
  <c r="E462" i="3" s="1"/>
  <c r="D564" i="2"/>
  <c r="D462" i="3" s="1"/>
  <c r="C564" i="2"/>
  <c r="C462" i="3" s="1"/>
  <c r="F563" i="2"/>
  <c r="F461" i="3" s="1"/>
  <c r="E563" i="2"/>
  <c r="E461" i="3" s="1"/>
  <c r="D563" i="2"/>
  <c r="D461" i="3" s="1"/>
  <c r="C563" i="2"/>
  <c r="C461" i="3" s="1"/>
  <c r="F562" i="2"/>
  <c r="F460" i="3" s="1"/>
  <c r="E562" i="2"/>
  <c r="E460" i="3" s="1"/>
  <c r="D562" i="2"/>
  <c r="D460" i="3" s="1"/>
  <c r="C562" i="2"/>
  <c r="C460" i="3" s="1"/>
  <c r="F561" i="2"/>
  <c r="F459" i="3" s="1"/>
  <c r="E561" i="2"/>
  <c r="E459" i="3" s="1"/>
  <c r="D561" i="2"/>
  <c r="D459" i="3" s="1"/>
  <c r="C561" i="2"/>
  <c r="C459" i="3" s="1"/>
  <c r="F560" i="2"/>
  <c r="F458" i="3" s="1"/>
  <c r="E560" i="2"/>
  <c r="E458" i="3" s="1"/>
  <c r="D560" i="2"/>
  <c r="D458" i="3" s="1"/>
  <c r="C560" i="2"/>
  <c r="C458" i="3" s="1"/>
  <c r="F559" i="2"/>
  <c r="F457" i="3" s="1"/>
  <c r="E559" i="2"/>
  <c r="E457" i="3" s="1"/>
  <c r="D559" i="2"/>
  <c r="D457" i="3" s="1"/>
  <c r="C559" i="2"/>
  <c r="C457" i="3" s="1"/>
  <c r="F558" i="2"/>
  <c r="F456" i="3" s="1"/>
  <c r="E558" i="2"/>
  <c r="E456" i="3" s="1"/>
  <c r="D558" i="2"/>
  <c r="D456" i="3" s="1"/>
  <c r="C558" i="2"/>
  <c r="C456" i="3" s="1"/>
  <c r="F557" i="2"/>
  <c r="F455" i="3" s="1"/>
  <c r="E557" i="2"/>
  <c r="E455" i="3" s="1"/>
  <c r="D557" i="2"/>
  <c r="D455" i="3" s="1"/>
  <c r="C557" i="2"/>
  <c r="C455" i="3" s="1"/>
  <c r="F556" i="2"/>
  <c r="F454" i="3" s="1"/>
  <c r="F827" i="3" s="1"/>
  <c r="E556" i="2"/>
  <c r="E454" i="3" s="1"/>
  <c r="E827" i="3" s="1"/>
  <c r="D556" i="2"/>
  <c r="D454" i="3" s="1"/>
  <c r="D827" i="3" s="1"/>
  <c r="C556" i="2"/>
  <c r="C454" i="3" s="1"/>
  <c r="C827" i="3" s="1"/>
  <c r="F555" i="2"/>
  <c r="F453" i="3" s="1"/>
  <c r="E555" i="2"/>
  <c r="E453" i="3" s="1"/>
  <c r="D555" i="2"/>
  <c r="D453" i="3" s="1"/>
  <c r="C555" i="2"/>
  <c r="C453" i="3" s="1"/>
  <c r="F554" i="2"/>
  <c r="F452" i="3" s="1"/>
  <c r="F826" i="3" s="1"/>
  <c r="E554" i="2"/>
  <c r="E452" i="3" s="1"/>
  <c r="E826" i="3" s="1"/>
  <c r="D554" i="2"/>
  <c r="D452" i="3" s="1"/>
  <c r="D826" i="3" s="1"/>
  <c r="C554" i="2"/>
  <c r="C452" i="3" s="1"/>
  <c r="C826" i="3" s="1"/>
  <c r="F553" i="2"/>
  <c r="F451" i="3" s="1"/>
  <c r="E553" i="2"/>
  <c r="E451" i="3" s="1"/>
  <c r="D553" i="2"/>
  <c r="D451" i="3" s="1"/>
  <c r="C553" i="2"/>
  <c r="C451" i="3" s="1"/>
  <c r="F552" i="2"/>
  <c r="F450" i="3" s="1"/>
  <c r="F825" i="3" s="1"/>
  <c r="E552" i="2"/>
  <c r="E450" i="3" s="1"/>
  <c r="E825" i="3" s="1"/>
  <c r="D552" i="2"/>
  <c r="D450" i="3" s="1"/>
  <c r="D825" i="3" s="1"/>
  <c r="C552" i="2"/>
  <c r="C450" i="3" s="1"/>
  <c r="C825" i="3" s="1"/>
  <c r="F551" i="2"/>
  <c r="F449" i="3" s="1"/>
  <c r="E551" i="2"/>
  <c r="E449" i="3" s="1"/>
  <c r="D551" i="2"/>
  <c r="D449" i="3" s="1"/>
  <c r="C551" i="2"/>
  <c r="C449" i="3" s="1"/>
  <c r="F550" i="2"/>
  <c r="F448" i="3" s="1"/>
  <c r="E550" i="2"/>
  <c r="E448" i="3" s="1"/>
  <c r="D550" i="2"/>
  <c r="D448" i="3" s="1"/>
  <c r="C550" i="2"/>
  <c r="C448" i="3" s="1"/>
  <c r="F549" i="2"/>
  <c r="F447" i="3" s="1"/>
  <c r="E549" i="2"/>
  <c r="E447" i="3" s="1"/>
  <c r="D549" i="2"/>
  <c r="D447" i="3" s="1"/>
  <c r="C549" i="2"/>
  <c r="C447" i="3" s="1"/>
  <c r="F548" i="2"/>
  <c r="F446" i="3" s="1"/>
  <c r="E548" i="2"/>
  <c r="E446" i="3" s="1"/>
  <c r="D548" i="2"/>
  <c r="D446" i="3" s="1"/>
  <c r="C548" i="2"/>
  <c r="C446" i="3" s="1"/>
  <c r="F547" i="2"/>
  <c r="F445" i="3" s="1"/>
  <c r="E547" i="2"/>
  <c r="E445" i="3" s="1"/>
  <c r="D547" i="2"/>
  <c r="D445" i="3" s="1"/>
  <c r="C547" i="2"/>
  <c r="C445" i="3" s="1"/>
  <c r="F546" i="2"/>
  <c r="F444" i="3" s="1"/>
  <c r="E546" i="2"/>
  <c r="E444" i="3" s="1"/>
  <c r="D546" i="2"/>
  <c r="D444" i="3" s="1"/>
  <c r="C546" i="2"/>
  <c r="C444" i="3" s="1"/>
  <c r="F545" i="2"/>
  <c r="F443" i="3" s="1"/>
  <c r="E545" i="2"/>
  <c r="E443" i="3" s="1"/>
  <c r="D545" i="2"/>
  <c r="D443" i="3" s="1"/>
  <c r="C545" i="2"/>
  <c r="C443" i="3" s="1"/>
  <c r="F544" i="2"/>
  <c r="E544" i="2"/>
  <c r="D544" i="2"/>
  <c r="C544" i="2"/>
  <c r="F543" i="2"/>
  <c r="F442" i="3" s="1"/>
  <c r="E543" i="2"/>
  <c r="E442" i="3" s="1"/>
  <c r="D543" i="2"/>
  <c r="D442" i="3" s="1"/>
  <c r="C543" i="2"/>
  <c r="C442" i="3" s="1"/>
  <c r="F542" i="2"/>
  <c r="F441" i="3" s="1"/>
  <c r="E542" i="2"/>
  <c r="E441" i="3" s="1"/>
  <c r="D542" i="2"/>
  <c r="D441" i="3" s="1"/>
  <c r="C542" i="2"/>
  <c r="C441" i="3" s="1"/>
  <c r="F541" i="2"/>
  <c r="F440" i="3" s="1"/>
  <c r="E541" i="2"/>
  <c r="E440" i="3" s="1"/>
  <c r="D541" i="2"/>
  <c r="D440" i="3" s="1"/>
  <c r="C541" i="2"/>
  <c r="C440" i="3" s="1"/>
  <c r="F540" i="2"/>
  <c r="F439" i="3" s="1"/>
  <c r="E540" i="2"/>
  <c r="E439" i="3" s="1"/>
  <c r="D540" i="2"/>
  <c r="D439" i="3" s="1"/>
  <c r="C540" i="2"/>
  <c r="C439" i="3" s="1"/>
  <c r="F539" i="2"/>
  <c r="F438" i="3" s="1"/>
  <c r="F824" i="3" s="1"/>
  <c r="E539" i="2"/>
  <c r="E438" i="3" s="1"/>
  <c r="E824" i="3" s="1"/>
  <c r="D539" i="2"/>
  <c r="D438" i="3" s="1"/>
  <c r="D824" i="3" s="1"/>
  <c r="C539" i="2"/>
  <c r="C438" i="3" s="1"/>
  <c r="C824" i="3" s="1"/>
  <c r="F538" i="2"/>
  <c r="F437" i="3" s="1"/>
  <c r="E538" i="2"/>
  <c r="E437" i="3" s="1"/>
  <c r="D538" i="2"/>
  <c r="D437" i="3" s="1"/>
  <c r="C538" i="2"/>
  <c r="C437" i="3" s="1"/>
  <c r="F537" i="2"/>
  <c r="F436" i="3" s="1"/>
  <c r="E537" i="2"/>
  <c r="E436" i="3" s="1"/>
  <c r="D537" i="2"/>
  <c r="D436" i="3" s="1"/>
  <c r="C537" i="2"/>
  <c r="C436" i="3" s="1"/>
  <c r="F536" i="2"/>
  <c r="F435" i="3" s="1"/>
  <c r="E536" i="2"/>
  <c r="E435" i="3" s="1"/>
  <c r="D536" i="2"/>
  <c r="D435" i="3" s="1"/>
  <c r="C536" i="2"/>
  <c r="C435" i="3" s="1"/>
  <c r="F535" i="2"/>
  <c r="F434" i="3" s="1"/>
  <c r="E535" i="2"/>
  <c r="E434" i="3" s="1"/>
  <c r="D535" i="2"/>
  <c r="D434" i="3" s="1"/>
  <c r="C535" i="2"/>
  <c r="C434" i="3" s="1"/>
  <c r="F534" i="2"/>
  <c r="F433" i="3" s="1"/>
  <c r="E534" i="2"/>
  <c r="E433" i="3" s="1"/>
  <c r="D534" i="2"/>
  <c r="D433" i="3" s="1"/>
  <c r="C534" i="2"/>
  <c r="C433" i="3" s="1"/>
  <c r="F533" i="2"/>
  <c r="F432" i="3" s="1"/>
  <c r="E533" i="2"/>
  <c r="E432" i="3" s="1"/>
  <c r="D533" i="2"/>
  <c r="D432" i="3" s="1"/>
  <c r="C533" i="2"/>
  <c r="C432" i="3" s="1"/>
  <c r="F532" i="2"/>
  <c r="F431" i="3" s="1"/>
  <c r="E532" i="2"/>
  <c r="E431" i="3" s="1"/>
  <c r="D532" i="2"/>
  <c r="D431" i="3" s="1"/>
  <c r="C532" i="2"/>
  <c r="C431" i="3" s="1"/>
  <c r="F531" i="2"/>
  <c r="F430" i="3" s="1"/>
  <c r="E531" i="2"/>
  <c r="E430" i="3" s="1"/>
  <c r="D531" i="2"/>
  <c r="D430" i="3" s="1"/>
  <c r="C531" i="2"/>
  <c r="C430" i="3" s="1"/>
  <c r="F530" i="2"/>
  <c r="F429" i="3" s="1"/>
  <c r="E530" i="2"/>
  <c r="E429" i="3" s="1"/>
  <c r="D530" i="2"/>
  <c r="D429" i="3" s="1"/>
  <c r="C530" i="2"/>
  <c r="C429" i="3" s="1"/>
  <c r="F529" i="2"/>
  <c r="F428" i="3" s="1"/>
  <c r="E529" i="2"/>
  <c r="E428" i="3" s="1"/>
  <c r="D529" i="2"/>
  <c r="D428" i="3" s="1"/>
  <c r="C529" i="2"/>
  <c r="C428" i="3" s="1"/>
  <c r="F528" i="2"/>
  <c r="E528" i="2"/>
  <c r="D528" i="2"/>
  <c r="C528" i="2"/>
  <c r="F527" i="2"/>
  <c r="F427" i="3" s="1"/>
  <c r="F823" i="3" s="1"/>
  <c r="E527" i="2"/>
  <c r="E427" i="3" s="1"/>
  <c r="E823" i="3" s="1"/>
  <c r="D527" i="2"/>
  <c r="D427" i="3" s="1"/>
  <c r="D823" i="3" s="1"/>
  <c r="C527" i="2"/>
  <c r="C427" i="3" s="1"/>
  <c r="C823" i="3" s="1"/>
  <c r="F526" i="2"/>
  <c r="F426" i="3" s="1"/>
  <c r="E526" i="2"/>
  <c r="E426" i="3" s="1"/>
  <c r="D526" i="2"/>
  <c r="D426" i="3" s="1"/>
  <c r="C526" i="2"/>
  <c r="C426" i="3" s="1"/>
  <c r="F525" i="2"/>
  <c r="F425" i="3" s="1"/>
  <c r="F822" i="3" s="1"/>
  <c r="E525" i="2"/>
  <c r="E425" i="3" s="1"/>
  <c r="E822" i="3" s="1"/>
  <c r="D525" i="2"/>
  <c r="D425" i="3" s="1"/>
  <c r="D822" i="3" s="1"/>
  <c r="C525" i="2"/>
  <c r="C425" i="3" s="1"/>
  <c r="C822" i="3" s="1"/>
  <c r="F524" i="2"/>
  <c r="F424" i="3" s="1"/>
  <c r="E524" i="2"/>
  <c r="E424" i="3" s="1"/>
  <c r="D524" i="2"/>
  <c r="D424" i="3" s="1"/>
  <c r="C524" i="2"/>
  <c r="C424" i="3" s="1"/>
  <c r="F523" i="2"/>
  <c r="F423" i="3" s="1"/>
  <c r="E523" i="2"/>
  <c r="E423" i="3" s="1"/>
  <c r="D523" i="2"/>
  <c r="D423" i="3" s="1"/>
  <c r="C523" i="2"/>
  <c r="C423" i="3" s="1"/>
  <c r="F522" i="2"/>
  <c r="F422" i="3" s="1"/>
  <c r="E522" i="2"/>
  <c r="E422" i="3" s="1"/>
  <c r="D522" i="2"/>
  <c r="D422" i="3" s="1"/>
  <c r="C522" i="2"/>
  <c r="C422" i="3" s="1"/>
  <c r="F521" i="2"/>
  <c r="F421" i="3" s="1"/>
  <c r="E521" i="2"/>
  <c r="E421" i="3" s="1"/>
  <c r="D521" i="2"/>
  <c r="D421" i="3" s="1"/>
  <c r="C521" i="2"/>
  <c r="C421" i="3" s="1"/>
  <c r="F520" i="2"/>
  <c r="F420" i="3" s="1"/>
  <c r="E520" i="2"/>
  <c r="E420" i="3" s="1"/>
  <c r="D520" i="2"/>
  <c r="D420" i="3" s="1"/>
  <c r="C520" i="2"/>
  <c r="C420" i="3" s="1"/>
  <c r="F519" i="2"/>
  <c r="F419" i="3" s="1"/>
  <c r="E519" i="2"/>
  <c r="E419" i="3" s="1"/>
  <c r="D519" i="2"/>
  <c r="D419" i="3" s="1"/>
  <c r="C519" i="2"/>
  <c r="C419" i="3" s="1"/>
  <c r="F518" i="2"/>
  <c r="F418" i="3" s="1"/>
  <c r="E518" i="2"/>
  <c r="E418" i="3" s="1"/>
  <c r="D518" i="2"/>
  <c r="D418" i="3" s="1"/>
  <c r="C518" i="2"/>
  <c r="C418" i="3" s="1"/>
  <c r="F517" i="2"/>
  <c r="F417" i="3" s="1"/>
  <c r="E517" i="2"/>
  <c r="E417" i="3" s="1"/>
  <c r="D517" i="2"/>
  <c r="D417" i="3" s="1"/>
  <c r="C517" i="2"/>
  <c r="C417" i="3" s="1"/>
  <c r="F516" i="2"/>
  <c r="F416" i="3" s="1"/>
  <c r="E516" i="2"/>
  <c r="E416" i="3" s="1"/>
  <c r="D516" i="2"/>
  <c r="D416" i="3" s="1"/>
  <c r="C516" i="2"/>
  <c r="C416" i="3" s="1"/>
  <c r="F515" i="2"/>
  <c r="F415" i="3" s="1"/>
  <c r="E515" i="2"/>
  <c r="E415" i="3" s="1"/>
  <c r="D515" i="2"/>
  <c r="D415" i="3" s="1"/>
  <c r="C515" i="2"/>
  <c r="C415" i="3" s="1"/>
  <c r="F514" i="2"/>
  <c r="F414" i="3" s="1"/>
  <c r="F821" i="3" s="1"/>
  <c r="E514" i="2"/>
  <c r="E414" i="3" s="1"/>
  <c r="E821" i="3" s="1"/>
  <c r="D514" i="2"/>
  <c r="D414" i="3" s="1"/>
  <c r="D821" i="3" s="1"/>
  <c r="C514" i="2"/>
  <c r="C414" i="3" s="1"/>
  <c r="C821" i="3" s="1"/>
  <c r="F513" i="2"/>
  <c r="F413" i="3" s="1"/>
  <c r="E513" i="2"/>
  <c r="E413" i="3" s="1"/>
  <c r="D513" i="2"/>
  <c r="D413" i="3" s="1"/>
  <c r="C513" i="2"/>
  <c r="C413" i="3" s="1"/>
  <c r="F512" i="2"/>
  <c r="F412" i="3" s="1"/>
  <c r="E512" i="2"/>
  <c r="E412" i="3" s="1"/>
  <c r="D512" i="2"/>
  <c r="D412" i="3" s="1"/>
  <c r="C512" i="2"/>
  <c r="C412" i="3" s="1"/>
  <c r="F511" i="2"/>
  <c r="F411" i="3" s="1"/>
  <c r="F820" i="3" s="1"/>
  <c r="E511" i="2"/>
  <c r="E411" i="3" s="1"/>
  <c r="E820" i="3" s="1"/>
  <c r="D511" i="2"/>
  <c r="D411" i="3" s="1"/>
  <c r="D820" i="3" s="1"/>
  <c r="C511" i="2"/>
  <c r="C411" i="3" s="1"/>
  <c r="C820" i="3" s="1"/>
  <c r="F510" i="2"/>
  <c r="F410" i="3" s="1"/>
  <c r="E510" i="2"/>
  <c r="E410" i="3" s="1"/>
  <c r="D510" i="2"/>
  <c r="D410" i="3" s="1"/>
  <c r="C510" i="2"/>
  <c r="C410" i="3" s="1"/>
  <c r="F509" i="2"/>
  <c r="F409" i="3" s="1"/>
  <c r="E509" i="2"/>
  <c r="E409" i="3" s="1"/>
  <c r="D509" i="2"/>
  <c r="D409" i="3" s="1"/>
  <c r="C509" i="2"/>
  <c r="C409" i="3" s="1"/>
  <c r="F508" i="2"/>
  <c r="F408" i="3" s="1"/>
  <c r="E508" i="2"/>
  <c r="E408" i="3" s="1"/>
  <c r="D508" i="2"/>
  <c r="D408" i="3" s="1"/>
  <c r="C508" i="2"/>
  <c r="C408" i="3" s="1"/>
  <c r="F507" i="2"/>
  <c r="F407" i="3" s="1"/>
  <c r="F819" i="3" s="1"/>
  <c r="E507" i="2"/>
  <c r="E407" i="3" s="1"/>
  <c r="E819" i="3" s="1"/>
  <c r="D507" i="2"/>
  <c r="D407" i="3" s="1"/>
  <c r="D819" i="3" s="1"/>
  <c r="C507" i="2"/>
  <c r="C407" i="3" s="1"/>
  <c r="C819" i="3" s="1"/>
  <c r="F506" i="2"/>
  <c r="F406" i="3" s="1"/>
  <c r="E506" i="2"/>
  <c r="E406" i="3" s="1"/>
  <c r="D506" i="2"/>
  <c r="D406" i="3" s="1"/>
  <c r="C506" i="2"/>
  <c r="C406" i="3" s="1"/>
  <c r="F505" i="2"/>
  <c r="F405" i="3" s="1"/>
  <c r="E505" i="2"/>
  <c r="E405" i="3" s="1"/>
  <c r="D505" i="2"/>
  <c r="D405" i="3" s="1"/>
  <c r="C505" i="2"/>
  <c r="C405" i="3" s="1"/>
  <c r="F504" i="2"/>
  <c r="F404" i="3" s="1"/>
  <c r="E504" i="2"/>
  <c r="E404" i="3" s="1"/>
  <c r="D504" i="2"/>
  <c r="D404" i="3" s="1"/>
  <c r="C504" i="2"/>
  <c r="C404" i="3" s="1"/>
  <c r="F503" i="2"/>
  <c r="F403" i="3" s="1"/>
  <c r="E503" i="2"/>
  <c r="E403" i="3" s="1"/>
  <c r="D503" i="2"/>
  <c r="D403" i="3" s="1"/>
  <c r="C503" i="2"/>
  <c r="C403" i="3" s="1"/>
  <c r="F502" i="2"/>
  <c r="F402" i="3" s="1"/>
  <c r="E502" i="2"/>
  <c r="E402" i="3" s="1"/>
  <c r="D502" i="2"/>
  <c r="D402" i="3" s="1"/>
  <c r="C502" i="2"/>
  <c r="C402" i="3" s="1"/>
  <c r="F501" i="2"/>
  <c r="F401" i="3" s="1"/>
  <c r="E501" i="2"/>
  <c r="E401" i="3" s="1"/>
  <c r="D501" i="2"/>
  <c r="D401" i="3" s="1"/>
  <c r="C501" i="2"/>
  <c r="C401" i="3" s="1"/>
  <c r="F500" i="2"/>
  <c r="F400" i="3" s="1"/>
  <c r="F817" i="3" s="1"/>
  <c r="E500" i="2"/>
  <c r="E400" i="3" s="1"/>
  <c r="E817" i="3" s="1"/>
  <c r="D500" i="2"/>
  <c r="D400" i="3" s="1"/>
  <c r="D817" i="3" s="1"/>
  <c r="C500" i="2"/>
  <c r="C400" i="3" s="1"/>
  <c r="C817" i="3" s="1"/>
  <c r="F499" i="2"/>
  <c r="F399" i="3" s="1"/>
  <c r="E499" i="2"/>
  <c r="E399" i="3" s="1"/>
  <c r="D499" i="2"/>
  <c r="D399" i="3" s="1"/>
  <c r="C499" i="2"/>
  <c r="C399" i="3" s="1"/>
  <c r="F498" i="2"/>
  <c r="F398" i="3" s="1"/>
  <c r="E498" i="2"/>
  <c r="E398" i="3" s="1"/>
  <c r="D498" i="2"/>
  <c r="D398" i="3" s="1"/>
  <c r="C498" i="2"/>
  <c r="C398" i="3" s="1"/>
  <c r="F497" i="2"/>
  <c r="F397" i="3" s="1"/>
  <c r="F816" i="3" s="1"/>
  <c r="E497" i="2"/>
  <c r="E397" i="3" s="1"/>
  <c r="E816" i="3" s="1"/>
  <c r="D497" i="2"/>
  <c r="D397" i="3" s="1"/>
  <c r="D816" i="3" s="1"/>
  <c r="C497" i="2"/>
  <c r="C397" i="3" s="1"/>
  <c r="C816" i="3" s="1"/>
  <c r="F496" i="2"/>
  <c r="F396" i="3" s="1"/>
  <c r="E496" i="2"/>
  <c r="E396" i="3" s="1"/>
  <c r="D496" i="2"/>
  <c r="D396" i="3" s="1"/>
  <c r="C496" i="2"/>
  <c r="C396" i="3" s="1"/>
  <c r="F495" i="2"/>
  <c r="F395" i="3" s="1"/>
  <c r="E495" i="2"/>
  <c r="E395" i="3" s="1"/>
  <c r="D495" i="2"/>
  <c r="D395" i="3" s="1"/>
  <c r="C495" i="2"/>
  <c r="C395" i="3" s="1"/>
  <c r="F494" i="2"/>
  <c r="F394" i="3" s="1"/>
  <c r="E494" i="2"/>
  <c r="E394" i="3" s="1"/>
  <c r="D494" i="2"/>
  <c r="D394" i="3" s="1"/>
  <c r="C494" i="2"/>
  <c r="C394" i="3" s="1"/>
  <c r="F493" i="2"/>
  <c r="F393" i="3" s="1"/>
  <c r="E493" i="2"/>
  <c r="E393" i="3" s="1"/>
  <c r="D493" i="2"/>
  <c r="D393" i="3" s="1"/>
  <c r="C493" i="2"/>
  <c r="C393" i="3" s="1"/>
  <c r="F492" i="2"/>
  <c r="F392" i="3" s="1"/>
  <c r="F815" i="3" s="1"/>
  <c r="E492" i="2"/>
  <c r="E392" i="3" s="1"/>
  <c r="E815" i="3" s="1"/>
  <c r="D492" i="2"/>
  <c r="D392" i="3" s="1"/>
  <c r="D815" i="3" s="1"/>
  <c r="C492" i="2"/>
  <c r="C392" i="3" s="1"/>
  <c r="C815" i="3" s="1"/>
  <c r="F491" i="2"/>
  <c r="F391" i="3" s="1"/>
  <c r="E491" i="2"/>
  <c r="E391" i="3" s="1"/>
  <c r="D491" i="2"/>
  <c r="D391" i="3" s="1"/>
  <c r="C491" i="2"/>
  <c r="C391" i="3" s="1"/>
  <c r="F490" i="2"/>
  <c r="F390" i="3" s="1"/>
  <c r="E490" i="2"/>
  <c r="E390" i="3" s="1"/>
  <c r="D490" i="2"/>
  <c r="D390" i="3" s="1"/>
  <c r="C490" i="2"/>
  <c r="C390" i="3" s="1"/>
  <c r="F489" i="2"/>
  <c r="E489" i="2"/>
  <c r="D489" i="2"/>
  <c r="C489" i="2"/>
  <c r="F488" i="2"/>
  <c r="F389" i="3" s="1"/>
  <c r="E488" i="2"/>
  <c r="E389" i="3" s="1"/>
  <c r="D488" i="2"/>
  <c r="D389" i="3" s="1"/>
  <c r="C488" i="2"/>
  <c r="C389" i="3" s="1"/>
  <c r="F487" i="2"/>
  <c r="F388" i="3" s="1"/>
  <c r="E487" i="2"/>
  <c r="E388" i="3" s="1"/>
  <c r="D487" i="2"/>
  <c r="D388" i="3" s="1"/>
  <c r="C487" i="2"/>
  <c r="C388" i="3" s="1"/>
  <c r="F486" i="2"/>
  <c r="F387" i="3" s="1"/>
  <c r="E486" i="2"/>
  <c r="E387" i="3" s="1"/>
  <c r="D486" i="2"/>
  <c r="D387" i="3" s="1"/>
  <c r="C486" i="2"/>
  <c r="C387" i="3" s="1"/>
  <c r="F485" i="2"/>
  <c r="F386" i="3" s="1"/>
  <c r="E485" i="2"/>
  <c r="E386" i="3" s="1"/>
  <c r="D485" i="2"/>
  <c r="D386" i="3" s="1"/>
  <c r="C485" i="2"/>
  <c r="C386" i="3" s="1"/>
  <c r="F484" i="2"/>
  <c r="F385" i="3" s="1"/>
  <c r="E484" i="2"/>
  <c r="E385" i="3" s="1"/>
  <c r="D484" i="2"/>
  <c r="D385" i="3" s="1"/>
  <c r="C484" i="2"/>
  <c r="C385" i="3" s="1"/>
  <c r="F483" i="2"/>
  <c r="F384" i="3" s="1"/>
  <c r="E483" i="2"/>
  <c r="E384" i="3" s="1"/>
  <c r="D483" i="2"/>
  <c r="D384" i="3" s="1"/>
  <c r="C483" i="2"/>
  <c r="C384" i="3" s="1"/>
  <c r="F482" i="2"/>
  <c r="F383" i="3" s="1"/>
  <c r="E482" i="2"/>
  <c r="E383" i="3" s="1"/>
  <c r="D482" i="2"/>
  <c r="D383" i="3" s="1"/>
  <c r="C482" i="2"/>
  <c r="C383" i="3" s="1"/>
  <c r="F481" i="2"/>
  <c r="F382" i="3" s="1"/>
  <c r="F814" i="3" s="1"/>
  <c r="E481" i="2"/>
  <c r="E382" i="3" s="1"/>
  <c r="E814" i="3" s="1"/>
  <c r="D481" i="2"/>
  <c r="D382" i="3" s="1"/>
  <c r="D814" i="3" s="1"/>
  <c r="C481" i="2"/>
  <c r="C382" i="3" s="1"/>
  <c r="C814" i="3" s="1"/>
  <c r="F480" i="2"/>
  <c r="F381" i="3" s="1"/>
  <c r="E480" i="2"/>
  <c r="E381" i="3" s="1"/>
  <c r="D480" i="2"/>
  <c r="D381" i="3" s="1"/>
  <c r="C480" i="2"/>
  <c r="C381" i="3" s="1"/>
  <c r="F479" i="2"/>
  <c r="F380" i="3" s="1"/>
  <c r="E479" i="2"/>
  <c r="E380" i="3" s="1"/>
  <c r="D479" i="2"/>
  <c r="D380" i="3" s="1"/>
  <c r="C479" i="2"/>
  <c r="C380" i="3" s="1"/>
  <c r="F478" i="2"/>
  <c r="F379" i="3" s="1"/>
  <c r="E478" i="2"/>
  <c r="E379" i="3" s="1"/>
  <c r="D478" i="2"/>
  <c r="D379" i="3" s="1"/>
  <c r="C478" i="2"/>
  <c r="C379" i="3" s="1"/>
  <c r="F477" i="2"/>
  <c r="F378" i="3" s="1"/>
  <c r="E477" i="2"/>
  <c r="E378" i="3" s="1"/>
  <c r="D477" i="2"/>
  <c r="D378" i="3" s="1"/>
  <c r="C477" i="2"/>
  <c r="C378" i="3" s="1"/>
  <c r="F476" i="2"/>
  <c r="F377" i="3" s="1"/>
  <c r="E476" i="2"/>
  <c r="E377" i="3" s="1"/>
  <c r="D476" i="2"/>
  <c r="D377" i="3" s="1"/>
  <c r="C476" i="2"/>
  <c r="C377" i="3" s="1"/>
  <c r="F475" i="2"/>
  <c r="F376" i="3" s="1"/>
  <c r="F813" i="3" s="1"/>
  <c r="E475" i="2"/>
  <c r="E376" i="3" s="1"/>
  <c r="E813" i="3" s="1"/>
  <c r="D475" i="2"/>
  <c r="D376" i="3" s="1"/>
  <c r="D813" i="3" s="1"/>
  <c r="C475" i="2"/>
  <c r="C376" i="3" s="1"/>
  <c r="C813" i="3" s="1"/>
  <c r="F474" i="2"/>
  <c r="F375" i="3" s="1"/>
  <c r="E474" i="2"/>
  <c r="E375" i="3" s="1"/>
  <c r="D474" i="2"/>
  <c r="D375" i="3" s="1"/>
  <c r="C474" i="2"/>
  <c r="C375" i="3" s="1"/>
  <c r="F473" i="2"/>
  <c r="F374" i="3" s="1"/>
  <c r="E473" i="2"/>
  <c r="E374" i="3" s="1"/>
  <c r="D473" i="2"/>
  <c r="D374" i="3" s="1"/>
  <c r="C473" i="2"/>
  <c r="C374" i="3" s="1"/>
  <c r="F472" i="2"/>
  <c r="F373" i="3" s="1"/>
  <c r="E472" i="2"/>
  <c r="E373" i="3" s="1"/>
  <c r="D472" i="2"/>
  <c r="D373" i="3" s="1"/>
  <c r="C472" i="2"/>
  <c r="C373" i="3" s="1"/>
  <c r="F471" i="2"/>
  <c r="F372" i="3" s="1"/>
  <c r="E471" i="2"/>
  <c r="E372" i="3" s="1"/>
  <c r="D471" i="2"/>
  <c r="D372" i="3" s="1"/>
  <c r="C471" i="2"/>
  <c r="C372" i="3" s="1"/>
  <c r="F470" i="2"/>
  <c r="F371" i="3" s="1"/>
  <c r="E470" i="2"/>
  <c r="E371" i="3" s="1"/>
  <c r="D470" i="2"/>
  <c r="D371" i="3" s="1"/>
  <c r="C470" i="2"/>
  <c r="C371" i="3" s="1"/>
  <c r="F469" i="2"/>
  <c r="E469" i="2"/>
  <c r="D469" i="2"/>
  <c r="C469" i="2"/>
  <c r="F468" i="2"/>
  <c r="F370" i="3" s="1"/>
  <c r="E468" i="2"/>
  <c r="E370" i="3" s="1"/>
  <c r="D468" i="2"/>
  <c r="D370" i="3" s="1"/>
  <c r="C468" i="2"/>
  <c r="C370" i="3" s="1"/>
  <c r="F467" i="2"/>
  <c r="F369" i="3" s="1"/>
  <c r="E467" i="2"/>
  <c r="E369" i="3" s="1"/>
  <c r="D467" i="2"/>
  <c r="D369" i="3" s="1"/>
  <c r="C467" i="2"/>
  <c r="C369" i="3" s="1"/>
  <c r="F466" i="2"/>
  <c r="F368" i="3" s="1"/>
  <c r="E466" i="2"/>
  <c r="E368" i="3" s="1"/>
  <c r="D466" i="2"/>
  <c r="D368" i="3" s="1"/>
  <c r="C466" i="2"/>
  <c r="C368" i="3" s="1"/>
  <c r="F465" i="2"/>
  <c r="E465" i="2"/>
  <c r="D465" i="2"/>
  <c r="C465" i="2"/>
  <c r="F464" i="2"/>
  <c r="E464" i="2"/>
  <c r="D464" i="2"/>
  <c r="C464" i="2"/>
  <c r="F463" i="2"/>
  <c r="F367" i="3" s="1"/>
  <c r="E463" i="2"/>
  <c r="E367" i="3" s="1"/>
  <c r="D463" i="2"/>
  <c r="D367" i="3" s="1"/>
  <c r="C463" i="2"/>
  <c r="C367" i="3" s="1"/>
  <c r="F462" i="2"/>
  <c r="F366" i="3" s="1"/>
  <c r="E462" i="2"/>
  <c r="E366" i="3" s="1"/>
  <c r="D462" i="2"/>
  <c r="D366" i="3" s="1"/>
  <c r="C462" i="2"/>
  <c r="C366" i="3" s="1"/>
  <c r="F461" i="2"/>
  <c r="F365" i="3" s="1"/>
  <c r="E461" i="2"/>
  <c r="E365" i="3" s="1"/>
  <c r="D461" i="2"/>
  <c r="D365" i="3" s="1"/>
  <c r="C461" i="2"/>
  <c r="C365" i="3" s="1"/>
  <c r="F460" i="2"/>
  <c r="F364" i="3" s="1"/>
  <c r="E460" i="2"/>
  <c r="E364" i="3" s="1"/>
  <c r="D460" i="2"/>
  <c r="D364" i="3" s="1"/>
  <c r="C460" i="2"/>
  <c r="C364" i="3" s="1"/>
  <c r="F459" i="2"/>
  <c r="F363" i="3" s="1"/>
  <c r="E459" i="2"/>
  <c r="E363" i="3" s="1"/>
  <c r="D459" i="2"/>
  <c r="D363" i="3" s="1"/>
  <c r="C459" i="2"/>
  <c r="C363" i="3" s="1"/>
  <c r="F458" i="2"/>
  <c r="F362" i="3" s="1"/>
  <c r="E458" i="2"/>
  <c r="E362" i="3" s="1"/>
  <c r="D458" i="2"/>
  <c r="D362" i="3" s="1"/>
  <c r="C458" i="2"/>
  <c r="C362" i="3" s="1"/>
  <c r="F457" i="2"/>
  <c r="F361" i="3" s="1"/>
  <c r="E457" i="2"/>
  <c r="E361" i="3" s="1"/>
  <c r="D457" i="2"/>
  <c r="D361" i="3" s="1"/>
  <c r="C457" i="2"/>
  <c r="C361" i="3" s="1"/>
  <c r="F456" i="2"/>
  <c r="F360" i="3" s="1"/>
  <c r="E456" i="2"/>
  <c r="E360" i="3" s="1"/>
  <c r="D456" i="2"/>
  <c r="D360" i="3" s="1"/>
  <c r="C456" i="2"/>
  <c r="C360" i="3" s="1"/>
  <c r="F455" i="2"/>
  <c r="F359" i="3" s="1"/>
  <c r="E455" i="2"/>
  <c r="E359" i="3" s="1"/>
  <c r="D455" i="2"/>
  <c r="D359" i="3" s="1"/>
  <c r="C455" i="2"/>
  <c r="C359" i="3" s="1"/>
  <c r="F454" i="2"/>
  <c r="E454" i="2"/>
  <c r="D454" i="2"/>
  <c r="C454" i="2"/>
  <c r="F453" i="2"/>
  <c r="F358" i="3" s="1"/>
  <c r="E453" i="2"/>
  <c r="E358" i="3" s="1"/>
  <c r="D453" i="2"/>
  <c r="D358" i="3" s="1"/>
  <c r="C453" i="2"/>
  <c r="C358" i="3" s="1"/>
  <c r="F452" i="2"/>
  <c r="F357" i="3" s="1"/>
  <c r="E452" i="2"/>
  <c r="E357" i="3" s="1"/>
  <c r="D452" i="2"/>
  <c r="D357" i="3" s="1"/>
  <c r="C452" i="2"/>
  <c r="C357" i="3" s="1"/>
  <c r="F451" i="2"/>
  <c r="F356" i="3" s="1"/>
  <c r="E451" i="2"/>
  <c r="E356" i="3" s="1"/>
  <c r="D451" i="2"/>
  <c r="D356" i="3" s="1"/>
  <c r="C451" i="2"/>
  <c r="C356" i="3" s="1"/>
  <c r="F450" i="2"/>
  <c r="F355" i="3" s="1"/>
  <c r="E450" i="2"/>
  <c r="E355" i="3" s="1"/>
  <c r="D450" i="2"/>
  <c r="D355" i="3" s="1"/>
  <c r="C450" i="2"/>
  <c r="C355" i="3" s="1"/>
  <c r="F449" i="2"/>
  <c r="F354" i="3" s="1"/>
  <c r="E449" i="2"/>
  <c r="E354" i="3" s="1"/>
  <c r="D449" i="2"/>
  <c r="D354" i="3" s="1"/>
  <c r="C449" i="2"/>
  <c r="C354" i="3" s="1"/>
  <c r="F448" i="2"/>
  <c r="F353" i="3" s="1"/>
  <c r="E448" i="2"/>
  <c r="E353" i="3" s="1"/>
  <c r="D448" i="2"/>
  <c r="D353" i="3" s="1"/>
  <c r="C448" i="2"/>
  <c r="C353" i="3" s="1"/>
  <c r="F447" i="2"/>
  <c r="F352" i="3" s="1"/>
  <c r="E447" i="2"/>
  <c r="E352" i="3" s="1"/>
  <c r="D447" i="2"/>
  <c r="D352" i="3" s="1"/>
  <c r="C447" i="2"/>
  <c r="C352" i="3" s="1"/>
  <c r="F446" i="2"/>
  <c r="F351" i="3" s="1"/>
  <c r="E446" i="2"/>
  <c r="E351" i="3" s="1"/>
  <c r="D446" i="2"/>
  <c r="D351" i="3" s="1"/>
  <c r="C446" i="2"/>
  <c r="C351" i="3" s="1"/>
  <c r="F445" i="2"/>
  <c r="F350" i="3" s="1"/>
  <c r="E445" i="2"/>
  <c r="E350" i="3" s="1"/>
  <c r="D445" i="2"/>
  <c r="D350" i="3" s="1"/>
  <c r="C445" i="2"/>
  <c r="C350" i="3" s="1"/>
  <c r="F444" i="2"/>
  <c r="F349" i="3" s="1"/>
  <c r="E444" i="2"/>
  <c r="E349" i="3" s="1"/>
  <c r="D444" i="2"/>
  <c r="D349" i="3" s="1"/>
  <c r="C444" i="2"/>
  <c r="C349" i="3" s="1"/>
  <c r="F443" i="2"/>
  <c r="F348" i="3" s="1"/>
  <c r="E443" i="2"/>
  <c r="E348" i="3" s="1"/>
  <c r="D443" i="2"/>
  <c r="D348" i="3" s="1"/>
  <c r="C443" i="2"/>
  <c r="C348" i="3" s="1"/>
  <c r="F442" i="2"/>
  <c r="F347" i="3" s="1"/>
  <c r="E442" i="2"/>
  <c r="E347" i="3" s="1"/>
  <c r="D442" i="2"/>
  <c r="D347" i="3" s="1"/>
  <c r="C442" i="2"/>
  <c r="C347" i="3" s="1"/>
  <c r="F441" i="2"/>
  <c r="F346" i="3" s="1"/>
  <c r="E441" i="2"/>
  <c r="E346" i="3" s="1"/>
  <c r="D441" i="2"/>
  <c r="D346" i="3" s="1"/>
  <c r="C441" i="2"/>
  <c r="C346" i="3" s="1"/>
  <c r="F440" i="2"/>
  <c r="F345" i="3" s="1"/>
  <c r="E440" i="2"/>
  <c r="E345" i="3" s="1"/>
  <c r="D440" i="2"/>
  <c r="D345" i="3" s="1"/>
  <c r="C440" i="2"/>
  <c r="C345" i="3" s="1"/>
  <c r="F439" i="2"/>
  <c r="F344" i="3" s="1"/>
  <c r="E439" i="2"/>
  <c r="E344" i="3" s="1"/>
  <c r="D439" i="2"/>
  <c r="D344" i="3" s="1"/>
  <c r="C439" i="2"/>
  <c r="C344" i="3" s="1"/>
  <c r="F438" i="2"/>
  <c r="F343" i="3" s="1"/>
  <c r="E438" i="2"/>
  <c r="E343" i="3" s="1"/>
  <c r="D438" i="2"/>
  <c r="D343" i="3" s="1"/>
  <c r="C438" i="2"/>
  <c r="C343" i="3" s="1"/>
  <c r="F437" i="2"/>
  <c r="F342" i="3" s="1"/>
  <c r="E437" i="2"/>
  <c r="E342" i="3" s="1"/>
  <c r="D437" i="2"/>
  <c r="D342" i="3" s="1"/>
  <c r="C437" i="2"/>
  <c r="C342" i="3" s="1"/>
  <c r="F436" i="2"/>
  <c r="F341" i="3" s="1"/>
  <c r="E436" i="2"/>
  <c r="E341" i="3" s="1"/>
  <c r="D436" i="2"/>
  <c r="D341" i="3" s="1"/>
  <c r="C436" i="2"/>
  <c r="C341" i="3" s="1"/>
  <c r="F435" i="2"/>
  <c r="F340" i="3" s="1"/>
  <c r="E435" i="2"/>
  <c r="E340" i="3" s="1"/>
  <c r="D435" i="2"/>
  <c r="D340" i="3" s="1"/>
  <c r="C435" i="2"/>
  <c r="C340" i="3" s="1"/>
  <c r="F434" i="2"/>
  <c r="F339" i="3" s="1"/>
  <c r="E434" i="2"/>
  <c r="E339" i="3" s="1"/>
  <c r="D434" i="2"/>
  <c r="D339" i="3" s="1"/>
  <c r="C434" i="2"/>
  <c r="C339" i="3" s="1"/>
  <c r="F433" i="2"/>
  <c r="F338" i="3" s="1"/>
  <c r="E433" i="2"/>
  <c r="E338" i="3" s="1"/>
  <c r="D433" i="2"/>
  <c r="D338" i="3" s="1"/>
  <c r="C433" i="2"/>
  <c r="C338" i="3" s="1"/>
  <c r="F432" i="2"/>
  <c r="F337" i="3" s="1"/>
  <c r="F809" i="3" s="1"/>
  <c r="E432" i="2"/>
  <c r="E337" i="3" s="1"/>
  <c r="E809" i="3" s="1"/>
  <c r="D432" i="2"/>
  <c r="D337" i="3" s="1"/>
  <c r="D809" i="3" s="1"/>
  <c r="C432" i="2"/>
  <c r="C337" i="3" s="1"/>
  <c r="C809" i="3" s="1"/>
  <c r="F431" i="2"/>
  <c r="E431" i="2"/>
  <c r="D431" i="2"/>
  <c r="C431" i="2"/>
  <c r="F430" i="2"/>
  <c r="E430" i="2"/>
  <c r="D430" i="2"/>
  <c r="C430" i="2"/>
  <c r="F429" i="2"/>
  <c r="F336" i="3" s="1"/>
  <c r="E429" i="2"/>
  <c r="E336" i="3" s="1"/>
  <c r="D429" i="2"/>
  <c r="D336" i="3" s="1"/>
  <c r="C429" i="2"/>
  <c r="C336" i="3" s="1"/>
  <c r="F428" i="2"/>
  <c r="F335" i="3" s="1"/>
  <c r="E428" i="2"/>
  <c r="E335" i="3" s="1"/>
  <c r="D428" i="2"/>
  <c r="D335" i="3" s="1"/>
  <c r="C428" i="2"/>
  <c r="C335" i="3" s="1"/>
  <c r="F427" i="2"/>
  <c r="F334" i="3" s="1"/>
  <c r="E427" i="2"/>
  <c r="E334" i="3" s="1"/>
  <c r="D427" i="2"/>
  <c r="D334" i="3" s="1"/>
  <c r="C427" i="2"/>
  <c r="C334" i="3" s="1"/>
  <c r="F426" i="2"/>
  <c r="F333" i="3" s="1"/>
  <c r="E426" i="2"/>
  <c r="E333" i="3" s="1"/>
  <c r="D426" i="2"/>
  <c r="D333" i="3" s="1"/>
  <c r="C426" i="2"/>
  <c r="C333" i="3" s="1"/>
  <c r="F425" i="2"/>
  <c r="F332" i="3" s="1"/>
  <c r="E425" i="2"/>
  <c r="E332" i="3" s="1"/>
  <c r="D425" i="2"/>
  <c r="D332" i="3" s="1"/>
  <c r="C425" i="2"/>
  <c r="C332" i="3" s="1"/>
  <c r="F424" i="2"/>
  <c r="F331" i="3" s="1"/>
  <c r="E424" i="2"/>
  <c r="E331" i="3" s="1"/>
  <c r="D424" i="2"/>
  <c r="D331" i="3" s="1"/>
  <c r="C424" i="2"/>
  <c r="C331" i="3" s="1"/>
  <c r="F423" i="2"/>
  <c r="F330" i="3" s="1"/>
  <c r="E423" i="2"/>
  <c r="E330" i="3" s="1"/>
  <c r="D423" i="2"/>
  <c r="D330" i="3" s="1"/>
  <c r="C423" i="2"/>
  <c r="C330" i="3" s="1"/>
  <c r="F422" i="2"/>
  <c r="F329" i="3" s="1"/>
  <c r="E422" i="2"/>
  <c r="E329" i="3" s="1"/>
  <c r="D422" i="2"/>
  <c r="D329" i="3" s="1"/>
  <c r="C422" i="2"/>
  <c r="C329" i="3" s="1"/>
  <c r="F421" i="2"/>
  <c r="F328" i="3" s="1"/>
  <c r="E421" i="2"/>
  <c r="E328" i="3" s="1"/>
  <c r="D421" i="2"/>
  <c r="D328" i="3" s="1"/>
  <c r="C421" i="2"/>
  <c r="C328" i="3" s="1"/>
  <c r="F420" i="2"/>
  <c r="F327" i="3" s="1"/>
  <c r="E420" i="2"/>
  <c r="E327" i="3" s="1"/>
  <c r="D420" i="2"/>
  <c r="D327" i="3" s="1"/>
  <c r="C420" i="2"/>
  <c r="C327" i="3" s="1"/>
  <c r="F419" i="2"/>
  <c r="F326" i="3" s="1"/>
  <c r="E419" i="2"/>
  <c r="E326" i="3" s="1"/>
  <c r="D419" i="2"/>
  <c r="D326" i="3" s="1"/>
  <c r="C419" i="2"/>
  <c r="C326" i="3" s="1"/>
  <c r="F418" i="2"/>
  <c r="F325" i="3" s="1"/>
  <c r="E418" i="2"/>
  <c r="E325" i="3" s="1"/>
  <c r="D418" i="2"/>
  <c r="D325" i="3" s="1"/>
  <c r="C418" i="2"/>
  <c r="C325" i="3" s="1"/>
  <c r="F417" i="2"/>
  <c r="F324" i="3" s="1"/>
  <c r="E417" i="2"/>
  <c r="E324" i="3" s="1"/>
  <c r="D417" i="2"/>
  <c r="D324" i="3" s="1"/>
  <c r="C417" i="2"/>
  <c r="C324" i="3" s="1"/>
  <c r="F416" i="2"/>
  <c r="F323" i="3" s="1"/>
  <c r="E416" i="2"/>
  <c r="E323" i="3" s="1"/>
  <c r="D416" i="2"/>
  <c r="D323" i="3" s="1"/>
  <c r="C416" i="2"/>
  <c r="C323" i="3" s="1"/>
  <c r="F415" i="2"/>
  <c r="F322" i="3" s="1"/>
  <c r="E415" i="2"/>
  <c r="E322" i="3" s="1"/>
  <c r="D415" i="2"/>
  <c r="D322" i="3" s="1"/>
  <c r="C415" i="2"/>
  <c r="C322" i="3" s="1"/>
  <c r="F414" i="2"/>
  <c r="F321" i="3" s="1"/>
  <c r="E414" i="2"/>
  <c r="E321" i="3" s="1"/>
  <c r="D414" i="2"/>
  <c r="D321" i="3" s="1"/>
  <c r="C414" i="2"/>
  <c r="C321" i="3" s="1"/>
  <c r="F413" i="2"/>
  <c r="F320" i="3" s="1"/>
  <c r="E413" i="2"/>
  <c r="E320" i="3" s="1"/>
  <c r="D413" i="2"/>
  <c r="D320" i="3" s="1"/>
  <c r="C413" i="2"/>
  <c r="C320" i="3" s="1"/>
  <c r="F412" i="2"/>
  <c r="F319" i="3" s="1"/>
  <c r="E412" i="2"/>
  <c r="E319" i="3" s="1"/>
  <c r="D412" i="2"/>
  <c r="D319" i="3" s="1"/>
  <c r="C412" i="2"/>
  <c r="C319" i="3" s="1"/>
  <c r="F411" i="2"/>
  <c r="E411" i="2"/>
  <c r="D411" i="2"/>
  <c r="C411" i="2"/>
  <c r="F410" i="2"/>
  <c r="E410" i="2"/>
  <c r="D410" i="2"/>
  <c r="C410" i="2"/>
  <c r="F409" i="2"/>
  <c r="E409" i="2"/>
  <c r="D409" i="2"/>
  <c r="C409" i="2"/>
  <c r="F408" i="2"/>
  <c r="F318" i="3" s="1"/>
  <c r="E408" i="2"/>
  <c r="E318" i="3" s="1"/>
  <c r="D408" i="2"/>
  <c r="D318" i="3" s="1"/>
  <c r="C408" i="2"/>
  <c r="C318" i="3" s="1"/>
  <c r="F407" i="2"/>
  <c r="E407" i="2"/>
  <c r="D407" i="2"/>
  <c r="C407" i="2"/>
  <c r="F406" i="2"/>
  <c r="F317" i="3" s="1"/>
  <c r="E406" i="2"/>
  <c r="E317" i="3" s="1"/>
  <c r="D406" i="2"/>
  <c r="D317" i="3" s="1"/>
  <c r="C406" i="2"/>
  <c r="C317" i="3" s="1"/>
  <c r="F405" i="2"/>
  <c r="F316" i="3" s="1"/>
  <c r="E405" i="2"/>
  <c r="E316" i="3" s="1"/>
  <c r="D405" i="2"/>
  <c r="D316" i="3" s="1"/>
  <c r="C405" i="2"/>
  <c r="C316" i="3" s="1"/>
  <c r="F404" i="2"/>
  <c r="F315" i="3" s="1"/>
  <c r="E404" i="2"/>
  <c r="E315" i="3" s="1"/>
  <c r="D404" i="2"/>
  <c r="D315" i="3" s="1"/>
  <c r="C404" i="2"/>
  <c r="C315" i="3" s="1"/>
  <c r="F403" i="2"/>
  <c r="F314" i="3" s="1"/>
  <c r="E403" i="2"/>
  <c r="E314" i="3" s="1"/>
  <c r="D403" i="2"/>
  <c r="D314" i="3" s="1"/>
  <c r="C403" i="2"/>
  <c r="C314" i="3" s="1"/>
  <c r="F402" i="2"/>
  <c r="E402" i="2"/>
  <c r="D402" i="2"/>
  <c r="C402" i="2"/>
  <c r="F401" i="2"/>
  <c r="E401" i="2"/>
  <c r="D401" i="2"/>
  <c r="C401" i="2"/>
  <c r="F400" i="2"/>
  <c r="E400" i="2"/>
  <c r="D400" i="2"/>
  <c r="C400" i="2"/>
  <c r="F399" i="2"/>
  <c r="E399" i="2"/>
  <c r="D399" i="2"/>
  <c r="C399" i="2"/>
  <c r="F398" i="2"/>
  <c r="E398" i="2"/>
  <c r="D398" i="2"/>
  <c r="C398" i="2"/>
  <c r="F397" i="2"/>
  <c r="F313" i="3" s="1"/>
  <c r="E397" i="2"/>
  <c r="E313" i="3" s="1"/>
  <c r="D397" i="2"/>
  <c r="D313" i="3" s="1"/>
  <c r="C397" i="2"/>
  <c r="C313" i="3" s="1"/>
  <c r="F396" i="2"/>
  <c r="F312" i="3" s="1"/>
  <c r="E396" i="2"/>
  <c r="E312" i="3" s="1"/>
  <c r="D396" i="2"/>
  <c r="D312" i="3" s="1"/>
  <c r="C396" i="2"/>
  <c r="C312" i="3" s="1"/>
  <c r="F395" i="2"/>
  <c r="F311" i="3" s="1"/>
  <c r="E395" i="2"/>
  <c r="E311" i="3" s="1"/>
  <c r="D395" i="2"/>
  <c r="D311" i="3" s="1"/>
  <c r="C395" i="2"/>
  <c r="C311" i="3" s="1"/>
  <c r="F394" i="2"/>
  <c r="F310" i="3" s="1"/>
  <c r="E394" i="2"/>
  <c r="E310" i="3" s="1"/>
  <c r="D394" i="2"/>
  <c r="D310" i="3" s="1"/>
  <c r="C394" i="2"/>
  <c r="C310" i="3" s="1"/>
  <c r="F393" i="2"/>
  <c r="F309" i="3" s="1"/>
  <c r="E393" i="2"/>
  <c r="E309" i="3" s="1"/>
  <c r="D393" i="2"/>
  <c r="D309" i="3" s="1"/>
  <c r="C393" i="2"/>
  <c r="C309" i="3" s="1"/>
  <c r="F392" i="2"/>
  <c r="F308" i="3" s="1"/>
  <c r="E392" i="2"/>
  <c r="E308" i="3" s="1"/>
  <c r="D392" i="2"/>
  <c r="D308" i="3" s="1"/>
  <c r="C392" i="2"/>
  <c r="C308" i="3" s="1"/>
  <c r="F391" i="2"/>
  <c r="F307" i="3" s="1"/>
  <c r="E391" i="2"/>
  <c r="E307" i="3" s="1"/>
  <c r="D391" i="2"/>
  <c r="D307" i="3" s="1"/>
  <c r="C391" i="2"/>
  <c r="C307" i="3" s="1"/>
  <c r="F390" i="2"/>
  <c r="F306" i="3" s="1"/>
  <c r="E390" i="2"/>
  <c r="E306" i="3" s="1"/>
  <c r="D390" i="2"/>
  <c r="D306" i="3" s="1"/>
  <c r="C390" i="2"/>
  <c r="C306" i="3" s="1"/>
  <c r="F389" i="2"/>
  <c r="F305" i="3" s="1"/>
  <c r="E389" i="2"/>
  <c r="E305" i="3" s="1"/>
  <c r="D389" i="2"/>
  <c r="D305" i="3" s="1"/>
  <c r="C389" i="2"/>
  <c r="C305" i="3" s="1"/>
  <c r="F388" i="2"/>
  <c r="F304" i="3" s="1"/>
  <c r="E388" i="2"/>
  <c r="E304" i="3" s="1"/>
  <c r="D388" i="2"/>
  <c r="D304" i="3" s="1"/>
  <c r="C388" i="2"/>
  <c r="C304" i="3" s="1"/>
  <c r="F387" i="2"/>
  <c r="F303" i="3" s="1"/>
  <c r="E387" i="2"/>
  <c r="E303" i="3" s="1"/>
  <c r="D387" i="2"/>
  <c r="D303" i="3" s="1"/>
  <c r="C387" i="2"/>
  <c r="C303" i="3" s="1"/>
  <c r="F386" i="2"/>
  <c r="F302" i="3" s="1"/>
  <c r="E386" i="2"/>
  <c r="E302" i="3" s="1"/>
  <c r="D386" i="2"/>
  <c r="D302" i="3" s="1"/>
  <c r="C386" i="2"/>
  <c r="C302" i="3" s="1"/>
  <c r="F385" i="2"/>
  <c r="F301" i="3" s="1"/>
  <c r="E385" i="2"/>
  <c r="E301" i="3" s="1"/>
  <c r="D385" i="2"/>
  <c r="D301" i="3" s="1"/>
  <c r="C385" i="2"/>
  <c r="C301" i="3" s="1"/>
  <c r="F384" i="2"/>
  <c r="F300" i="3" s="1"/>
  <c r="E384" i="2"/>
  <c r="E300" i="3" s="1"/>
  <c r="D384" i="2"/>
  <c r="D300" i="3" s="1"/>
  <c r="C384" i="2"/>
  <c r="C300" i="3" s="1"/>
  <c r="F383" i="2"/>
  <c r="F299" i="3" s="1"/>
  <c r="E383" i="2"/>
  <c r="E299" i="3" s="1"/>
  <c r="D383" i="2"/>
  <c r="D299" i="3" s="1"/>
  <c r="C383" i="2"/>
  <c r="C299" i="3" s="1"/>
  <c r="F382" i="2"/>
  <c r="E382" i="2"/>
  <c r="D382" i="2"/>
  <c r="C382" i="2"/>
  <c r="F381" i="2"/>
  <c r="E381" i="2"/>
  <c r="D381" i="2"/>
  <c r="C381" i="2"/>
  <c r="F380" i="2"/>
  <c r="E380" i="2"/>
  <c r="D380" i="2"/>
  <c r="C380" i="2"/>
  <c r="F379" i="2"/>
  <c r="E379" i="2"/>
  <c r="D379" i="2"/>
  <c r="C379" i="2"/>
  <c r="F378" i="2"/>
  <c r="F298" i="3" s="1"/>
  <c r="E378" i="2"/>
  <c r="E298" i="3" s="1"/>
  <c r="D378" i="2"/>
  <c r="D298" i="3" s="1"/>
  <c r="C378" i="2"/>
  <c r="C298" i="3" s="1"/>
  <c r="F377" i="2"/>
  <c r="F297" i="3" s="1"/>
  <c r="E377" i="2"/>
  <c r="E297" i="3" s="1"/>
  <c r="D377" i="2"/>
  <c r="D297" i="3" s="1"/>
  <c r="C377" i="2"/>
  <c r="C297" i="3" s="1"/>
  <c r="F376" i="2"/>
  <c r="E376" i="2"/>
  <c r="D376" i="2"/>
  <c r="C376" i="2"/>
  <c r="F375" i="2"/>
  <c r="F296" i="3" s="1"/>
  <c r="E375" i="2"/>
  <c r="E296" i="3" s="1"/>
  <c r="D375" i="2"/>
  <c r="D296" i="3" s="1"/>
  <c r="C375" i="2"/>
  <c r="C296" i="3" s="1"/>
  <c r="F374" i="2"/>
  <c r="F295" i="3" s="1"/>
  <c r="E374" i="2"/>
  <c r="E295" i="3" s="1"/>
  <c r="D374" i="2"/>
  <c r="D295" i="3" s="1"/>
  <c r="C374" i="2"/>
  <c r="C295" i="3" s="1"/>
  <c r="F373" i="2"/>
  <c r="F294" i="3" s="1"/>
  <c r="E373" i="2"/>
  <c r="E294" i="3" s="1"/>
  <c r="D373" i="2"/>
  <c r="D294" i="3" s="1"/>
  <c r="C373" i="2"/>
  <c r="C294" i="3" s="1"/>
  <c r="F372" i="2"/>
  <c r="F293" i="3" s="1"/>
  <c r="E372" i="2"/>
  <c r="E293" i="3" s="1"/>
  <c r="D372" i="2"/>
  <c r="D293" i="3" s="1"/>
  <c r="C372" i="2"/>
  <c r="C293" i="3" s="1"/>
  <c r="F371" i="2"/>
  <c r="F292" i="3" s="1"/>
  <c r="E371" i="2"/>
  <c r="E292" i="3" s="1"/>
  <c r="D371" i="2"/>
  <c r="D292" i="3" s="1"/>
  <c r="C371" i="2"/>
  <c r="C292" i="3" s="1"/>
  <c r="F370" i="2"/>
  <c r="F291" i="3" s="1"/>
  <c r="E370" i="2"/>
  <c r="E291" i="3" s="1"/>
  <c r="D370" i="2"/>
  <c r="D291" i="3" s="1"/>
  <c r="C370" i="2"/>
  <c r="C291" i="3" s="1"/>
  <c r="F369" i="2"/>
  <c r="F290" i="3" s="1"/>
  <c r="E369" i="2"/>
  <c r="E290" i="3" s="1"/>
  <c r="D369" i="2"/>
  <c r="D290" i="3" s="1"/>
  <c r="C369" i="2"/>
  <c r="C290" i="3" s="1"/>
  <c r="F368" i="2"/>
  <c r="E368" i="2"/>
  <c r="D368" i="2"/>
  <c r="C368" i="2"/>
  <c r="F367" i="2"/>
  <c r="F289" i="3" s="1"/>
  <c r="E367" i="2"/>
  <c r="E289" i="3" s="1"/>
  <c r="D367" i="2"/>
  <c r="D289" i="3" s="1"/>
  <c r="C367" i="2"/>
  <c r="C289" i="3" s="1"/>
  <c r="F366" i="2"/>
  <c r="F288" i="3" s="1"/>
  <c r="E366" i="2"/>
  <c r="E288" i="3" s="1"/>
  <c r="D366" i="2"/>
  <c r="D288" i="3" s="1"/>
  <c r="C366" i="2"/>
  <c r="C288" i="3" s="1"/>
  <c r="F365" i="2"/>
  <c r="E365" i="2"/>
  <c r="D365" i="2"/>
  <c r="C365" i="2"/>
  <c r="F364" i="2"/>
  <c r="F287" i="3" s="1"/>
  <c r="E364" i="2"/>
  <c r="E287" i="3" s="1"/>
  <c r="D364" i="2"/>
  <c r="D287" i="3" s="1"/>
  <c r="C364" i="2"/>
  <c r="C287" i="3" s="1"/>
  <c r="F363" i="2"/>
  <c r="F286" i="3" s="1"/>
  <c r="E363" i="2"/>
  <c r="E286" i="3" s="1"/>
  <c r="D363" i="2"/>
  <c r="D286" i="3" s="1"/>
  <c r="C363" i="2"/>
  <c r="C286" i="3" s="1"/>
  <c r="F362" i="2"/>
  <c r="F285" i="3" s="1"/>
  <c r="E362" i="2"/>
  <c r="E285" i="3" s="1"/>
  <c r="D362" i="2"/>
  <c r="D285" i="3" s="1"/>
  <c r="C362" i="2"/>
  <c r="C285" i="3" s="1"/>
  <c r="F361" i="2"/>
  <c r="F284" i="3" s="1"/>
  <c r="E361" i="2"/>
  <c r="E284" i="3" s="1"/>
  <c r="D361" i="2"/>
  <c r="D284" i="3" s="1"/>
  <c r="C361" i="2"/>
  <c r="C284" i="3" s="1"/>
  <c r="F360" i="2"/>
  <c r="F283" i="3" s="1"/>
  <c r="E360" i="2"/>
  <c r="E283" i="3" s="1"/>
  <c r="D360" i="2"/>
  <c r="D283" i="3" s="1"/>
  <c r="C360" i="2"/>
  <c r="C283" i="3" s="1"/>
  <c r="F359" i="2"/>
  <c r="F282" i="3" s="1"/>
  <c r="E359" i="2"/>
  <c r="E282" i="3" s="1"/>
  <c r="D359" i="2"/>
  <c r="D282" i="3" s="1"/>
  <c r="C359" i="2"/>
  <c r="C282" i="3" s="1"/>
  <c r="F358" i="2"/>
  <c r="F281" i="3" s="1"/>
  <c r="E358" i="2"/>
  <c r="E281" i="3" s="1"/>
  <c r="D358" i="2"/>
  <c r="D281" i="3" s="1"/>
  <c r="C358" i="2"/>
  <c r="C281" i="3" s="1"/>
  <c r="F357" i="2"/>
  <c r="F280" i="3" s="1"/>
  <c r="F799" i="3" s="1"/>
  <c r="E357" i="2"/>
  <c r="E280" i="3" s="1"/>
  <c r="E799" i="3" s="1"/>
  <c r="D357" i="2"/>
  <c r="D280" i="3" s="1"/>
  <c r="D799" i="3" s="1"/>
  <c r="C357" i="2"/>
  <c r="C280" i="3" s="1"/>
  <c r="C799" i="3" s="1"/>
  <c r="F356" i="2"/>
  <c r="F279" i="3" s="1"/>
  <c r="E356" i="2"/>
  <c r="E279" i="3" s="1"/>
  <c r="D356" i="2"/>
  <c r="D279" i="3" s="1"/>
  <c r="C356" i="2"/>
  <c r="C279" i="3" s="1"/>
  <c r="F355" i="2"/>
  <c r="F278" i="3" s="1"/>
  <c r="E355" i="2"/>
  <c r="E278" i="3" s="1"/>
  <c r="D355" i="2"/>
  <c r="D278" i="3" s="1"/>
  <c r="C355" i="2"/>
  <c r="C278" i="3" s="1"/>
  <c r="F354" i="2"/>
  <c r="F277" i="3" s="1"/>
  <c r="E354" i="2"/>
  <c r="E277" i="3" s="1"/>
  <c r="D354" i="2"/>
  <c r="D277" i="3" s="1"/>
  <c r="C354" i="2"/>
  <c r="C277" i="3" s="1"/>
  <c r="F353" i="2"/>
  <c r="F276" i="3" s="1"/>
  <c r="E353" i="2"/>
  <c r="E276" i="3" s="1"/>
  <c r="D353" i="2"/>
  <c r="D276" i="3" s="1"/>
  <c r="C353" i="2"/>
  <c r="C276" i="3" s="1"/>
  <c r="F352" i="2"/>
  <c r="F275" i="3" s="1"/>
  <c r="E352" i="2"/>
  <c r="E275" i="3" s="1"/>
  <c r="D352" i="2"/>
  <c r="D275" i="3" s="1"/>
  <c r="C352" i="2"/>
  <c r="C275" i="3" s="1"/>
  <c r="F351" i="2"/>
  <c r="F274" i="3" s="1"/>
  <c r="E351" i="2"/>
  <c r="E274" i="3" s="1"/>
  <c r="D351" i="2"/>
  <c r="D274" i="3" s="1"/>
  <c r="C351" i="2"/>
  <c r="C274" i="3" s="1"/>
  <c r="F350" i="2"/>
  <c r="F273" i="3" s="1"/>
  <c r="E350" i="2"/>
  <c r="E273" i="3" s="1"/>
  <c r="D350" i="2"/>
  <c r="D273" i="3" s="1"/>
  <c r="C350" i="2"/>
  <c r="C273" i="3" s="1"/>
  <c r="F349" i="2"/>
  <c r="F272" i="3" s="1"/>
  <c r="E349" i="2"/>
  <c r="E272" i="3" s="1"/>
  <c r="D349" i="2"/>
  <c r="D272" i="3" s="1"/>
  <c r="C349" i="2"/>
  <c r="C272" i="3" s="1"/>
  <c r="F348" i="2"/>
  <c r="F271" i="3" s="1"/>
  <c r="F796" i="3" s="1"/>
  <c r="E348" i="2"/>
  <c r="E271" i="3" s="1"/>
  <c r="E796" i="3" s="1"/>
  <c r="D348" i="2"/>
  <c r="D271" i="3" s="1"/>
  <c r="D796" i="3" s="1"/>
  <c r="C348" i="2"/>
  <c r="C271" i="3" s="1"/>
  <c r="C796" i="3" s="1"/>
  <c r="F347" i="2"/>
  <c r="E347" i="2"/>
  <c r="D347" i="2"/>
  <c r="C347" i="2"/>
  <c r="F346" i="2"/>
  <c r="F270" i="3" s="1"/>
  <c r="E346" i="2"/>
  <c r="E270" i="3" s="1"/>
  <c r="D346" i="2"/>
  <c r="D270" i="3" s="1"/>
  <c r="C346" i="2"/>
  <c r="C270" i="3" s="1"/>
  <c r="F345" i="2"/>
  <c r="F269" i="3" s="1"/>
  <c r="E345" i="2"/>
  <c r="E269" i="3" s="1"/>
  <c r="D345" i="2"/>
  <c r="D269" i="3" s="1"/>
  <c r="C345" i="2"/>
  <c r="C269" i="3" s="1"/>
  <c r="F344" i="2"/>
  <c r="F268" i="3" s="1"/>
  <c r="E344" i="2"/>
  <c r="E268" i="3" s="1"/>
  <c r="D344" i="2"/>
  <c r="D268" i="3" s="1"/>
  <c r="C344" i="2"/>
  <c r="C268" i="3" s="1"/>
  <c r="F343" i="2"/>
  <c r="F267" i="3" s="1"/>
  <c r="E343" i="2"/>
  <c r="E267" i="3" s="1"/>
  <c r="D343" i="2"/>
  <c r="D267" i="3" s="1"/>
  <c r="C343" i="2"/>
  <c r="C267" i="3" s="1"/>
  <c r="F342" i="2"/>
  <c r="F266" i="3" s="1"/>
  <c r="E342" i="2"/>
  <c r="E266" i="3" s="1"/>
  <c r="D342" i="2"/>
  <c r="D266" i="3" s="1"/>
  <c r="C342" i="2"/>
  <c r="C266" i="3" s="1"/>
  <c r="F341" i="2"/>
  <c r="F265" i="3" s="1"/>
  <c r="E341" i="2"/>
  <c r="E265" i="3" s="1"/>
  <c r="D341" i="2"/>
  <c r="D265" i="3" s="1"/>
  <c r="C341" i="2"/>
  <c r="C265" i="3" s="1"/>
  <c r="F340" i="2"/>
  <c r="F264" i="3" s="1"/>
  <c r="E340" i="2"/>
  <c r="E264" i="3" s="1"/>
  <c r="D340" i="2"/>
  <c r="D264" i="3" s="1"/>
  <c r="C340" i="2"/>
  <c r="C264" i="3" s="1"/>
  <c r="F339" i="2"/>
  <c r="F263" i="3" s="1"/>
  <c r="E339" i="2"/>
  <c r="E263" i="3" s="1"/>
  <c r="D339" i="2"/>
  <c r="D263" i="3" s="1"/>
  <c r="C339" i="2"/>
  <c r="C263" i="3" s="1"/>
  <c r="F338" i="2"/>
  <c r="F262" i="3" s="1"/>
  <c r="E338" i="2"/>
  <c r="E262" i="3" s="1"/>
  <c r="D338" i="2"/>
  <c r="D262" i="3" s="1"/>
  <c r="C338" i="2"/>
  <c r="C262" i="3" s="1"/>
  <c r="F337" i="2"/>
  <c r="F261" i="3" s="1"/>
  <c r="E337" i="2"/>
  <c r="E261" i="3" s="1"/>
  <c r="D337" i="2"/>
  <c r="D261" i="3" s="1"/>
  <c r="C337" i="2"/>
  <c r="C261" i="3" s="1"/>
  <c r="F336" i="2"/>
  <c r="F260" i="3" s="1"/>
  <c r="E336" i="2"/>
  <c r="E260" i="3" s="1"/>
  <c r="D336" i="2"/>
  <c r="D260" i="3" s="1"/>
  <c r="C336" i="2"/>
  <c r="C260" i="3" s="1"/>
  <c r="F335" i="2"/>
  <c r="F259" i="3" s="1"/>
  <c r="E335" i="2"/>
  <c r="E259" i="3" s="1"/>
  <c r="D335" i="2"/>
  <c r="D259" i="3" s="1"/>
  <c r="C335" i="2"/>
  <c r="C259" i="3" s="1"/>
  <c r="F334" i="2"/>
  <c r="F258" i="3" s="1"/>
  <c r="E334" i="2"/>
  <c r="E258" i="3" s="1"/>
  <c r="D334" i="2"/>
  <c r="D258" i="3" s="1"/>
  <c r="C334" i="2"/>
  <c r="C258" i="3" s="1"/>
  <c r="F333" i="2"/>
  <c r="E333" i="2"/>
  <c r="D333" i="2"/>
  <c r="C333" i="2"/>
  <c r="F332" i="2"/>
  <c r="E332" i="2"/>
  <c r="D332" i="2"/>
  <c r="C332" i="2"/>
  <c r="F331" i="2"/>
  <c r="E331" i="2"/>
  <c r="D331" i="2"/>
  <c r="C331" i="2"/>
  <c r="F330" i="2"/>
  <c r="F257" i="3" s="1"/>
  <c r="E330" i="2"/>
  <c r="E257" i="3" s="1"/>
  <c r="D330" i="2"/>
  <c r="D257" i="3" s="1"/>
  <c r="C330" i="2"/>
  <c r="C257" i="3" s="1"/>
  <c r="F329" i="2"/>
  <c r="F256" i="3" s="1"/>
  <c r="E329" i="2"/>
  <c r="E256" i="3" s="1"/>
  <c r="D329" i="2"/>
  <c r="D256" i="3" s="1"/>
  <c r="C329" i="2"/>
  <c r="C256" i="3" s="1"/>
  <c r="F328" i="2"/>
  <c r="F255" i="3" s="1"/>
  <c r="E328" i="2"/>
  <c r="E255" i="3" s="1"/>
  <c r="D328" i="2"/>
  <c r="D255" i="3" s="1"/>
  <c r="C328" i="2"/>
  <c r="C255" i="3" s="1"/>
  <c r="F327" i="2"/>
  <c r="F254" i="3" s="1"/>
  <c r="E327" i="2"/>
  <c r="E254" i="3" s="1"/>
  <c r="D327" i="2"/>
  <c r="D254" i="3" s="1"/>
  <c r="C327" i="2"/>
  <c r="C254" i="3" s="1"/>
  <c r="F326" i="2"/>
  <c r="F253" i="3" s="1"/>
  <c r="E326" i="2"/>
  <c r="E253" i="3" s="1"/>
  <c r="D326" i="2"/>
  <c r="D253" i="3" s="1"/>
  <c r="C326" i="2"/>
  <c r="C253" i="3" s="1"/>
  <c r="F325" i="2"/>
  <c r="F252" i="3" s="1"/>
  <c r="E325" i="2"/>
  <c r="E252" i="3" s="1"/>
  <c r="D325" i="2"/>
  <c r="D252" i="3" s="1"/>
  <c r="C325" i="2"/>
  <c r="C252" i="3" s="1"/>
  <c r="F324" i="2"/>
  <c r="F251" i="3" s="1"/>
  <c r="E324" i="2"/>
  <c r="E251" i="3" s="1"/>
  <c r="D324" i="2"/>
  <c r="D251" i="3" s="1"/>
  <c r="C324" i="2"/>
  <c r="C251" i="3" s="1"/>
  <c r="F323" i="2"/>
  <c r="F250" i="3" s="1"/>
  <c r="E323" i="2"/>
  <c r="E250" i="3" s="1"/>
  <c r="D323" i="2"/>
  <c r="D250" i="3" s="1"/>
  <c r="C323" i="2"/>
  <c r="C250" i="3" s="1"/>
  <c r="F322" i="2"/>
  <c r="F249" i="3" s="1"/>
  <c r="F793" i="3" s="1"/>
  <c r="E322" i="2"/>
  <c r="E249" i="3" s="1"/>
  <c r="E793" i="3" s="1"/>
  <c r="D322" i="2"/>
  <c r="D249" i="3" s="1"/>
  <c r="D793" i="3" s="1"/>
  <c r="C322" i="2"/>
  <c r="C249" i="3" s="1"/>
  <c r="C793" i="3" s="1"/>
  <c r="F321" i="2"/>
  <c r="F248" i="3" s="1"/>
  <c r="E321" i="2"/>
  <c r="E248" i="3" s="1"/>
  <c r="D321" i="2"/>
  <c r="D248" i="3" s="1"/>
  <c r="C321" i="2"/>
  <c r="C248" i="3" s="1"/>
  <c r="F320" i="2"/>
  <c r="F247" i="3" s="1"/>
  <c r="E320" i="2"/>
  <c r="E247" i="3" s="1"/>
  <c r="D320" i="2"/>
  <c r="D247" i="3" s="1"/>
  <c r="C320" i="2"/>
  <c r="C247" i="3" s="1"/>
  <c r="F319" i="2"/>
  <c r="F246" i="3" s="1"/>
  <c r="E319" i="2"/>
  <c r="E246" i="3" s="1"/>
  <c r="D319" i="2"/>
  <c r="D246" i="3" s="1"/>
  <c r="C319" i="2"/>
  <c r="C246" i="3" s="1"/>
  <c r="F318" i="2"/>
  <c r="F245" i="3" s="1"/>
  <c r="E318" i="2"/>
  <c r="E245" i="3" s="1"/>
  <c r="D318" i="2"/>
  <c r="D245" i="3" s="1"/>
  <c r="C318" i="2"/>
  <c r="C245" i="3" s="1"/>
  <c r="F317" i="2"/>
  <c r="F244" i="3" s="1"/>
  <c r="E317" i="2"/>
  <c r="E244" i="3" s="1"/>
  <c r="D317" i="2"/>
  <c r="D244" i="3" s="1"/>
  <c r="C317" i="2"/>
  <c r="C244" i="3" s="1"/>
  <c r="F316" i="2"/>
  <c r="F243" i="3" s="1"/>
  <c r="F790" i="3" s="1"/>
  <c r="E316" i="2"/>
  <c r="E243" i="3" s="1"/>
  <c r="E790" i="3" s="1"/>
  <c r="D316" i="2"/>
  <c r="D243" i="3" s="1"/>
  <c r="D790" i="3" s="1"/>
  <c r="C316" i="2"/>
  <c r="C243" i="3" s="1"/>
  <c r="C790" i="3" s="1"/>
  <c r="F315" i="2"/>
  <c r="F242" i="3" s="1"/>
  <c r="E315" i="2"/>
  <c r="E242" i="3" s="1"/>
  <c r="D315" i="2"/>
  <c r="D242" i="3" s="1"/>
  <c r="C315" i="2"/>
  <c r="C242" i="3" s="1"/>
  <c r="F314" i="2"/>
  <c r="F241" i="3" s="1"/>
  <c r="F791" i="3" s="1"/>
  <c r="E314" i="2"/>
  <c r="E241" i="3" s="1"/>
  <c r="E791" i="3" s="1"/>
  <c r="D314" i="2"/>
  <c r="D241" i="3" s="1"/>
  <c r="D791" i="3" s="1"/>
  <c r="C314" i="2"/>
  <c r="C241" i="3" s="1"/>
  <c r="C791" i="3" s="1"/>
  <c r="F313" i="2"/>
  <c r="F240" i="3" s="1"/>
  <c r="E313" i="2"/>
  <c r="E240" i="3" s="1"/>
  <c r="D313" i="2"/>
  <c r="D240" i="3" s="1"/>
  <c r="C313" i="2"/>
  <c r="C240" i="3" s="1"/>
  <c r="F312" i="2"/>
  <c r="F239" i="3" s="1"/>
  <c r="E312" i="2"/>
  <c r="E239" i="3" s="1"/>
  <c r="D312" i="2"/>
  <c r="D239" i="3" s="1"/>
  <c r="C312" i="2"/>
  <c r="C239" i="3" s="1"/>
  <c r="F311" i="2"/>
  <c r="F238" i="3" s="1"/>
  <c r="E311" i="2"/>
  <c r="E238" i="3" s="1"/>
  <c r="D311" i="2"/>
  <c r="D238" i="3" s="1"/>
  <c r="C311" i="2"/>
  <c r="C238" i="3" s="1"/>
  <c r="F310" i="2"/>
  <c r="F237" i="3" s="1"/>
  <c r="E310" i="2"/>
  <c r="E237" i="3" s="1"/>
  <c r="D310" i="2"/>
  <c r="D237" i="3" s="1"/>
  <c r="C310" i="2"/>
  <c r="C237" i="3" s="1"/>
  <c r="F309" i="2"/>
  <c r="F236" i="3" s="1"/>
  <c r="E309" i="2"/>
  <c r="E236" i="3" s="1"/>
  <c r="D309" i="2"/>
  <c r="D236" i="3" s="1"/>
  <c r="C309" i="2"/>
  <c r="C236" i="3" s="1"/>
  <c r="F308" i="2"/>
  <c r="F235" i="3" s="1"/>
  <c r="E308" i="2"/>
  <c r="E235" i="3" s="1"/>
  <c r="D308" i="2"/>
  <c r="D235" i="3" s="1"/>
  <c r="C308" i="2"/>
  <c r="C235" i="3" s="1"/>
  <c r="F307" i="2"/>
  <c r="F234" i="3" s="1"/>
  <c r="E307" i="2"/>
  <c r="E234" i="3" s="1"/>
  <c r="D307" i="2"/>
  <c r="D234" i="3" s="1"/>
  <c r="C307" i="2"/>
  <c r="C234" i="3" s="1"/>
  <c r="F306" i="2"/>
  <c r="F233" i="3" s="1"/>
  <c r="E306" i="2"/>
  <c r="E233" i="3" s="1"/>
  <c r="D306" i="2"/>
  <c r="D233" i="3" s="1"/>
  <c r="C306" i="2"/>
  <c r="C233" i="3" s="1"/>
  <c r="F305" i="2"/>
  <c r="F232" i="3" s="1"/>
  <c r="E305" i="2"/>
  <c r="E232" i="3" s="1"/>
  <c r="D305" i="2"/>
  <c r="D232" i="3" s="1"/>
  <c r="C305" i="2"/>
  <c r="C232" i="3" s="1"/>
  <c r="F304" i="2"/>
  <c r="F231" i="3" s="1"/>
  <c r="E304" i="2"/>
  <c r="E231" i="3" s="1"/>
  <c r="D304" i="2"/>
  <c r="D231" i="3" s="1"/>
  <c r="C304" i="2"/>
  <c r="C231" i="3" s="1"/>
  <c r="F303" i="2"/>
  <c r="F230" i="3" s="1"/>
  <c r="E303" i="2"/>
  <c r="E230" i="3" s="1"/>
  <c r="D303" i="2"/>
  <c r="D230" i="3" s="1"/>
  <c r="C303" i="2"/>
  <c r="C230" i="3" s="1"/>
  <c r="F302" i="2"/>
  <c r="F229" i="3" s="1"/>
  <c r="F787" i="3" s="1"/>
  <c r="E302" i="2"/>
  <c r="E229" i="3" s="1"/>
  <c r="E787" i="3" s="1"/>
  <c r="D302" i="2"/>
  <c r="D229" i="3" s="1"/>
  <c r="D787" i="3" s="1"/>
  <c r="C302" i="2"/>
  <c r="C229" i="3" s="1"/>
  <c r="C787" i="3" s="1"/>
  <c r="F301" i="2"/>
  <c r="F228" i="3" s="1"/>
  <c r="E301" i="2"/>
  <c r="E228" i="3" s="1"/>
  <c r="D301" i="2"/>
  <c r="D228" i="3" s="1"/>
  <c r="C301" i="2"/>
  <c r="C228" i="3" s="1"/>
  <c r="F300" i="2"/>
  <c r="F227" i="3" s="1"/>
  <c r="E300" i="2"/>
  <c r="E227" i="3" s="1"/>
  <c r="D300" i="2"/>
  <c r="D227" i="3" s="1"/>
  <c r="C300" i="2"/>
  <c r="C227" i="3" s="1"/>
  <c r="F299" i="2"/>
  <c r="F226" i="3" s="1"/>
  <c r="E299" i="2"/>
  <c r="E226" i="3" s="1"/>
  <c r="D299" i="2"/>
  <c r="D226" i="3" s="1"/>
  <c r="C299" i="2"/>
  <c r="C226" i="3" s="1"/>
  <c r="F298" i="2"/>
  <c r="F225" i="3" s="1"/>
  <c r="E298" i="2"/>
  <c r="E225" i="3" s="1"/>
  <c r="D298" i="2"/>
  <c r="D225" i="3" s="1"/>
  <c r="C298" i="2"/>
  <c r="C225" i="3" s="1"/>
  <c r="F297" i="2"/>
  <c r="F224" i="3" s="1"/>
  <c r="E297" i="2"/>
  <c r="E224" i="3" s="1"/>
  <c r="D297" i="2"/>
  <c r="D224" i="3" s="1"/>
  <c r="C297" i="2"/>
  <c r="C224" i="3" s="1"/>
  <c r="F296" i="2"/>
  <c r="F223" i="3" s="1"/>
  <c r="E296" i="2"/>
  <c r="E223" i="3" s="1"/>
  <c r="D296" i="2"/>
  <c r="D223" i="3" s="1"/>
  <c r="C296" i="2"/>
  <c r="C223" i="3" s="1"/>
  <c r="F295" i="2"/>
  <c r="F222" i="3" s="1"/>
  <c r="E295" i="2"/>
  <c r="E222" i="3" s="1"/>
  <c r="D295" i="2"/>
  <c r="D222" i="3" s="1"/>
  <c r="C295" i="2"/>
  <c r="C222" i="3" s="1"/>
  <c r="F294" i="2"/>
  <c r="F221" i="3" s="1"/>
  <c r="E294" i="2"/>
  <c r="E221" i="3" s="1"/>
  <c r="D294" i="2"/>
  <c r="D221" i="3" s="1"/>
  <c r="C294" i="2"/>
  <c r="C221" i="3" s="1"/>
  <c r="F293" i="2"/>
  <c r="F220" i="3" s="1"/>
  <c r="E293" i="2"/>
  <c r="E220" i="3" s="1"/>
  <c r="D293" i="2"/>
  <c r="D220" i="3" s="1"/>
  <c r="C293" i="2"/>
  <c r="C220" i="3" s="1"/>
  <c r="F292" i="2"/>
  <c r="F219" i="3" s="1"/>
  <c r="F786" i="3" s="1"/>
  <c r="E292" i="2"/>
  <c r="E219" i="3" s="1"/>
  <c r="E786" i="3" s="1"/>
  <c r="D292" i="2"/>
  <c r="D219" i="3" s="1"/>
  <c r="D786" i="3" s="1"/>
  <c r="C292" i="2"/>
  <c r="C219" i="3" s="1"/>
  <c r="C786" i="3" s="1"/>
  <c r="F291" i="2"/>
  <c r="F218" i="3" s="1"/>
  <c r="E291" i="2"/>
  <c r="E218" i="3" s="1"/>
  <c r="D291" i="2"/>
  <c r="D218" i="3" s="1"/>
  <c r="C291" i="2"/>
  <c r="C218" i="3" s="1"/>
  <c r="F290" i="2"/>
  <c r="F217" i="3" s="1"/>
  <c r="E290" i="2"/>
  <c r="E217" i="3" s="1"/>
  <c r="D290" i="2"/>
  <c r="D217" i="3" s="1"/>
  <c r="C290" i="2"/>
  <c r="C217" i="3" s="1"/>
  <c r="F289" i="2"/>
  <c r="F216" i="3" s="1"/>
  <c r="E289" i="2"/>
  <c r="E216" i="3" s="1"/>
  <c r="D289" i="2"/>
  <c r="D216" i="3" s="1"/>
  <c r="C289" i="2"/>
  <c r="C216" i="3" s="1"/>
  <c r="F288" i="2"/>
  <c r="F215" i="3" s="1"/>
  <c r="E288" i="2"/>
  <c r="E215" i="3" s="1"/>
  <c r="D288" i="2"/>
  <c r="D215" i="3" s="1"/>
  <c r="C288" i="2"/>
  <c r="C215" i="3" s="1"/>
  <c r="F287" i="2"/>
  <c r="F214" i="3" s="1"/>
  <c r="E287" i="2"/>
  <c r="E214" i="3" s="1"/>
  <c r="D287" i="2"/>
  <c r="D214" i="3" s="1"/>
  <c r="C287" i="2"/>
  <c r="C214" i="3" s="1"/>
  <c r="F286" i="2"/>
  <c r="F213" i="3" s="1"/>
  <c r="E286" i="2"/>
  <c r="E213" i="3" s="1"/>
  <c r="D286" i="2"/>
  <c r="D213" i="3" s="1"/>
  <c r="C286" i="2"/>
  <c r="C213" i="3" s="1"/>
  <c r="F285" i="2"/>
  <c r="F212" i="3" s="1"/>
  <c r="E285" i="2"/>
  <c r="E212" i="3" s="1"/>
  <c r="D285" i="2"/>
  <c r="D212" i="3" s="1"/>
  <c r="C285" i="2"/>
  <c r="C212" i="3" s="1"/>
  <c r="F284" i="2"/>
  <c r="F211" i="3" s="1"/>
  <c r="E284" i="2"/>
  <c r="E211" i="3" s="1"/>
  <c r="D284" i="2"/>
  <c r="D211" i="3" s="1"/>
  <c r="C284" i="2"/>
  <c r="C211" i="3" s="1"/>
  <c r="F283" i="2"/>
  <c r="F210" i="3" s="1"/>
  <c r="E283" i="2"/>
  <c r="E210" i="3" s="1"/>
  <c r="D283" i="2"/>
  <c r="D210" i="3" s="1"/>
  <c r="C283" i="2"/>
  <c r="C210" i="3" s="1"/>
  <c r="F282" i="2"/>
  <c r="F209" i="3" s="1"/>
  <c r="E282" i="2"/>
  <c r="E209" i="3" s="1"/>
  <c r="D282" i="2"/>
  <c r="D209" i="3" s="1"/>
  <c r="C282" i="2"/>
  <c r="C209" i="3" s="1"/>
  <c r="F281" i="2"/>
  <c r="F208" i="3" s="1"/>
  <c r="E281" i="2"/>
  <c r="E208" i="3" s="1"/>
  <c r="D281" i="2"/>
  <c r="D208" i="3" s="1"/>
  <c r="C281" i="2"/>
  <c r="C208" i="3" s="1"/>
  <c r="F280" i="2"/>
  <c r="F207" i="3" s="1"/>
  <c r="E280" i="2"/>
  <c r="E207" i="3" s="1"/>
  <c r="D280" i="2"/>
  <c r="D207" i="3" s="1"/>
  <c r="C280" i="2"/>
  <c r="C207" i="3" s="1"/>
  <c r="F279" i="2"/>
  <c r="F206" i="3" s="1"/>
  <c r="E279" i="2"/>
  <c r="E206" i="3" s="1"/>
  <c r="D279" i="2"/>
  <c r="D206" i="3" s="1"/>
  <c r="C279" i="2"/>
  <c r="C206" i="3" s="1"/>
  <c r="F278" i="2"/>
  <c r="F205" i="3" s="1"/>
  <c r="E278" i="2"/>
  <c r="E205" i="3" s="1"/>
  <c r="D278" i="2"/>
  <c r="D205" i="3" s="1"/>
  <c r="C278" i="2"/>
  <c r="C205" i="3" s="1"/>
  <c r="F277" i="2"/>
  <c r="F204" i="3" s="1"/>
  <c r="E277" i="2"/>
  <c r="E204" i="3" s="1"/>
  <c r="D277" i="2"/>
  <c r="D204" i="3" s="1"/>
  <c r="C277" i="2"/>
  <c r="C204" i="3" s="1"/>
  <c r="F276" i="2"/>
  <c r="F203" i="3" s="1"/>
  <c r="E276" i="2"/>
  <c r="E203" i="3" s="1"/>
  <c r="D276" i="2"/>
  <c r="D203" i="3" s="1"/>
  <c r="C276" i="2"/>
  <c r="C203" i="3" s="1"/>
  <c r="F275" i="2"/>
  <c r="F202" i="3" s="1"/>
  <c r="E275" i="2"/>
  <c r="E202" i="3" s="1"/>
  <c r="D275" i="2"/>
  <c r="D202" i="3" s="1"/>
  <c r="C275" i="2"/>
  <c r="C202" i="3" s="1"/>
  <c r="F274" i="2"/>
  <c r="F201" i="3" s="1"/>
  <c r="E274" i="2"/>
  <c r="E201" i="3" s="1"/>
  <c r="D274" i="2"/>
  <c r="D201" i="3" s="1"/>
  <c r="C274" i="2"/>
  <c r="C201" i="3" s="1"/>
  <c r="F273" i="2"/>
  <c r="F200" i="3" s="1"/>
  <c r="E273" i="2"/>
  <c r="E200" i="3" s="1"/>
  <c r="D273" i="2"/>
  <c r="D200" i="3" s="1"/>
  <c r="C273" i="2"/>
  <c r="C200" i="3" s="1"/>
  <c r="F272" i="2"/>
  <c r="F199" i="3" s="1"/>
  <c r="F785" i="3" s="1"/>
  <c r="E272" i="2"/>
  <c r="E199" i="3" s="1"/>
  <c r="E785" i="3" s="1"/>
  <c r="D272" i="2"/>
  <c r="D199" i="3" s="1"/>
  <c r="D785" i="3" s="1"/>
  <c r="C272" i="2"/>
  <c r="C199" i="3" s="1"/>
  <c r="C785" i="3" s="1"/>
  <c r="F271" i="2"/>
  <c r="F198" i="3" s="1"/>
  <c r="E271" i="2"/>
  <c r="E198" i="3" s="1"/>
  <c r="D271" i="2"/>
  <c r="D198" i="3" s="1"/>
  <c r="C271" i="2"/>
  <c r="C198" i="3" s="1"/>
  <c r="F270" i="2"/>
  <c r="F197" i="3" s="1"/>
  <c r="E270" i="2"/>
  <c r="E197" i="3" s="1"/>
  <c r="D270" i="2"/>
  <c r="D197" i="3" s="1"/>
  <c r="C270" i="2"/>
  <c r="C197" i="3" s="1"/>
  <c r="F269" i="2"/>
  <c r="F196" i="3" s="1"/>
  <c r="E269" i="2"/>
  <c r="E196" i="3" s="1"/>
  <c r="D269" i="2"/>
  <c r="D196" i="3" s="1"/>
  <c r="C269" i="2"/>
  <c r="C196" i="3" s="1"/>
  <c r="F268" i="2"/>
  <c r="F195" i="3" s="1"/>
  <c r="E268" i="2"/>
  <c r="E195" i="3" s="1"/>
  <c r="D268" i="2"/>
  <c r="D195" i="3" s="1"/>
  <c r="C268" i="2"/>
  <c r="C195" i="3" s="1"/>
  <c r="F267" i="2"/>
  <c r="F194" i="3" s="1"/>
  <c r="E267" i="2"/>
  <c r="E194" i="3" s="1"/>
  <c r="D267" i="2"/>
  <c r="D194" i="3" s="1"/>
  <c r="C267" i="2"/>
  <c r="C194" i="3" s="1"/>
  <c r="F266" i="2"/>
  <c r="F193" i="3" s="1"/>
  <c r="E266" i="2"/>
  <c r="E193" i="3" s="1"/>
  <c r="D266" i="2"/>
  <c r="D193" i="3" s="1"/>
  <c r="C266" i="2"/>
  <c r="C193" i="3" s="1"/>
  <c r="F265" i="2"/>
  <c r="F192" i="3" s="1"/>
  <c r="E265" i="2"/>
  <c r="E192" i="3" s="1"/>
  <c r="D265" i="2"/>
  <c r="D192" i="3" s="1"/>
  <c r="C265" i="2"/>
  <c r="C192" i="3" s="1"/>
  <c r="F264" i="2"/>
  <c r="F191" i="3" s="1"/>
  <c r="E264" i="2"/>
  <c r="E191" i="3" s="1"/>
  <c r="D264" i="2"/>
  <c r="D191" i="3" s="1"/>
  <c r="C264" i="2"/>
  <c r="C191" i="3" s="1"/>
  <c r="F263" i="2"/>
  <c r="F190" i="3" s="1"/>
  <c r="E263" i="2"/>
  <c r="E190" i="3" s="1"/>
  <c r="D263" i="2"/>
  <c r="D190" i="3" s="1"/>
  <c r="C263" i="2"/>
  <c r="C190" i="3" s="1"/>
  <c r="F262" i="2"/>
  <c r="F189" i="3" s="1"/>
  <c r="E262" i="2"/>
  <c r="E189" i="3" s="1"/>
  <c r="D262" i="2"/>
  <c r="D189" i="3" s="1"/>
  <c r="C262" i="2"/>
  <c r="C189" i="3" s="1"/>
  <c r="F261" i="2"/>
  <c r="F188" i="3" s="1"/>
  <c r="E261" i="2"/>
  <c r="E188" i="3" s="1"/>
  <c r="D261" i="2"/>
  <c r="D188" i="3" s="1"/>
  <c r="C261" i="2"/>
  <c r="C188" i="3" s="1"/>
  <c r="F260" i="2"/>
  <c r="F187" i="3" s="1"/>
  <c r="E260" i="2"/>
  <c r="E187" i="3" s="1"/>
  <c r="D260" i="2"/>
  <c r="D187" i="3" s="1"/>
  <c r="C260" i="2"/>
  <c r="C187" i="3" s="1"/>
  <c r="F259" i="2"/>
  <c r="F186" i="3" s="1"/>
  <c r="F784" i="3" s="1"/>
  <c r="E259" i="2"/>
  <c r="E186" i="3" s="1"/>
  <c r="E784" i="3" s="1"/>
  <c r="D259" i="2"/>
  <c r="D186" i="3" s="1"/>
  <c r="D784" i="3" s="1"/>
  <c r="F131" i="2"/>
  <c r="E131" i="2"/>
  <c r="D131" i="2"/>
  <c r="C131" i="2"/>
  <c r="F130" i="2"/>
  <c r="E130" i="2"/>
  <c r="D130" i="2"/>
  <c r="C130" i="2"/>
  <c r="F129" i="2"/>
  <c r="E129" i="2"/>
  <c r="D129" i="2"/>
  <c r="C129" i="2"/>
  <c r="F128" i="2"/>
  <c r="E128" i="2"/>
  <c r="D128" i="2"/>
  <c r="C128" i="2"/>
  <c r="F127" i="2"/>
  <c r="E127" i="2"/>
  <c r="D127" i="2"/>
  <c r="C127" i="2"/>
  <c r="F126" i="2"/>
  <c r="E126" i="2"/>
  <c r="D126" i="2"/>
  <c r="C126" i="2"/>
  <c r="F125" i="2"/>
  <c r="E125" i="2"/>
  <c r="D125" i="2"/>
  <c r="C125" i="2"/>
  <c r="F124" i="2"/>
  <c r="E124" i="2"/>
  <c r="D124" i="2"/>
  <c r="C124" i="2"/>
  <c r="F123" i="2"/>
  <c r="E123" i="2"/>
  <c r="D123" i="2"/>
  <c r="C123" i="2"/>
  <c r="F122" i="2"/>
  <c r="E122" i="2"/>
  <c r="D122" i="2"/>
  <c r="C122" i="2"/>
  <c r="F121" i="2"/>
  <c r="E121" i="2"/>
  <c r="D121" i="2"/>
  <c r="C121" i="2"/>
  <c r="F120" i="2"/>
  <c r="E120" i="2"/>
  <c r="D120" i="2"/>
  <c r="C120" i="2"/>
  <c r="F119" i="2"/>
  <c r="E119" i="2"/>
  <c r="D119" i="2"/>
  <c r="C119" i="2"/>
  <c r="F118" i="2"/>
  <c r="E118" i="2"/>
  <c r="D118" i="2"/>
  <c r="C118" i="2"/>
  <c r="F117" i="2"/>
  <c r="E117" i="2"/>
  <c r="D117" i="2"/>
  <c r="AU894" i="1"/>
  <c r="AT894" i="1"/>
  <c r="AS894" i="1"/>
  <c r="AR894" i="1"/>
  <c r="AQ894" i="1"/>
  <c r="AP894" i="1"/>
  <c r="AO894" i="1"/>
  <c r="AN894" i="1"/>
  <c r="AM894" i="1"/>
  <c r="AL894" i="1"/>
  <c r="AK894" i="1"/>
  <c r="AJ894" i="1"/>
  <c r="AI894" i="1"/>
  <c r="AH894" i="1"/>
  <c r="AG894" i="1"/>
  <c r="AF894" i="1"/>
  <c r="AE894" i="1"/>
  <c r="AD894" i="1"/>
  <c r="AC894" i="1"/>
  <c r="AB894" i="1"/>
  <c r="AA894" i="1"/>
  <c r="Z894" i="1"/>
  <c r="Y894" i="1"/>
  <c r="X894" i="1"/>
  <c r="W894" i="1"/>
  <c r="V894" i="1"/>
  <c r="U894" i="1"/>
  <c r="T894" i="1"/>
  <c r="S894" i="1"/>
  <c r="R894" i="1"/>
  <c r="Q894" i="1"/>
  <c r="P894" i="1"/>
  <c r="O894" i="1"/>
  <c r="N894" i="1"/>
  <c r="M894" i="1"/>
  <c r="L894" i="1"/>
  <c r="AU893" i="1"/>
  <c r="AT893" i="1"/>
  <c r="AS893" i="1"/>
  <c r="AR893" i="1"/>
  <c r="AQ893" i="1"/>
  <c r="AP893" i="1"/>
  <c r="AO893" i="1"/>
  <c r="AN893" i="1"/>
  <c r="AM893" i="1"/>
  <c r="AL893" i="1"/>
  <c r="AK893" i="1"/>
  <c r="AJ893" i="1"/>
  <c r="AI893" i="1"/>
  <c r="AH893" i="1"/>
  <c r="AG893" i="1"/>
  <c r="AF893" i="1"/>
  <c r="AE893" i="1"/>
  <c r="AD893" i="1"/>
  <c r="AC893" i="1"/>
  <c r="AB893" i="1"/>
  <c r="AA893" i="1"/>
  <c r="Z893" i="1"/>
  <c r="Y893" i="1"/>
  <c r="X893" i="1"/>
  <c r="W893" i="1"/>
  <c r="V893" i="1"/>
  <c r="U893" i="1"/>
  <c r="T893" i="1"/>
  <c r="S893" i="1"/>
  <c r="R893" i="1"/>
  <c r="Q893" i="1"/>
  <c r="P893" i="1"/>
  <c r="O893" i="1"/>
  <c r="N893" i="1"/>
  <c r="M893" i="1"/>
  <c r="L893" i="1"/>
  <c r="AU892" i="1"/>
  <c r="AT892" i="1"/>
  <c r="AS892" i="1"/>
  <c r="AR892" i="1"/>
  <c r="AQ892" i="1"/>
  <c r="AP892" i="1"/>
  <c r="AO892" i="1"/>
  <c r="AN892" i="1"/>
  <c r="AM892" i="1"/>
  <c r="AL892" i="1"/>
  <c r="AK892" i="1"/>
  <c r="AJ892" i="1"/>
  <c r="AI892" i="1"/>
  <c r="AH892" i="1"/>
  <c r="AG892" i="1"/>
  <c r="AF892" i="1"/>
  <c r="AE892" i="1"/>
  <c r="AD892" i="1"/>
  <c r="AC892" i="1"/>
  <c r="AB892" i="1"/>
  <c r="AA892" i="1"/>
  <c r="Z892" i="1"/>
  <c r="Y892" i="1"/>
  <c r="X892" i="1"/>
  <c r="W892" i="1"/>
  <c r="V892" i="1"/>
  <c r="U892" i="1"/>
  <c r="T892" i="1"/>
  <c r="S892" i="1"/>
  <c r="R892" i="1"/>
  <c r="Q892" i="1"/>
  <c r="P892" i="1"/>
  <c r="O892" i="1"/>
  <c r="N892" i="1"/>
  <c r="M892" i="1"/>
  <c r="L892" i="1"/>
  <c r="AU891" i="1"/>
  <c r="AT891" i="1"/>
  <c r="AS891" i="1"/>
  <c r="AR891" i="1"/>
  <c r="AQ891" i="1"/>
  <c r="AP891" i="1"/>
  <c r="AO891" i="1"/>
  <c r="AN891" i="1"/>
  <c r="AM891" i="1"/>
  <c r="AL891" i="1"/>
  <c r="AK891" i="1"/>
  <c r="AJ891" i="1"/>
  <c r="AI891" i="1"/>
  <c r="AH891" i="1"/>
  <c r="AG891" i="1"/>
  <c r="AF891" i="1"/>
  <c r="AE891" i="1"/>
  <c r="AD891" i="1"/>
  <c r="AC891" i="1"/>
  <c r="AB891" i="1"/>
  <c r="AA891" i="1"/>
  <c r="Z891" i="1"/>
  <c r="Y891" i="1"/>
  <c r="X891" i="1"/>
  <c r="W891" i="1"/>
  <c r="V891" i="1"/>
  <c r="U891" i="1"/>
  <c r="T891" i="1"/>
  <c r="S891" i="1"/>
  <c r="R891" i="1"/>
  <c r="Q891" i="1"/>
  <c r="P891" i="1"/>
  <c r="O891" i="1"/>
  <c r="N891" i="1"/>
  <c r="M891" i="1"/>
  <c r="L891" i="1"/>
  <c r="AU890" i="1"/>
  <c r="AT890" i="1"/>
  <c r="AS890" i="1"/>
  <c r="AR890" i="1"/>
  <c r="AQ890" i="1"/>
  <c r="AP890" i="1"/>
  <c r="AO890" i="1"/>
  <c r="AN890" i="1"/>
  <c r="AM890" i="1"/>
  <c r="AL890" i="1"/>
  <c r="AK890" i="1"/>
  <c r="AJ890" i="1"/>
  <c r="AI890" i="1"/>
  <c r="AH890" i="1"/>
  <c r="AG890" i="1"/>
  <c r="AF890" i="1"/>
  <c r="AE890" i="1"/>
  <c r="AD890" i="1"/>
  <c r="AC890" i="1"/>
  <c r="AB890" i="1"/>
  <c r="AA890" i="1"/>
  <c r="Z890" i="1"/>
  <c r="Y890" i="1"/>
  <c r="X890" i="1"/>
  <c r="W890" i="1"/>
  <c r="V890" i="1"/>
  <c r="U890" i="1"/>
  <c r="T890" i="1"/>
  <c r="S890" i="1"/>
  <c r="R890" i="1"/>
  <c r="Q890" i="1"/>
  <c r="P890" i="1"/>
  <c r="O890" i="1"/>
  <c r="N890" i="1"/>
  <c r="M890" i="1"/>
  <c r="L890" i="1"/>
  <c r="AU889" i="1"/>
  <c r="AT889" i="1"/>
  <c r="AS889" i="1"/>
  <c r="AR889" i="1"/>
  <c r="AQ889" i="1"/>
  <c r="AP889" i="1"/>
  <c r="AO889" i="1"/>
  <c r="AN889" i="1"/>
  <c r="AM889" i="1"/>
  <c r="AL889" i="1"/>
  <c r="AK889" i="1"/>
  <c r="AJ889" i="1"/>
  <c r="AI889" i="1"/>
  <c r="AH889" i="1"/>
  <c r="AG889" i="1"/>
  <c r="AF889" i="1"/>
  <c r="AE889" i="1"/>
  <c r="AD889" i="1"/>
  <c r="AC889" i="1"/>
  <c r="AB889" i="1"/>
  <c r="AA889" i="1"/>
  <c r="Z889" i="1"/>
  <c r="Y889" i="1"/>
  <c r="X889" i="1"/>
  <c r="W889" i="1"/>
  <c r="V889" i="1"/>
  <c r="U889" i="1"/>
  <c r="T889" i="1"/>
  <c r="S889" i="1"/>
  <c r="R889" i="1"/>
  <c r="Q889" i="1"/>
  <c r="P889" i="1"/>
  <c r="O889" i="1"/>
  <c r="N889" i="1"/>
  <c r="M889" i="1"/>
  <c r="L889" i="1"/>
  <c r="AU888" i="1"/>
  <c r="AT888" i="1"/>
  <c r="AS888" i="1"/>
  <c r="AR888" i="1"/>
  <c r="AQ888" i="1"/>
  <c r="AP888" i="1"/>
  <c r="AO888" i="1"/>
  <c r="AN888" i="1"/>
  <c r="AM888" i="1"/>
  <c r="AL888" i="1"/>
  <c r="AK888" i="1"/>
  <c r="AJ888" i="1"/>
  <c r="AI888" i="1"/>
  <c r="AH888" i="1"/>
  <c r="AG888" i="1"/>
  <c r="AF888" i="1"/>
  <c r="AE888" i="1"/>
  <c r="AD888" i="1"/>
  <c r="AC888" i="1"/>
  <c r="AB888" i="1"/>
  <c r="AA888" i="1"/>
  <c r="Z888" i="1"/>
  <c r="Y888" i="1"/>
  <c r="X888" i="1"/>
  <c r="W888" i="1"/>
  <c r="V888" i="1"/>
  <c r="U888" i="1"/>
  <c r="T888" i="1"/>
  <c r="S888" i="1"/>
  <c r="R888" i="1"/>
  <c r="Q888" i="1"/>
  <c r="P888" i="1"/>
  <c r="O888" i="1"/>
  <c r="N888" i="1"/>
  <c r="M888" i="1"/>
  <c r="L888" i="1"/>
  <c r="AU887" i="1"/>
  <c r="AT887" i="1"/>
  <c r="AS887" i="1"/>
  <c r="AR887" i="1"/>
  <c r="AQ887" i="1"/>
  <c r="AP887" i="1"/>
  <c r="AO887" i="1"/>
  <c r="AN887" i="1"/>
  <c r="AM887" i="1"/>
  <c r="AL887" i="1"/>
  <c r="AK887" i="1"/>
  <c r="AJ887" i="1"/>
  <c r="AI887" i="1"/>
  <c r="AH887" i="1"/>
  <c r="AG887" i="1"/>
  <c r="AF887" i="1"/>
  <c r="AE887" i="1"/>
  <c r="AD887" i="1"/>
  <c r="AC887" i="1"/>
  <c r="AB887" i="1"/>
  <c r="AA887" i="1"/>
  <c r="Z887" i="1"/>
  <c r="Y887" i="1"/>
  <c r="X887" i="1"/>
  <c r="W887" i="1"/>
  <c r="V887" i="1"/>
  <c r="U887" i="1"/>
  <c r="T887" i="1"/>
  <c r="S887" i="1"/>
  <c r="R887" i="1"/>
  <c r="Q887" i="1"/>
  <c r="P887" i="1"/>
  <c r="O887" i="1"/>
  <c r="N887" i="1"/>
  <c r="M887" i="1"/>
  <c r="L887" i="1"/>
  <c r="AU886" i="1"/>
  <c r="AT886" i="1"/>
  <c r="AS886" i="1"/>
  <c r="AR886" i="1"/>
  <c r="AQ886" i="1"/>
  <c r="AP886" i="1"/>
  <c r="AO886" i="1"/>
  <c r="AN886" i="1"/>
  <c r="AM886" i="1"/>
  <c r="AL886" i="1"/>
  <c r="AK886" i="1"/>
  <c r="AJ886" i="1"/>
  <c r="AI886" i="1"/>
  <c r="AH886" i="1"/>
  <c r="AG886" i="1"/>
  <c r="AF886" i="1"/>
  <c r="AE886" i="1"/>
  <c r="AD886" i="1"/>
  <c r="AC886" i="1"/>
  <c r="AB886" i="1"/>
  <c r="AA886" i="1"/>
  <c r="Z886" i="1"/>
  <c r="Y886" i="1"/>
  <c r="X886" i="1"/>
  <c r="W886" i="1"/>
  <c r="V886" i="1"/>
  <c r="U886" i="1"/>
  <c r="T886" i="1"/>
  <c r="S886" i="1"/>
  <c r="R886" i="1"/>
  <c r="Q886" i="1"/>
  <c r="P886" i="1"/>
  <c r="O886" i="1"/>
  <c r="N886" i="1"/>
  <c r="M886" i="1"/>
  <c r="L886" i="1"/>
  <c r="AU885" i="1"/>
  <c r="AT885" i="1"/>
  <c r="AS885" i="1"/>
  <c r="AR885" i="1"/>
  <c r="AQ885" i="1"/>
  <c r="AP885" i="1"/>
  <c r="AO885" i="1"/>
  <c r="AN885" i="1"/>
  <c r="AM885" i="1"/>
  <c r="AL885" i="1"/>
  <c r="AK885" i="1"/>
  <c r="AJ885" i="1"/>
  <c r="AI885" i="1"/>
  <c r="AH885" i="1"/>
  <c r="AG885" i="1"/>
  <c r="AF885" i="1"/>
  <c r="AE885" i="1"/>
  <c r="AD885" i="1"/>
  <c r="AC885" i="1"/>
  <c r="AB885" i="1"/>
  <c r="AA885" i="1"/>
  <c r="Z885" i="1"/>
  <c r="Y885" i="1"/>
  <c r="X885" i="1"/>
  <c r="W885" i="1"/>
  <c r="V885" i="1"/>
  <c r="U885" i="1"/>
  <c r="T885" i="1"/>
  <c r="S885" i="1"/>
  <c r="R885" i="1"/>
  <c r="Q885" i="1"/>
  <c r="P885" i="1"/>
  <c r="O885" i="1"/>
  <c r="N885" i="1"/>
  <c r="M885" i="1"/>
  <c r="L885" i="1"/>
  <c r="AU884" i="1"/>
  <c r="AT884" i="1"/>
  <c r="AS884" i="1"/>
  <c r="AR884" i="1"/>
  <c r="AQ884" i="1"/>
  <c r="AP884" i="1"/>
  <c r="AO884" i="1"/>
  <c r="AN884" i="1"/>
  <c r="AM884" i="1"/>
  <c r="AL884" i="1"/>
  <c r="AK884" i="1"/>
  <c r="AJ884" i="1"/>
  <c r="AI884" i="1"/>
  <c r="AH884" i="1"/>
  <c r="AG884" i="1"/>
  <c r="AF884" i="1"/>
  <c r="AE884" i="1"/>
  <c r="AD884" i="1"/>
  <c r="AC884" i="1"/>
  <c r="AB884" i="1"/>
  <c r="AA884" i="1"/>
  <c r="Z884" i="1"/>
  <c r="Y884" i="1"/>
  <c r="X884" i="1"/>
  <c r="W884" i="1"/>
  <c r="V884" i="1"/>
  <c r="U884" i="1"/>
  <c r="T884" i="1"/>
  <c r="S884" i="1"/>
  <c r="R884" i="1"/>
  <c r="Q884" i="1"/>
  <c r="P884" i="1"/>
  <c r="O884" i="1"/>
  <c r="N884" i="1"/>
  <c r="M884" i="1"/>
  <c r="L884" i="1"/>
  <c r="AU883" i="1"/>
  <c r="AT883" i="1"/>
  <c r="AS883" i="1"/>
  <c r="AR883" i="1"/>
  <c r="AQ883" i="1"/>
  <c r="AP883" i="1"/>
  <c r="AO883" i="1"/>
  <c r="AN883" i="1"/>
  <c r="AM883" i="1"/>
  <c r="AL883" i="1"/>
  <c r="AK883" i="1"/>
  <c r="AJ883" i="1"/>
  <c r="AI883" i="1"/>
  <c r="AH883" i="1"/>
  <c r="AG883" i="1"/>
  <c r="AF883" i="1"/>
  <c r="AE883" i="1"/>
  <c r="AD883" i="1"/>
  <c r="AC883" i="1"/>
  <c r="AB883" i="1"/>
  <c r="AA883" i="1"/>
  <c r="Z883" i="1"/>
  <c r="Y883" i="1"/>
  <c r="X883" i="1"/>
  <c r="W883" i="1"/>
  <c r="V883" i="1"/>
  <c r="U883" i="1"/>
  <c r="T883" i="1"/>
  <c r="S883" i="1"/>
  <c r="R883" i="1"/>
  <c r="Q883" i="1"/>
  <c r="P883" i="1"/>
  <c r="O883" i="1"/>
  <c r="N883" i="1"/>
  <c r="M883" i="1"/>
  <c r="L883" i="1"/>
  <c r="AU882" i="1"/>
  <c r="AT882" i="1"/>
  <c r="AS882" i="1"/>
  <c r="AR882" i="1"/>
  <c r="AQ882" i="1"/>
  <c r="AP882" i="1"/>
  <c r="AO882" i="1"/>
  <c r="AN882" i="1"/>
  <c r="AM882" i="1"/>
  <c r="AL882" i="1"/>
  <c r="AK882" i="1"/>
  <c r="AJ882" i="1"/>
  <c r="AI882" i="1"/>
  <c r="AH882" i="1"/>
  <c r="AG882" i="1"/>
  <c r="AF882" i="1"/>
  <c r="AE882" i="1"/>
  <c r="AD882" i="1"/>
  <c r="AC882" i="1"/>
  <c r="AB882" i="1"/>
  <c r="AA882" i="1"/>
  <c r="Z882" i="1"/>
  <c r="Y882" i="1"/>
  <c r="X882" i="1"/>
  <c r="W882" i="1"/>
  <c r="V882" i="1"/>
  <c r="U882" i="1"/>
  <c r="T882" i="1"/>
  <c r="S882" i="1"/>
  <c r="R882" i="1"/>
  <c r="Q882" i="1"/>
  <c r="P882" i="1"/>
  <c r="O882" i="1"/>
  <c r="N882" i="1"/>
  <c r="M882" i="1"/>
  <c r="L882" i="1"/>
  <c r="AU881" i="1"/>
  <c r="AT881" i="1"/>
  <c r="AS881" i="1"/>
  <c r="AR881" i="1"/>
  <c r="AQ881" i="1"/>
  <c r="AP881" i="1"/>
  <c r="AO881" i="1"/>
  <c r="AN881" i="1"/>
  <c r="AM881" i="1"/>
  <c r="AL881" i="1"/>
  <c r="AK881" i="1"/>
  <c r="AJ881" i="1"/>
  <c r="AI881" i="1"/>
  <c r="AH881" i="1"/>
  <c r="AG881" i="1"/>
  <c r="AF881" i="1"/>
  <c r="AE881" i="1"/>
  <c r="AD881" i="1"/>
  <c r="AC881" i="1"/>
  <c r="AB881" i="1"/>
  <c r="AA881" i="1"/>
  <c r="Z881" i="1"/>
  <c r="Y881" i="1"/>
  <c r="X881" i="1"/>
  <c r="W881" i="1"/>
  <c r="V881" i="1"/>
  <c r="U881" i="1"/>
  <c r="T881" i="1"/>
  <c r="S881" i="1"/>
  <c r="R881" i="1"/>
  <c r="Q881" i="1"/>
  <c r="P881" i="1"/>
  <c r="O881" i="1"/>
  <c r="N881" i="1"/>
  <c r="M881" i="1"/>
  <c r="L881" i="1"/>
  <c r="AU880" i="1"/>
  <c r="AT880" i="1"/>
  <c r="AS880" i="1"/>
  <c r="AR880" i="1"/>
  <c r="AQ880" i="1"/>
  <c r="AP880" i="1"/>
  <c r="AO880" i="1"/>
  <c r="AN880" i="1"/>
  <c r="AM880" i="1"/>
  <c r="AL880" i="1"/>
  <c r="AK880" i="1"/>
  <c r="AJ880" i="1"/>
  <c r="AI880" i="1"/>
  <c r="AH880" i="1"/>
  <c r="AG880" i="1"/>
  <c r="AF880" i="1"/>
  <c r="AE880" i="1"/>
  <c r="AD880" i="1"/>
  <c r="AC880" i="1"/>
  <c r="AB880" i="1"/>
  <c r="AA880" i="1"/>
  <c r="Z880" i="1"/>
  <c r="Y880" i="1"/>
  <c r="X880" i="1"/>
  <c r="W880" i="1"/>
  <c r="V880" i="1"/>
  <c r="U880" i="1"/>
  <c r="T880" i="1"/>
  <c r="S880" i="1"/>
  <c r="R880" i="1"/>
  <c r="Q880" i="1"/>
  <c r="P880" i="1"/>
  <c r="O880" i="1"/>
  <c r="N880" i="1"/>
  <c r="M880" i="1"/>
  <c r="L880" i="1"/>
  <c r="AU879" i="1"/>
  <c r="AT879" i="1"/>
  <c r="AS879" i="1"/>
  <c r="AR879" i="1"/>
  <c r="AQ879" i="1"/>
  <c r="AP879" i="1"/>
  <c r="AO879" i="1"/>
  <c r="AN879" i="1"/>
  <c r="AM879" i="1"/>
  <c r="AL879" i="1"/>
  <c r="AK879" i="1"/>
  <c r="AJ879" i="1"/>
  <c r="AI879" i="1"/>
  <c r="AH879" i="1"/>
  <c r="AG879" i="1"/>
  <c r="AF879" i="1"/>
  <c r="AE879" i="1"/>
  <c r="AD879" i="1"/>
  <c r="AC879" i="1"/>
  <c r="AB879" i="1"/>
  <c r="AA879" i="1"/>
  <c r="Z879" i="1"/>
  <c r="Y879" i="1"/>
  <c r="X879" i="1"/>
  <c r="W879" i="1"/>
  <c r="V879" i="1"/>
  <c r="U879" i="1"/>
  <c r="T879" i="1"/>
  <c r="S879" i="1"/>
  <c r="R879" i="1"/>
  <c r="Q879" i="1"/>
  <c r="P879" i="1"/>
  <c r="O879" i="1"/>
  <c r="N879" i="1"/>
  <c r="M879" i="1"/>
  <c r="L879" i="1"/>
  <c r="AU878" i="1"/>
  <c r="AT878" i="1"/>
  <c r="AS878" i="1"/>
  <c r="AR878" i="1"/>
  <c r="AQ878" i="1"/>
  <c r="AP878" i="1"/>
  <c r="AO878" i="1"/>
  <c r="AN878" i="1"/>
  <c r="AM878" i="1"/>
  <c r="AL878" i="1"/>
  <c r="AK878" i="1"/>
  <c r="AJ878" i="1"/>
  <c r="AI878" i="1"/>
  <c r="AH878" i="1"/>
  <c r="AG878" i="1"/>
  <c r="AF878" i="1"/>
  <c r="AE878" i="1"/>
  <c r="AD878" i="1"/>
  <c r="AC878" i="1"/>
  <c r="AB878" i="1"/>
  <c r="AA878" i="1"/>
  <c r="Z878" i="1"/>
  <c r="Y878" i="1"/>
  <c r="X878" i="1"/>
  <c r="W878" i="1"/>
  <c r="V878" i="1"/>
  <c r="U878" i="1"/>
  <c r="T878" i="1"/>
  <c r="S878" i="1"/>
  <c r="R878" i="1"/>
  <c r="Q878" i="1"/>
  <c r="P878" i="1"/>
  <c r="O878" i="1"/>
  <c r="N878" i="1"/>
  <c r="M878" i="1"/>
  <c r="L878" i="1"/>
  <c r="AU877" i="1"/>
  <c r="AT877" i="1"/>
  <c r="AS877" i="1"/>
  <c r="AR877" i="1"/>
  <c r="AQ877" i="1"/>
  <c r="AP877" i="1"/>
  <c r="AO877" i="1"/>
  <c r="AN877" i="1"/>
  <c r="AM877" i="1"/>
  <c r="AL877" i="1"/>
  <c r="AK877" i="1"/>
  <c r="AJ877" i="1"/>
  <c r="AI877" i="1"/>
  <c r="AH877" i="1"/>
  <c r="AG877" i="1"/>
  <c r="AF877" i="1"/>
  <c r="AE877" i="1"/>
  <c r="AD877" i="1"/>
  <c r="AC877" i="1"/>
  <c r="AB877" i="1"/>
  <c r="AA877" i="1"/>
  <c r="Z877" i="1"/>
  <c r="Y877" i="1"/>
  <c r="X877" i="1"/>
  <c r="W877" i="1"/>
  <c r="V877" i="1"/>
  <c r="U877" i="1"/>
  <c r="T877" i="1"/>
  <c r="S877" i="1"/>
  <c r="R877" i="1"/>
  <c r="Q877" i="1"/>
  <c r="P877" i="1"/>
  <c r="O877" i="1"/>
  <c r="N877" i="1"/>
  <c r="M877" i="1"/>
  <c r="L877" i="1"/>
  <c r="AU876" i="1"/>
  <c r="AT876" i="1"/>
  <c r="AS876" i="1"/>
  <c r="AR876" i="1"/>
  <c r="AQ876" i="1"/>
  <c r="AP876" i="1"/>
  <c r="AO876" i="1"/>
  <c r="AN876" i="1"/>
  <c r="AM876" i="1"/>
  <c r="AL876" i="1"/>
  <c r="AK876" i="1"/>
  <c r="AJ876" i="1"/>
  <c r="AI876" i="1"/>
  <c r="AH876" i="1"/>
  <c r="AG876" i="1"/>
  <c r="AF876" i="1"/>
  <c r="AE876" i="1"/>
  <c r="AD876" i="1"/>
  <c r="AC876" i="1"/>
  <c r="AB876" i="1"/>
  <c r="AA876" i="1"/>
  <c r="Z876" i="1"/>
  <c r="Y876" i="1"/>
  <c r="X876" i="1"/>
  <c r="W876" i="1"/>
  <c r="V876" i="1"/>
  <c r="U876" i="1"/>
  <c r="T876" i="1"/>
  <c r="S876" i="1"/>
  <c r="R876" i="1"/>
  <c r="Q876" i="1"/>
  <c r="P876" i="1"/>
  <c r="O876" i="1"/>
  <c r="N876" i="1"/>
  <c r="M876" i="1"/>
  <c r="L876" i="1"/>
  <c r="AU875" i="1"/>
  <c r="AT875" i="1"/>
  <c r="AS875" i="1"/>
  <c r="AR875" i="1"/>
  <c r="AQ875" i="1"/>
  <c r="AP875" i="1"/>
  <c r="AO875" i="1"/>
  <c r="AN875" i="1"/>
  <c r="AM875" i="1"/>
  <c r="AL875" i="1"/>
  <c r="AK875" i="1"/>
  <c r="AJ875" i="1"/>
  <c r="AI875" i="1"/>
  <c r="AH875" i="1"/>
  <c r="AG875" i="1"/>
  <c r="AF875" i="1"/>
  <c r="AE875" i="1"/>
  <c r="AD875" i="1"/>
  <c r="AC875" i="1"/>
  <c r="AB875" i="1"/>
  <c r="AA875" i="1"/>
  <c r="Z875" i="1"/>
  <c r="Y875" i="1"/>
  <c r="X875" i="1"/>
  <c r="W875" i="1"/>
  <c r="V875" i="1"/>
  <c r="U875" i="1"/>
  <c r="T875" i="1"/>
  <c r="S875" i="1"/>
  <c r="R875" i="1"/>
  <c r="Q875" i="1"/>
  <c r="P875" i="1"/>
  <c r="O875" i="1"/>
  <c r="N875" i="1"/>
  <c r="M875" i="1"/>
  <c r="L875" i="1"/>
  <c r="AU874" i="1"/>
  <c r="AT874" i="1"/>
  <c r="AS874" i="1"/>
  <c r="AR874" i="1"/>
  <c r="AQ874" i="1"/>
  <c r="AP874" i="1"/>
  <c r="AO874" i="1"/>
  <c r="AN874" i="1"/>
  <c r="AM874" i="1"/>
  <c r="AL874" i="1"/>
  <c r="AK874" i="1"/>
  <c r="AJ874" i="1"/>
  <c r="AI874" i="1"/>
  <c r="AH874" i="1"/>
  <c r="AG874" i="1"/>
  <c r="AF874" i="1"/>
  <c r="AE874" i="1"/>
  <c r="AD874" i="1"/>
  <c r="AC874" i="1"/>
  <c r="AB874" i="1"/>
  <c r="AA874" i="1"/>
  <c r="Z874" i="1"/>
  <c r="Y874" i="1"/>
  <c r="X874" i="1"/>
  <c r="W874" i="1"/>
  <c r="V874" i="1"/>
  <c r="U874" i="1"/>
  <c r="T874" i="1"/>
  <c r="S874" i="1"/>
  <c r="R874" i="1"/>
  <c r="Q874" i="1"/>
  <c r="P874" i="1"/>
  <c r="O874" i="1"/>
  <c r="N874" i="1"/>
  <c r="M874" i="1"/>
  <c r="L874" i="1"/>
  <c r="AU873" i="1"/>
  <c r="AT873" i="1"/>
  <c r="AS873" i="1"/>
  <c r="AR873" i="1"/>
  <c r="AQ873" i="1"/>
  <c r="AP873" i="1"/>
  <c r="AO873" i="1"/>
  <c r="AN873" i="1"/>
  <c r="AM873" i="1"/>
  <c r="AL873" i="1"/>
  <c r="AK873" i="1"/>
  <c r="AJ873" i="1"/>
  <c r="AI873" i="1"/>
  <c r="AH873" i="1"/>
  <c r="AG873" i="1"/>
  <c r="AF873" i="1"/>
  <c r="AE873" i="1"/>
  <c r="AD873" i="1"/>
  <c r="AC873" i="1"/>
  <c r="AB873" i="1"/>
  <c r="AA873" i="1"/>
  <c r="Z873" i="1"/>
  <c r="Y873" i="1"/>
  <c r="X873" i="1"/>
  <c r="W873" i="1"/>
  <c r="V873" i="1"/>
  <c r="U873" i="1"/>
  <c r="T873" i="1"/>
  <c r="S873" i="1"/>
  <c r="R873" i="1"/>
  <c r="Q873" i="1"/>
  <c r="P873" i="1"/>
  <c r="O873" i="1"/>
  <c r="N873" i="1"/>
  <c r="M873" i="1"/>
  <c r="L873" i="1"/>
  <c r="AU872" i="1"/>
  <c r="AT872" i="1"/>
  <c r="AS872" i="1"/>
  <c r="AR872" i="1"/>
  <c r="AQ872" i="1"/>
  <c r="AP872" i="1"/>
  <c r="AO872" i="1"/>
  <c r="AN872" i="1"/>
  <c r="AM872" i="1"/>
  <c r="AL872" i="1"/>
  <c r="AK872" i="1"/>
  <c r="AJ872" i="1"/>
  <c r="AI872" i="1"/>
  <c r="AH872" i="1"/>
  <c r="AG872" i="1"/>
  <c r="AF872" i="1"/>
  <c r="AE872" i="1"/>
  <c r="AD872" i="1"/>
  <c r="AC872" i="1"/>
  <c r="AB872" i="1"/>
  <c r="AA872" i="1"/>
  <c r="Z872" i="1"/>
  <c r="Y872" i="1"/>
  <c r="X872" i="1"/>
  <c r="W872" i="1"/>
  <c r="V872" i="1"/>
  <c r="U872" i="1"/>
  <c r="T872" i="1"/>
  <c r="S872" i="1"/>
  <c r="R872" i="1"/>
  <c r="Q872" i="1"/>
  <c r="P872" i="1"/>
  <c r="O872" i="1"/>
  <c r="N872" i="1"/>
  <c r="M872" i="1"/>
  <c r="L872" i="1"/>
  <c r="AU871" i="1"/>
  <c r="AT871" i="1"/>
  <c r="AS871" i="1"/>
  <c r="AR871" i="1"/>
  <c r="AQ871" i="1"/>
  <c r="AP871" i="1"/>
  <c r="AO871" i="1"/>
  <c r="AN871" i="1"/>
  <c r="AM871" i="1"/>
  <c r="AL871" i="1"/>
  <c r="AK871" i="1"/>
  <c r="AJ871" i="1"/>
  <c r="AI871" i="1"/>
  <c r="AH871" i="1"/>
  <c r="AG871" i="1"/>
  <c r="AF871" i="1"/>
  <c r="AE871" i="1"/>
  <c r="AD871" i="1"/>
  <c r="AC871" i="1"/>
  <c r="AB871" i="1"/>
  <c r="AA871" i="1"/>
  <c r="Z871" i="1"/>
  <c r="Y871" i="1"/>
  <c r="X871" i="1"/>
  <c r="W871" i="1"/>
  <c r="V871" i="1"/>
  <c r="U871" i="1"/>
  <c r="T871" i="1"/>
  <c r="S871" i="1"/>
  <c r="R871" i="1"/>
  <c r="Q871" i="1"/>
  <c r="P871" i="1"/>
  <c r="O871" i="1"/>
  <c r="N871" i="1"/>
  <c r="M871" i="1"/>
  <c r="L871" i="1"/>
  <c r="AU870" i="1"/>
  <c r="AT870" i="1"/>
  <c r="AS870" i="1"/>
  <c r="AR870" i="1"/>
  <c r="AQ870" i="1"/>
  <c r="AP870" i="1"/>
  <c r="AO870" i="1"/>
  <c r="AN870" i="1"/>
  <c r="AM870" i="1"/>
  <c r="AL870" i="1"/>
  <c r="AK870" i="1"/>
  <c r="AJ870" i="1"/>
  <c r="AI870" i="1"/>
  <c r="AH870" i="1"/>
  <c r="AG870" i="1"/>
  <c r="AF870" i="1"/>
  <c r="AE870" i="1"/>
  <c r="AD870" i="1"/>
  <c r="AC870" i="1"/>
  <c r="AB870" i="1"/>
  <c r="AA870" i="1"/>
  <c r="Z870" i="1"/>
  <c r="Y870" i="1"/>
  <c r="X870" i="1"/>
  <c r="W870" i="1"/>
  <c r="V870" i="1"/>
  <c r="U870" i="1"/>
  <c r="T870" i="1"/>
  <c r="S870" i="1"/>
  <c r="R870" i="1"/>
  <c r="Q870" i="1"/>
  <c r="P870" i="1"/>
  <c r="O870" i="1"/>
  <c r="N870" i="1"/>
  <c r="M870" i="1"/>
  <c r="L870" i="1"/>
  <c r="AU869" i="1"/>
  <c r="AT869" i="1"/>
  <c r="AS869" i="1"/>
  <c r="AR869" i="1"/>
  <c r="AQ869" i="1"/>
  <c r="AP869" i="1"/>
  <c r="AO869" i="1"/>
  <c r="AN869" i="1"/>
  <c r="AM869" i="1"/>
  <c r="AL869" i="1"/>
  <c r="AK869" i="1"/>
  <c r="AJ869" i="1"/>
  <c r="AI869" i="1"/>
  <c r="AH869" i="1"/>
  <c r="AG869" i="1"/>
  <c r="AF869" i="1"/>
  <c r="AE869" i="1"/>
  <c r="AD869" i="1"/>
  <c r="AC869" i="1"/>
  <c r="AB869" i="1"/>
  <c r="AA869" i="1"/>
  <c r="Z869" i="1"/>
  <c r="Y869" i="1"/>
  <c r="X869" i="1"/>
  <c r="W869" i="1"/>
  <c r="V869" i="1"/>
  <c r="U869" i="1"/>
  <c r="T869" i="1"/>
  <c r="S869" i="1"/>
  <c r="R869" i="1"/>
  <c r="Q869" i="1"/>
  <c r="P869" i="1"/>
  <c r="O869" i="1"/>
  <c r="N869" i="1"/>
  <c r="M869" i="1"/>
  <c r="L869" i="1"/>
  <c r="AU868" i="1"/>
  <c r="AT868" i="1"/>
  <c r="AS868" i="1"/>
  <c r="AR868" i="1"/>
  <c r="AQ868" i="1"/>
  <c r="AP868" i="1"/>
  <c r="AO868" i="1"/>
  <c r="AN868" i="1"/>
  <c r="AM868" i="1"/>
  <c r="AL868" i="1"/>
  <c r="AK868" i="1"/>
  <c r="AJ868" i="1"/>
  <c r="AI868" i="1"/>
  <c r="AH868" i="1"/>
  <c r="AG868" i="1"/>
  <c r="AF868" i="1"/>
  <c r="AE868" i="1"/>
  <c r="AD868" i="1"/>
  <c r="AC868" i="1"/>
  <c r="AB868" i="1"/>
  <c r="AA868" i="1"/>
  <c r="Z868" i="1"/>
  <c r="Y868" i="1"/>
  <c r="X868" i="1"/>
  <c r="W868" i="1"/>
  <c r="V868" i="1"/>
  <c r="U868" i="1"/>
  <c r="T868" i="1"/>
  <c r="S868" i="1"/>
  <c r="R868" i="1"/>
  <c r="Q868" i="1"/>
  <c r="P868" i="1"/>
  <c r="O868" i="1"/>
  <c r="N868" i="1"/>
  <c r="M868" i="1"/>
  <c r="L868" i="1"/>
  <c r="AU867" i="1"/>
  <c r="AT867" i="1"/>
  <c r="AS867" i="1"/>
  <c r="AR867" i="1"/>
  <c r="AQ867" i="1"/>
  <c r="AP867" i="1"/>
  <c r="AO867" i="1"/>
  <c r="AN867" i="1"/>
  <c r="AM867" i="1"/>
  <c r="AL867" i="1"/>
  <c r="AK867" i="1"/>
  <c r="AJ867" i="1"/>
  <c r="AI867" i="1"/>
  <c r="AH867" i="1"/>
  <c r="AG867" i="1"/>
  <c r="AF867" i="1"/>
  <c r="AE867" i="1"/>
  <c r="AD867" i="1"/>
  <c r="AC867" i="1"/>
  <c r="AB867" i="1"/>
  <c r="AA867" i="1"/>
  <c r="Z867" i="1"/>
  <c r="Y867" i="1"/>
  <c r="X867" i="1"/>
  <c r="W867" i="1"/>
  <c r="V867" i="1"/>
  <c r="U867" i="1"/>
  <c r="T867" i="1"/>
  <c r="S867" i="1"/>
  <c r="R867" i="1"/>
  <c r="Q867" i="1"/>
  <c r="P867" i="1"/>
  <c r="O867" i="1"/>
  <c r="N867" i="1"/>
  <c r="M867" i="1"/>
  <c r="L867" i="1"/>
  <c r="AU866" i="1"/>
  <c r="AT866" i="1"/>
  <c r="AS866" i="1"/>
  <c r="AR866" i="1"/>
  <c r="AQ866" i="1"/>
  <c r="AP866" i="1"/>
  <c r="AO866" i="1"/>
  <c r="AN866" i="1"/>
  <c r="AM866" i="1"/>
  <c r="AL866" i="1"/>
  <c r="AK866" i="1"/>
  <c r="AJ866" i="1"/>
  <c r="AI866" i="1"/>
  <c r="AH866" i="1"/>
  <c r="AG866" i="1"/>
  <c r="AF866" i="1"/>
  <c r="AE866" i="1"/>
  <c r="AD866" i="1"/>
  <c r="AC866" i="1"/>
  <c r="AB866" i="1"/>
  <c r="AA866" i="1"/>
  <c r="Z866" i="1"/>
  <c r="Y866" i="1"/>
  <c r="X866" i="1"/>
  <c r="W866" i="1"/>
  <c r="V866" i="1"/>
  <c r="U866" i="1"/>
  <c r="T866" i="1"/>
  <c r="S866" i="1"/>
  <c r="R866" i="1"/>
  <c r="Q866" i="1"/>
  <c r="P866" i="1"/>
  <c r="O866" i="1"/>
  <c r="N866" i="1"/>
  <c r="M866" i="1"/>
  <c r="L866" i="1"/>
  <c r="AU865" i="1"/>
  <c r="AT865" i="1"/>
  <c r="AS865" i="1"/>
  <c r="AR865" i="1"/>
  <c r="AQ865" i="1"/>
  <c r="AP865" i="1"/>
  <c r="AO865" i="1"/>
  <c r="AN865" i="1"/>
  <c r="AM865" i="1"/>
  <c r="AL865" i="1"/>
  <c r="AK865" i="1"/>
  <c r="AJ865" i="1"/>
  <c r="AI865" i="1"/>
  <c r="AH865" i="1"/>
  <c r="AG865" i="1"/>
  <c r="AF865" i="1"/>
  <c r="AE865" i="1"/>
  <c r="AD865" i="1"/>
  <c r="AC865" i="1"/>
  <c r="AB865" i="1"/>
  <c r="AA865" i="1"/>
  <c r="Z865" i="1"/>
  <c r="Y865" i="1"/>
  <c r="X865" i="1"/>
  <c r="W865" i="1"/>
  <c r="V865" i="1"/>
  <c r="U865" i="1"/>
  <c r="T865" i="1"/>
  <c r="S865" i="1"/>
  <c r="R865" i="1"/>
  <c r="Q865" i="1"/>
  <c r="P865" i="1"/>
  <c r="O865" i="1"/>
  <c r="N865" i="1"/>
  <c r="M865" i="1"/>
  <c r="L865" i="1"/>
  <c r="AU864" i="1"/>
  <c r="AT864" i="1"/>
  <c r="AS864" i="1"/>
  <c r="AR864" i="1"/>
  <c r="AQ864" i="1"/>
  <c r="AP864" i="1"/>
  <c r="AO864" i="1"/>
  <c r="AN864" i="1"/>
  <c r="AM864" i="1"/>
  <c r="AL864" i="1"/>
  <c r="AK864" i="1"/>
  <c r="AJ864" i="1"/>
  <c r="AI864" i="1"/>
  <c r="AH864" i="1"/>
  <c r="AG864" i="1"/>
  <c r="AF864" i="1"/>
  <c r="AE864" i="1"/>
  <c r="AD864" i="1"/>
  <c r="AC864" i="1"/>
  <c r="AB864" i="1"/>
  <c r="AA864" i="1"/>
  <c r="Z864" i="1"/>
  <c r="Y864" i="1"/>
  <c r="X864" i="1"/>
  <c r="W864" i="1"/>
  <c r="V864" i="1"/>
  <c r="U864" i="1"/>
  <c r="T864" i="1"/>
  <c r="S864" i="1"/>
  <c r="R864" i="1"/>
  <c r="Q864" i="1"/>
  <c r="P864" i="1"/>
  <c r="O864" i="1"/>
  <c r="N864" i="1"/>
  <c r="M864" i="1"/>
  <c r="L864" i="1"/>
  <c r="AU863" i="1"/>
  <c r="AT863" i="1"/>
  <c r="AS863" i="1"/>
  <c r="AR863" i="1"/>
  <c r="AQ863" i="1"/>
  <c r="AP863" i="1"/>
  <c r="AO863" i="1"/>
  <c r="AN863" i="1"/>
  <c r="AM863" i="1"/>
  <c r="AL863" i="1"/>
  <c r="AK863" i="1"/>
  <c r="AJ863" i="1"/>
  <c r="AI863" i="1"/>
  <c r="AH863" i="1"/>
  <c r="AG863" i="1"/>
  <c r="AF863" i="1"/>
  <c r="AE863" i="1"/>
  <c r="AD863" i="1"/>
  <c r="AC863" i="1"/>
  <c r="AB863" i="1"/>
  <c r="AA863" i="1"/>
  <c r="Z863" i="1"/>
  <c r="Y863" i="1"/>
  <c r="X863" i="1"/>
  <c r="W863" i="1"/>
  <c r="V863" i="1"/>
  <c r="U863" i="1"/>
  <c r="T863" i="1"/>
  <c r="S863" i="1"/>
  <c r="R863" i="1"/>
  <c r="Q863" i="1"/>
  <c r="P863" i="1"/>
  <c r="O863" i="1"/>
  <c r="N863" i="1"/>
  <c r="M863" i="1"/>
  <c r="L863" i="1"/>
  <c r="AU862" i="1"/>
  <c r="AT862" i="1"/>
  <c r="AS862" i="1"/>
  <c r="AR862" i="1"/>
  <c r="AQ862" i="1"/>
  <c r="AP862" i="1"/>
  <c r="AO862" i="1"/>
  <c r="AN862" i="1"/>
  <c r="AM862" i="1"/>
  <c r="AL862" i="1"/>
  <c r="AK862" i="1"/>
  <c r="AJ862" i="1"/>
  <c r="AI862" i="1"/>
  <c r="AH862" i="1"/>
  <c r="AG862" i="1"/>
  <c r="AF862" i="1"/>
  <c r="AE862" i="1"/>
  <c r="AD862" i="1"/>
  <c r="AC862" i="1"/>
  <c r="AB862" i="1"/>
  <c r="AA862" i="1"/>
  <c r="Z862" i="1"/>
  <c r="Y862" i="1"/>
  <c r="X862" i="1"/>
  <c r="W862" i="1"/>
  <c r="V862" i="1"/>
  <c r="U862" i="1"/>
  <c r="T862" i="1"/>
  <c r="S862" i="1"/>
  <c r="R862" i="1"/>
  <c r="Q862" i="1"/>
  <c r="P862" i="1"/>
  <c r="O862" i="1"/>
  <c r="N862" i="1"/>
  <c r="M862" i="1"/>
  <c r="L862" i="1"/>
  <c r="AU861" i="1"/>
  <c r="AT861" i="1"/>
  <c r="AS861" i="1"/>
  <c r="AR861" i="1"/>
  <c r="AQ861" i="1"/>
  <c r="AP861" i="1"/>
  <c r="AO861" i="1"/>
  <c r="AN861" i="1"/>
  <c r="AM861" i="1"/>
  <c r="AL861" i="1"/>
  <c r="AK861" i="1"/>
  <c r="AJ861" i="1"/>
  <c r="AI861" i="1"/>
  <c r="AH861" i="1"/>
  <c r="AG861" i="1"/>
  <c r="AF861" i="1"/>
  <c r="AE861" i="1"/>
  <c r="AD861" i="1"/>
  <c r="AC861" i="1"/>
  <c r="AB861" i="1"/>
  <c r="AA861" i="1"/>
  <c r="Z861" i="1"/>
  <c r="Y861" i="1"/>
  <c r="X861" i="1"/>
  <c r="W861" i="1"/>
  <c r="V861" i="1"/>
  <c r="U861" i="1"/>
  <c r="T861" i="1"/>
  <c r="S861" i="1"/>
  <c r="R861" i="1"/>
  <c r="Q861" i="1"/>
  <c r="P861" i="1"/>
  <c r="O861" i="1"/>
  <c r="N861" i="1"/>
  <c r="M861" i="1"/>
  <c r="L861" i="1"/>
  <c r="AU860" i="1"/>
  <c r="AT860" i="1"/>
  <c r="AS860" i="1"/>
  <c r="AR860" i="1"/>
  <c r="AQ860" i="1"/>
  <c r="AP860" i="1"/>
  <c r="AO860" i="1"/>
  <c r="AN860" i="1"/>
  <c r="AM860" i="1"/>
  <c r="AL860" i="1"/>
  <c r="AK860" i="1"/>
  <c r="AJ860" i="1"/>
  <c r="AI860" i="1"/>
  <c r="AH860" i="1"/>
  <c r="AG860" i="1"/>
  <c r="AF860" i="1"/>
  <c r="AE860" i="1"/>
  <c r="AD860" i="1"/>
  <c r="AC860" i="1"/>
  <c r="AB860" i="1"/>
  <c r="AA860" i="1"/>
  <c r="Z860" i="1"/>
  <c r="Y860" i="1"/>
  <c r="X860" i="1"/>
  <c r="W860" i="1"/>
  <c r="V860" i="1"/>
  <c r="U860" i="1"/>
  <c r="T860" i="1"/>
  <c r="S860" i="1"/>
  <c r="R860" i="1"/>
  <c r="Q860" i="1"/>
  <c r="P860" i="1"/>
  <c r="O860" i="1"/>
  <c r="N860" i="1"/>
  <c r="M860" i="1"/>
  <c r="L860" i="1"/>
  <c r="AU859" i="1"/>
  <c r="AT859" i="1"/>
  <c r="AS859" i="1"/>
  <c r="AR859" i="1"/>
  <c r="AQ859" i="1"/>
  <c r="AP859" i="1"/>
  <c r="AO859" i="1"/>
  <c r="AN859" i="1"/>
  <c r="AM859" i="1"/>
  <c r="AL859" i="1"/>
  <c r="AK859" i="1"/>
  <c r="AJ859" i="1"/>
  <c r="AI859" i="1"/>
  <c r="AH859" i="1"/>
  <c r="AG859" i="1"/>
  <c r="AF859" i="1"/>
  <c r="AE859" i="1"/>
  <c r="AD859" i="1"/>
  <c r="AC859" i="1"/>
  <c r="AB859" i="1"/>
  <c r="AA859" i="1"/>
  <c r="Z859" i="1"/>
  <c r="Y859" i="1"/>
  <c r="X859" i="1"/>
  <c r="W859" i="1"/>
  <c r="V859" i="1"/>
  <c r="U859" i="1"/>
  <c r="T859" i="1"/>
  <c r="S859" i="1"/>
  <c r="R859" i="1"/>
  <c r="Q859" i="1"/>
  <c r="P859" i="1"/>
  <c r="O859" i="1"/>
  <c r="N859" i="1"/>
  <c r="M859" i="1"/>
  <c r="L859" i="1"/>
  <c r="AU858" i="1"/>
  <c r="AT858" i="1"/>
  <c r="AS858" i="1"/>
  <c r="AR858" i="1"/>
  <c r="AQ858" i="1"/>
  <c r="AP858" i="1"/>
  <c r="AO858" i="1"/>
  <c r="AN858" i="1"/>
  <c r="AM858" i="1"/>
  <c r="AL858" i="1"/>
  <c r="AK858" i="1"/>
  <c r="AJ858" i="1"/>
  <c r="AI858" i="1"/>
  <c r="AH858" i="1"/>
  <c r="AG858" i="1"/>
  <c r="AF858" i="1"/>
  <c r="AE858" i="1"/>
  <c r="AD858" i="1"/>
  <c r="AC858" i="1"/>
  <c r="AB858" i="1"/>
  <c r="AA858" i="1"/>
  <c r="Z858" i="1"/>
  <c r="Y858" i="1"/>
  <c r="X858" i="1"/>
  <c r="W858" i="1"/>
  <c r="V858" i="1"/>
  <c r="U858" i="1"/>
  <c r="T858" i="1"/>
  <c r="S858" i="1"/>
  <c r="R858" i="1"/>
  <c r="Q858" i="1"/>
  <c r="P858" i="1"/>
  <c r="O858" i="1"/>
  <c r="N858" i="1"/>
  <c r="M858" i="1"/>
  <c r="L858" i="1"/>
  <c r="AU857" i="1"/>
  <c r="AT857" i="1"/>
  <c r="AS857" i="1"/>
  <c r="AR857" i="1"/>
  <c r="AQ857" i="1"/>
  <c r="AP857" i="1"/>
  <c r="AO857" i="1"/>
  <c r="AN857" i="1"/>
  <c r="AM857" i="1"/>
  <c r="AL857" i="1"/>
  <c r="AK857" i="1"/>
  <c r="AJ857" i="1"/>
  <c r="AI857" i="1"/>
  <c r="AH857" i="1"/>
  <c r="AG857" i="1"/>
  <c r="AF857" i="1"/>
  <c r="AE857" i="1"/>
  <c r="AD857" i="1"/>
  <c r="AC857" i="1"/>
  <c r="AB857" i="1"/>
  <c r="AA857" i="1"/>
  <c r="Z857" i="1"/>
  <c r="Y857" i="1"/>
  <c r="X857" i="1"/>
  <c r="W857" i="1"/>
  <c r="V857" i="1"/>
  <c r="U857" i="1"/>
  <c r="T857" i="1"/>
  <c r="S857" i="1"/>
  <c r="R857" i="1"/>
  <c r="Q857" i="1"/>
  <c r="P857" i="1"/>
  <c r="O857" i="1"/>
  <c r="N857" i="1"/>
  <c r="M857" i="1"/>
  <c r="L857" i="1"/>
  <c r="AU856" i="1"/>
  <c r="AT856" i="1"/>
  <c r="AS856" i="1"/>
  <c r="AR856" i="1"/>
  <c r="AQ856" i="1"/>
  <c r="AP856" i="1"/>
  <c r="AO856" i="1"/>
  <c r="AN856" i="1"/>
  <c r="AM856" i="1"/>
  <c r="AL856" i="1"/>
  <c r="AK856" i="1"/>
  <c r="AJ856" i="1"/>
  <c r="AI856" i="1"/>
  <c r="AH856" i="1"/>
  <c r="AG856" i="1"/>
  <c r="AF856" i="1"/>
  <c r="AE856" i="1"/>
  <c r="AD856" i="1"/>
  <c r="AC856" i="1"/>
  <c r="AB856" i="1"/>
  <c r="AA856" i="1"/>
  <c r="Z856" i="1"/>
  <c r="Y856" i="1"/>
  <c r="X856" i="1"/>
  <c r="W856" i="1"/>
  <c r="V856" i="1"/>
  <c r="U856" i="1"/>
  <c r="T856" i="1"/>
  <c r="S856" i="1"/>
  <c r="R856" i="1"/>
  <c r="Q856" i="1"/>
  <c r="P856" i="1"/>
  <c r="O856" i="1"/>
  <c r="N856" i="1"/>
  <c r="M856" i="1"/>
  <c r="L856" i="1"/>
  <c r="AU855" i="1"/>
  <c r="AT855" i="1"/>
  <c r="AS855" i="1"/>
  <c r="AR855" i="1"/>
  <c r="AQ855" i="1"/>
  <c r="AP855" i="1"/>
  <c r="AO855" i="1"/>
  <c r="AN855" i="1"/>
  <c r="AM855" i="1"/>
  <c r="AL855" i="1"/>
  <c r="AK855" i="1"/>
  <c r="AJ855" i="1"/>
  <c r="AI855" i="1"/>
  <c r="AH855" i="1"/>
  <c r="AG855" i="1"/>
  <c r="AF855" i="1"/>
  <c r="AE855" i="1"/>
  <c r="AD855" i="1"/>
  <c r="AC855" i="1"/>
  <c r="AB855" i="1"/>
  <c r="AA855" i="1"/>
  <c r="Z855" i="1"/>
  <c r="Y855" i="1"/>
  <c r="X855" i="1"/>
  <c r="W855" i="1"/>
  <c r="V855" i="1"/>
  <c r="U855" i="1"/>
  <c r="T855" i="1"/>
  <c r="S855" i="1"/>
  <c r="R855" i="1"/>
  <c r="Q855" i="1"/>
  <c r="P855" i="1"/>
  <c r="O855" i="1"/>
  <c r="N855" i="1"/>
  <c r="M855" i="1"/>
  <c r="L855" i="1"/>
  <c r="AU854" i="1"/>
  <c r="AT854" i="1"/>
  <c r="AS854" i="1"/>
  <c r="AR854" i="1"/>
  <c r="AQ854" i="1"/>
  <c r="AP854" i="1"/>
  <c r="AO854" i="1"/>
  <c r="AN854" i="1"/>
  <c r="AM854" i="1"/>
  <c r="AL854" i="1"/>
  <c r="AK854" i="1"/>
  <c r="AJ854" i="1"/>
  <c r="AI854" i="1"/>
  <c r="AH854" i="1"/>
  <c r="AG854" i="1"/>
  <c r="AF854" i="1"/>
  <c r="AE854" i="1"/>
  <c r="AD854" i="1"/>
  <c r="AC854" i="1"/>
  <c r="AB854" i="1"/>
  <c r="AA854" i="1"/>
  <c r="Z854" i="1"/>
  <c r="Y854" i="1"/>
  <c r="X854" i="1"/>
  <c r="W854" i="1"/>
  <c r="V854" i="1"/>
  <c r="U854" i="1"/>
  <c r="T854" i="1"/>
  <c r="S854" i="1"/>
  <c r="R854" i="1"/>
  <c r="Q854" i="1"/>
  <c r="P854" i="1"/>
  <c r="O854" i="1"/>
  <c r="N854" i="1"/>
  <c r="M854" i="1"/>
  <c r="L854" i="1"/>
  <c r="AU853" i="1"/>
  <c r="AT853" i="1"/>
  <c r="AS853" i="1"/>
  <c r="AR853" i="1"/>
  <c r="AQ853" i="1"/>
  <c r="AP853" i="1"/>
  <c r="AO853" i="1"/>
  <c r="AN853" i="1"/>
  <c r="AM853" i="1"/>
  <c r="AL853" i="1"/>
  <c r="AK853" i="1"/>
  <c r="AJ853" i="1"/>
  <c r="AI853" i="1"/>
  <c r="AH853" i="1"/>
  <c r="AG853" i="1"/>
  <c r="AF853" i="1"/>
  <c r="AE853" i="1"/>
  <c r="AD853" i="1"/>
  <c r="AC853" i="1"/>
  <c r="AB853" i="1"/>
  <c r="AA853" i="1"/>
  <c r="Z853" i="1"/>
  <c r="Y853" i="1"/>
  <c r="X853" i="1"/>
  <c r="W853" i="1"/>
  <c r="V853" i="1"/>
  <c r="U853" i="1"/>
  <c r="T853" i="1"/>
  <c r="S853" i="1"/>
  <c r="R853" i="1"/>
  <c r="Q853" i="1"/>
  <c r="P853" i="1"/>
  <c r="O853" i="1"/>
  <c r="N853" i="1"/>
  <c r="M853" i="1"/>
  <c r="L853" i="1"/>
  <c r="AU852" i="1"/>
  <c r="AT852" i="1"/>
  <c r="AS852" i="1"/>
  <c r="AR852" i="1"/>
  <c r="AQ852" i="1"/>
  <c r="AP852" i="1"/>
  <c r="AO852" i="1"/>
  <c r="AN852" i="1"/>
  <c r="AM852" i="1"/>
  <c r="AL852" i="1"/>
  <c r="AK852" i="1"/>
  <c r="AJ852" i="1"/>
  <c r="AI852" i="1"/>
  <c r="AH852" i="1"/>
  <c r="AG852" i="1"/>
  <c r="AF852" i="1"/>
  <c r="AE852" i="1"/>
  <c r="AD852" i="1"/>
  <c r="AC852" i="1"/>
  <c r="AB852" i="1"/>
  <c r="AA852" i="1"/>
  <c r="Z852" i="1"/>
  <c r="Y852" i="1"/>
  <c r="X852" i="1"/>
  <c r="W852" i="1"/>
  <c r="V852" i="1"/>
  <c r="U852" i="1"/>
  <c r="T852" i="1"/>
  <c r="S852" i="1"/>
  <c r="R852" i="1"/>
  <c r="Q852" i="1"/>
  <c r="P852" i="1"/>
  <c r="O852" i="1"/>
  <c r="N852" i="1"/>
  <c r="M852" i="1"/>
  <c r="L852" i="1"/>
  <c r="AU851" i="1"/>
  <c r="AT851" i="1"/>
  <c r="AS851" i="1"/>
  <c r="AR851" i="1"/>
  <c r="AQ851" i="1"/>
  <c r="AP851" i="1"/>
  <c r="AO851" i="1"/>
  <c r="AN851" i="1"/>
  <c r="AM851" i="1"/>
  <c r="AL851" i="1"/>
  <c r="AK851" i="1"/>
  <c r="AJ851" i="1"/>
  <c r="AI851" i="1"/>
  <c r="AH851" i="1"/>
  <c r="AG851" i="1"/>
  <c r="AF851" i="1"/>
  <c r="AE851" i="1"/>
  <c r="AD851" i="1"/>
  <c r="AC851" i="1"/>
  <c r="AB851" i="1"/>
  <c r="AA851" i="1"/>
  <c r="Z851" i="1"/>
  <c r="Y851" i="1"/>
  <c r="X851" i="1"/>
  <c r="W851" i="1"/>
  <c r="V851" i="1"/>
  <c r="U851" i="1"/>
  <c r="T851" i="1"/>
  <c r="S851" i="1"/>
  <c r="R851" i="1"/>
  <c r="Q851" i="1"/>
  <c r="P851" i="1"/>
  <c r="O851" i="1"/>
  <c r="N851" i="1"/>
  <c r="M851" i="1"/>
  <c r="L851" i="1"/>
  <c r="AU850" i="1"/>
  <c r="AT850" i="1"/>
  <c r="AS850" i="1"/>
  <c r="AR850" i="1"/>
  <c r="AQ850" i="1"/>
  <c r="AP850" i="1"/>
  <c r="AO850" i="1"/>
  <c r="AN850" i="1"/>
  <c r="AM850" i="1"/>
  <c r="AL850" i="1"/>
  <c r="AK850" i="1"/>
  <c r="AJ850" i="1"/>
  <c r="AI850" i="1"/>
  <c r="AH850" i="1"/>
  <c r="AG850" i="1"/>
  <c r="AF850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Q850" i="1"/>
  <c r="P850" i="1"/>
  <c r="O850" i="1"/>
  <c r="N850" i="1"/>
  <c r="M850" i="1"/>
  <c r="L850" i="1"/>
  <c r="AU849" i="1"/>
  <c r="AT849" i="1"/>
  <c r="AS849" i="1"/>
  <c r="AR849" i="1"/>
  <c r="AQ849" i="1"/>
  <c r="AP849" i="1"/>
  <c r="AO849" i="1"/>
  <c r="AN849" i="1"/>
  <c r="AM849" i="1"/>
  <c r="AL849" i="1"/>
  <c r="AK849" i="1"/>
  <c r="AJ849" i="1"/>
  <c r="AI849" i="1"/>
  <c r="AH849" i="1"/>
  <c r="AG849" i="1"/>
  <c r="AF849" i="1"/>
  <c r="AE849" i="1"/>
  <c r="AD849" i="1"/>
  <c r="AC849" i="1"/>
  <c r="AB849" i="1"/>
  <c r="AA849" i="1"/>
  <c r="Z849" i="1"/>
  <c r="Y849" i="1"/>
  <c r="X849" i="1"/>
  <c r="W849" i="1"/>
  <c r="V849" i="1"/>
  <c r="U849" i="1"/>
  <c r="T849" i="1"/>
  <c r="S849" i="1"/>
  <c r="R849" i="1"/>
  <c r="Q849" i="1"/>
  <c r="P849" i="1"/>
  <c r="O849" i="1"/>
  <c r="N849" i="1"/>
  <c r="M849" i="1"/>
  <c r="L849" i="1"/>
  <c r="AU848" i="1"/>
  <c r="AT848" i="1"/>
  <c r="AS848" i="1"/>
  <c r="AR848" i="1"/>
  <c r="AQ848" i="1"/>
  <c r="AP848" i="1"/>
  <c r="AO848" i="1"/>
  <c r="AN848" i="1"/>
  <c r="AM848" i="1"/>
  <c r="AL848" i="1"/>
  <c r="AK848" i="1"/>
  <c r="AJ848" i="1"/>
  <c r="AI848" i="1"/>
  <c r="AH848" i="1"/>
  <c r="AG848" i="1"/>
  <c r="AF848" i="1"/>
  <c r="AE848" i="1"/>
  <c r="AD848" i="1"/>
  <c r="AC848" i="1"/>
  <c r="AB848" i="1"/>
  <c r="AA848" i="1"/>
  <c r="Z848" i="1"/>
  <c r="Y848" i="1"/>
  <c r="X848" i="1"/>
  <c r="W848" i="1"/>
  <c r="V848" i="1"/>
  <c r="U848" i="1"/>
  <c r="T848" i="1"/>
  <c r="S848" i="1"/>
  <c r="R848" i="1"/>
  <c r="Q848" i="1"/>
  <c r="P848" i="1"/>
  <c r="O848" i="1"/>
  <c r="N848" i="1"/>
  <c r="M848" i="1"/>
  <c r="L848" i="1"/>
  <c r="AU847" i="1"/>
  <c r="AT847" i="1"/>
  <c r="AS847" i="1"/>
  <c r="AR847" i="1"/>
  <c r="AQ847" i="1"/>
  <c r="AP847" i="1"/>
  <c r="AO847" i="1"/>
  <c r="AN847" i="1"/>
  <c r="AM847" i="1"/>
  <c r="AL847" i="1"/>
  <c r="AK847" i="1"/>
  <c r="AJ847" i="1"/>
  <c r="AI847" i="1"/>
  <c r="AH847" i="1"/>
  <c r="AG847" i="1"/>
  <c r="AF847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Q847" i="1"/>
  <c r="P847" i="1"/>
  <c r="O847" i="1"/>
  <c r="N847" i="1"/>
  <c r="M847" i="1"/>
  <c r="L847" i="1"/>
  <c r="AU846" i="1"/>
  <c r="AT846" i="1"/>
  <c r="AS846" i="1"/>
  <c r="AR846" i="1"/>
  <c r="AQ846" i="1"/>
  <c r="AP846" i="1"/>
  <c r="AO846" i="1"/>
  <c r="AN846" i="1"/>
  <c r="AM846" i="1"/>
  <c r="AL846" i="1"/>
  <c r="AK846" i="1"/>
  <c r="AJ846" i="1"/>
  <c r="AI846" i="1"/>
  <c r="AH846" i="1"/>
  <c r="AG846" i="1"/>
  <c r="AF846" i="1"/>
  <c r="AE846" i="1"/>
  <c r="AD846" i="1"/>
  <c r="AC846" i="1"/>
  <c r="AB846" i="1"/>
  <c r="AA846" i="1"/>
  <c r="Z846" i="1"/>
  <c r="Y846" i="1"/>
  <c r="X846" i="1"/>
  <c r="W846" i="1"/>
  <c r="V846" i="1"/>
  <c r="U846" i="1"/>
  <c r="T846" i="1"/>
  <c r="S846" i="1"/>
  <c r="R846" i="1"/>
  <c r="Q846" i="1"/>
  <c r="P846" i="1"/>
  <c r="O846" i="1"/>
  <c r="N846" i="1"/>
  <c r="M846" i="1"/>
  <c r="L846" i="1"/>
  <c r="AU845" i="1"/>
  <c r="AT845" i="1"/>
  <c r="AS845" i="1"/>
  <c r="AR845" i="1"/>
  <c r="AQ845" i="1"/>
  <c r="AP845" i="1"/>
  <c r="AO845" i="1"/>
  <c r="AN845" i="1"/>
  <c r="AM845" i="1"/>
  <c r="AL845" i="1"/>
  <c r="AK845" i="1"/>
  <c r="AJ845" i="1"/>
  <c r="AI845" i="1"/>
  <c r="AH845" i="1"/>
  <c r="AG845" i="1"/>
  <c r="AF845" i="1"/>
  <c r="AE845" i="1"/>
  <c r="AD845" i="1"/>
  <c r="AC845" i="1"/>
  <c r="AB845" i="1"/>
  <c r="AA845" i="1"/>
  <c r="Z845" i="1"/>
  <c r="Y845" i="1"/>
  <c r="X845" i="1"/>
  <c r="W845" i="1"/>
  <c r="V845" i="1"/>
  <c r="U845" i="1"/>
  <c r="T845" i="1"/>
  <c r="S845" i="1"/>
  <c r="R845" i="1"/>
  <c r="Q845" i="1"/>
  <c r="P845" i="1"/>
  <c r="O845" i="1"/>
  <c r="N845" i="1"/>
  <c r="M845" i="1"/>
  <c r="L845" i="1"/>
  <c r="AU844" i="1"/>
  <c r="AT844" i="1"/>
  <c r="AS844" i="1"/>
  <c r="AR844" i="1"/>
  <c r="AQ844" i="1"/>
  <c r="AP844" i="1"/>
  <c r="AO844" i="1"/>
  <c r="AN844" i="1"/>
  <c r="AM844" i="1"/>
  <c r="AL844" i="1"/>
  <c r="AK844" i="1"/>
  <c r="AJ844" i="1"/>
  <c r="AI844" i="1"/>
  <c r="AH844" i="1"/>
  <c r="AG844" i="1"/>
  <c r="AF844" i="1"/>
  <c r="AE844" i="1"/>
  <c r="AD844" i="1"/>
  <c r="AC844" i="1"/>
  <c r="AB844" i="1"/>
  <c r="AA844" i="1"/>
  <c r="Z844" i="1"/>
  <c r="Y844" i="1"/>
  <c r="X844" i="1"/>
  <c r="W844" i="1"/>
  <c r="V844" i="1"/>
  <c r="U844" i="1"/>
  <c r="T844" i="1"/>
  <c r="S844" i="1"/>
  <c r="R844" i="1"/>
  <c r="Q844" i="1"/>
  <c r="P844" i="1"/>
  <c r="O844" i="1"/>
  <c r="N844" i="1"/>
  <c r="M844" i="1"/>
  <c r="L844" i="1"/>
  <c r="AU843" i="1"/>
  <c r="AT843" i="1"/>
  <c r="AS843" i="1"/>
  <c r="AR843" i="1"/>
  <c r="AQ843" i="1"/>
  <c r="AP843" i="1"/>
  <c r="AO843" i="1"/>
  <c r="AN843" i="1"/>
  <c r="AM843" i="1"/>
  <c r="AL843" i="1"/>
  <c r="AK843" i="1"/>
  <c r="AJ843" i="1"/>
  <c r="AI843" i="1"/>
  <c r="AH843" i="1"/>
  <c r="AG843" i="1"/>
  <c r="AF843" i="1"/>
  <c r="AE843" i="1"/>
  <c r="AD843" i="1"/>
  <c r="AC843" i="1"/>
  <c r="AB843" i="1"/>
  <c r="AA843" i="1"/>
  <c r="Z843" i="1"/>
  <c r="Y843" i="1"/>
  <c r="X843" i="1"/>
  <c r="W843" i="1"/>
  <c r="V843" i="1"/>
  <c r="U843" i="1"/>
  <c r="T843" i="1"/>
  <c r="S843" i="1"/>
  <c r="R843" i="1"/>
  <c r="Q843" i="1"/>
  <c r="P843" i="1"/>
  <c r="O843" i="1"/>
  <c r="N843" i="1"/>
  <c r="M843" i="1"/>
  <c r="L843" i="1"/>
  <c r="AU842" i="1"/>
  <c r="AT842" i="1"/>
  <c r="AS842" i="1"/>
  <c r="AR842" i="1"/>
  <c r="AQ842" i="1"/>
  <c r="AP842" i="1"/>
  <c r="AO842" i="1"/>
  <c r="AN842" i="1"/>
  <c r="AM842" i="1"/>
  <c r="AL842" i="1"/>
  <c r="AK842" i="1"/>
  <c r="AJ842" i="1"/>
  <c r="AI842" i="1"/>
  <c r="AH842" i="1"/>
  <c r="AG842" i="1"/>
  <c r="AF842" i="1"/>
  <c r="AE842" i="1"/>
  <c r="AD842" i="1"/>
  <c r="AC842" i="1"/>
  <c r="AB842" i="1"/>
  <c r="AA842" i="1"/>
  <c r="Z842" i="1"/>
  <c r="Y842" i="1"/>
  <c r="X842" i="1"/>
  <c r="W842" i="1"/>
  <c r="V842" i="1"/>
  <c r="U842" i="1"/>
  <c r="T842" i="1"/>
  <c r="S842" i="1"/>
  <c r="R842" i="1"/>
  <c r="Q842" i="1"/>
  <c r="P842" i="1"/>
  <c r="O842" i="1"/>
  <c r="N842" i="1"/>
  <c r="M842" i="1"/>
  <c r="L842" i="1"/>
  <c r="AU841" i="1"/>
  <c r="AT841" i="1"/>
  <c r="AS841" i="1"/>
  <c r="AR841" i="1"/>
  <c r="AQ841" i="1"/>
  <c r="AP841" i="1"/>
  <c r="AO841" i="1"/>
  <c r="AN841" i="1"/>
  <c r="AM841" i="1"/>
  <c r="AL841" i="1"/>
  <c r="AK841" i="1"/>
  <c r="AJ841" i="1"/>
  <c r="AI841" i="1"/>
  <c r="AH841" i="1"/>
  <c r="AG841" i="1"/>
  <c r="AF841" i="1"/>
  <c r="AE841" i="1"/>
  <c r="AD841" i="1"/>
  <c r="AC841" i="1"/>
  <c r="AB841" i="1"/>
  <c r="AA841" i="1"/>
  <c r="Z841" i="1"/>
  <c r="Y841" i="1"/>
  <c r="X841" i="1"/>
  <c r="W841" i="1"/>
  <c r="V841" i="1"/>
  <c r="U841" i="1"/>
  <c r="T841" i="1"/>
  <c r="S841" i="1"/>
  <c r="R841" i="1"/>
  <c r="Q841" i="1"/>
  <c r="P841" i="1"/>
  <c r="O841" i="1"/>
  <c r="N841" i="1"/>
  <c r="M841" i="1"/>
  <c r="L841" i="1"/>
  <c r="AU840" i="1"/>
  <c r="AT840" i="1"/>
  <c r="AS840" i="1"/>
  <c r="AR840" i="1"/>
  <c r="AQ840" i="1"/>
  <c r="AP840" i="1"/>
  <c r="AO840" i="1"/>
  <c r="AN840" i="1"/>
  <c r="AM840" i="1"/>
  <c r="AL840" i="1"/>
  <c r="AK840" i="1"/>
  <c r="AJ840" i="1"/>
  <c r="AI840" i="1"/>
  <c r="AH840" i="1"/>
  <c r="AG840" i="1"/>
  <c r="AF840" i="1"/>
  <c r="AE840" i="1"/>
  <c r="AD840" i="1"/>
  <c r="AC840" i="1"/>
  <c r="AB840" i="1"/>
  <c r="AA840" i="1"/>
  <c r="Z840" i="1"/>
  <c r="Y840" i="1"/>
  <c r="X840" i="1"/>
  <c r="W840" i="1"/>
  <c r="V840" i="1"/>
  <c r="U840" i="1"/>
  <c r="T840" i="1"/>
  <c r="S840" i="1"/>
  <c r="R840" i="1"/>
  <c r="Q840" i="1"/>
  <c r="P840" i="1"/>
  <c r="O840" i="1"/>
  <c r="N840" i="1"/>
  <c r="M840" i="1"/>
  <c r="L840" i="1"/>
  <c r="AU839" i="1"/>
  <c r="AT839" i="1"/>
  <c r="AS839" i="1"/>
  <c r="AR839" i="1"/>
  <c r="AQ839" i="1"/>
  <c r="AP839" i="1"/>
  <c r="AO839" i="1"/>
  <c r="AN839" i="1"/>
  <c r="AM839" i="1"/>
  <c r="AL839" i="1"/>
  <c r="AK839" i="1"/>
  <c r="AJ839" i="1"/>
  <c r="AI839" i="1"/>
  <c r="AH839" i="1"/>
  <c r="AG839" i="1"/>
  <c r="AF839" i="1"/>
  <c r="AE839" i="1"/>
  <c r="AD839" i="1"/>
  <c r="AC839" i="1"/>
  <c r="AB839" i="1"/>
  <c r="AA839" i="1"/>
  <c r="Z839" i="1"/>
  <c r="Y839" i="1"/>
  <c r="X839" i="1"/>
  <c r="W839" i="1"/>
  <c r="V839" i="1"/>
  <c r="U839" i="1"/>
  <c r="T839" i="1"/>
  <c r="S839" i="1"/>
  <c r="R839" i="1"/>
  <c r="Q839" i="1"/>
  <c r="P839" i="1"/>
  <c r="O839" i="1"/>
  <c r="N839" i="1"/>
  <c r="M839" i="1"/>
  <c r="L839" i="1"/>
  <c r="AU838" i="1"/>
  <c r="AT838" i="1"/>
  <c r="AS838" i="1"/>
  <c r="AR838" i="1"/>
  <c r="AQ838" i="1"/>
  <c r="AP838" i="1"/>
  <c r="AO838" i="1"/>
  <c r="AN838" i="1"/>
  <c r="AM838" i="1"/>
  <c r="AL838" i="1"/>
  <c r="AK838" i="1"/>
  <c r="AJ838" i="1"/>
  <c r="AI838" i="1"/>
  <c r="AH838" i="1"/>
  <c r="AG838" i="1"/>
  <c r="AF838" i="1"/>
  <c r="AE838" i="1"/>
  <c r="AD838" i="1"/>
  <c r="AC838" i="1"/>
  <c r="AB838" i="1"/>
  <c r="AA838" i="1"/>
  <c r="Z838" i="1"/>
  <c r="Y838" i="1"/>
  <c r="X838" i="1"/>
  <c r="W838" i="1"/>
  <c r="V838" i="1"/>
  <c r="U838" i="1"/>
  <c r="T838" i="1"/>
  <c r="S838" i="1"/>
  <c r="R838" i="1"/>
  <c r="Q838" i="1"/>
  <c r="P838" i="1"/>
  <c r="O838" i="1"/>
  <c r="N838" i="1"/>
  <c r="M838" i="1"/>
  <c r="L838" i="1"/>
  <c r="AU837" i="1"/>
  <c r="AT837" i="1"/>
  <c r="AS837" i="1"/>
  <c r="AR837" i="1"/>
  <c r="AQ837" i="1"/>
  <c r="AP837" i="1"/>
  <c r="AO837" i="1"/>
  <c r="AN837" i="1"/>
  <c r="AM837" i="1"/>
  <c r="AL837" i="1"/>
  <c r="AK837" i="1"/>
  <c r="AJ837" i="1"/>
  <c r="AI837" i="1"/>
  <c r="AH837" i="1"/>
  <c r="AG837" i="1"/>
  <c r="AF837" i="1"/>
  <c r="AE837" i="1"/>
  <c r="AD837" i="1"/>
  <c r="AC837" i="1"/>
  <c r="AB837" i="1"/>
  <c r="AA837" i="1"/>
  <c r="Z837" i="1"/>
  <c r="Y837" i="1"/>
  <c r="X837" i="1"/>
  <c r="W837" i="1"/>
  <c r="V837" i="1"/>
  <c r="U837" i="1"/>
  <c r="T837" i="1"/>
  <c r="S837" i="1"/>
  <c r="R837" i="1"/>
  <c r="Q837" i="1"/>
  <c r="P837" i="1"/>
  <c r="O837" i="1"/>
  <c r="N837" i="1"/>
  <c r="M837" i="1"/>
  <c r="L837" i="1"/>
  <c r="AU836" i="1"/>
  <c r="AT836" i="1"/>
  <c r="AS836" i="1"/>
  <c r="AR836" i="1"/>
  <c r="AQ836" i="1"/>
  <c r="AP836" i="1"/>
  <c r="AO836" i="1"/>
  <c r="AN836" i="1"/>
  <c r="AM836" i="1"/>
  <c r="AL836" i="1"/>
  <c r="AK836" i="1"/>
  <c r="AJ836" i="1"/>
  <c r="AI836" i="1"/>
  <c r="AH836" i="1"/>
  <c r="AG836" i="1"/>
  <c r="AF836" i="1"/>
  <c r="AE836" i="1"/>
  <c r="AD836" i="1"/>
  <c r="AC836" i="1"/>
  <c r="AB836" i="1"/>
  <c r="AA836" i="1"/>
  <c r="Z836" i="1"/>
  <c r="Y836" i="1"/>
  <c r="X836" i="1"/>
  <c r="W836" i="1"/>
  <c r="V836" i="1"/>
  <c r="U836" i="1"/>
  <c r="T836" i="1"/>
  <c r="S836" i="1"/>
  <c r="R836" i="1"/>
  <c r="Q836" i="1"/>
  <c r="P836" i="1"/>
  <c r="O836" i="1"/>
  <c r="N836" i="1"/>
  <c r="M836" i="1"/>
  <c r="L836" i="1"/>
  <c r="AU835" i="1"/>
  <c r="AT835" i="1"/>
  <c r="AS835" i="1"/>
  <c r="AR835" i="1"/>
  <c r="AQ835" i="1"/>
  <c r="AP835" i="1"/>
  <c r="AO835" i="1"/>
  <c r="AN835" i="1"/>
  <c r="AM835" i="1"/>
  <c r="AL835" i="1"/>
  <c r="AK835" i="1"/>
  <c r="AJ835" i="1"/>
  <c r="AI835" i="1"/>
  <c r="AH835" i="1"/>
  <c r="AG835" i="1"/>
  <c r="AF835" i="1"/>
  <c r="AE835" i="1"/>
  <c r="AD835" i="1"/>
  <c r="AC835" i="1"/>
  <c r="AB835" i="1"/>
  <c r="AA835" i="1"/>
  <c r="Z835" i="1"/>
  <c r="Y835" i="1"/>
  <c r="X835" i="1"/>
  <c r="W835" i="1"/>
  <c r="V835" i="1"/>
  <c r="U835" i="1"/>
  <c r="T835" i="1"/>
  <c r="S835" i="1"/>
  <c r="R835" i="1"/>
  <c r="Q835" i="1"/>
  <c r="P835" i="1"/>
  <c r="O835" i="1"/>
  <c r="N835" i="1"/>
  <c r="M835" i="1"/>
  <c r="L835" i="1"/>
  <c r="AU834" i="1"/>
  <c r="AT834" i="1"/>
  <c r="AS834" i="1"/>
  <c r="AR834" i="1"/>
  <c r="AQ834" i="1"/>
  <c r="AP834" i="1"/>
  <c r="AO834" i="1"/>
  <c r="AN834" i="1"/>
  <c r="AM834" i="1"/>
  <c r="AL834" i="1"/>
  <c r="AK834" i="1"/>
  <c r="AJ834" i="1"/>
  <c r="AI834" i="1"/>
  <c r="AH834" i="1"/>
  <c r="AG834" i="1"/>
  <c r="AF834" i="1"/>
  <c r="AE834" i="1"/>
  <c r="AD834" i="1"/>
  <c r="AC834" i="1"/>
  <c r="AB834" i="1"/>
  <c r="AA834" i="1"/>
  <c r="Z834" i="1"/>
  <c r="Y834" i="1"/>
  <c r="X834" i="1"/>
  <c r="W834" i="1"/>
  <c r="V834" i="1"/>
  <c r="U834" i="1"/>
  <c r="T834" i="1"/>
  <c r="S834" i="1"/>
  <c r="R834" i="1"/>
  <c r="Q834" i="1"/>
  <c r="P834" i="1"/>
  <c r="O834" i="1"/>
  <c r="N834" i="1"/>
  <c r="M834" i="1"/>
  <c r="L834" i="1"/>
  <c r="AU833" i="1"/>
  <c r="AT833" i="1"/>
  <c r="AS833" i="1"/>
  <c r="AR833" i="1"/>
  <c r="AQ833" i="1"/>
  <c r="AP833" i="1"/>
  <c r="AO833" i="1"/>
  <c r="AN833" i="1"/>
  <c r="AM833" i="1"/>
  <c r="AL833" i="1"/>
  <c r="AK833" i="1"/>
  <c r="AJ833" i="1"/>
  <c r="AI833" i="1"/>
  <c r="AH833" i="1"/>
  <c r="AG833" i="1"/>
  <c r="AF833" i="1"/>
  <c r="AE833" i="1"/>
  <c r="AD833" i="1"/>
  <c r="AC833" i="1"/>
  <c r="AB833" i="1"/>
  <c r="AA833" i="1"/>
  <c r="Z833" i="1"/>
  <c r="Y833" i="1"/>
  <c r="X833" i="1"/>
  <c r="W833" i="1"/>
  <c r="V833" i="1"/>
  <c r="U833" i="1"/>
  <c r="T833" i="1"/>
  <c r="S833" i="1"/>
  <c r="R833" i="1"/>
  <c r="Q833" i="1"/>
  <c r="P833" i="1"/>
  <c r="O833" i="1"/>
  <c r="N833" i="1"/>
  <c r="M833" i="1"/>
  <c r="L833" i="1"/>
  <c r="AU832" i="1"/>
  <c r="AT832" i="1"/>
  <c r="AS832" i="1"/>
  <c r="AR832" i="1"/>
  <c r="AQ832" i="1"/>
  <c r="AP832" i="1"/>
  <c r="AO832" i="1"/>
  <c r="AN832" i="1"/>
  <c r="AM832" i="1"/>
  <c r="AL832" i="1"/>
  <c r="AK832" i="1"/>
  <c r="AJ832" i="1"/>
  <c r="AI832" i="1"/>
  <c r="AH832" i="1"/>
  <c r="AG832" i="1"/>
  <c r="AF832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Q832" i="1"/>
  <c r="P832" i="1"/>
  <c r="O832" i="1"/>
  <c r="N832" i="1"/>
  <c r="M832" i="1"/>
  <c r="L832" i="1"/>
  <c r="AU831" i="1"/>
  <c r="AT831" i="1"/>
  <c r="AS831" i="1"/>
  <c r="AR831" i="1"/>
  <c r="AQ831" i="1"/>
  <c r="AP831" i="1"/>
  <c r="AO831" i="1"/>
  <c r="AN831" i="1"/>
  <c r="AM831" i="1"/>
  <c r="AL831" i="1"/>
  <c r="AK831" i="1"/>
  <c r="AJ831" i="1"/>
  <c r="AI831" i="1"/>
  <c r="AH831" i="1"/>
  <c r="AG831" i="1"/>
  <c r="AF831" i="1"/>
  <c r="AE831" i="1"/>
  <c r="AD831" i="1"/>
  <c r="AC831" i="1"/>
  <c r="AB831" i="1"/>
  <c r="AA831" i="1"/>
  <c r="Z831" i="1"/>
  <c r="Y831" i="1"/>
  <c r="X831" i="1"/>
  <c r="W831" i="1"/>
  <c r="V831" i="1"/>
  <c r="U831" i="1"/>
  <c r="T831" i="1"/>
  <c r="S831" i="1"/>
  <c r="R831" i="1"/>
  <c r="Q831" i="1"/>
  <c r="P831" i="1"/>
  <c r="O831" i="1"/>
  <c r="N831" i="1"/>
  <c r="M831" i="1"/>
  <c r="L831" i="1"/>
  <c r="AU830" i="1"/>
  <c r="AT830" i="1"/>
  <c r="AS830" i="1"/>
  <c r="AR830" i="1"/>
  <c r="AQ830" i="1"/>
  <c r="AP830" i="1"/>
  <c r="AO830" i="1"/>
  <c r="AN830" i="1"/>
  <c r="AM830" i="1"/>
  <c r="AL830" i="1"/>
  <c r="AK830" i="1"/>
  <c r="AJ830" i="1"/>
  <c r="AI830" i="1"/>
  <c r="AH830" i="1"/>
  <c r="AG830" i="1"/>
  <c r="AF830" i="1"/>
  <c r="AE830" i="1"/>
  <c r="AD830" i="1"/>
  <c r="AC830" i="1"/>
  <c r="AB830" i="1"/>
  <c r="AA830" i="1"/>
  <c r="Z830" i="1"/>
  <c r="Y830" i="1"/>
  <c r="X830" i="1"/>
  <c r="W830" i="1"/>
  <c r="V830" i="1"/>
  <c r="U830" i="1"/>
  <c r="T830" i="1"/>
  <c r="S830" i="1"/>
  <c r="R830" i="1"/>
  <c r="Q830" i="1"/>
  <c r="P830" i="1"/>
  <c r="O830" i="1"/>
  <c r="N830" i="1"/>
  <c r="M830" i="1"/>
  <c r="L830" i="1"/>
  <c r="AU829" i="1"/>
  <c r="AT829" i="1"/>
  <c r="AS829" i="1"/>
  <c r="AR829" i="1"/>
  <c r="AQ829" i="1"/>
  <c r="AP829" i="1"/>
  <c r="AO829" i="1"/>
  <c r="AN829" i="1"/>
  <c r="AM829" i="1"/>
  <c r="AL829" i="1"/>
  <c r="AK829" i="1"/>
  <c r="AJ829" i="1"/>
  <c r="AI829" i="1"/>
  <c r="AH829" i="1"/>
  <c r="AG829" i="1"/>
  <c r="AF829" i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Q829" i="1"/>
  <c r="P829" i="1"/>
  <c r="O829" i="1"/>
  <c r="N829" i="1"/>
  <c r="M829" i="1"/>
  <c r="L829" i="1"/>
  <c r="AU828" i="1"/>
  <c r="AT828" i="1"/>
  <c r="AS828" i="1"/>
  <c r="AR828" i="1"/>
  <c r="AQ828" i="1"/>
  <c r="AP828" i="1"/>
  <c r="AO828" i="1"/>
  <c r="AN828" i="1"/>
  <c r="AM828" i="1"/>
  <c r="AL828" i="1"/>
  <c r="AK828" i="1"/>
  <c r="AJ828" i="1"/>
  <c r="AI828" i="1"/>
  <c r="AH828" i="1"/>
  <c r="AG828" i="1"/>
  <c r="AF828" i="1"/>
  <c r="AE828" i="1"/>
  <c r="AD828" i="1"/>
  <c r="AC828" i="1"/>
  <c r="AB828" i="1"/>
  <c r="AA828" i="1"/>
  <c r="Z828" i="1"/>
  <c r="Y828" i="1"/>
  <c r="X828" i="1"/>
  <c r="W828" i="1"/>
  <c r="V828" i="1"/>
  <c r="U828" i="1"/>
  <c r="T828" i="1"/>
  <c r="S828" i="1"/>
  <c r="R828" i="1"/>
  <c r="Q828" i="1"/>
  <c r="P828" i="1"/>
  <c r="O828" i="1"/>
  <c r="N828" i="1"/>
  <c r="M828" i="1"/>
  <c r="L828" i="1"/>
  <c r="AU827" i="1"/>
  <c r="AT827" i="1"/>
  <c r="AS827" i="1"/>
  <c r="AR827" i="1"/>
  <c r="AQ827" i="1"/>
  <c r="AP827" i="1"/>
  <c r="AO827" i="1"/>
  <c r="AN827" i="1"/>
  <c r="AM827" i="1"/>
  <c r="AL827" i="1"/>
  <c r="AK827" i="1"/>
  <c r="AJ827" i="1"/>
  <c r="AI827" i="1"/>
  <c r="AH827" i="1"/>
  <c r="AG827" i="1"/>
  <c r="AF827" i="1"/>
  <c r="AE827" i="1"/>
  <c r="AD827" i="1"/>
  <c r="AC827" i="1"/>
  <c r="AB827" i="1"/>
  <c r="AA827" i="1"/>
  <c r="Z827" i="1"/>
  <c r="Y827" i="1"/>
  <c r="X827" i="1"/>
  <c r="W827" i="1"/>
  <c r="V827" i="1"/>
  <c r="U827" i="1"/>
  <c r="T827" i="1"/>
  <c r="S827" i="1"/>
  <c r="R827" i="1"/>
  <c r="Q827" i="1"/>
  <c r="P827" i="1"/>
  <c r="O827" i="1"/>
  <c r="N827" i="1"/>
  <c r="M827" i="1"/>
  <c r="L827" i="1"/>
  <c r="AU826" i="1"/>
  <c r="AT826" i="1"/>
  <c r="AS826" i="1"/>
  <c r="AR826" i="1"/>
  <c r="AQ826" i="1"/>
  <c r="AP826" i="1"/>
  <c r="AO826" i="1"/>
  <c r="AN826" i="1"/>
  <c r="AM826" i="1"/>
  <c r="AL826" i="1"/>
  <c r="AK826" i="1"/>
  <c r="AJ826" i="1"/>
  <c r="AI826" i="1"/>
  <c r="AH826" i="1"/>
  <c r="AG826" i="1"/>
  <c r="AF826" i="1"/>
  <c r="AE826" i="1"/>
  <c r="AD826" i="1"/>
  <c r="AC826" i="1"/>
  <c r="AB826" i="1"/>
  <c r="AA826" i="1"/>
  <c r="Z826" i="1"/>
  <c r="Y826" i="1"/>
  <c r="X826" i="1"/>
  <c r="W826" i="1"/>
  <c r="V826" i="1"/>
  <c r="U826" i="1"/>
  <c r="T826" i="1"/>
  <c r="S826" i="1"/>
  <c r="R826" i="1"/>
  <c r="Q826" i="1"/>
  <c r="P826" i="1"/>
  <c r="O826" i="1"/>
  <c r="N826" i="1"/>
  <c r="M826" i="1"/>
  <c r="L826" i="1"/>
  <c r="AU825" i="1"/>
  <c r="AT825" i="1"/>
  <c r="AS825" i="1"/>
  <c r="AR825" i="1"/>
  <c r="AQ825" i="1"/>
  <c r="AP825" i="1"/>
  <c r="AO825" i="1"/>
  <c r="AN825" i="1"/>
  <c r="AM825" i="1"/>
  <c r="AL825" i="1"/>
  <c r="AK825" i="1"/>
  <c r="AJ825" i="1"/>
  <c r="AI825" i="1"/>
  <c r="AH825" i="1"/>
  <c r="AG825" i="1"/>
  <c r="AF825" i="1"/>
  <c r="AE825" i="1"/>
  <c r="AD825" i="1"/>
  <c r="AC825" i="1"/>
  <c r="AB825" i="1"/>
  <c r="AA825" i="1"/>
  <c r="Z825" i="1"/>
  <c r="Y825" i="1"/>
  <c r="X825" i="1"/>
  <c r="W825" i="1"/>
  <c r="V825" i="1"/>
  <c r="U825" i="1"/>
  <c r="T825" i="1"/>
  <c r="S825" i="1"/>
  <c r="R825" i="1"/>
  <c r="Q825" i="1"/>
  <c r="P825" i="1"/>
  <c r="O825" i="1"/>
  <c r="N825" i="1"/>
  <c r="M825" i="1"/>
  <c r="L825" i="1"/>
  <c r="AU824" i="1"/>
  <c r="AT824" i="1"/>
  <c r="AS824" i="1"/>
  <c r="AR824" i="1"/>
  <c r="AQ824" i="1"/>
  <c r="AP824" i="1"/>
  <c r="AO824" i="1"/>
  <c r="AN824" i="1"/>
  <c r="AM824" i="1"/>
  <c r="AL824" i="1"/>
  <c r="AK824" i="1"/>
  <c r="AJ824" i="1"/>
  <c r="AI824" i="1"/>
  <c r="AH824" i="1"/>
  <c r="AG824" i="1"/>
  <c r="AF824" i="1"/>
  <c r="AE824" i="1"/>
  <c r="AD824" i="1"/>
  <c r="AC824" i="1"/>
  <c r="AB824" i="1"/>
  <c r="AA824" i="1"/>
  <c r="Z824" i="1"/>
  <c r="Y824" i="1"/>
  <c r="X824" i="1"/>
  <c r="W824" i="1"/>
  <c r="V824" i="1"/>
  <c r="U824" i="1"/>
  <c r="T824" i="1"/>
  <c r="S824" i="1"/>
  <c r="R824" i="1"/>
  <c r="Q824" i="1"/>
  <c r="P824" i="1"/>
  <c r="O824" i="1"/>
  <c r="N824" i="1"/>
  <c r="M824" i="1"/>
  <c r="L824" i="1"/>
  <c r="AU823" i="1"/>
  <c r="AT823" i="1"/>
  <c r="AS823" i="1"/>
  <c r="AR823" i="1"/>
  <c r="AQ823" i="1"/>
  <c r="AP823" i="1"/>
  <c r="AO823" i="1"/>
  <c r="AN823" i="1"/>
  <c r="AM823" i="1"/>
  <c r="AL823" i="1"/>
  <c r="AK823" i="1"/>
  <c r="AJ823" i="1"/>
  <c r="AI823" i="1"/>
  <c r="AH823" i="1"/>
  <c r="AG823" i="1"/>
  <c r="AF823" i="1"/>
  <c r="AE823" i="1"/>
  <c r="AD823" i="1"/>
  <c r="AC823" i="1"/>
  <c r="AB823" i="1"/>
  <c r="AA823" i="1"/>
  <c r="Z823" i="1"/>
  <c r="Y823" i="1"/>
  <c r="X823" i="1"/>
  <c r="W823" i="1"/>
  <c r="V823" i="1"/>
  <c r="U823" i="1"/>
  <c r="T823" i="1"/>
  <c r="S823" i="1"/>
  <c r="R823" i="1"/>
  <c r="Q823" i="1"/>
  <c r="P823" i="1"/>
  <c r="O823" i="1"/>
  <c r="N823" i="1"/>
  <c r="M823" i="1"/>
  <c r="L823" i="1"/>
  <c r="AU822" i="1"/>
  <c r="AT822" i="1"/>
  <c r="AS822" i="1"/>
  <c r="AR822" i="1"/>
  <c r="AQ822" i="1"/>
  <c r="AP822" i="1"/>
  <c r="AO822" i="1"/>
  <c r="AN822" i="1"/>
  <c r="AM822" i="1"/>
  <c r="AL822" i="1"/>
  <c r="AK822" i="1"/>
  <c r="AJ822" i="1"/>
  <c r="AI822" i="1"/>
  <c r="AH822" i="1"/>
  <c r="AG822" i="1"/>
  <c r="AF822" i="1"/>
  <c r="AE822" i="1"/>
  <c r="AD822" i="1"/>
  <c r="AC822" i="1"/>
  <c r="AB822" i="1"/>
  <c r="AA822" i="1"/>
  <c r="Z822" i="1"/>
  <c r="Y822" i="1"/>
  <c r="X822" i="1"/>
  <c r="W822" i="1"/>
  <c r="V822" i="1"/>
  <c r="U822" i="1"/>
  <c r="T822" i="1"/>
  <c r="S822" i="1"/>
  <c r="R822" i="1"/>
  <c r="Q822" i="1"/>
  <c r="P822" i="1"/>
  <c r="O822" i="1"/>
  <c r="N822" i="1"/>
  <c r="M822" i="1"/>
  <c r="L822" i="1"/>
  <c r="AU821" i="1"/>
  <c r="AT821" i="1"/>
  <c r="AS821" i="1"/>
  <c r="AR821" i="1"/>
  <c r="AQ821" i="1"/>
  <c r="AP821" i="1"/>
  <c r="AO821" i="1"/>
  <c r="AN821" i="1"/>
  <c r="AM821" i="1"/>
  <c r="AL821" i="1"/>
  <c r="AK821" i="1"/>
  <c r="AJ821" i="1"/>
  <c r="AI821" i="1"/>
  <c r="AH821" i="1"/>
  <c r="AG821" i="1"/>
  <c r="AF821" i="1"/>
  <c r="AE821" i="1"/>
  <c r="AD821" i="1"/>
  <c r="AC821" i="1"/>
  <c r="AB821" i="1"/>
  <c r="AA821" i="1"/>
  <c r="Z821" i="1"/>
  <c r="Y821" i="1"/>
  <c r="X821" i="1"/>
  <c r="W821" i="1"/>
  <c r="V821" i="1"/>
  <c r="U821" i="1"/>
  <c r="T821" i="1"/>
  <c r="S821" i="1"/>
  <c r="R821" i="1"/>
  <c r="Q821" i="1"/>
  <c r="P821" i="1"/>
  <c r="O821" i="1"/>
  <c r="N821" i="1"/>
  <c r="M821" i="1"/>
  <c r="L821" i="1"/>
  <c r="AU820" i="1"/>
  <c r="AT820" i="1"/>
  <c r="AS820" i="1"/>
  <c r="AR820" i="1"/>
  <c r="AQ820" i="1"/>
  <c r="AP820" i="1"/>
  <c r="AO820" i="1"/>
  <c r="AN820" i="1"/>
  <c r="AM820" i="1"/>
  <c r="AL820" i="1"/>
  <c r="AK820" i="1"/>
  <c r="AJ820" i="1"/>
  <c r="AI820" i="1"/>
  <c r="AH820" i="1"/>
  <c r="AG820" i="1"/>
  <c r="AF820" i="1"/>
  <c r="AE820" i="1"/>
  <c r="AD820" i="1"/>
  <c r="AC820" i="1"/>
  <c r="AB820" i="1"/>
  <c r="AA820" i="1"/>
  <c r="Z820" i="1"/>
  <c r="Y820" i="1"/>
  <c r="X820" i="1"/>
  <c r="W820" i="1"/>
  <c r="V820" i="1"/>
  <c r="U820" i="1"/>
  <c r="T820" i="1"/>
  <c r="S820" i="1"/>
  <c r="R820" i="1"/>
  <c r="Q820" i="1"/>
  <c r="P820" i="1"/>
  <c r="O820" i="1"/>
  <c r="N820" i="1"/>
  <c r="M820" i="1"/>
  <c r="L820" i="1"/>
  <c r="AU819" i="1"/>
  <c r="AT819" i="1"/>
  <c r="AS819" i="1"/>
  <c r="AR819" i="1"/>
  <c r="AQ819" i="1"/>
  <c r="AP819" i="1"/>
  <c r="AO819" i="1"/>
  <c r="AN819" i="1"/>
  <c r="AM819" i="1"/>
  <c r="AL819" i="1"/>
  <c r="AK819" i="1"/>
  <c r="AJ819" i="1"/>
  <c r="AI819" i="1"/>
  <c r="AH819" i="1"/>
  <c r="AG819" i="1"/>
  <c r="AF819" i="1"/>
  <c r="AE819" i="1"/>
  <c r="AD819" i="1"/>
  <c r="AC819" i="1"/>
  <c r="AB819" i="1"/>
  <c r="AA819" i="1"/>
  <c r="Z819" i="1"/>
  <c r="Y819" i="1"/>
  <c r="X819" i="1"/>
  <c r="W819" i="1"/>
  <c r="V819" i="1"/>
  <c r="U819" i="1"/>
  <c r="T819" i="1"/>
  <c r="S819" i="1"/>
  <c r="R819" i="1"/>
  <c r="Q819" i="1"/>
  <c r="P819" i="1"/>
  <c r="O819" i="1"/>
  <c r="N819" i="1"/>
  <c r="M819" i="1"/>
  <c r="L819" i="1"/>
  <c r="AU818" i="1"/>
  <c r="AT818" i="1"/>
  <c r="AS818" i="1"/>
  <c r="AR818" i="1"/>
  <c r="AQ818" i="1"/>
  <c r="AP818" i="1"/>
  <c r="AO818" i="1"/>
  <c r="AN818" i="1"/>
  <c r="AM818" i="1"/>
  <c r="AL818" i="1"/>
  <c r="AK818" i="1"/>
  <c r="AJ818" i="1"/>
  <c r="AI818" i="1"/>
  <c r="AH818" i="1"/>
  <c r="AG818" i="1"/>
  <c r="AF818" i="1"/>
  <c r="AE818" i="1"/>
  <c r="AD818" i="1"/>
  <c r="AC818" i="1"/>
  <c r="AB818" i="1"/>
  <c r="AA818" i="1"/>
  <c r="Z818" i="1"/>
  <c r="Y818" i="1"/>
  <c r="X818" i="1"/>
  <c r="W818" i="1"/>
  <c r="V818" i="1"/>
  <c r="U818" i="1"/>
  <c r="T818" i="1"/>
  <c r="S818" i="1"/>
  <c r="R818" i="1"/>
  <c r="Q818" i="1"/>
  <c r="P818" i="1"/>
  <c r="O818" i="1"/>
  <c r="N818" i="1"/>
  <c r="M818" i="1"/>
  <c r="L818" i="1"/>
  <c r="AU817" i="1"/>
  <c r="AT817" i="1"/>
  <c r="AS817" i="1"/>
  <c r="AR817" i="1"/>
  <c r="AQ817" i="1"/>
  <c r="AP817" i="1"/>
  <c r="AO817" i="1"/>
  <c r="AN817" i="1"/>
  <c r="AM817" i="1"/>
  <c r="AL817" i="1"/>
  <c r="AK817" i="1"/>
  <c r="AJ817" i="1"/>
  <c r="AI817" i="1"/>
  <c r="AH817" i="1"/>
  <c r="AG817" i="1"/>
  <c r="AF817" i="1"/>
  <c r="AE817" i="1"/>
  <c r="AD817" i="1"/>
  <c r="AC817" i="1"/>
  <c r="AB817" i="1"/>
  <c r="AA817" i="1"/>
  <c r="Z817" i="1"/>
  <c r="Y817" i="1"/>
  <c r="X817" i="1"/>
  <c r="W817" i="1"/>
  <c r="V817" i="1"/>
  <c r="U817" i="1"/>
  <c r="T817" i="1"/>
  <c r="S817" i="1"/>
  <c r="R817" i="1"/>
  <c r="Q817" i="1"/>
  <c r="P817" i="1"/>
  <c r="O817" i="1"/>
  <c r="N817" i="1"/>
  <c r="M817" i="1"/>
  <c r="L817" i="1"/>
  <c r="AU816" i="1"/>
  <c r="AT816" i="1"/>
  <c r="AS816" i="1"/>
  <c r="AR816" i="1"/>
  <c r="AQ816" i="1"/>
  <c r="AP816" i="1"/>
  <c r="AO816" i="1"/>
  <c r="AN816" i="1"/>
  <c r="AM816" i="1"/>
  <c r="AL816" i="1"/>
  <c r="AK816" i="1"/>
  <c r="AJ816" i="1"/>
  <c r="AI816" i="1"/>
  <c r="AH816" i="1"/>
  <c r="AG816" i="1"/>
  <c r="AF816" i="1"/>
  <c r="AE816" i="1"/>
  <c r="AD816" i="1"/>
  <c r="AC816" i="1"/>
  <c r="AB816" i="1"/>
  <c r="AA816" i="1"/>
  <c r="Z816" i="1"/>
  <c r="Y816" i="1"/>
  <c r="X816" i="1"/>
  <c r="W816" i="1"/>
  <c r="V816" i="1"/>
  <c r="U816" i="1"/>
  <c r="T816" i="1"/>
  <c r="S816" i="1"/>
  <c r="R816" i="1"/>
  <c r="Q816" i="1"/>
  <c r="P816" i="1"/>
  <c r="O816" i="1"/>
  <c r="N816" i="1"/>
  <c r="M816" i="1"/>
  <c r="L816" i="1"/>
  <c r="AU815" i="1"/>
  <c r="AT815" i="1"/>
  <c r="AS815" i="1"/>
  <c r="AR815" i="1"/>
  <c r="AQ815" i="1"/>
  <c r="AP815" i="1"/>
  <c r="AO815" i="1"/>
  <c r="AN815" i="1"/>
  <c r="AM815" i="1"/>
  <c r="AL815" i="1"/>
  <c r="AK815" i="1"/>
  <c r="AJ815" i="1"/>
  <c r="AI815" i="1"/>
  <c r="AH815" i="1"/>
  <c r="AG815" i="1"/>
  <c r="AF815" i="1"/>
  <c r="AE815" i="1"/>
  <c r="AD815" i="1"/>
  <c r="AC815" i="1"/>
  <c r="AB815" i="1"/>
  <c r="AA815" i="1"/>
  <c r="Z815" i="1"/>
  <c r="Y815" i="1"/>
  <c r="X815" i="1"/>
  <c r="W815" i="1"/>
  <c r="V815" i="1"/>
  <c r="U815" i="1"/>
  <c r="T815" i="1"/>
  <c r="S815" i="1"/>
  <c r="R815" i="1"/>
  <c r="Q815" i="1"/>
  <c r="P815" i="1"/>
  <c r="O815" i="1"/>
  <c r="N815" i="1"/>
  <c r="M815" i="1"/>
  <c r="L815" i="1"/>
  <c r="AU814" i="1"/>
  <c r="AT814" i="1"/>
  <c r="AS814" i="1"/>
  <c r="AR814" i="1"/>
  <c r="AQ814" i="1"/>
  <c r="AP814" i="1"/>
  <c r="AO814" i="1"/>
  <c r="AN814" i="1"/>
  <c r="AM814" i="1"/>
  <c r="AL814" i="1"/>
  <c r="AK814" i="1"/>
  <c r="AJ814" i="1"/>
  <c r="AI814" i="1"/>
  <c r="AH814" i="1"/>
  <c r="AG814" i="1"/>
  <c r="AF814" i="1"/>
  <c r="AE814" i="1"/>
  <c r="AD814" i="1"/>
  <c r="AC814" i="1"/>
  <c r="AB814" i="1"/>
  <c r="AA814" i="1"/>
  <c r="Z814" i="1"/>
  <c r="Y814" i="1"/>
  <c r="X814" i="1"/>
  <c r="W814" i="1"/>
  <c r="V814" i="1"/>
  <c r="U814" i="1"/>
  <c r="T814" i="1"/>
  <c r="S814" i="1"/>
  <c r="R814" i="1"/>
  <c r="Q814" i="1"/>
  <c r="P814" i="1"/>
  <c r="O814" i="1"/>
  <c r="N814" i="1"/>
  <c r="M814" i="1"/>
  <c r="L814" i="1"/>
  <c r="AU813" i="1"/>
  <c r="AT813" i="1"/>
  <c r="AS813" i="1"/>
  <c r="AR813" i="1"/>
  <c r="AQ813" i="1"/>
  <c r="AP813" i="1"/>
  <c r="AO813" i="1"/>
  <c r="AN813" i="1"/>
  <c r="AM813" i="1"/>
  <c r="AL813" i="1"/>
  <c r="AK813" i="1"/>
  <c r="AJ813" i="1"/>
  <c r="AI813" i="1"/>
  <c r="AH813" i="1"/>
  <c r="AG813" i="1"/>
  <c r="AF813" i="1"/>
  <c r="AE813" i="1"/>
  <c r="AD813" i="1"/>
  <c r="AC813" i="1"/>
  <c r="AB813" i="1"/>
  <c r="AA813" i="1"/>
  <c r="Z813" i="1"/>
  <c r="Y813" i="1"/>
  <c r="X813" i="1"/>
  <c r="W813" i="1"/>
  <c r="V813" i="1"/>
  <c r="U813" i="1"/>
  <c r="T813" i="1"/>
  <c r="S813" i="1"/>
  <c r="R813" i="1"/>
  <c r="Q813" i="1"/>
  <c r="P813" i="1"/>
  <c r="O813" i="1"/>
  <c r="N813" i="1"/>
  <c r="M813" i="1"/>
  <c r="L813" i="1"/>
  <c r="AU812" i="1"/>
  <c r="AT812" i="1"/>
  <c r="AS812" i="1"/>
  <c r="AR812" i="1"/>
  <c r="AQ812" i="1"/>
  <c r="AP812" i="1"/>
  <c r="AO812" i="1"/>
  <c r="AN812" i="1"/>
  <c r="AM812" i="1"/>
  <c r="AL812" i="1"/>
  <c r="AK812" i="1"/>
  <c r="AJ812" i="1"/>
  <c r="AI812" i="1"/>
  <c r="AH812" i="1"/>
  <c r="AG812" i="1"/>
  <c r="AF812" i="1"/>
  <c r="AE812" i="1"/>
  <c r="AD812" i="1"/>
  <c r="AC812" i="1"/>
  <c r="AB812" i="1"/>
  <c r="AA812" i="1"/>
  <c r="Z812" i="1"/>
  <c r="Y812" i="1"/>
  <c r="X812" i="1"/>
  <c r="W812" i="1"/>
  <c r="V812" i="1"/>
  <c r="U812" i="1"/>
  <c r="T812" i="1"/>
  <c r="S812" i="1"/>
  <c r="R812" i="1"/>
  <c r="Q812" i="1"/>
  <c r="P812" i="1"/>
  <c r="O812" i="1"/>
  <c r="N812" i="1"/>
  <c r="M812" i="1"/>
  <c r="L812" i="1"/>
  <c r="AU811" i="1"/>
  <c r="AT811" i="1"/>
  <c r="AS811" i="1"/>
  <c r="AR811" i="1"/>
  <c r="AQ811" i="1"/>
  <c r="AP811" i="1"/>
  <c r="AO811" i="1"/>
  <c r="AN811" i="1"/>
  <c r="AM811" i="1"/>
  <c r="AL811" i="1"/>
  <c r="AK811" i="1"/>
  <c r="AJ811" i="1"/>
  <c r="AI811" i="1"/>
  <c r="AH811" i="1"/>
  <c r="AG811" i="1"/>
  <c r="AF811" i="1"/>
  <c r="AE811" i="1"/>
  <c r="AD811" i="1"/>
  <c r="AC811" i="1"/>
  <c r="AB811" i="1"/>
  <c r="AA811" i="1"/>
  <c r="Z811" i="1"/>
  <c r="Y811" i="1"/>
  <c r="X811" i="1"/>
  <c r="W811" i="1"/>
  <c r="V811" i="1"/>
  <c r="U811" i="1"/>
  <c r="T811" i="1"/>
  <c r="S811" i="1"/>
  <c r="R811" i="1"/>
  <c r="Q811" i="1"/>
  <c r="P811" i="1"/>
  <c r="O811" i="1"/>
  <c r="N811" i="1"/>
  <c r="M811" i="1"/>
  <c r="L811" i="1"/>
  <c r="AU810" i="1"/>
  <c r="AT810" i="1"/>
  <c r="AS810" i="1"/>
  <c r="AR810" i="1"/>
  <c r="AQ810" i="1"/>
  <c r="AP810" i="1"/>
  <c r="AO810" i="1"/>
  <c r="AN810" i="1"/>
  <c r="AM810" i="1"/>
  <c r="AL810" i="1"/>
  <c r="AK810" i="1"/>
  <c r="AJ810" i="1"/>
  <c r="AI810" i="1"/>
  <c r="AH810" i="1"/>
  <c r="AG810" i="1"/>
  <c r="AF810" i="1"/>
  <c r="AE810" i="1"/>
  <c r="AD810" i="1"/>
  <c r="AC810" i="1"/>
  <c r="AB810" i="1"/>
  <c r="AA810" i="1"/>
  <c r="Z810" i="1"/>
  <c r="Y810" i="1"/>
  <c r="X810" i="1"/>
  <c r="W810" i="1"/>
  <c r="V810" i="1"/>
  <c r="U810" i="1"/>
  <c r="T810" i="1"/>
  <c r="S810" i="1"/>
  <c r="R810" i="1"/>
  <c r="Q810" i="1"/>
  <c r="P810" i="1"/>
  <c r="O810" i="1"/>
  <c r="N810" i="1"/>
  <c r="M810" i="1"/>
  <c r="L810" i="1"/>
  <c r="AU809" i="1"/>
  <c r="AT809" i="1"/>
  <c r="AS809" i="1"/>
  <c r="AR809" i="1"/>
  <c r="AQ809" i="1"/>
  <c r="AP809" i="1"/>
  <c r="AO809" i="1"/>
  <c r="AN809" i="1"/>
  <c r="AM809" i="1"/>
  <c r="AL809" i="1"/>
  <c r="AK809" i="1"/>
  <c r="AJ809" i="1"/>
  <c r="AI809" i="1"/>
  <c r="AH809" i="1"/>
  <c r="AG809" i="1"/>
  <c r="AF809" i="1"/>
  <c r="AE809" i="1"/>
  <c r="AD809" i="1"/>
  <c r="AC809" i="1"/>
  <c r="AB809" i="1"/>
  <c r="AA809" i="1"/>
  <c r="Z809" i="1"/>
  <c r="Y809" i="1"/>
  <c r="X809" i="1"/>
  <c r="W809" i="1"/>
  <c r="V809" i="1"/>
  <c r="U809" i="1"/>
  <c r="T809" i="1"/>
  <c r="S809" i="1"/>
  <c r="R809" i="1"/>
  <c r="Q809" i="1"/>
  <c r="P809" i="1"/>
  <c r="O809" i="1"/>
  <c r="N809" i="1"/>
  <c r="M809" i="1"/>
  <c r="L809" i="1"/>
  <c r="AU808" i="1"/>
  <c r="AT808" i="1"/>
  <c r="AS808" i="1"/>
  <c r="AR808" i="1"/>
  <c r="AQ808" i="1"/>
  <c r="AP808" i="1"/>
  <c r="AO808" i="1"/>
  <c r="AN808" i="1"/>
  <c r="AM808" i="1"/>
  <c r="AL808" i="1"/>
  <c r="AK808" i="1"/>
  <c r="AJ808" i="1"/>
  <c r="AI808" i="1"/>
  <c r="AH808" i="1"/>
  <c r="AG808" i="1"/>
  <c r="AF808" i="1"/>
  <c r="AE808" i="1"/>
  <c r="AD808" i="1"/>
  <c r="AC808" i="1"/>
  <c r="AB808" i="1"/>
  <c r="AA808" i="1"/>
  <c r="Z808" i="1"/>
  <c r="Y808" i="1"/>
  <c r="X808" i="1"/>
  <c r="W808" i="1"/>
  <c r="V808" i="1"/>
  <c r="U808" i="1"/>
  <c r="T808" i="1"/>
  <c r="S808" i="1"/>
  <c r="R808" i="1"/>
  <c r="Q808" i="1"/>
  <c r="P808" i="1"/>
  <c r="O808" i="1"/>
  <c r="N808" i="1"/>
  <c r="M808" i="1"/>
  <c r="L808" i="1"/>
  <c r="AU807" i="1"/>
  <c r="AT807" i="1"/>
  <c r="AS807" i="1"/>
  <c r="AR807" i="1"/>
  <c r="AQ807" i="1"/>
  <c r="AP807" i="1"/>
  <c r="AO807" i="1"/>
  <c r="AN807" i="1"/>
  <c r="AM807" i="1"/>
  <c r="AL807" i="1"/>
  <c r="AK807" i="1"/>
  <c r="AJ807" i="1"/>
  <c r="AI807" i="1"/>
  <c r="AH807" i="1"/>
  <c r="AG807" i="1"/>
  <c r="AF807" i="1"/>
  <c r="AE807" i="1"/>
  <c r="AD807" i="1"/>
  <c r="AC807" i="1"/>
  <c r="AB807" i="1"/>
  <c r="AA807" i="1"/>
  <c r="Z807" i="1"/>
  <c r="Y807" i="1"/>
  <c r="X807" i="1"/>
  <c r="W807" i="1"/>
  <c r="V807" i="1"/>
  <c r="U807" i="1"/>
  <c r="T807" i="1"/>
  <c r="S807" i="1"/>
  <c r="R807" i="1"/>
  <c r="Q807" i="1"/>
  <c r="P807" i="1"/>
  <c r="O807" i="1"/>
  <c r="N807" i="1"/>
  <c r="M807" i="1"/>
  <c r="L807" i="1"/>
  <c r="AU806" i="1"/>
  <c r="AT806" i="1"/>
  <c r="AS806" i="1"/>
  <c r="AR806" i="1"/>
  <c r="AQ806" i="1"/>
  <c r="AP806" i="1"/>
  <c r="AO806" i="1"/>
  <c r="AN806" i="1"/>
  <c r="AM806" i="1"/>
  <c r="AL806" i="1"/>
  <c r="AK806" i="1"/>
  <c r="AJ806" i="1"/>
  <c r="AI806" i="1"/>
  <c r="AH806" i="1"/>
  <c r="AG806" i="1"/>
  <c r="AF806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Q806" i="1"/>
  <c r="P806" i="1"/>
  <c r="O806" i="1"/>
  <c r="N806" i="1"/>
  <c r="M806" i="1"/>
  <c r="L806" i="1"/>
  <c r="AU805" i="1"/>
  <c r="AT805" i="1"/>
  <c r="AS805" i="1"/>
  <c r="AR805" i="1"/>
  <c r="AQ805" i="1"/>
  <c r="AP805" i="1"/>
  <c r="AO805" i="1"/>
  <c r="AN805" i="1"/>
  <c r="AM805" i="1"/>
  <c r="AL805" i="1"/>
  <c r="AK805" i="1"/>
  <c r="AJ805" i="1"/>
  <c r="AI805" i="1"/>
  <c r="AH805" i="1"/>
  <c r="AG805" i="1"/>
  <c r="AF805" i="1"/>
  <c r="AE805" i="1"/>
  <c r="AD805" i="1"/>
  <c r="AC805" i="1"/>
  <c r="AB805" i="1"/>
  <c r="AA805" i="1"/>
  <c r="Z805" i="1"/>
  <c r="Y805" i="1"/>
  <c r="X805" i="1"/>
  <c r="W805" i="1"/>
  <c r="V805" i="1"/>
  <c r="U805" i="1"/>
  <c r="T805" i="1"/>
  <c r="S805" i="1"/>
  <c r="R805" i="1"/>
  <c r="Q805" i="1"/>
  <c r="P805" i="1"/>
  <c r="O805" i="1"/>
  <c r="N805" i="1"/>
  <c r="M805" i="1"/>
  <c r="L805" i="1"/>
  <c r="AU804" i="1"/>
  <c r="AT804" i="1"/>
  <c r="AS804" i="1"/>
  <c r="AR804" i="1"/>
  <c r="AQ804" i="1"/>
  <c r="AP804" i="1"/>
  <c r="AO804" i="1"/>
  <c r="AN804" i="1"/>
  <c r="AM804" i="1"/>
  <c r="AL804" i="1"/>
  <c r="AK804" i="1"/>
  <c r="AJ804" i="1"/>
  <c r="AI804" i="1"/>
  <c r="AH804" i="1"/>
  <c r="AG804" i="1"/>
  <c r="AF804" i="1"/>
  <c r="AE804" i="1"/>
  <c r="AD804" i="1"/>
  <c r="AC804" i="1"/>
  <c r="AB804" i="1"/>
  <c r="AA804" i="1"/>
  <c r="Z804" i="1"/>
  <c r="Y804" i="1"/>
  <c r="X804" i="1"/>
  <c r="W804" i="1"/>
  <c r="V804" i="1"/>
  <c r="U804" i="1"/>
  <c r="T804" i="1"/>
  <c r="S804" i="1"/>
  <c r="R804" i="1"/>
  <c r="Q804" i="1"/>
  <c r="P804" i="1"/>
  <c r="O804" i="1"/>
  <c r="N804" i="1"/>
  <c r="M804" i="1"/>
  <c r="L804" i="1"/>
  <c r="AU803" i="1"/>
  <c r="AT803" i="1"/>
  <c r="AS803" i="1"/>
  <c r="AR803" i="1"/>
  <c r="AQ803" i="1"/>
  <c r="AP803" i="1"/>
  <c r="AO803" i="1"/>
  <c r="AN803" i="1"/>
  <c r="AM803" i="1"/>
  <c r="AL803" i="1"/>
  <c r="AK803" i="1"/>
  <c r="AJ803" i="1"/>
  <c r="AI803" i="1"/>
  <c r="AH803" i="1"/>
  <c r="AG803" i="1"/>
  <c r="AF803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Q803" i="1"/>
  <c r="P803" i="1"/>
  <c r="O803" i="1"/>
  <c r="N803" i="1"/>
  <c r="M803" i="1"/>
  <c r="L803" i="1"/>
  <c r="AU802" i="1"/>
  <c r="AT802" i="1"/>
  <c r="AS802" i="1"/>
  <c r="AR802" i="1"/>
  <c r="AQ802" i="1"/>
  <c r="AP802" i="1"/>
  <c r="AO802" i="1"/>
  <c r="AN802" i="1"/>
  <c r="AM802" i="1"/>
  <c r="AL802" i="1"/>
  <c r="AK802" i="1"/>
  <c r="AJ802" i="1"/>
  <c r="AI802" i="1"/>
  <c r="AH802" i="1"/>
  <c r="AG802" i="1"/>
  <c r="AF802" i="1"/>
  <c r="AE802" i="1"/>
  <c r="AD802" i="1"/>
  <c r="AC802" i="1"/>
  <c r="AB802" i="1"/>
  <c r="AA802" i="1"/>
  <c r="Z802" i="1"/>
  <c r="Y802" i="1"/>
  <c r="X802" i="1"/>
  <c r="W802" i="1"/>
  <c r="V802" i="1"/>
  <c r="U802" i="1"/>
  <c r="T802" i="1"/>
  <c r="S802" i="1"/>
  <c r="R802" i="1"/>
  <c r="Q802" i="1"/>
  <c r="P802" i="1"/>
  <c r="O802" i="1"/>
  <c r="N802" i="1"/>
  <c r="M802" i="1"/>
  <c r="L802" i="1"/>
  <c r="AU801" i="1"/>
  <c r="AT801" i="1"/>
  <c r="AS801" i="1"/>
  <c r="AR801" i="1"/>
  <c r="AQ801" i="1"/>
  <c r="AP801" i="1"/>
  <c r="AO801" i="1"/>
  <c r="AN801" i="1"/>
  <c r="AM801" i="1"/>
  <c r="AL801" i="1"/>
  <c r="AK801" i="1"/>
  <c r="AJ801" i="1"/>
  <c r="AI801" i="1"/>
  <c r="AH801" i="1"/>
  <c r="AG801" i="1"/>
  <c r="AF801" i="1"/>
  <c r="AE801" i="1"/>
  <c r="AD801" i="1"/>
  <c r="AC801" i="1"/>
  <c r="AB801" i="1"/>
  <c r="AA801" i="1"/>
  <c r="Z801" i="1"/>
  <c r="Y801" i="1"/>
  <c r="X801" i="1"/>
  <c r="W801" i="1"/>
  <c r="V801" i="1"/>
  <c r="U801" i="1"/>
  <c r="T801" i="1"/>
  <c r="S801" i="1"/>
  <c r="R801" i="1"/>
  <c r="Q801" i="1"/>
  <c r="P801" i="1"/>
  <c r="O801" i="1"/>
  <c r="N801" i="1"/>
  <c r="M801" i="1"/>
  <c r="L801" i="1"/>
  <c r="AU800" i="1"/>
  <c r="AT800" i="1"/>
  <c r="AS800" i="1"/>
  <c r="AR800" i="1"/>
  <c r="AQ800" i="1"/>
  <c r="AP800" i="1"/>
  <c r="AO800" i="1"/>
  <c r="AN800" i="1"/>
  <c r="AM800" i="1"/>
  <c r="AL800" i="1"/>
  <c r="AK800" i="1"/>
  <c r="AJ800" i="1"/>
  <c r="AI800" i="1"/>
  <c r="AH800" i="1"/>
  <c r="AG800" i="1"/>
  <c r="AF800" i="1"/>
  <c r="AE800" i="1"/>
  <c r="AD800" i="1"/>
  <c r="AC800" i="1"/>
  <c r="AB800" i="1"/>
  <c r="AA800" i="1"/>
  <c r="Z800" i="1"/>
  <c r="Y800" i="1"/>
  <c r="X800" i="1"/>
  <c r="W800" i="1"/>
  <c r="V800" i="1"/>
  <c r="U800" i="1"/>
  <c r="T800" i="1"/>
  <c r="S800" i="1"/>
  <c r="R800" i="1"/>
  <c r="Q800" i="1"/>
  <c r="P800" i="1"/>
  <c r="O800" i="1"/>
  <c r="N800" i="1"/>
  <c r="M800" i="1"/>
  <c r="L800" i="1"/>
  <c r="AU799" i="1"/>
  <c r="AT799" i="1"/>
  <c r="AS799" i="1"/>
  <c r="AR799" i="1"/>
  <c r="AQ799" i="1"/>
  <c r="AP799" i="1"/>
  <c r="AO799" i="1"/>
  <c r="AN799" i="1"/>
  <c r="AM799" i="1"/>
  <c r="AL799" i="1"/>
  <c r="AK799" i="1"/>
  <c r="AJ799" i="1"/>
  <c r="AI799" i="1"/>
  <c r="AH799" i="1"/>
  <c r="AG799" i="1"/>
  <c r="AF799" i="1"/>
  <c r="AE799" i="1"/>
  <c r="AD799" i="1"/>
  <c r="AC799" i="1"/>
  <c r="AB799" i="1"/>
  <c r="AA799" i="1"/>
  <c r="Z799" i="1"/>
  <c r="Y799" i="1"/>
  <c r="X799" i="1"/>
  <c r="W799" i="1"/>
  <c r="V799" i="1"/>
  <c r="U799" i="1"/>
  <c r="T799" i="1"/>
  <c r="S799" i="1"/>
  <c r="R799" i="1"/>
  <c r="Q799" i="1"/>
  <c r="P799" i="1"/>
  <c r="O799" i="1"/>
  <c r="N799" i="1"/>
  <c r="M799" i="1"/>
  <c r="L799" i="1"/>
  <c r="AU798" i="1"/>
  <c r="AT798" i="1"/>
  <c r="AS798" i="1"/>
  <c r="AR798" i="1"/>
  <c r="AQ798" i="1"/>
  <c r="AP798" i="1"/>
  <c r="AO798" i="1"/>
  <c r="AN798" i="1"/>
  <c r="AM798" i="1"/>
  <c r="AL798" i="1"/>
  <c r="AK798" i="1"/>
  <c r="AJ798" i="1"/>
  <c r="AI798" i="1"/>
  <c r="AH798" i="1"/>
  <c r="AG798" i="1"/>
  <c r="AF798" i="1"/>
  <c r="AE798" i="1"/>
  <c r="AD798" i="1"/>
  <c r="AC798" i="1"/>
  <c r="AB798" i="1"/>
  <c r="AA798" i="1"/>
  <c r="Z798" i="1"/>
  <c r="Y798" i="1"/>
  <c r="X798" i="1"/>
  <c r="W798" i="1"/>
  <c r="V798" i="1"/>
  <c r="U798" i="1"/>
  <c r="T798" i="1"/>
  <c r="S798" i="1"/>
  <c r="R798" i="1"/>
  <c r="Q798" i="1"/>
  <c r="P798" i="1"/>
  <c r="O798" i="1"/>
  <c r="N798" i="1"/>
  <c r="M798" i="1"/>
  <c r="L798" i="1"/>
  <c r="AU797" i="1"/>
  <c r="AT797" i="1"/>
  <c r="AS797" i="1"/>
  <c r="AR797" i="1"/>
  <c r="AQ797" i="1"/>
  <c r="AP797" i="1"/>
  <c r="AO797" i="1"/>
  <c r="AN797" i="1"/>
  <c r="AM797" i="1"/>
  <c r="AL797" i="1"/>
  <c r="AK797" i="1"/>
  <c r="AJ797" i="1"/>
  <c r="AI797" i="1"/>
  <c r="AH797" i="1"/>
  <c r="AG797" i="1"/>
  <c r="AF797" i="1"/>
  <c r="AE797" i="1"/>
  <c r="AD797" i="1"/>
  <c r="AC797" i="1"/>
  <c r="AB797" i="1"/>
  <c r="AA797" i="1"/>
  <c r="Z797" i="1"/>
  <c r="Y797" i="1"/>
  <c r="X797" i="1"/>
  <c r="W797" i="1"/>
  <c r="V797" i="1"/>
  <c r="U797" i="1"/>
  <c r="T797" i="1"/>
  <c r="S797" i="1"/>
  <c r="R797" i="1"/>
  <c r="Q797" i="1"/>
  <c r="P797" i="1"/>
  <c r="O797" i="1"/>
  <c r="N797" i="1"/>
  <c r="M797" i="1"/>
  <c r="L797" i="1"/>
  <c r="AU796" i="1"/>
  <c r="AT796" i="1"/>
  <c r="AS796" i="1"/>
  <c r="AR796" i="1"/>
  <c r="AQ796" i="1"/>
  <c r="AP796" i="1"/>
  <c r="AO796" i="1"/>
  <c r="AN796" i="1"/>
  <c r="AM796" i="1"/>
  <c r="AL796" i="1"/>
  <c r="AK796" i="1"/>
  <c r="AJ796" i="1"/>
  <c r="AI796" i="1"/>
  <c r="AH796" i="1"/>
  <c r="AG796" i="1"/>
  <c r="AF796" i="1"/>
  <c r="AE796" i="1"/>
  <c r="AD796" i="1"/>
  <c r="AC796" i="1"/>
  <c r="AB796" i="1"/>
  <c r="AA796" i="1"/>
  <c r="Z796" i="1"/>
  <c r="Y796" i="1"/>
  <c r="X796" i="1"/>
  <c r="W796" i="1"/>
  <c r="V796" i="1"/>
  <c r="U796" i="1"/>
  <c r="T796" i="1"/>
  <c r="S796" i="1"/>
  <c r="R796" i="1"/>
  <c r="Q796" i="1"/>
  <c r="P796" i="1"/>
  <c r="O796" i="1"/>
  <c r="N796" i="1"/>
  <c r="M796" i="1"/>
  <c r="L796" i="1"/>
  <c r="AU795" i="1"/>
  <c r="AT795" i="1"/>
  <c r="AS795" i="1"/>
  <c r="AR795" i="1"/>
  <c r="AQ795" i="1"/>
  <c r="AP795" i="1"/>
  <c r="AO795" i="1"/>
  <c r="AN795" i="1"/>
  <c r="AM795" i="1"/>
  <c r="AL795" i="1"/>
  <c r="AK795" i="1"/>
  <c r="AJ795" i="1"/>
  <c r="AI795" i="1"/>
  <c r="AH795" i="1"/>
  <c r="AG795" i="1"/>
  <c r="AF795" i="1"/>
  <c r="AE795" i="1"/>
  <c r="AD795" i="1"/>
  <c r="AC795" i="1"/>
  <c r="AB795" i="1"/>
  <c r="AA795" i="1"/>
  <c r="Z795" i="1"/>
  <c r="Y795" i="1"/>
  <c r="X795" i="1"/>
  <c r="W795" i="1"/>
  <c r="V795" i="1"/>
  <c r="U795" i="1"/>
  <c r="T795" i="1"/>
  <c r="S795" i="1"/>
  <c r="R795" i="1"/>
  <c r="Q795" i="1"/>
  <c r="P795" i="1"/>
  <c r="O795" i="1"/>
  <c r="N795" i="1"/>
  <c r="M795" i="1"/>
  <c r="L795" i="1"/>
  <c r="AU794" i="1"/>
  <c r="AT794" i="1"/>
  <c r="AS794" i="1"/>
  <c r="AR794" i="1"/>
  <c r="AQ794" i="1"/>
  <c r="AP794" i="1"/>
  <c r="AO794" i="1"/>
  <c r="AN794" i="1"/>
  <c r="AM794" i="1"/>
  <c r="AL794" i="1"/>
  <c r="AK794" i="1"/>
  <c r="AJ794" i="1"/>
  <c r="AI794" i="1"/>
  <c r="AH794" i="1"/>
  <c r="AG794" i="1"/>
  <c r="AF794" i="1"/>
  <c r="AE794" i="1"/>
  <c r="AD794" i="1"/>
  <c r="AC794" i="1"/>
  <c r="AB794" i="1"/>
  <c r="AA794" i="1"/>
  <c r="Z794" i="1"/>
  <c r="Y794" i="1"/>
  <c r="X794" i="1"/>
  <c r="W794" i="1"/>
  <c r="V794" i="1"/>
  <c r="U794" i="1"/>
  <c r="T794" i="1"/>
  <c r="S794" i="1"/>
  <c r="R794" i="1"/>
  <c r="Q794" i="1"/>
  <c r="P794" i="1"/>
  <c r="O794" i="1"/>
  <c r="N794" i="1"/>
  <c r="M794" i="1"/>
  <c r="L794" i="1"/>
  <c r="AU793" i="1"/>
  <c r="AT793" i="1"/>
  <c r="AS793" i="1"/>
  <c r="AR793" i="1"/>
  <c r="AQ793" i="1"/>
  <c r="AP793" i="1"/>
  <c r="AO793" i="1"/>
  <c r="AN793" i="1"/>
  <c r="AM793" i="1"/>
  <c r="AL793" i="1"/>
  <c r="AK793" i="1"/>
  <c r="AJ793" i="1"/>
  <c r="AI793" i="1"/>
  <c r="AH793" i="1"/>
  <c r="AG793" i="1"/>
  <c r="AF793" i="1"/>
  <c r="AE793" i="1"/>
  <c r="AD793" i="1"/>
  <c r="AC793" i="1"/>
  <c r="AB793" i="1"/>
  <c r="AA793" i="1"/>
  <c r="Z793" i="1"/>
  <c r="Y793" i="1"/>
  <c r="X793" i="1"/>
  <c r="W793" i="1"/>
  <c r="V793" i="1"/>
  <c r="U793" i="1"/>
  <c r="T793" i="1"/>
  <c r="S793" i="1"/>
  <c r="R793" i="1"/>
  <c r="Q793" i="1"/>
  <c r="P793" i="1"/>
  <c r="O793" i="1"/>
  <c r="N793" i="1"/>
  <c r="M793" i="1"/>
  <c r="L793" i="1"/>
  <c r="AU792" i="1"/>
  <c r="AT792" i="1"/>
  <c r="AS792" i="1"/>
  <c r="AR792" i="1"/>
  <c r="AQ792" i="1"/>
  <c r="AP792" i="1"/>
  <c r="AO792" i="1"/>
  <c r="AN792" i="1"/>
  <c r="AM792" i="1"/>
  <c r="AL792" i="1"/>
  <c r="AK792" i="1"/>
  <c r="AJ792" i="1"/>
  <c r="AI792" i="1"/>
  <c r="AH792" i="1"/>
  <c r="AG792" i="1"/>
  <c r="AF792" i="1"/>
  <c r="AE792" i="1"/>
  <c r="AD792" i="1"/>
  <c r="AC792" i="1"/>
  <c r="AB792" i="1"/>
  <c r="AA792" i="1"/>
  <c r="Z792" i="1"/>
  <c r="Y792" i="1"/>
  <c r="X792" i="1"/>
  <c r="W792" i="1"/>
  <c r="V792" i="1"/>
  <c r="U792" i="1"/>
  <c r="T792" i="1"/>
  <c r="S792" i="1"/>
  <c r="R792" i="1"/>
  <c r="Q792" i="1"/>
  <c r="P792" i="1"/>
  <c r="O792" i="1"/>
  <c r="N792" i="1"/>
  <c r="M792" i="1"/>
  <c r="L792" i="1"/>
  <c r="AU791" i="1"/>
  <c r="AT791" i="1"/>
  <c r="AS791" i="1"/>
  <c r="AR791" i="1"/>
  <c r="AQ791" i="1"/>
  <c r="AP791" i="1"/>
  <c r="AO791" i="1"/>
  <c r="AN791" i="1"/>
  <c r="AM791" i="1"/>
  <c r="AL791" i="1"/>
  <c r="AK791" i="1"/>
  <c r="AJ791" i="1"/>
  <c r="AI791" i="1"/>
  <c r="AH791" i="1"/>
  <c r="AG791" i="1"/>
  <c r="AF791" i="1"/>
  <c r="AE791" i="1"/>
  <c r="AD791" i="1"/>
  <c r="AC791" i="1"/>
  <c r="AB791" i="1"/>
  <c r="AA791" i="1"/>
  <c r="Z791" i="1"/>
  <c r="Y791" i="1"/>
  <c r="X791" i="1"/>
  <c r="W791" i="1"/>
  <c r="V791" i="1"/>
  <c r="U791" i="1"/>
  <c r="T791" i="1"/>
  <c r="S791" i="1"/>
  <c r="R791" i="1"/>
  <c r="Q791" i="1"/>
  <c r="P791" i="1"/>
  <c r="O791" i="1"/>
  <c r="N791" i="1"/>
  <c r="M791" i="1"/>
  <c r="L791" i="1"/>
  <c r="AU790" i="1"/>
  <c r="AT790" i="1"/>
  <c r="AS790" i="1"/>
  <c r="AR790" i="1"/>
  <c r="AQ790" i="1"/>
  <c r="AP790" i="1"/>
  <c r="AO790" i="1"/>
  <c r="AN790" i="1"/>
  <c r="AM790" i="1"/>
  <c r="AL790" i="1"/>
  <c r="AK790" i="1"/>
  <c r="AJ790" i="1"/>
  <c r="AI790" i="1"/>
  <c r="AH790" i="1"/>
  <c r="AG790" i="1"/>
  <c r="AF790" i="1"/>
  <c r="AE790" i="1"/>
  <c r="AD790" i="1"/>
  <c r="AC790" i="1"/>
  <c r="AB790" i="1"/>
  <c r="AA790" i="1"/>
  <c r="Z790" i="1"/>
  <c r="Y790" i="1"/>
  <c r="X790" i="1"/>
  <c r="W790" i="1"/>
  <c r="V790" i="1"/>
  <c r="U790" i="1"/>
  <c r="T790" i="1"/>
  <c r="S790" i="1"/>
  <c r="R790" i="1"/>
  <c r="Q790" i="1"/>
  <c r="P790" i="1"/>
  <c r="O790" i="1"/>
  <c r="N790" i="1"/>
  <c r="M790" i="1"/>
  <c r="L790" i="1"/>
  <c r="AU789" i="1"/>
  <c r="AT789" i="1"/>
  <c r="AS789" i="1"/>
  <c r="AR789" i="1"/>
  <c r="AQ789" i="1"/>
  <c r="AP789" i="1"/>
  <c r="AO789" i="1"/>
  <c r="AN789" i="1"/>
  <c r="AM789" i="1"/>
  <c r="AL789" i="1"/>
  <c r="AK789" i="1"/>
  <c r="AJ789" i="1"/>
  <c r="AI789" i="1"/>
  <c r="AH789" i="1"/>
  <c r="AG789" i="1"/>
  <c r="AF789" i="1"/>
  <c r="AE789" i="1"/>
  <c r="AD789" i="1"/>
  <c r="AC789" i="1"/>
  <c r="AB789" i="1"/>
  <c r="AA789" i="1"/>
  <c r="Z789" i="1"/>
  <c r="Y789" i="1"/>
  <c r="X789" i="1"/>
  <c r="W789" i="1"/>
  <c r="V789" i="1"/>
  <c r="U789" i="1"/>
  <c r="T789" i="1"/>
  <c r="S789" i="1"/>
  <c r="R789" i="1"/>
  <c r="Q789" i="1"/>
  <c r="P789" i="1"/>
  <c r="O789" i="1"/>
  <c r="N789" i="1"/>
  <c r="M789" i="1"/>
  <c r="L789" i="1"/>
  <c r="AU788" i="1"/>
  <c r="AT788" i="1"/>
  <c r="AS788" i="1"/>
  <c r="AR788" i="1"/>
  <c r="AQ788" i="1"/>
  <c r="AP788" i="1"/>
  <c r="AO788" i="1"/>
  <c r="AN788" i="1"/>
  <c r="AM788" i="1"/>
  <c r="AL788" i="1"/>
  <c r="AK788" i="1"/>
  <c r="AJ788" i="1"/>
  <c r="AI788" i="1"/>
  <c r="AH788" i="1"/>
  <c r="AG788" i="1"/>
  <c r="AF788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Q788" i="1"/>
  <c r="P788" i="1"/>
  <c r="O788" i="1"/>
  <c r="N788" i="1"/>
  <c r="M788" i="1"/>
  <c r="L788" i="1"/>
  <c r="AU787" i="1"/>
  <c r="AT787" i="1"/>
  <c r="AS787" i="1"/>
  <c r="AR787" i="1"/>
  <c r="AQ787" i="1"/>
  <c r="AP787" i="1"/>
  <c r="AO787" i="1"/>
  <c r="AN787" i="1"/>
  <c r="AM787" i="1"/>
  <c r="AL787" i="1"/>
  <c r="AK787" i="1"/>
  <c r="AJ787" i="1"/>
  <c r="AI787" i="1"/>
  <c r="AH787" i="1"/>
  <c r="AG787" i="1"/>
  <c r="AF787" i="1"/>
  <c r="AE787" i="1"/>
  <c r="AD787" i="1"/>
  <c r="AC787" i="1"/>
  <c r="AB787" i="1"/>
  <c r="AA787" i="1"/>
  <c r="Z787" i="1"/>
  <c r="Y787" i="1"/>
  <c r="X787" i="1"/>
  <c r="W787" i="1"/>
  <c r="V787" i="1"/>
  <c r="U787" i="1"/>
  <c r="T787" i="1"/>
  <c r="S787" i="1"/>
  <c r="R787" i="1"/>
  <c r="Q787" i="1"/>
  <c r="P787" i="1"/>
  <c r="O787" i="1"/>
  <c r="N787" i="1"/>
  <c r="M787" i="1"/>
  <c r="L787" i="1"/>
  <c r="AU786" i="1"/>
  <c r="AT786" i="1"/>
  <c r="AS786" i="1"/>
  <c r="AR786" i="1"/>
  <c r="AQ786" i="1"/>
  <c r="AP786" i="1"/>
  <c r="AO786" i="1"/>
  <c r="AN786" i="1"/>
  <c r="AM786" i="1"/>
  <c r="AL786" i="1"/>
  <c r="AK786" i="1"/>
  <c r="AJ786" i="1"/>
  <c r="AI786" i="1"/>
  <c r="AH786" i="1"/>
  <c r="AG786" i="1"/>
  <c r="AF786" i="1"/>
  <c r="AE786" i="1"/>
  <c r="AD786" i="1"/>
  <c r="AC786" i="1"/>
  <c r="AB786" i="1"/>
  <c r="AA786" i="1"/>
  <c r="Z786" i="1"/>
  <c r="Y786" i="1"/>
  <c r="X786" i="1"/>
  <c r="W786" i="1"/>
  <c r="V786" i="1"/>
  <c r="U786" i="1"/>
  <c r="T786" i="1"/>
  <c r="S786" i="1"/>
  <c r="R786" i="1"/>
  <c r="Q786" i="1"/>
  <c r="P786" i="1"/>
  <c r="O786" i="1"/>
  <c r="N786" i="1"/>
  <c r="M786" i="1"/>
  <c r="L786" i="1"/>
  <c r="AU785" i="1"/>
  <c r="AT785" i="1"/>
  <c r="AS785" i="1"/>
  <c r="AR785" i="1"/>
  <c r="AQ785" i="1"/>
  <c r="AP785" i="1"/>
  <c r="AO785" i="1"/>
  <c r="AN785" i="1"/>
  <c r="AM785" i="1"/>
  <c r="AL785" i="1"/>
  <c r="AK785" i="1"/>
  <c r="AJ785" i="1"/>
  <c r="AI785" i="1"/>
  <c r="AH785" i="1"/>
  <c r="AG785" i="1"/>
  <c r="AF785" i="1"/>
  <c r="AE785" i="1"/>
  <c r="AD785" i="1"/>
  <c r="AC785" i="1"/>
  <c r="AB785" i="1"/>
  <c r="AA785" i="1"/>
  <c r="Z785" i="1"/>
  <c r="Y785" i="1"/>
  <c r="X785" i="1"/>
  <c r="W785" i="1"/>
  <c r="V785" i="1"/>
  <c r="U785" i="1"/>
  <c r="T785" i="1"/>
  <c r="S785" i="1"/>
  <c r="R785" i="1"/>
  <c r="Q785" i="1"/>
  <c r="P785" i="1"/>
  <c r="O785" i="1"/>
  <c r="N785" i="1"/>
  <c r="M785" i="1"/>
  <c r="L785" i="1"/>
  <c r="AU784" i="1"/>
  <c r="AT784" i="1"/>
  <c r="AS784" i="1"/>
  <c r="AR784" i="1"/>
  <c r="AQ784" i="1"/>
  <c r="AP784" i="1"/>
  <c r="AO784" i="1"/>
  <c r="AN784" i="1"/>
  <c r="AM784" i="1"/>
  <c r="AL784" i="1"/>
  <c r="AK784" i="1"/>
  <c r="AJ784" i="1"/>
  <c r="AI784" i="1"/>
  <c r="AH784" i="1"/>
  <c r="AG784" i="1"/>
  <c r="AF784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Q784" i="1"/>
  <c r="P784" i="1"/>
  <c r="O784" i="1"/>
  <c r="N784" i="1"/>
  <c r="M784" i="1"/>
  <c r="L784" i="1"/>
  <c r="AU783" i="1"/>
  <c r="AT783" i="1"/>
  <c r="AS783" i="1"/>
  <c r="AR783" i="1"/>
  <c r="AQ783" i="1"/>
  <c r="AP783" i="1"/>
  <c r="AO783" i="1"/>
  <c r="AN783" i="1"/>
  <c r="AM783" i="1"/>
  <c r="AL783" i="1"/>
  <c r="AK783" i="1"/>
  <c r="AJ783" i="1"/>
  <c r="AI783" i="1"/>
  <c r="AH783" i="1"/>
  <c r="AG783" i="1"/>
  <c r="AF783" i="1"/>
  <c r="AE783" i="1"/>
  <c r="AD783" i="1"/>
  <c r="AC783" i="1"/>
  <c r="AB783" i="1"/>
  <c r="AA783" i="1"/>
  <c r="Z783" i="1"/>
  <c r="Y783" i="1"/>
  <c r="X783" i="1"/>
  <c r="W783" i="1"/>
  <c r="V783" i="1"/>
  <c r="U783" i="1"/>
  <c r="T783" i="1"/>
  <c r="S783" i="1"/>
  <c r="R783" i="1"/>
  <c r="Q783" i="1"/>
  <c r="P783" i="1"/>
  <c r="O783" i="1"/>
  <c r="N783" i="1"/>
  <c r="M783" i="1"/>
  <c r="L783" i="1"/>
  <c r="AU782" i="1"/>
  <c r="AT782" i="1"/>
  <c r="AS782" i="1"/>
  <c r="AR782" i="1"/>
  <c r="AQ782" i="1"/>
  <c r="AP782" i="1"/>
  <c r="AO782" i="1"/>
  <c r="AN782" i="1"/>
  <c r="AM782" i="1"/>
  <c r="AL782" i="1"/>
  <c r="AK782" i="1"/>
  <c r="AJ782" i="1"/>
  <c r="AI782" i="1"/>
  <c r="AH782" i="1"/>
  <c r="AG782" i="1"/>
  <c r="AF782" i="1"/>
  <c r="AE782" i="1"/>
  <c r="AD782" i="1"/>
  <c r="AC782" i="1"/>
  <c r="AB782" i="1"/>
  <c r="AA782" i="1"/>
  <c r="Z782" i="1"/>
  <c r="Y782" i="1"/>
  <c r="X782" i="1"/>
  <c r="W782" i="1"/>
  <c r="V782" i="1"/>
  <c r="U782" i="1"/>
  <c r="T782" i="1"/>
  <c r="S782" i="1"/>
  <c r="R782" i="1"/>
  <c r="Q782" i="1"/>
  <c r="P782" i="1"/>
  <c r="O782" i="1"/>
  <c r="N782" i="1"/>
  <c r="M782" i="1"/>
  <c r="L782" i="1"/>
  <c r="AU781" i="1"/>
  <c r="AT781" i="1"/>
  <c r="AS781" i="1"/>
  <c r="AR781" i="1"/>
  <c r="AQ781" i="1"/>
  <c r="AP781" i="1"/>
  <c r="AO781" i="1"/>
  <c r="AN781" i="1"/>
  <c r="AM781" i="1"/>
  <c r="AL781" i="1"/>
  <c r="AK781" i="1"/>
  <c r="AJ781" i="1"/>
  <c r="AI781" i="1"/>
  <c r="AH781" i="1"/>
  <c r="AG781" i="1"/>
  <c r="AF781" i="1"/>
  <c r="AE781" i="1"/>
  <c r="AD781" i="1"/>
  <c r="AC781" i="1"/>
  <c r="AB781" i="1"/>
  <c r="AA781" i="1"/>
  <c r="Z781" i="1"/>
  <c r="Y781" i="1"/>
  <c r="X781" i="1"/>
  <c r="W781" i="1"/>
  <c r="V781" i="1"/>
  <c r="U781" i="1"/>
  <c r="T781" i="1"/>
  <c r="S781" i="1"/>
  <c r="R781" i="1"/>
  <c r="Q781" i="1"/>
  <c r="P781" i="1"/>
  <c r="O781" i="1"/>
  <c r="N781" i="1"/>
  <c r="M781" i="1"/>
  <c r="L781" i="1"/>
  <c r="AU780" i="1"/>
  <c r="AT780" i="1"/>
  <c r="AS780" i="1"/>
  <c r="AR780" i="1"/>
  <c r="AQ780" i="1"/>
  <c r="AP780" i="1"/>
  <c r="AO780" i="1"/>
  <c r="AN780" i="1"/>
  <c r="AM780" i="1"/>
  <c r="AL780" i="1"/>
  <c r="AK780" i="1"/>
  <c r="AJ780" i="1"/>
  <c r="AI780" i="1"/>
  <c r="AH780" i="1"/>
  <c r="AG780" i="1"/>
  <c r="AF780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Q780" i="1"/>
  <c r="P780" i="1"/>
  <c r="O780" i="1"/>
  <c r="N780" i="1"/>
  <c r="M780" i="1"/>
  <c r="L780" i="1"/>
  <c r="AU779" i="1"/>
  <c r="AT779" i="1"/>
  <c r="AS779" i="1"/>
  <c r="AR779" i="1"/>
  <c r="AQ779" i="1"/>
  <c r="AP779" i="1"/>
  <c r="AO779" i="1"/>
  <c r="AN779" i="1"/>
  <c r="AM779" i="1"/>
  <c r="AL779" i="1"/>
  <c r="AK779" i="1"/>
  <c r="AJ779" i="1"/>
  <c r="AI779" i="1"/>
  <c r="AH779" i="1"/>
  <c r="AG779" i="1"/>
  <c r="AF779" i="1"/>
  <c r="AE779" i="1"/>
  <c r="AD779" i="1"/>
  <c r="AC779" i="1"/>
  <c r="AB779" i="1"/>
  <c r="AA779" i="1"/>
  <c r="Z779" i="1"/>
  <c r="Y779" i="1"/>
  <c r="X779" i="1"/>
  <c r="W779" i="1"/>
  <c r="V779" i="1"/>
  <c r="U779" i="1"/>
  <c r="T779" i="1"/>
  <c r="S779" i="1"/>
  <c r="R779" i="1"/>
  <c r="Q779" i="1"/>
  <c r="P779" i="1"/>
  <c r="O779" i="1"/>
  <c r="N779" i="1"/>
  <c r="M779" i="1"/>
  <c r="L779" i="1"/>
  <c r="AU778" i="1"/>
  <c r="AT778" i="1"/>
  <c r="AS778" i="1"/>
  <c r="AR778" i="1"/>
  <c r="AQ778" i="1"/>
  <c r="AP778" i="1"/>
  <c r="AO778" i="1"/>
  <c r="AN778" i="1"/>
  <c r="AM778" i="1"/>
  <c r="AL778" i="1"/>
  <c r="AK778" i="1"/>
  <c r="AJ778" i="1"/>
  <c r="AI778" i="1"/>
  <c r="AH778" i="1"/>
  <c r="AG778" i="1"/>
  <c r="AF778" i="1"/>
  <c r="AE778" i="1"/>
  <c r="AD778" i="1"/>
  <c r="AC778" i="1"/>
  <c r="AB778" i="1"/>
  <c r="AA778" i="1"/>
  <c r="Z778" i="1"/>
  <c r="Y778" i="1"/>
  <c r="X778" i="1"/>
  <c r="W778" i="1"/>
  <c r="V778" i="1"/>
  <c r="U778" i="1"/>
  <c r="T778" i="1"/>
  <c r="S778" i="1"/>
  <c r="R778" i="1"/>
  <c r="Q778" i="1"/>
  <c r="P778" i="1"/>
  <c r="O778" i="1"/>
  <c r="N778" i="1"/>
  <c r="M778" i="1"/>
  <c r="L778" i="1"/>
  <c r="AU777" i="1"/>
  <c r="AT777" i="1"/>
  <c r="AS777" i="1"/>
  <c r="AR777" i="1"/>
  <c r="AQ777" i="1"/>
  <c r="AP777" i="1"/>
  <c r="AO777" i="1"/>
  <c r="AN777" i="1"/>
  <c r="AM777" i="1"/>
  <c r="AL777" i="1"/>
  <c r="AK777" i="1"/>
  <c r="AJ777" i="1"/>
  <c r="AI777" i="1"/>
  <c r="AH777" i="1"/>
  <c r="AG777" i="1"/>
  <c r="AF777" i="1"/>
  <c r="AE777" i="1"/>
  <c r="AD777" i="1"/>
  <c r="AC777" i="1"/>
  <c r="AB777" i="1"/>
  <c r="AA777" i="1"/>
  <c r="Z777" i="1"/>
  <c r="Y777" i="1"/>
  <c r="X777" i="1"/>
  <c r="W777" i="1"/>
  <c r="V777" i="1"/>
  <c r="U777" i="1"/>
  <c r="T777" i="1"/>
  <c r="S777" i="1"/>
  <c r="R777" i="1"/>
  <c r="Q777" i="1"/>
  <c r="P777" i="1"/>
  <c r="O777" i="1"/>
  <c r="N777" i="1"/>
  <c r="M777" i="1"/>
  <c r="L777" i="1"/>
  <c r="AU776" i="1"/>
  <c r="AT776" i="1"/>
  <c r="AS776" i="1"/>
  <c r="AR776" i="1"/>
  <c r="AQ776" i="1"/>
  <c r="AP776" i="1"/>
  <c r="AO776" i="1"/>
  <c r="AN776" i="1"/>
  <c r="AM776" i="1"/>
  <c r="AL776" i="1"/>
  <c r="AK776" i="1"/>
  <c r="AJ776" i="1"/>
  <c r="AI776" i="1"/>
  <c r="AH776" i="1"/>
  <c r="AG776" i="1"/>
  <c r="AF776" i="1"/>
  <c r="AE776" i="1"/>
  <c r="AD776" i="1"/>
  <c r="AC776" i="1"/>
  <c r="AB776" i="1"/>
  <c r="AA776" i="1"/>
  <c r="Z776" i="1"/>
  <c r="Y776" i="1"/>
  <c r="X776" i="1"/>
  <c r="W776" i="1"/>
  <c r="V776" i="1"/>
  <c r="U776" i="1"/>
  <c r="T776" i="1"/>
  <c r="S776" i="1"/>
  <c r="R776" i="1"/>
  <c r="Q776" i="1"/>
  <c r="P776" i="1"/>
  <c r="O776" i="1"/>
  <c r="N776" i="1"/>
  <c r="M776" i="1"/>
  <c r="L776" i="1"/>
  <c r="AU775" i="1"/>
  <c r="AT775" i="1"/>
  <c r="AS775" i="1"/>
  <c r="AR775" i="1"/>
  <c r="AQ775" i="1"/>
  <c r="AP775" i="1"/>
  <c r="AO775" i="1"/>
  <c r="AN775" i="1"/>
  <c r="AM775" i="1"/>
  <c r="AL775" i="1"/>
  <c r="AK775" i="1"/>
  <c r="AJ775" i="1"/>
  <c r="AI775" i="1"/>
  <c r="AH775" i="1"/>
  <c r="AG775" i="1"/>
  <c r="AF775" i="1"/>
  <c r="AE775" i="1"/>
  <c r="AD775" i="1"/>
  <c r="AC775" i="1"/>
  <c r="AB775" i="1"/>
  <c r="AA775" i="1"/>
  <c r="Z775" i="1"/>
  <c r="Y775" i="1"/>
  <c r="X775" i="1"/>
  <c r="W775" i="1"/>
  <c r="V775" i="1"/>
  <c r="U775" i="1"/>
  <c r="T775" i="1"/>
  <c r="S775" i="1"/>
  <c r="R775" i="1"/>
  <c r="Q775" i="1"/>
  <c r="P775" i="1"/>
  <c r="O775" i="1"/>
  <c r="N775" i="1"/>
  <c r="M775" i="1"/>
  <c r="L775" i="1"/>
  <c r="AU774" i="1"/>
  <c r="AT774" i="1"/>
  <c r="AS774" i="1"/>
  <c r="AR774" i="1"/>
  <c r="AQ774" i="1"/>
  <c r="AP774" i="1"/>
  <c r="AO774" i="1"/>
  <c r="AN774" i="1"/>
  <c r="AM774" i="1"/>
  <c r="AL774" i="1"/>
  <c r="AK774" i="1"/>
  <c r="AJ774" i="1"/>
  <c r="AI774" i="1"/>
  <c r="AH774" i="1"/>
  <c r="AG774" i="1"/>
  <c r="AF774" i="1"/>
  <c r="AE774" i="1"/>
  <c r="AD774" i="1"/>
  <c r="AC774" i="1"/>
  <c r="AB774" i="1"/>
  <c r="AA774" i="1"/>
  <c r="Z774" i="1"/>
  <c r="Y774" i="1"/>
  <c r="X774" i="1"/>
  <c r="W774" i="1"/>
  <c r="V774" i="1"/>
  <c r="U774" i="1"/>
  <c r="T774" i="1"/>
  <c r="S774" i="1"/>
  <c r="R774" i="1"/>
  <c r="Q774" i="1"/>
  <c r="P774" i="1"/>
  <c r="O774" i="1"/>
  <c r="N774" i="1"/>
  <c r="M774" i="1"/>
  <c r="L774" i="1"/>
  <c r="AU773" i="1"/>
  <c r="AT773" i="1"/>
  <c r="AS773" i="1"/>
  <c r="AR773" i="1"/>
  <c r="AQ773" i="1"/>
  <c r="AP773" i="1"/>
  <c r="AO773" i="1"/>
  <c r="AN773" i="1"/>
  <c r="AM773" i="1"/>
  <c r="AL773" i="1"/>
  <c r="AK773" i="1"/>
  <c r="AJ773" i="1"/>
  <c r="AI773" i="1"/>
  <c r="AH773" i="1"/>
  <c r="AG773" i="1"/>
  <c r="AF773" i="1"/>
  <c r="AE773" i="1"/>
  <c r="AD773" i="1"/>
  <c r="AC773" i="1"/>
  <c r="AB773" i="1"/>
  <c r="AA773" i="1"/>
  <c r="Z773" i="1"/>
  <c r="Y773" i="1"/>
  <c r="X773" i="1"/>
  <c r="W773" i="1"/>
  <c r="V773" i="1"/>
  <c r="U773" i="1"/>
  <c r="T773" i="1"/>
  <c r="S773" i="1"/>
  <c r="R773" i="1"/>
  <c r="Q773" i="1"/>
  <c r="P773" i="1"/>
  <c r="O773" i="1"/>
  <c r="N773" i="1"/>
  <c r="M773" i="1"/>
  <c r="L773" i="1"/>
  <c r="AU772" i="1"/>
  <c r="AT772" i="1"/>
  <c r="AS772" i="1"/>
  <c r="AR772" i="1"/>
  <c r="AQ772" i="1"/>
  <c r="AP772" i="1"/>
  <c r="AO772" i="1"/>
  <c r="AN772" i="1"/>
  <c r="AM772" i="1"/>
  <c r="AL772" i="1"/>
  <c r="AK772" i="1"/>
  <c r="AJ772" i="1"/>
  <c r="AI772" i="1"/>
  <c r="AH772" i="1"/>
  <c r="AG772" i="1"/>
  <c r="AF772" i="1"/>
  <c r="AE772" i="1"/>
  <c r="AD772" i="1"/>
  <c r="AC772" i="1"/>
  <c r="AB772" i="1"/>
  <c r="AA772" i="1"/>
  <c r="Z772" i="1"/>
  <c r="Y772" i="1"/>
  <c r="X772" i="1"/>
  <c r="W772" i="1"/>
  <c r="V772" i="1"/>
  <c r="U772" i="1"/>
  <c r="T772" i="1"/>
  <c r="S772" i="1"/>
  <c r="R772" i="1"/>
  <c r="Q772" i="1"/>
  <c r="P772" i="1"/>
  <c r="O772" i="1"/>
  <c r="N772" i="1"/>
  <c r="M772" i="1"/>
  <c r="L772" i="1"/>
  <c r="AU771" i="1"/>
  <c r="AT771" i="1"/>
  <c r="AS771" i="1"/>
  <c r="AR771" i="1"/>
  <c r="AQ771" i="1"/>
  <c r="AP771" i="1"/>
  <c r="AO771" i="1"/>
  <c r="AN771" i="1"/>
  <c r="AM771" i="1"/>
  <c r="AL771" i="1"/>
  <c r="AK771" i="1"/>
  <c r="AJ771" i="1"/>
  <c r="AI771" i="1"/>
  <c r="AH771" i="1"/>
  <c r="AG771" i="1"/>
  <c r="AF771" i="1"/>
  <c r="AE771" i="1"/>
  <c r="AD771" i="1"/>
  <c r="AC771" i="1"/>
  <c r="AB771" i="1"/>
  <c r="AA771" i="1"/>
  <c r="Z771" i="1"/>
  <c r="Y771" i="1"/>
  <c r="X771" i="1"/>
  <c r="W771" i="1"/>
  <c r="V771" i="1"/>
  <c r="U771" i="1"/>
  <c r="T771" i="1"/>
  <c r="S771" i="1"/>
  <c r="R771" i="1"/>
  <c r="Q771" i="1"/>
  <c r="P771" i="1"/>
  <c r="O771" i="1"/>
  <c r="N771" i="1"/>
  <c r="M771" i="1"/>
  <c r="L771" i="1"/>
  <c r="AU770" i="1"/>
  <c r="AT770" i="1"/>
  <c r="AS770" i="1"/>
  <c r="AR770" i="1"/>
  <c r="AQ770" i="1"/>
  <c r="AP770" i="1"/>
  <c r="AO770" i="1"/>
  <c r="AN770" i="1"/>
  <c r="AM770" i="1"/>
  <c r="AL770" i="1"/>
  <c r="AK770" i="1"/>
  <c r="AJ770" i="1"/>
  <c r="AI770" i="1"/>
  <c r="AH770" i="1"/>
  <c r="AG770" i="1"/>
  <c r="AF770" i="1"/>
  <c r="AE770" i="1"/>
  <c r="AD770" i="1"/>
  <c r="AC770" i="1"/>
  <c r="AB770" i="1"/>
  <c r="AA770" i="1"/>
  <c r="Z770" i="1"/>
  <c r="Y770" i="1"/>
  <c r="X770" i="1"/>
  <c r="W770" i="1"/>
  <c r="V770" i="1"/>
  <c r="U770" i="1"/>
  <c r="T770" i="1"/>
  <c r="S770" i="1"/>
  <c r="R770" i="1"/>
  <c r="Q770" i="1"/>
  <c r="P770" i="1"/>
  <c r="O770" i="1"/>
  <c r="N770" i="1"/>
  <c r="M770" i="1"/>
  <c r="L770" i="1"/>
  <c r="AU769" i="1"/>
  <c r="AT769" i="1"/>
  <c r="AS769" i="1"/>
  <c r="AR769" i="1"/>
  <c r="AQ769" i="1"/>
  <c r="AP769" i="1"/>
  <c r="AO769" i="1"/>
  <c r="AN769" i="1"/>
  <c r="AM769" i="1"/>
  <c r="AL769" i="1"/>
  <c r="AK769" i="1"/>
  <c r="AJ769" i="1"/>
  <c r="AI769" i="1"/>
  <c r="AH769" i="1"/>
  <c r="AG769" i="1"/>
  <c r="AF769" i="1"/>
  <c r="AE769" i="1"/>
  <c r="AD769" i="1"/>
  <c r="AC769" i="1"/>
  <c r="AB769" i="1"/>
  <c r="AA769" i="1"/>
  <c r="Z769" i="1"/>
  <c r="Y769" i="1"/>
  <c r="X769" i="1"/>
  <c r="W769" i="1"/>
  <c r="V769" i="1"/>
  <c r="U769" i="1"/>
  <c r="T769" i="1"/>
  <c r="S769" i="1"/>
  <c r="R769" i="1"/>
  <c r="Q769" i="1"/>
  <c r="P769" i="1"/>
  <c r="O769" i="1"/>
  <c r="N769" i="1"/>
  <c r="M769" i="1"/>
  <c r="L769" i="1"/>
  <c r="AU768" i="1"/>
  <c r="AT768" i="1"/>
  <c r="AS768" i="1"/>
  <c r="AR768" i="1"/>
  <c r="AQ768" i="1"/>
  <c r="AP768" i="1"/>
  <c r="AO768" i="1"/>
  <c r="AN768" i="1"/>
  <c r="AM768" i="1"/>
  <c r="AL768" i="1"/>
  <c r="AK768" i="1"/>
  <c r="AJ768" i="1"/>
  <c r="AI768" i="1"/>
  <c r="AH768" i="1"/>
  <c r="AG768" i="1"/>
  <c r="AF768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Q768" i="1"/>
  <c r="P768" i="1"/>
  <c r="O768" i="1"/>
  <c r="N768" i="1"/>
  <c r="M768" i="1"/>
  <c r="L768" i="1"/>
  <c r="AU767" i="1"/>
  <c r="AT767" i="1"/>
  <c r="AS767" i="1"/>
  <c r="AR767" i="1"/>
  <c r="AQ767" i="1"/>
  <c r="AP767" i="1"/>
  <c r="AO767" i="1"/>
  <c r="AN767" i="1"/>
  <c r="AM767" i="1"/>
  <c r="AL767" i="1"/>
  <c r="AK767" i="1"/>
  <c r="AJ767" i="1"/>
  <c r="AI767" i="1"/>
  <c r="AH767" i="1"/>
  <c r="AG767" i="1"/>
  <c r="AF767" i="1"/>
  <c r="AE767" i="1"/>
  <c r="AD767" i="1"/>
  <c r="AC767" i="1"/>
  <c r="AB767" i="1"/>
  <c r="AA767" i="1"/>
  <c r="Z767" i="1"/>
  <c r="Y767" i="1"/>
  <c r="X767" i="1"/>
  <c r="W767" i="1"/>
  <c r="V767" i="1"/>
  <c r="U767" i="1"/>
  <c r="T767" i="1"/>
  <c r="S767" i="1"/>
  <c r="R767" i="1"/>
  <c r="Q767" i="1"/>
  <c r="P767" i="1"/>
  <c r="O767" i="1"/>
  <c r="N767" i="1"/>
  <c r="M767" i="1"/>
  <c r="L767" i="1"/>
  <c r="AU766" i="1"/>
  <c r="AT766" i="1"/>
  <c r="AS766" i="1"/>
  <c r="AR766" i="1"/>
  <c r="AQ766" i="1"/>
  <c r="AP766" i="1"/>
  <c r="AO766" i="1"/>
  <c r="AN766" i="1"/>
  <c r="AM766" i="1"/>
  <c r="AL766" i="1"/>
  <c r="AK766" i="1"/>
  <c r="AJ766" i="1"/>
  <c r="AI766" i="1"/>
  <c r="AH766" i="1"/>
  <c r="AG766" i="1"/>
  <c r="AF766" i="1"/>
  <c r="AE766" i="1"/>
  <c r="AD766" i="1"/>
  <c r="AC766" i="1"/>
  <c r="AB766" i="1"/>
  <c r="AA766" i="1"/>
  <c r="Z766" i="1"/>
  <c r="Y766" i="1"/>
  <c r="X766" i="1"/>
  <c r="W766" i="1"/>
  <c r="V766" i="1"/>
  <c r="U766" i="1"/>
  <c r="T766" i="1"/>
  <c r="S766" i="1"/>
  <c r="R766" i="1"/>
  <c r="Q766" i="1"/>
  <c r="P766" i="1"/>
  <c r="O766" i="1"/>
  <c r="N766" i="1"/>
  <c r="M766" i="1"/>
  <c r="L766" i="1"/>
  <c r="AU765" i="1"/>
  <c r="AT765" i="1"/>
  <c r="AS765" i="1"/>
  <c r="AR765" i="1"/>
  <c r="AQ765" i="1"/>
  <c r="AP765" i="1"/>
  <c r="AO765" i="1"/>
  <c r="AN765" i="1"/>
  <c r="AM765" i="1"/>
  <c r="AL765" i="1"/>
  <c r="AK765" i="1"/>
  <c r="AJ765" i="1"/>
  <c r="AI765" i="1"/>
  <c r="AH765" i="1"/>
  <c r="AG765" i="1"/>
  <c r="AF765" i="1"/>
  <c r="AE765" i="1"/>
  <c r="AD765" i="1"/>
  <c r="AC765" i="1"/>
  <c r="AB765" i="1"/>
  <c r="AA765" i="1"/>
  <c r="Z765" i="1"/>
  <c r="Y765" i="1"/>
  <c r="X765" i="1"/>
  <c r="W765" i="1"/>
  <c r="V765" i="1"/>
  <c r="U765" i="1"/>
  <c r="T765" i="1"/>
  <c r="S765" i="1"/>
  <c r="R765" i="1"/>
  <c r="Q765" i="1"/>
  <c r="P765" i="1"/>
  <c r="O765" i="1"/>
  <c r="N765" i="1"/>
  <c r="M765" i="1"/>
  <c r="L765" i="1"/>
  <c r="AU764" i="1"/>
  <c r="AT764" i="1"/>
  <c r="AS764" i="1"/>
  <c r="AR764" i="1"/>
  <c r="AQ764" i="1"/>
  <c r="AP764" i="1"/>
  <c r="AO764" i="1"/>
  <c r="AN764" i="1"/>
  <c r="AM764" i="1"/>
  <c r="AL764" i="1"/>
  <c r="AK764" i="1"/>
  <c r="AJ764" i="1"/>
  <c r="AI764" i="1"/>
  <c r="AH764" i="1"/>
  <c r="AG764" i="1"/>
  <c r="AF764" i="1"/>
  <c r="AE764" i="1"/>
  <c r="AD764" i="1"/>
  <c r="AC764" i="1"/>
  <c r="AB764" i="1"/>
  <c r="AA764" i="1"/>
  <c r="Z764" i="1"/>
  <c r="Y764" i="1"/>
  <c r="X764" i="1"/>
  <c r="W764" i="1"/>
  <c r="V764" i="1"/>
  <c r="U764" i="1"/>
  <c r="T764" i="1"/>
  <c r="S764" i="1"/>
  <c r="R764" i="1"/>
  <c r="Q764" i="1"/>
  <c r="P764" i="1"/>
  <c r="O764" i="1"/>
  <c r="N764" i="1"/>
  <c r="M764" i="1"/>
  <c r="L764" i="1"/>
  <c r="AU763" i="1"/>
  <c r="AT763" i="1"/>
  <c r="AS763" i="1"/>
  <c r="AR763" i="1"/>
  <c r="AQ763" i="1"/>
  <c r="AP763" i="1"/>
  <c r="AO763" i="1"/>
  <c r="AN763" i="1"/>
  <c r="AM763" i="1"/>
  <c r="AL763" i="1"/>
  <c r="AK763" i="1"/>
  <c r="AJ763" i="1"/>
  <c r="AI763" i="1"/>
  <c r="AH763" i="1"/>
  <c r="AG763" i="1"/>
  <c r="AF763" i="1"/>
  <c r="AE763" i="1"/>
  <c r="AD763" i="1"/>
  <c r="AC763" i="1"/>
  <c r="AB763" i="1"/>
  <c r="AA763" i="1"/>
  <c r="Z763" i="1"/>
  <c r="Y763" i="1"/>
  <c r="X763" i="1"/>
  <c r="W763" i="1"/>
  <c r="V763" i="1"/>
  <c r="U763" i="1"/>
  <c r="T763" i="1"/>
  <c r="S763" i="1"/>
  <c r="R763" i="1"/>
  <c r="Q763" i="1"/>
  <c r="P763" i="1"/>
  <c r="O763" i="1"/>
  <c r="N763" i="1"/>
  <c r="M763" i="1"/>
  <c r="L763" i="1"/>
  <c r="AU762" i="1"/>
  <c r="AT762" i="1"/>
  <c r="AS762" i="1"/>
  <c r="AR762" i="1"/>
  <c r="AQ762" i="1"/>
  <c r="AP762" i="1"/>
  <c r="AO762" i="1"/>
  <c r="AN762" i="1"/>
  <c r="AM762" i="1"/>
  <c r="AL762" i="1"/>
  <c r="AK762" i="1"/>
  <c r="AJ762" i="1"/>
  <c r="AI762" i="1"/>
  <c r="AH762" i="1"/>
  <c r="AG762" i="1"/>
  <c r="AF762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Q762" i="1"/>
  <c r="P762" i="1"/>
  <c r="O762" i="1"/>
  <c r="N762" i="1"/>
  <c r="M762" i="1"/>
  <c r="L762" i="1"/>
  <c r="AU761" i="1"/>
  <c r="AT761" i="1"/>
  <c r="AS761" i="1"/>
  <c r="AR761" i="1"/>
  <c r="AQ761" i="1"/>
  <c r="AP761" i="1"/>
  <c r="AO761" i="1"/>
  <c r="AN761" i="1"/>
  <c r="AM761" i="1"/>
  <c r="AL761" i="1"/>
  <c r="AK761" i="1"/>
  <c r="AJ761" i="1"/>
  <c r="AI761" i="1"/>
  <c r="AH761" i="1"/>
  <c r="AG761" i="1"/>
  <c r="AF761" i="1"/>
  <c r="AE761" i="1"/>
  <c r="AD761" i="1"/>
  <c r="AC761" i="1"/>
  <c r="AB761" i="1"/>
  <c r="AA761" i="1"/>
  <c r="Z761" i="1"/>
  <c r="Y761" i="1"/>
  <c r="X761" i="1"/>
  <c r="W761" i="1"/>
  <c r="V761" i="1"/>
  <c r="U761" i="1"/>
  <c r="T761" i="1"/>
  <c r="S761" i="1"/>
  <c r="R761" i="1"/>
  <c r="Q761" i="1"/>
  <c r="P761" i="1"/>
  <c r="O761" i="1"/>
  <c r="N761" i="1"/>
  <c r="M761" i="1"/>
  <c r="L761" i="1"/>
  <c r="AU760" i="1"/>
  <c r="AT760" i="1"/>
  <c r="AS760" i="1"/>
  <c r="AR760" i="1"/>
  <c r="AQ760" i="1"/>
  <c r="AP760" i="1"/>
  <c r="AO760" i="1"/>
  <c r="AN760" i="1"/>
  <c r="AM760" i="1"/>
  <c r="AL760" i="1"/>
  <c r="AK760" i="1"/>
  <c r="AJ760" i="1"/>
  <c r="AI760" i="1"/>
  <c r="AH760" i="1"/>
  <c r="AG760" i="1"/>
  <c r="AF760" i="1"/>
  <c r="AE760" i="1"/>
  <c r="AD760" i="1"/>
  <c r="AC760" i="1"/>
  <c r="AB760" i="1"/>
  <c r="AA760" i="1"/>
  <c r="Z760" i="1"/>
  <c r="Y760" i="1"/>
  <c r="X760" i="1"/>
  <c r="W760" i="1"/>
  <c r="V760" i="1"/>
  <c r="U760" i="1"/>
  <c r="T760" i="1"/>
  <c r="S760" i="1"/>
  <c r="R760" i="1"/>
  <c r="Q760" i="1"/>
  <c r="P760" i="1"/>
  <c r="O760" i="1"/>
  <c r="N760" i="1"/>
  <c r="M760" i="1"/>
  <c r="L760" i="1"/>
  <c r="AU759" i="1"/>
  <c r="AT759" i="1"/>
  <c r="AS759" i="1"/>
  <c r="AR759" i="1"/>
  <c r="AQ759" i="1"/>
  <c r="AP759" i="1"/>
  <c r="AO759" i="1"/>
  <c r="AN759" i="1"/>
  <c r="AM759" i="1"/>
  <c r="AL759" i="1"/>
  <c r="AK759" i="1"/>
  <c r="AJ759" i="1"/>
  <c r="AI759" i="1"/>
  <c r="AH759" i="1"/>
  <c r="AG759" i="1"/>
  <c r="AF759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Q759" i="1"/>
  <c r="P759" i="1"/>
  <c r="O759" i="1"/>
  <c r="N759" i="1"/>
  <c r="M759" i="1"/>
  <c r="L759" i="1"/>
  <c r="AU758" i="1"/>
  <c r="AT758" i="1"/>
  <c r="AS758" i="1"/>
  <c r="AR758" i="1"/>
  <c r="AQ758" i="1"/>
  <c r="AP758" i="1"/>
  <c r="AO758" i="1"/>
  <c r="AN758" i="1"/>
  <c r="AM758" i="1"/>
  <c r="AL758" i="1"/>
  <c r="AK758" i="1"/>
  <c r="AJ758" i="1"/>
  <c r="AI758" i="1"/>
  <c r="AH758" i="1"/>
  <c r="AG758" i="1"/>
  <c r="AF758" i="1"/>
  <c r="AE758" i="1"/>
  <c r="AD758" i="1"/>
  <c r="AC758" i="1"/>
  <c r="AB758" i="1"/>
  <c r="AA758" i="1"/>
  <c r="Z758" i="1"/>
  <c r="Y758" i="1"/>
  <c r="X758" i="1"/>
  <c r="W758" i="1"/>
  <c r="V758" i="1"/>
  <c r="U758" i="1"/>
  <c r="T758" i="1"/>
  <c r="S758" i="1"/>
  <c r="R758" i="1"/>
  <c r="Q758" i="1"/>
  <c r="P758" i="1"/>
  <c r="O758" i="1"/>
  <c r="N758" i="1"/>
  <c r="M758" i="1"/>
  <c r="L758" i="1"/>
  <c r="AU757" i="1"/>
  <c r="AT757" i="1"/>
  <c r="AS757" i="1"/>
  <c r="AR757" i="1"/>
  <c r="AQ757" i="1"/>
  <c r="AP757" i="1"/>
  <c r="AO757" i="1"/>
  <c r="AN757" i="1"/>
  <c r="AM757" i="1"/>
  <c r="AL757" i="1"/>
  <c r="AK757" i="1"/>
  <c r="AJ757" i="1"/>
  <c r="AI757" i="1"/>
  <c r="AH757" i="1"/>
  <c r="AG757" i="1"/>
  <c r="AF757" i="1"/>
  <c r="AE757" i="1"/>
  <c r="AD757" i="1"/>
  <c r="AC757" i="1"/>
  <c r="AB757" i="1"/>
  <c r="AA757" i="1"/>
  <c r="Z757" i="1"/>
  <c r="Y757" i="1"/>
  <c r="X757" i="1"/>
  <c r="W757" i="1"/>
  <c r="V757" i="1"/>
  <c r="U757" i="1"/>
  <c r="T757" i="1"/>
  <c r="S757" i="1"/>
  <c r="R757" i="1"/>
  <c r="Q757" i="1"/>
  <c r="P757" i="1"/>
  <c r="O757" i="1"/>
  <c r="N757" i="1"/>
  <c r="M757" i="1"/>
  <c r="L757" i="1"/>
  <c r="AU756" i="1"/>
  <c r="AT756" i="1"/>
  <c r="AS756" i="1"/>
  <c r="AR756" i="1"/>
  <c r="AQ756" i="1"/>
  <c r="AP756" i="1"/>
  <c r="AO756" i="1"/>
  <c r="AN756" i="1"/>
  <c r="AM756" i="1"/>
  <c r="AL756" i="1"/>
  <c r="AK756" i="1"/>
  <c r="AJ756" i="1"/>
  <c r="AI756" i="1"/>
  <c r="AH756" i="1"/>
  <c r="AG756" i="1"/>
  <c r="AF756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Q756" i="1"/>
  <c r="P756" i="1"/>
  <c r="O756" i="1"/>
  <c r="N756" i="1"/>
  <c r="M756" i="1"/>
  <c r="L756" i="1"/>
  <c r="AU755" i="1"/>
  <c r="AT755" i="1"/>
  <c r="AS755" i="1"/>
  <c r="AR755" i="1"/>
  <c r="AQ755" i="1"/>
  <c r="AP755" i="1"/>
  <c r="AO755" i="1"/>
  <c r="AN755" i="1"/>
  <c r="AM755" i="1"/>
  <c r="AL755" i="1"/>
  <c r="AK755" i="1"/>
  <c r="AJ755" i="1"/>
  <c r="AI755" i="1"/>
  <c r="AH755" i="1"/>
  <c r="AG755" i="1"/>
  <c r="AF755" i="1"/>
  <c r="AE755" i="1"/>
  <c r="AD755" i="1"/>
  <c r="AC755" i="1"/>
  <c r="AB755" i="1"/>
  <c r="AA755" i="1"/>
  <c r="Z755" i="1"/>
  <c r="Y755" i="1"/>
  <c r="X755" i="1"/>
  <c r="W755" i="1"/>
  <c r="V755" i="1"/>
  <c r="U755" i="1"/>
  <c r="T755" i="1"/>
  <c r="S755" i="1"/>
  <c r="R755" i="1"/>
  <c r="Q755" i="1"/>
  <c r="P755" i="1"/>
  <c r="O755" i="1"/>
  <c r="N755" i="1"/>
  <c r="M755" i="1"/>
  <c r="L755" i="1"/>
  <c r="AU754" i="1"/>
  <c r="AT754" i="1"/>
  <c r="AS754" i="1"/>
  <c r="AR754" i="1"/>
  <c r="AQ754" i="1"/>
  <c r="AP754" i="1"/>
  <c r="AO754" i="1"/>
  <c r="AN754" i="1"/>
  <c r="AM754" i="1"/>
  <c r="AL754" i="1"/>
  <c r="AK754" i="1"/>
  <c r="AJ754" i="1"/>
  <c r="AI754" i="1"/>
  <c r="AH754" i="1"/>
  <c r="AG754" i="1"/>
  <c r="AF754" i="1"/>
  <c r="AE754" i="1"/>
  <c r="AD754" i="1"/>
  <c r="AC754" i="1"/>
  <c r="AB754" i="1"/>
  <c r="AA754" i="1"/>
  <c r="Z754" i="1"/>
  <c r="Y754" i="1"/>
  <c r="X754" i="1"/>
  <c r="W754" i="1"/>
  <c r="V754" i="1"/>
  <c r="U754" i="1"/>
  <c r="T754" i="1"/>
  <c r="S754" i="1"/>
  <c r="R754" i="1"/>
  <c r="Q754" i="1"/>
  <c r="P754" i="1"/>
  <c r="O754" i="1"/>
  <c r="N754" i="1"/>
  <c r="M754" i="1"/>
  <c r="L754" i="1"/>
  <c r="AU753" i="1"/>
  <c r="AT753" i="1"/>
  <c r="AS753" i="1"/>
  <c r="AR753" i="1"/>
  <c r="AQ753" i="1"/>
  <c r="AP753" i="1"/>
  <c r="AO753" i="1"/>
  <c r="AN753" i="1"/>
  <c r="AM753" i="1"/>
  <c r="AL753" i="1"/>
  <c r="AK753" i="1"/>
  <c r="AJ753" i="1"/>
  <c r="AI753" i="1"/>
  <c r="AH753" i="1"/>
  <c r="AG753" i="1"/>
  <c r="AF753" i="1"/>
  <c r="AE753" i="1"/>
  <c r="AD753" i="1"/>
  <c r="AC753" i="1"/>
  <c r="AB753" i="1"/>
  <c r="AA753" i="1"/>
  <c r="Z753" i="1"/>
  <c r="Y753" i="1"/>
  <c r="X753" i="1"/>
  <c r="W753" i="1"/>
  <c r="V753" i="1"/>
  <c r="U753" i="1"/>
  <c r="T753" i="1"/>
  <c r="S753" i="1"/>
  <c r="R753" i="1"/>
  <c r="Q753" i="1"/>
  <c r="P753" i="1"/>
  <c r="O753" i="1"/>
  <c r="N753" i="1"/>
  <c r="M753" i="1"/>
  <c r="L753" i="1"/>
  <c r="AU752" i="1"/>
  <c r="AT752" i="1"/>
  <c r="AS752" i="1"/>
  <c r="AR752" i="1"/>
  <c r="AQ752" i="1"/>
  <c r="AP752" i="1"/>
  <c r="AO752" i="1"/>
  <c r="AN752" i="1"/>
  <c r="AM752" i="1"/>
  <c r="AL752" i="1"/>
  <c r="AK752" i="1"/>
  <c r="AJ752" i="1"/>
  <c r="AI752" i="1"/>
  <c r="AH752" i="1"/>
  <c r="AG752" i="1"/>
  <c r="AF752" i="1"/>
  <c r="AE752" i="1"/>
  <c r="AD752" i="1"/>
  <c r="AC752" i="1"/>
  <c r="AB752" i="1"/>
  <c r="AA752" i="1"/>
  <c r="Z752" i="1"/>
  <c r="Y752" i="1"/>
  <c r="X752" i="1"/>
  <c r="W752" i="1"/>
  <c r="V752" i="1"/>
  <c r="U752" i="1"/>
  <c r="T752" i="1"/>
  <c r="S752" i="1"/>
  <c r="R752" i="1"/>
  <c r="Q752" i="1"/>
  <c r="P752" i="1"/>
  <c r="O752" i="1"/>
  <c r="N752" i="1"/>
  <c r="M752" i="1"/>
  <c r="L752" i="1"/>
  <c r="AU751" i="1"/>
  <c r="AT751" i="1"/>
  <c r="AS751" i="1"/>
  <c r="AR751" i="1"/>
  <c r="AQ751" i="1"/>
  <c r="AP751" i="1"/>
  <c r="AO751" i="1"/>
  <c r="AN751" i="1"/>
  <c r="AM751" i="1"/>
  <c r="AL751" i="1"/>
  <c r="AK751" i="1"/>
  <c r="AJ751" i="1"/>
  <c r="AI751" i="1"/>
  <c r="AH751" i="1"/>
  <c r="AG751" i="1"/>
  <c r="AF751" i="1"/>
  <c r="AE751" i="1"/>
  <c r="AD751" i="1"/>
  <c r="AC751" i="1"/>
  <c r="AB751" i="1"/>
  <c r="AA751" i="1"/>
  <c r="Z751" i="1"/>
  <c r="Y751" i="1"/>
  <c r="X751" i="1"/>
  <c r="W751" i="1"/>
  <c r="V751" i="1"/>
  <c r="U751" i="1"/>
  <c r="T751" i="1"/>
  <c r="S751" i="1"/>
  <c r="R751" i="1"/>
  <c r="Q751" i="1"/>
  <c r="P751" i="1"/>
  <c r="O751" i="1"/>
  <c r="N751" i="1"/>
  <c r="M751" i="1"/>
  <c r="L751" i="1"/>
  <c r="AU750" i="1"/>
  <c r="AT750" i="1"/>
  <c r="AS750" i="1"/>
  <c r="AR750" i="1"/>
  <c r="AQ750" i="1"/>
  <c r="AP750" i="1"/>
  <c r="AO750" i="1"/>
  <c r="AN750" i="1"/>
  <c r="AM750" i="1"/>
  <c r="AL750" i="1"/>
  <c r="AK750" i="1"/>
  <c r="AJ750" i="1"/>
  <c r="AI750" i="1"/>
  <c r="AH750" i="1"/>
  <c r="AG750" i="1"/>
  <c r="AF750" i="1"/>
  <c r="AE750" i="1"/>
  <c r="AD750" i="1"/>
  <c r="AC750" i="1"/>
  <c r="AB750" i="1"/>
  <c r="AA750" i="1"/>
  <c r="Z750" i="1"/>
  <c r="Y750" i="1"/>
  <c r="X750" i="1"/>
  <c r="W750" i="1"/>
  <c r="V750" i="1"/>
  <c r="U750" i="1"/>
  <c r="T750" i="1"/>
  <c r="S750" i="1"/>
  <c r="R750" i="1"/>
  <c r="Q750" i="1"/>
  <c r="P750" i="1"/>
  <c r="O750" i="1"/>
  <c r="N750" i="1"/>
  <c r="M750" i="1"/>
  <c r="L750" i="1"/>
  <c r="AU749" i="1"/>
  <c r="AT749" i="1"/>
  <c r="AS749" i="1"/>
  <c r="AR749" i="1"/>
  <c r="AQ749" i="1"/>
  <c r="AP749" i="1"/>
  <c r="AO749" i="1"/>
  <c r="AN749" i="1"/>
  <c r="AM749" i="1"/>
  <c r="AL749" i="1"/>
  <c r="AK749" i="1"/>
  <c r="AJ749" i="1"/>
  <c r="AI749" i="1"/>
  <c r="AH749" i="1"/>
  <c r="AG749" i="1"/>
  <c r="AF749" i="1"/>
  <c r="AE749" i="1"/>
  <c r="AD749" i="1"/>
  <c r="AC749" i="1"/>
  <c r="AB749" i="1"/>
  <c r="AA749" i="1"/>
  <c r="Z749" i="1"/>
  <c r="Y749" i="1"/>
  <c r="X749" i="1"/>
  <c r="W749" i="1"/>
  <c r="V749" i="1"/>
  <c r="U749" i="1"/>
  <c r="T749" i="1"/>
  <c r="S749" i="1"/>
  <c r="R749" i="1"/>
  <c r="Q749" i="1"/>
  <c r="P749" i="1"/>
  <c r="O749" i="1"/>
  <c r="N749" i="1"/>
  <c r="M749" i="1"/>
  <c r="L749" i="1"/>
  <c r="AU748" i="1"/>
  <c r="AT748" i="1"/>
  <c r="AS748" i="1"/>
  <c r="AR748" i="1"/>
  <c r="AQ748" i="1"/>
  <c r="AP748" i="1"/>
  <c r="AO748" i="1"/>
  <c r="AN748" i="1"/>
  <c r="AM748" i="1"/>
  <c r="AL748" i="1"/>
  <c r="AK748" i="1"/>
  <c r="AJ748" i="1"/>
  <c r="AI748" i="1"/>
  <c r="AH748" i="1"/>
  <c r="AG748" i="1"/>
  <c r="AF748" i="1"/>
  <c r="AE748" i="1"/>
  <c r="AD748" i="1"/>
  <c r="AC748" i="1"/>
  <c r="AB748" i="1"/>
  <c r="AA748" i="1"/>
  <c r="Z748" i="1"/>
  <c r="Y748" i="1"/>
  <c r="X748" i="1"/>
  <c r="W748" i="1"/>
  <c r="V748" i="1"/>
  <c r="U748" i="1"/>
  <c r="T748" i="1"/>
  <c r="S748" i="1"/>
  <c r="R748" i="1"/>
  <c r="Q748" i="1"/>
  <c r="P748" i="1"/>
  <c r="O748" i="1"/>
  <c r="N748" i="1"/>
  <c r="M748" i="1"/>
  <c r="L748" i="1"/>
  <c r="AU747" i="1"/>
  <c r="AT747" i="1"/>
  <c r="AS747" i="1"/>
  <c r="AR747" i="1"/>
  <c r="AQ747" i="1"/>
  <c r="AP747" i="1"/>
  <c r="AO747" i="1"/>
  <c r="AN747" i="1"/>
  <c r="AM747" i="1"/>
  <c r="AL747" i="1"/>
  <c r="AK747" i="1"/>
  <c r="AJ747" i="1"/>
  <c r="AI747" i="1"/>
  <c r="AH747" i="1"/>
  <c r="AG747" i="1"/>
  <c r="AF747" i="1"/>
  <c r="AE747" i="1"/>
  <c r="AD747" i="1"/>
  <c r="AC747" i="1"/>
  <c r="AB747" i="1"/>
  <c r="AA747" i="1"/>
  <c r="Z747" i="1"/>
  <c r="Y747" i="1"/>
  <c r="X747" i="1"/>
  <c r="W747" i="1"/>
  <c r="V747" i="1"/>
  <c r="U747" i="1"/>
  <c r="T747" i="1"/>
  <c r="S747" i="1"/>
  <c r="R747" i="1"/>
  <c r="Q747" i="1"/>
  <c r="P747" i="1"/>
  <c r="O747" i="1"/>
  <c r="N747" i="1"/>
  <c r="M747" i="1"/>
  <c r="L747" i="1"/>
  <c r="AU746" i="1"/>
  <c r="AT746" i="1"/>
  <c r="AS746" i="1"/>
  <c r="AR746" i="1"/>
  <c r="AQ746" i="1"/>
  <c r="AP746" i="1"/>
  <c r="AO746" i="1"/>
  <c r="AN746" i="1"/>
  <c r="AM746" i="1"/>
  <c r="AL746" i="1"/>
  <c r="AK746" i="1"/>
  <c r="AJ746" i="1"/>
  <c r="AI746" i="1"/>
  <c r="AH746" i="1"/>
  <c r="AG746" i="1"/>
  <c r="AF746" i="1"/>
  <c r="AE746" i="1"/>
  <c r="AD746" i="1"/>
  <c r="AC746" i="1"/>
  <c r="AB746" i="1"/>
  <c r="AA746" i="1"/>
  <c r="Z746" i="1"/>
  <c r="Y746" i="1"/>
  <c r="X746" i="1"/>
  <c r="W746" i="1"/>
  <c r="V746" i="1"/>
  <c r="U746" i="1"/>
  <c r="T746" i="1"/>
  <c r="S746" i="1"/>
  <c r="R746" i="1"/>
  <c r="Q746" i="1"/>
  <c r="P746" i="1"/>
  <c r="O746" i="1"/>
  <c r="N746" i="1"/>
  <c r="M746" i="1"/>
  <c r="L746" i="1"/>
  <c r="AU745" i="1"/>
  <c r="AT745" i="1"/>
  <c r="AS745" i="1"/>
  <c r="AR745" i="1"/>
  <c r="AQ745" i="1"/>
  <c r="AP745" i="1"/>
  <c r="AO745" i="1"/>
  <c r="AN745" i="1"/>
  <c r="AM745" i="1"/>
  <c r="AL745" i="1"/>
  <c r="AK745" i="1"/>
  <c r="AJ745" i="1"/>
  <c r="AI745" i="1"/>
  <c r="AH745" i="1"/>
  <c r="AG745" i="1"/>
  <c r="AF745" i="1"/>
  <c r="AE745" i="1"/>
  <c r="AD745" i="1"/>
  <c r="AC745" i="1"/>
  <c r="AB745" i="1"/>
  <c r="AA745" i="1"/>
  <c r="Z745" i="1"/>
  <c r="Y745" i="1"/>
  <c r="X745" i="1"/>
  <c r="W745" i="1"/>
  <c r="V745" i="1"/>
  <c r="U745" i="1"/>
  <c r="T745" i="1"/>
  <c r="S745" i="1"/>
  <c r="R745" i="1"/>
  <c r="Q745" i="1"/>
  <c r="P745" i="1"/>
  <c r="O745" i="1"/>
  <c r="N745" i="1"/>
  <c r="M745" i="1"/>
  <c r="L745" i="1"/>
  <c r="AU744" i="1"/>
  <c r="AT744" i="1"/>
  <c r="AS744" i="1"/>
  <c r="AR744" i="1"/>
  <c r="AQ744" i="1"/>
  <c r="AP744" i="1"/>
  <c r="AO744" i="1"/>
  <c r="AN744" i="1"/>
  <c r="AM744" i="1"/>
  <c r="AL744" i="1"/>
  <c r="AK744" i="1"/>
  <c r="AJ744" i="1"/>
  <c r="AI744" i="1"/>
  <c r="AH744" i="1"/>
  <c r="AG744" i="1"/>
  <c r="AF744" i="1"/>
  <c r="AE744" i="1"/>
  <c r="AD744" i="1"/>
  <c r="AC744" i="1"/>
  <c r="AB744" i="1"/>
  <c r="AA744" i="1"/>
  <c r="Z744" i="1"/>
  <c r="Y744" i="1"/>
  <c r="X744" i="1"/>
  <c r="W744" i="1"/>
  <c r="V744" i="1"/>
  <c r="U744" i="1"/>
  <c r="T744" i="1"/>
  <c r="S744" i="1"/>
  <c r="R744" i="1"/>
  <c r="Q744" i="1"/>
  <c r="P744" i="1"/>
  <c r="O744" i="1"/>
  <c r="N744" i="1"/>
  <c r="M744" i="1"/>
  <c r="L744" i="1"/>
  <c r="AU743" i="1"/>
  <c r="AT743" i="1"/>
  <c r="AS743" i="1"/>
  <c r="AR743" i="1"/>
  <c r="AQ743" i="1"/>
  <c r="AP743" i="1"/>
  <c r="AO743" i="1"/>
  <c r="AN743" i="1"/>
  <c r="AM743" i="1"/>
  <c r="AL743" i="1"/>
  <c r="AK743" i="1"/>
  <c r="AJ743" i="1"/>
  <c r="AI743" i="1"/>
  <c r="AH743" i="1"/>
  <c r="AG743" i="1"/>
  <c r="AF743" i="1"/>
  <c r="AE743" i="1"/>
  <c r="AD743" i="1"/>
  <c r="AC743" i="1"/>
  <c r="AB743" i="1"/>
  <c r="AA743" i="1"/>
  <c r="Z743" i="1"/>
  <c r="Y743" i="1"/>
  <c r="X743" i="1"/>
  <c r="W743" i="1"/>
  <c r="V743" i="1"/>
  <c r="U743" i="1"/>
  <c r="T743" i="1"/>
  <c r="S743" i="1"/>
  <c r="R743" i="1"/>
  <c r="Q743" i="1"/>
  <c r="P743" i="1"/>
  <c r="O743" i="1"/>
  <c r="N743" i="1"/>
  <c r="M743" i="1"/>
  <c r="L743" i="1"/>
  <c r="AU742" i="1"/>
  <c r="AT742" i="1"/>
  <c r="AS742" i="1"/>
  <c r="AR742" i="1"/>
  <c r="AQ742" i="1"/>
  <c r="AP742" i="1"/>
  <c r="AO742" i="1"/>
  <c r="AN742" i="1"/>
  <c r="AM742" i="1"/>
  <c r="AL742" i="1"/>
  <c r="AK742" i="1"/>
  <c r="AJ742" i="1"/>
  <c r="AI742" i="1"/>
  <c r="AH742" i="1"/>
  <c r="AG742" i="1"/>
  <c r="AF742" i="1"/>
  <c r="AE742" i="1"/>
  <c r="AD742" i="1"/>
  <c r="AC742" i="1"/>
  <c r="AB742" i="1"/>
  <c r="AA742" i="1"/>
  <c r="Z742" i="1"/>
  <c r="Y742" i="1"/>
  <c r="X742" i="1"/>
  <c r="W742" i="1"/>
  <c r="V742" i="1"/>
  <c r="U742" i="1"/>
  <c r="T742" i="1"/>
  <c r="S742" i="1"/>
  <c r="R742" i="1"/>
  <c r="Q742" i="1"/>
  <c r="P742" i="1"/>
  <c r="O742" i="1"/>
  <c r="N742" i="1"/>
  <c r="M742" i="1"/>
  <c r="L742" i="1"/>
  <c r="AU741" i="1"/>
  <c r="AT741" i="1"/>
  <c r="AS741" i="1"/>
  <c r="AR741" i="1"/>
  <c r="AQ741" i="1"/>
  <c r="AP741" i="1"/>
  <c r="AO741" i="1"/>
  <c r="AN741" i="1"/>
  <c r="AM741" i="1"/>
  <c r="AL741" i="1"/>
  <c r="AK741" i="1"/>
  <c r="AJ741" i="1"/>
  <c r="AI741" i="1"/>
  <c r="AH741" i="1"/>
  <c r="AG741" i="1"/>
  <c r="AF741" i="1"/>
  <c r="AE741" i="1"/>
  <c r="AD741" i="1"/>
  <c r="AC741" i="1"/>
  <c r="AB741" i="1"/>
  <c r="AA741" i="1"/>
  <c r="Z741" i="1"/>
  <c r="Y741" i="1"/>
  <c r="X741" i="1"/>
  <c r="W741" i="1"/>
  <c r="V741" i="1"/>
  <c r="U741" i="1"/>
  <c r="T741" i="1"/>
  <c r="S741" i="1"/>
  <c r="R741" i="1"/>
  <c r="Q741" i="1"/>
  <c r="P741" i="1"/>
  <c r="O741" i="1"/>
  <c r="N741" i="1"/>
  <c r="M741" i="1"/>
  <c r="L741" i="1"/>
  <c r="AU740" i="1"/>
  <c r="AT740" i="1"/>
  <c r="AS740" i="1"/>
  <c r="AR740" i="1"/>
  <c r="AQ740" i="1"/>
  <c r="AP740" i="1"/>
  <c r="AO740" i="1"/>
  <c r="AN740" i="1"/>
  <c r="AM740" i="1"/>
  <c r="AL740" i="1"/>
  <c r="AK740" i="1"/>
  <c r="AJ740" i="1"/>
  <c r="AI740" i="1"/>
  <c r="AH740" i="1"/>
  <c r="AG740" i="1"/>
  <c r="AF740" i="1"/>
  <c r="AE740" i="1"/>
  <c r="AD740" i="1"/>
  <c r="AC740" i="1"/>
  <c r="AB740" i="1"/>
  <c r="AA740" i="1"/>
  <c r="Z740" i="1"/>
  <c r="Y740" i="1"/>
  <c r="X740" i="1"/>
  <c r="W740" i="1"/>
  <c r="V740" i="1"/>
  <c r="U740" i="1"/>
  <c r="T740" i="1"/>
  <c r="S740" i="1"/>
  <c r="R740" i="1"/>
  <c r="Q740" i="1"/>
  <c r="P740" i="1"/>
  <c r="O740" i="1"/>
  <c r="N740" i="1"/>
  <c r="M740" i="1"/>
  <c r="L740" i="1"/>
  <c r="AU739" i="1"/>
  <c r="AT739" i="1"/>
  <c r="AS739" i="1"/>
  <c r="AR739" i="1"/>
  <c r="AQ739" i="1"/>
  <c r="AP739" i="1"/>
  <c r="AO739" i="1"/>
  <c r="AN739" i="1"/>
  <c r="AM739" i="1"/>
  <c r="AL739" i="1"/>
  <c r="AK739" i="1"/>
  <c r="AJ739" i="1"/>
  <c r="AI739" i="1"/>
  <c r="AH739" i="1"/>
  <c r="AG739" i="1"/>
  <c r="AF739" i="1"/>
  <c r="AE739" i="1"/>
  <c r="AD739" i="1"/>
  <c r="AC739" i="1"/>
  <c r="AB739" i="1"/>
  <c r="AA739" i="1"/>
  <c r="Z739" i="1"/>
  <c r="Y739" i="1"/>
  <c r="X739" i="1"/>
  <c r="W739" i="1"/>
  <c r="V739" i="1"/>
  <c r="U739" i="1"/>
  <c r="T739" i="1"/>
  <c r="S739" i="1"/>
  <c r="R739" i="1"/>
  <c r="Q739" i="1"/>
  <c r="P739" i="1"/>
  <c r="O739" i="1"/>
  <c r="N739" i="1"/>
  <c r="M739" i="1"/>
  <c r="L739" i="1"/>
  <c r="AU738" i="1"/>
  <c r="AT738" i="1"/>
  <c r="AS738" i="1"/>
  <c r="AR738" i="1"/>
  <c r="AQ738" i="1"/>
  <c r="AP738" i="1"/>
  <c r="AO738" i="1"/>
  <c r="AN738" i="1"/>
  <c r="AM738" i="1"/>
  <c r="AL738" i="1"/>
  <c r="AK738" i="1"/>
  <c r="AJ738" i="1"/>
  <c r="AI738" i="1"/>
  <c r="AH738" i="1"/>
  <c r="AG738" i="1"/>
  <c r="AF738" i="1"/>
  <c r="AE738" i="1"/>
  <c r="AD738" i="1"/>
  <c r="AC738" i="1"/>
  <c r="AB738" i="1"/>
  <c r="AA738" i="1"/>
  <c r="Z738" i="1"/>
  <c r="Y738" i="1"/>
  <c r="X738" i="1"/>
  <c r="W738" i="1"/>
  <c r="V738" i="1"/>
  <c r="U738" i="1"/>
  <c r="T738" i="1"/>
  <c r="S738" i="1"/>
  <c r="R738" i="1"/>
  <c r="Q738" i="1"/>
  <c r="P738" i="1"/>
  <c r="O738" i="1"/>
  <c r="N738" i="1"/>
  <c r="M738" i="1"/>
  <c r="L738" i="1"/>
  <c r="AU737" i="1"/>
  <c r="AT737" i="1"/>
  <c r="AS737" i="1"/>
  <c r="AR737" i="1"/>
  <c r="AQ737" i="1"/>
  <c r="AP737" i="1"/>
  <c r="AO737" i="1"/>
  <c r="AN737" i="1"/>
  <c r="AM737" i="1"/>
  <c r="AL737" i="1"/>
  <c r="AK737" i="1"/>
  <c r="AJ737" i="1"/>
  <c r="AI737" i="1"/>
  <c r="AH737" i="1"/>
  <c r="AG737" i="1"/>
  <c r="AF737" i="1"/>
  <c r="AE737" i="1"/>
  <c r="AD737" i="1"/>
  <c r="AC737" i="1"/>
  <c r="AB737" i="1"/>
  <c r="AA737" i="1"/>
  <c r="Z737" i="1"/>
  <c r="Y737" i="1"/>
  <c r="X737" i="1"/>
  <c r="W737" i="1"/>
  <c r="V737" i="1"/>
  <c r="U737" i="1"/>
  <c r="T737" i="1"/>
  <c r="S737" i="1"/>
  <c r="R737" i="1"/>
  <c r="Q737" i="1"/>
  <c r="P737" i="1"/>
  <c r="O737" i="1"/>
  <c r="N737" i="1"/>
  <c r="M737" i="1"/>
  <c r="L737" i="1"/>
  <c r="AU736" i="1"/>
  <c r="AT736" i="1"/>
  <c r="AS736" i="1"/>
  <c r="AR736" i="1"/>
  <c r="AQ736" i="1"/>
  <c r="AP736" i="1"/>
  <c r="AO736" i="1"/>
  <c r="AN736" i="1"/>
  <c r="AM736" i="1"/>
  <c r="AL736" i="1"/>
  <c r="AK736" i="1"/>
  <c r="AJ736" i="1"/>
  <c r="AI736" i="1"/>
  <c r="AH736" i="1"/>
  <c r="AG736" i="1"/>
  <c r="AF736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Q736" i="1"/>
  <c r="P736" i="1"/>
  <c r="O736" i="1"/>
  <c r="N736" i="1"/>
  <c r="M736" i="1"/>
  <c r="L736" i="1"/>
  <c r="AU735" i="1"/>
  <c r="AT735" i="1"/>
  <c r="AS735" i="1"/>
  <c r="AR735" i="1"/>
  <c r="AQ735" i="1"/>
  <c r="AP735" i="1"/>
  <c r="AO735" i="1"/>
  <c r="AN735" i="1"/>
  <c r="AM735" i="1"/>
  <c r="AL735" i="1"/>
  <c r="AK735" i="1"/>
  <c r="AJ735" i="1"/>
  <c r="AI735" i="1"/>
  <c r="AH735" i="1"/>
  <c r="AG735" i="1"/>
  <c r="AF735" i="1"/>
  <c r="AE735" i="1"/>
  <c r="AD735" i="1"/>
  <c r="AC735" i="1"/>
  <c r="AB735" i="1"/>
  <c r="AA735" i="1"/>
  <c r="Z735" i="1"/>
  <c r="Y735" i="1"/>
  <c r="X735" i="1"/>
  <c r="W735" i="1"/>
  <c r="V735" i="1"/>
  <c r="U735" i="1"/>
  <c r="T735" i="1"/>
  <c r="S735" i="1"/>
  <c r="R735" i="1"/>
  <c r="Q735" i="1"/>
  <c r="P735" i="1"/>
  <c r="O735" i="1"/>
  <c r="N735" i="1"/>
  <c r="M735" i="1"/>
  <c r="L735" i="1"/>
  <c r="AU734" i="1"/>
  <c r="AT734" i="1"/>
  <c r="AS734" i="1"/>
  <c r="AR734" i="1"/>
  <c r="AQ734" i="1"/>
  <c r="AP734" i="1"/>
  <c r="AO734" i="1"/>
  <c r="AN734" i="1"/>
  <c r="AM734" i="1"/>
  <c r="AL734" i="1"/>
  <c r="AK734" i="1"/>
  <c r="AJ734" i="1"/>
  <c r="AI734" i="1"/>
  <c r="AH734" i="1"/>
  <c r="AG734" i="1"/>
  <c r="AF734" i="1"/>
  <c r="AE734" i="1"/>
  <c r="AD734" i="1"/>
  <c r="AC734" i="1"/>
  <c r="AB734" i="1"/>
  <c r="AA734" i="1"/>
  <c r="Z734" i="1"/>
  <c r="Y734" i="1"/>
  <c r="X734" i="1"/>
  <c r="W734" i="1"/>
  <c r="V734" i="1"/>
  <c r="U734" i="1"/>
  <c r="T734" i="1"/>
  <c r="S734" i="1"/>
  <c r="R734" i="1"/>
  <c r="Q734" i="1"/>
  <c r="P734" i="1"/>
  <c r="O734" i="1"/>
  <c r="N734" i="1"/>
  <c r="M734" i="1"/>
  <c r="L734" i="1"/>
  <c r="AU733" i="1"/>
  <c r="AT733" i="1"/>
  <c r="AS733" i="1"/>
  <c r="AR733" i="1"/>
  <c r="AQ733" i="1"/>
  <c r="AP733" i="1"/>
  <c r="AO733" i="1"/>
  <c r="AN733" i="1"/>
  <c r="AM733" i="1"/>
  <c r="AL733" i="1"/>
  <c r="AK733" i="1"/>
  <c r="AJ733" i="1"/>
  <c r="AI733" i="1"/>
  <c r="AH733" i="1"/>
  <c r="AG733" i="1"/>
  <c r="AF733" i="1"/>
  <c r="AE733" i="1"/>
  <c r="AD733" i="1"/>
  <c r="AC733" i="1"/>
  <c r="AB733" i="1"/>
  <c r="AA733" i="1"/>
  <c r="Z733" i="1"/>
  <c r="Y733" i="1"/>
  <c r="X733" i="1"/>
  <c r="W733" i="1"/>
  <c r="V733" i="1"/>
  <c r="U733" i="1"/>
  <c r="T733" i="1"/>
  <c r="S733" i="1"/>
  <c r="R733" i="1"/>
  <c r="Q733" i="1"/>
  <c r="P733" i="1"/>
  <c r="O733" i="1"/>
  <c r="N733" i="1"/>
  <c r="M733" i="1"/>
  <c r="L733" i="1"/>
  <c r="AU732" i="1"/>
  <c r="AT732" i="1"/>
  <c r="AS732" i="1"/>
  <c r="AR732" i="1"/>
  <c r="AQ732" i="1"/>
  <c r="AP732" i="1"/>
  <c r="AO732" i="1"/>
  <c r="AN732" i="1"/>
  <c r="AM732" i="1"/>
  <c r="AL732" i="1"/>
  <c r="AK732" i="1"/>
  <c r="AJ732" i="1"/>
  <c r="AI732" i="1"/>
  <c r="AH732" i="1"/>
  <c r="AG732" i="1"/>
  <c r="AF732" i="1"/>
  <c r="AE732" i="1"/>
  <c r="AD732" i="1"/>
  <c r="AC732" i="1"/>
  <c r="AB732" i="1"/>
  <c r="AA732" i="1"/>
  <c r="Z732" i="1"/>
  <c r="Y732" i="1"/>
  <c r="X732" i="1"/>
  <c r="W732" i="1"/>
  <c r="V732" i="1"/>
  <c r="U732" i="1"/>
  <c r="T732" i="1"/>
  <c r="S732" i="1"/>
  <c r="R732" i="1"/>
  <c r="Q732" i="1"/>
  <c r="P732" i="1"/>
  <c r="O732" i="1"/>
  <c r="N732" i="1"/>
  <c r="M732" i="1"/>
  <c r="L732" i="1"/>
  <c r="AU731" i="1"/>
  <c r="AT731" i="1"/>
  <c r="AS731" i="1"/>
  <c r="AR731" i="1"/>
  <c r="AQ731" i="1"/>
  <c r="AP731" i="1"/>
  <c r="AO731" i="1"/>
  <c r="AN731" i="1"/>
  <c r="AM731" i="1"/>
  <c r="AL731" i="1"/>
  <c r="AK731" i="1"/>
  <c r="AJ731" i="1"/>
  <c r="AI731" i="1"/>
  <c r="AH731" i="1"/>
  <c r="AG731" i="1"/>
  <c r="AF731" i="1"/>
  <c r="AE731" i="1"/>
  <c r="AD731" i="1"/>
  <c r="AC731" i="1"/>
  <c r="AB731" i="1"/>
  <c r="AA731" i="1"/>
  <c r="Z731" i="1"/>
  <c r="Y731" i="1"/>
  <c r="X731" i="1"/>
  <c r="W731" i="1"/>
  <c r="V731" i="1"/>
  <c r="U731" i="1"/>
  <c r="T731" i="1"/>
  <c r="S731" i="1"/>
  <c r="R731" i="1"/>
  <c r="Q731" i="1"/>
  <c r="P731" i="1"/>
  <c r="O731" i="1"/>
  <c r="N731" i="1"/>
  <c r="M731" i="1"/>
  <c r="L731" i="1"/>
  <c r="AU730" i="1"/>
  <c r="AT730" i="1"/>
  <c r="AS730" i="1"/>
  <c r="AR730" i="1"/>
  <c r="AQ730" i="1"/>
  <c r="AP730" i="1"/>
  <c r="AO730" i="1"/>
  <c r="AN730" i="1"/>
  <c r="AM730" i="1"/>
  <c r="AL730" i="1"/>
  <c r="AK730" i="1"/>
  <c r="AJ730" i="1"/>
  <c r="AI730" i="1"/>
  <c r="AH730" i="1"/>
  <c r="AG730" i="1"/>
  <c r="AF730" i="1"/>
  <c r="AE730" i="1"/>
  <c r="AD730" i="1"/>
  <c r="AC730" i="1"/>
  <c r="AB730" i="1"/>
  <c r="AA730" i="1"/>
  <c r="Z730" i="1"/>
  <c r="Y730" i="1"/>
  <c r="X730" i="1"/>
  <c r="W730" i="1"/>
  <c r="V730" i="1"/>
  <c r="U730" i="1"/>
  <c r="T730" i="1"/>
  <c r="S730" i="1"/>
  <c r="R730" i="1"/>
  <c r="Q730" i="1"/>
  <c r="P730" i="1"/>
  <c r="O730" i="1"/>
  <c r="N730" i="1"/>
  <c r="M730" i="1"/>
  <c r="L730" i="1"/>
  <c r="AU729" i="1"/>
  <c r="AT729" i="1"/>
  <c r="AS729" i="1"/>
  <c r="AR729" i="1"/>
  <c r="AQ729" i="1"/>
  <c r="AP729" i="1"/>
  <c r="AO729" i="1"/>
  <c r="AN729" i="1"/>
  <c r="AM729" i="1"/>
  <c r="AL729" i="1"/>
  <c r="AK729" i="1"/>
  <c r="AJ729" i="1"/>
  <c r="AI729" i="1"/>
  <c r="AH729" i="1"/>
  <c r="AG729" i="1"/>
  <c r="AF729" i="1"/>
  <c r="AE729" i="1"/>
  <c r="AD729" i="1"/>
  <c r="AC729" i="1"/>
  <c r="AB729" i="1"/>
  <c r="AA729" i="1"/>
  <c r="Z729" i="1"/>
  <c r="Y729" i="1"/>
  <c r="X729" i="1"/>
  <c r="W729" i="1"/>
  <c r="V729" i="1"/>
  <c r="U729" i="1"/>
  <c r="T729" i="1"/>
  <c r="S729" i="1"/>
  <c r="R729" i="1"/>
  <c r="Q729" i="1"/>
  <c r="P729" i="1"/>
  <c r="O729" i="1"/>
  <c r="N729" i="1"/>
  <c r="M729" i="1"/>
  <c r="L729" i="1"/>
  <c r="AU728" i="1"/>
  <c r="AT728" i="1"/>
  <c r="AS728" i="1"/>
  <c r="AR728" i="1"/>
  <c r="AQ728" i="1"/>
  <c r="AP728" i="1"/>
  <c r="AO728" i="1"/>
  <c r="AN728" i="1"/>
  <c r="AM728" i="1"/>
  <c r="AL728" i="1"/>
  <c r="AK728" i="1"/>
  <c r="AJ728" i="1"/>
  <c r="AI728" i="1"/>
  <c r="AH728" i="1"/>
  <c r="AG728" i="1"/>
  <c r="AF728" i="1"/>
  <c r="AE728" i="1"/>
  <c r="AD728" i="1"/>
  <c r="AC728" i="1"/>
  <c r="AB728" i="1"/>
  <c r="AA728" i="1"/>
  <c r="Z728" i="1"/>
  <c r="Y728" i="1"/>
  <c r="X728" i="1"/>
  <c r="W728" i="1"/>
  <c r="V728" i="1"/>
  <c r="U728" i="1"/>
  <c r="T728" i="1"/>
  <c r="S728" i="1"/>
  <c r="R728" i="1"/>
  <c r="Q728" i="1"/>
  <c r="P728" i="1"/>
  <c r="O728" i="1"/>
  <c r="N728" i="1"/>
  <c r="M728" i="1"/>
  <c r="L728" i="1"/>
  <c r="AU727" i="1"/>
  <c r="AT727" i="1"/>
  <c r="AS727" i="1"/>
  <c r="AR727" i="1"/>
  <c r="AQ727" i="1"/>
  <c r="AP727" i="1"/>
  <c r="AO727" i="1"/>
  <c r="AN727" i="1"/>
  <c r="AM727" i="1"/>
  <c r="AL727" i="1"/>
  <c r="AK727" i="1"/>
  <c r="AJ727" i="1"/>
  <c r="AI727" i="1"/>
  <c r="AH727" i="1"/>
  <c r="AG727" i="1"/>
  <c r="AF727" i="1"/>
  <c r="AE727" i="1"/>
  <c r="AD727" i="1"/>
  <c r="AC727" i="1"/>
  <c r="AB727" i="1"/>
  <c r="AA727" i="1"/>
  <c r="Z727" i="1"/>
  <c r="Y727" i="1"/>
  <c r="X727" i="1"/>
  <c r="W727" i="1"/>
  <c r="V727" i="1"/>
  <c r="U727" i="1"/>
  <c r="T727" i="1"/>
  <c r="S727" i="1"/>
  <c r="R727" i="1"/>
  <c r="Q727" i="1"/>
  <c r="P727" i="1"/>
  <c r="O727" i="1"/>
  <c r="N727" i="1"/>
  <c r="M727" i="1"/>
  <c r="L727" i="1"/>
  <c r="AU726" i="1"/>
  <c r="AT726" i="1"/>
  <c r="AS726" i="1"/>
  <c r="AR726" i="1"/>
  <c r="AQ726" i="1"/>
  <c r="AP726" i="1"/>
  <c r="AO726" i="1"/>
  <c r="AN726" i="1"/>
  <c r="AM726" i="1"/>
  <c r="AL726" i="1"/>
  <c r="AK726" i="1"/>
  <c r="AJ726" i="1"/>
  <c r="AI726" i="1"/>
  <c r="AH726" i="1"/>
  <c r="AG726" i="1"/>
  <c r="AF726" i="1"/>
  <c r="AE726" i="1"/>
  <c r="AD726" i="1"/>
  <c r="AC726" i="1"/>
  <c r="AB726" i="1"/>
  <c r="AA726" i="1"/>
  <c r="Z726" i="1"/>
  <c r="Y726" i="1"/>
  <c r="X726" i="1"/>
  <c r="W726" i="1"/>
  <c r="V726" i="1"/>
  <c r="U726" i="1"/>
  <c r="T726" i="1"/>
  <c r="S726" i="1"/>
  <c r="R726" i="1"/>
  <c r="Q726" i="1"/>
  <c r="P726" i="1"/>
  <c r="O726" i="1"/>
  <c r="N726" i="1"/>
  <c r="M726" i="1"/>
  <c r="L726" i="1"/>
  <c r="AU725" i="1"/>
  <c r="AT725" i="1"/>
  <c r="AS725" i="1"/>
  <c r="AR725" i="1"/>
  <c r="AQ725" i="1"/>
  <c r="AP725" i="1"/>
  <c r="AO725" i="1"/>
  <c r="AN725" i="1"/>
  <c r="AM725" i="1"/>
  <c r="AL725" i="1"/>
  <c r="AK725" i="1"/>
  <c r="AJ725" i="1"/>
  <c r="AI725" i="1"/>
  <c r="AH725" i="1"/>
  <c r="AG725" i="1"/>
  <c r="AF725" i="1"/>
  <c r="AE725" i="1"/>
  <c r="AD725" i="1"/>
  <c r="AC725" i="1"/>
  <c r="AB725" i="1"/>
  <c r="AA725" i="1"/>
  <c r="Z725" i="1"/>
  <c r="Y725" i="1"/>
  <c r="X725" i="1"/>
  <c r="W725" i="1"/>
  <c r="V725" i="1"/>
  <c r="U725" i="1"/>
  <c r="T725" i="1"/>
  <c r="S725" i="1"/>
  <c r="R725" i="1"/>
  <c r="Q725" i="1"/>
  <c r="P725" i="1"/>
  <c r="O725" i="1"/>
  <c r="N725" i="1"/>
  <c r="M725" i="1"/>
  <c r="L725" i="1"/>
  <c r="AU724" i="1"/>
  <c r="AT724" i="1"/>
  <c r="AS724" i="1"/>
  <c r="AR724" i="1"/>
  <c r="AQ724" i="1"/>
  <c r="AP724" i="1"/>
  <c r="AO724" i="1"/>
  <c r="AN724" i="1"/>
  <c r="AM724" i="1"/>
  <c r="AL724" i="1"/>
  <c r="AK724" i="1"/>
  <c r="AJ724" i="1"/>
  <c r="AI724" i="1"/>
  <c r="AH724" i="1"/>
  <c r="AG724" i="1"/>
  <c r="AF724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Q724" i="1"/>
  <c r="P724" i="1"/>
  <c r="O724" i="1"/>
  <c r="N724" i="1"/>
  <c r="M724" i="1"/>
  <c r="L724" i="1"/>
  <c r="AU723" i="1"/>
  <c r="AT723" i="1"/>
  <c r="AS723" i="1"/>
  <c r="AR723" i="1"/>
  <c r="AQ723" i="1"/>
  <c r="AP723" i="1"/>
  <c r="AO723" i="1"/>
  <c r="AN723" i="1"/>
  <c r="AM723" i="1"/>
  <c r="AL723" i="1"/>
  <c r="AK723" i="1"/>
  <c r="AJ723" i="1"/>
  <c r="AI723" i="1"/>
  <c r="AH723" i="1"/>
  <c r="AG723" i="1"/>
  <c r="AF723" i="1"/>
  <c r="AE723" i="1"/>
  <c r="AD723" i="1"/>
  <c r="AC723" i="1"/>
  <c r="AB723" i="1"/>
  <c r="AA723" i="1"/>
  <c r="Z723" i="1"/>
  <c r="Y723" i="1"/>
  <c r="X723" i="1"/>
  <c r="W723" i="1"/>
  <c r="V723" i="1"/>
  <c r="U723" i="1"/>
  <c r="T723" i="1"/>
  <c r="S723" i="1"/>
  <c r="R723" i="1"/>
  <c r="Q723" i="1"/>
  <c r="P723" i="1"/>
  <c r="O723" i="1"/>
  <c r="N723" i="1"/>
  <c r="M723" i="1"/>
  <c r="L723" i="1"/>
  <c r="AU722" i="1"/>
  <c r="AT722" i="1"/>
  <c r="AS722" i="1"/>
  <c r="AR722" i="1"/>
  <c r="AQ722" i="1"/>
  <c r="AP722" i="1"/>
  <c r="AO722" i="1"/>
  <c r="AN722" i="1"/>
  <c r="AM722" i="1"/>
  <c r="AL722" i="1"/>
  <c r="AK722" i="1"/>
  <c r="AJ722" i="1"/>
  <c r="AI722" i="1"/>
  <c r="AH722" i="1"/>
  <c r="AG722" i="1"/>
  <c r="AF722" i="1"/>
  <c r="AE722" i="1"/>
  <c r="AD722" i="1"/>
  <c r="AC722" i="1"/>
  <c r="AB722" i="1"/>
  <c r="AA722" i="1"/>
  <c r="Z722" i="1"/>
  <c r="Y722" i="1"/>
  <c r="X722" i="1"/>
  <c r="W722" i="1"/>
  <c r="V722" i="1"/>
  <c r="U722" i="1"/>
  <c r="T722" i="1"/>
  <c r="S722" i="1"/>
  <c r="R722" i="1"/>
  <c r="Q722" i="1"/>
  <c r="P722" i="1"/>
  <c r="O722" i="1"/>
  <c r="N722" i="1"/>
  <c r="M722" i="1"/>
  <c r="L722" i="1"/>
  <c r="AU721" i="1"/>
  <c r="AT721" i="1"/>
  <c r="AS721" i="1"/>
  <c r="AR721" i="1"/>
  <c r="AQ721" i="1"/>
  <c r="AP721" i="1"/>
  <c r="AO721" i="1"/>
  <c r="AN721" i="1"/>
  <c r="AM721" i="1"/>
  <c r="AL721" i="1"/>
  <c r="AK721" i="1"/>
  <c r="AJ721" i="1"/>
  <c r="AI721" i="1"/>
  <c r="AH721" i="1"/>
  <c r="AG721" i="1"/>
  <c r="AF721" i="1"/>
  <c r="AE721" i="1"/>
  <c r="AD721" i="1"/>
  <c r="AC721" i="1"/>
  <c r="AB721" i="1"/>
  <c r="AA721" i="1"/>
  <c r="Z721" i="1"/>
  <c r="Y721" i="1"/>
  <c r="X721" i="1"/>
  <c r="W721" i="1"/>
  <c r="V721" i="1"/>
  <c r="U721" i="1"/>
  <c r="T721" i="1"/>
  <c r="S721" i="1"/>
  <c r="R721" i="1"/>
  <c r="Q721" i="1"/>
  <c r="P721" i="1"/>
  <c r="O721" i="1"/>
  <c r="N721" i="1"/>
  <c r="M721" i="1"/>
  <c r="L721" i="1"/>
  <c r="AU720" i="1"/>
  <c r="AT720" i="1"/>
  <c r="AS720" i="1"/>
  <c r="AR720" i="1"/>
  <c r="AQ720" i="1"/>
  <c r="AP720" i="1"/>
  <c r="AO720" i="1"/>
  <c r="AN720" i="1"/>
  <c r="AM720" i="1"/>
  <c r="AL720" i="1"/>
  <c r="AK720" i="1"/>
  <c r="AJ720" i="1"/>
  <c r="AI720" i="1"/>
  <c r="AH720" i="1"/>
  <c r="AG720" i="1"/>
  <c r="AF720" i="1"/>
  <c r="AE720" i="1"/>
  <c r="AD720" i="1"/>
  <c r="AC720" i="1"/>
  <c r="AB720" i="1"/>
  <c r="AA720" i="1"/>
  <c r="Z720" i="1"/>
  <c r="Y720" i="1"/>
  <c r="X720" i="1"/>
  <c r="W720" i="1"/>
  <c r="V720" i="1"/>
  <c r="U720" i="1"/>
  <c r="T720" i="1"/>
  <c r="S720" i="1"/>
  <c r="R720" i="1"/>
  <c r="Q720" i="1"/>
  <c r="P720" i="1"/>
  <c r="O720" i="1"/>
  <c r="N720" i="1"/>
  <c r="M720" i="1"/>
  <c r="L720" i="1"/>
  <c r="AU719" i="1"/>
  <c r="AT719" i="1"/>
  <c r="AS719" i="1"/>
  <c r="AR719" i="1"/>
  <c r="AQ719" i="1"/>
  <c r="AP719" i="1"/>
  <c r="AO719" i="1"/>
  <c r="AN719" i="1"/>
  <c r="AM719" i="1"/>
  <c r="AL719" i="1"/>
  <c r="AK719" i="1"/>
  <c r="AJ719" i="1"/>
  <c r="AI719" i="1"/>
  <c r="AH719" i="1"/>
  <c r="AG719" i="1"/>
  <c r="AF719" i="1"/>
  <c r="AE719" i="1"/>
  <c r="AD719" i="1"/>
  <c r="AC719" i="1"/>
  <c r="AB719" i="1"/>
  <c r="AA719" i="1"/>
  <c r="Z719" i="1"/>
  <c r="Y719" i="1"/>
  <c r="X719" i="1"/>
  <c r="W719" i="1"/>
  <c r="V719" i="1"/>
  <c r="U719" i="1"/>
  <c r="T719" i="1"/>
  <c r="S719" i="1"/>
  <c r="R719" i="1"/>
  <c r="Q719" i="1"/>
  <c r="P719" i="1"/>
  <c r="O719" i="1"/>
  <c r="N719" i="1"/>
  <c r="M719" i="1"/>
  <c r="L719" i="1"/>
  <c r="AU718" i="1"/>
  <c r="AT718" i="1"/>
  <c r="AS718" i="1"/>
  <c r="AR718" i="1"/>
  <c r="AQ718" i="1"/>
  <c r="AP718" i="1"/>
  <c r="AO718" i="1"/>
  <c r="AN718" i="1"/>
  <c r="AM718" i="1"/>
  <c r="AL718" i="1"/>
  <c r="AK718" i="1"/>
  <c r="AJ718" i="1"/>
  <c r="AI718" i="1"/>
  <c r="AH718" i="1"/>
  <c r="AG718" i="1"/>
  <c r="AF718" i="1"/>
  <c r="AE718" i="1"/>
  <c r="AD718" i="1"/>
  <c r="AC718" i="1"/>
  <c r="AB718" i="1"/>
  <c r="AA718" i="1"/>
  <c r="Z718" i="1"/>
  <c r="Y718" i="1"/>
  <c r="X718" i="1"/>
  <c r="W718" i="1"/>
  <c r="V718" i="1"/>
  <c r="U718" i="1"/>
  <c r="T718" i="1"/>
  <c r="S718" i="1"/>
  <c r="R718" i="1"/>
  <c r="Q718" i="1"/>
  <c r="P718" i="1"/>
  <c r="O718" i="1"/>
  <c r="N718" i="1"/>
  <c r="M718" i="1"/>
  <c r="L718" i="1"/>
  <c r="AU717" i="1"/>
  <c r="AT717" i="1"/>
  <c r="AS717" i="1"/>
  <c r="AR717" i="1"/>
  <c r="AQ717" i="1"/>
  <c r="AP717" i="1"/>
  <c r="AO717" i="1"/>
  <c r="AN717" i="1"/>
  <c r="AM717" i="1"/>
  <c r="AL717" i="1"/>
  <c r="AK717" i="1"/>
  <c r="AJ717" i="1"/>
  <c r="AI717" i="1"/>
  <c r="AH717" i="1"/>
  <c r="AG717" i="1"/>
  <c r="AF717" i="1"/>
  <c r="AE717" i="1"/>
  <c r="AD717" i="1"/>
  <c r="AC717" i="1"/>
  <c r="AB717" i="1"/>
  <c r="AA717" i="1"/>
  <c r="Z717" i="1"/>
  <c r="Y717" i="1"/>
  <c r="X717" i="1"/>
  <c r="W717" i="1"/>
  <c r="V717" i="1"/>
  <c r="U717" i="1"/>
  <c r="T717" i="1"/>
  <c r="S717" i="1"/>
  <c r="R717" i="1"/>
  <c r="Q717" i="1"/>
  <c r="P717" i="1"/>
  <c r="O717" i="1"/>
  <c r="N717" i="1"/>
  <c r="M717" i="1"/>
  <c r="L717" i="1"/>
  <c r="AU716" i="1"/>
  <c r="AT716" i="1"/>
  <c r="AS716" i="1"/>
  <c r="AR716" i="1"/>
  <c r="AQ716" i="1"/>
  <c r="AP716" i="1"/>
  <c r="AO716" i="1"/>
  <c r="AN716" i="1"/>
  <c r="AM716" i="1"/>
  <c r="AL716" i="1"/>
  <c r="AK716" i="1"/>
  <c r="AJ716" i="1"/>
  <c r="AI716" i="1"/>
  <c r="AH716" i="1"/>
  <c r="AG716" i="1"/>
  <c r="AF716" i="1"/>
  <c r="AE716" i="1"/>
  <c r="AD716" i="1"/>
  <c r="AC716" i="1"/>
  <c r="AB716" i="1"/>
  <c r="AA716" i="1"/>
  <c r="Z716" i="1"/>
  <c r="Y716" i="1"/>
  <c r="X716" i="1"/>
  <c r="W716" i="1"/>
  <c r="V716" i="1"/>
  <c r="U716" i="1"/>
  <c r="T716" i="1"/>
  <c r="S716" i="1"/>
  <c r="R716" i="1"/>
  <c r="Q716" i="1"/>
  <c r="P716" i="1"/>
  <c r="O716" i="1"/>
  <c r="N716" i="1"/>
  <c r="M716" i="1"/>
  <c r="L716" i="1"/>
  <c r="AU715" i="1"/>
  <c r="AT715" i="1"/>
  <c r="AS715" i="1"/>
  <c r="AR715" i="1"/>
  <c r="AQ715" i="1"/>
  <c r="AP715" i="1"/>
  <c r="AO715" i="1"/>
  <c r="AN715" i="1"/>
  <c r="AM715" i="1"/>
  <c r="AL715" i="1"/>
  <c r="AK715" i="1"/>
  <c r="AJ715" i="1"/>
  <c r="AI715" i="1"/>
  <c r="AH715" i="1"/>
  <c r="AG715" i="1"/>
  <c r="AF715" i="1"/>
  <c r="AE715" i="1"/>
  <c r="AD715" i="1"/>
  <c r="AC715" i="1"/>
  <c r="AB715" i="1"/>
  <c r="AA715" i="1"/>
  <c r="Z715" i="1"/>
  <c r="Y715" i="1"/>
  <c r="X715" i="1"/>
  <c r="W715" i="1"/>
  <c r="V715" i="1"/>
  <c r="U715" i="1"/>
  <c r="T715" i="1"/>
  <c r="S715" i="1"/>
  <c r="R715" i="1"/>
  <c r="Q715" i="1"/>
  <c r="P715" i="1"/>
  <c r="O715" i="1"/>
  <c r="N715" i="1"/>
  <c r="M715" i="1"/>
  <c r="L715" i="1"/>
  <c r="AU714" i="1"/>
  <c r="AT714" i="1"/>
  <c r="AS714" i="1"/>
  <c r="AR714" i="1"/>
  <c r="AQ714" i="1"/>
  <c r="AP714" i="1"/>
  <c r="AO714" i="1"/>
  <c r="AN714" i="1"/>
  <c r="AM714" i="1"/>
  <c r="AL714" i="1"/>
  <c r="AK714" i="1"/>
  <c r="AJ714" i="1"/>
  <c r="AI714" i="1"/>
  <c r="AH714" i="1"/>
  <c r="AG714" i="1"/>
  <c r="AF714" i="1"/>
  <c r="AE714" i="1"/>
  <c r="AD714" i="1"/>
  <c r="AC714" i="1"/>
  <c r="AB714" i="1"/>
  <c r="AA714" i="1"/>
  <c r="Z714" i="1"/>
  <c r="Y714" i="1"/>
  <c r="X714" i="1"/>
  <c r="W714" i="1"/>
  <c r="V714" i="1"/>
  <c r="U714" i="1"/>
  <c r="T714" i="1"/>
  <c r="S714" i="1"/>
  <c r="R714" i="1"/>
  <c r="Q714" i="1"/>
  <c r="P714" i="1"/>
  <c r="O714" i="1"/>
  <c r="N714" i="1"/>
  <c r="M714" i="1"/>
  <c r="L714" i="1"/>
  <c r="AU713" i="1"/>
  <c r="AT713" i="1"/>
  <c r="AS713" i="1"/>
  <c r="AR713" i="1"/>
  <c r="AQ713" i="1"/>
  <c r="AP713" i="1"/>
  <c r="AO713" i="1"/>
  <c r="AN713" i="1"/>
  <c r="AM713" i="1"/>
  <c r="AL713" i="1"/>
  <c r="AK713" i="1"/>
  <c r="AJ713" i="1"/>
  <c r="AI713" i="1"/>
  <c r="AH713" i="1"/>
  <c r="AG713" i="1"/>
  <c r="AF713" i="1"/>
  <c r="AE713" i="1"/>
  <c r="AD713" i="1"/>
  <c r="AC713" i="1"/>
  <c r="AB713" i="1"/>
  <c r="AA713" i="1"/>
  <c r="Z713" i="1"/>
  <c r="Y713" i="1"/>
  <c r="X713" i="1"/>
  <c r="W713" i="1"/>
  <c r="V713" i="1"/>
  <c r="U713" i="1"/>
  <c r="T713" i="1"/>
  <c r="S713" i="1"/>
  <c r="R713" i="1"/>
  <c r="Q713" i="1"/>
  <c r="P713" i="1"/>
  <c r="O713" i="1"/>
  <c r="N713" i="1"/>
  <c r="M713" i="1"/>
  <c r="L713" i="1"/>
  <c r="AU712" i="1"/>
  <c r="AT712" i="1"/>
  <c r="AS712" i="1"/>
  <c r="AR712" i="1"/>
  <c r="AQ712" i="1"/>
  <c r="AP712" i="1"/>
  <c r="AO712" i="1"/>
  <c r="AN712" i="1"/>
  <c r="AM712" i="1"/>
  <c r="AL712" i="1"/>
  <c r="AK712" i="1"/>
  <c r="AJ712" i="1"/>
  <c r="AI712" i="1"/>
  <c r="AH712" i="1"/>
  <c r="AG712" i="1"/>
  <c r="AF712" i="1"/>
  <c r="AE712" i="1"/>
  <c r="AD712" i="1"/>
  <c r="AC712" i="1"/>
  <c r="AB712" i="1"/>
  <c r="AA712" i="1"/>
  <c r="Z712" i="1"/>
  <c r="Y712" i="1"/>
  <c r="X712" i="1"/>
  <c r="W712" i="1"/>
  <c r="V712" i="1"/>
  <c r="U712" i="1"/>
  <c r="T712" i="1"/>
  <c r="S712" i="1"/>
  <c r="R712" i="1"/>
  <c r="Q712" i="1"/>
  <c r="P712" i="1"/>
  <c r="O712" i="1"/>
  <c r="N712" i="1"/>
  <c r="M712" i="1"/>
  <c r="L712" i="1"/>
  <c r="AU711" i="1"/>
  <c r="AT711" i="1"/>
  <c r="AS711" i="1"/>
  <c r="AR711" i="1"/>
  <c r="AQ711" i="1"/>
  <c r="AP711" i="1"/>
  <c r="AO711" i="1"/>
  <c r="AN711" i="1"/>
  <c r="AM711" i="1"/>
  <c r="AL711" i="1"/>
  <c r="AK711" i="1"/>
  <c r="AJ711" i="1"/>
  <c r="AI711" i="1"/>
  <c r="AH711" i="1"/>
  <c r="AG711" i="1"/>
  <c r="AF711" i="1"/>
  <c r="AE711" i="1"/>
  <c r="AD711" i="1"/>
  <c r="AC711" i="1"/>
  <c r="AB711" i="1"/>
  <c r="AA711" i="1"/>
  <c r="Z711" i="1"/>
  <c r="Y711" i="1"/>
  <c r="X711" i="1"/>
  <c r="W711" i="1"/>
  <c r="V711" i="1"/>
  <c r="U711" i="1"/>
  <c r="T711" i="1"/>
  <c r="S711" i="1"/>
  <c r="R711" i="1"/>
  <c r="Q711" i="1"/>
  <c r="P711" i="1"/>
  <c r="O711" i="1"/>
  <c r="N711" i="1"/>
  <c r="M711" i="1"/>
  <c r="L711" i="1"/>
  <c r="AU710" i="1"/>
  <c r="AT710" i="1"/>
  <c r="AS710" i="1"/>
  <c r="AR710" i="1"/>
  <c r="AQ710" i="1"/>
  <c r="AP710" i="1"/>
  <c r="AO710" i="1"/>
  <c r="AN710" i="1"/>
  <c r="AM710" i="1"/>
  <c r="AL710" i="1"/>
  <c r="AK710" i="1"/>
  <c r="AJ710" i="1"/>
  <c r="AI710" i="1"/>
  <c r="AH710" i="1"/>
  <c r="AG710" i="1"/>
  <c r="AF710" i="1"/>
  <c r="AE710" i="1"/>
  <c r="AD710" i="1"/>
  <c r="AC710" i="1"/>
  <c r="AB710" i="1"/>
  <c r="AA710" i="1"/>
  <c r="Z710" i="1"/>
  <c r="Y710" i="1"/>
  <c r="X710" i="1"/>
  <c r="W710" i="1"/>
  <c r="V710" i="1"/>
  <c r="U710" i="1"/>
  <c r="T710" i="1"/>
  <c r="S710" i="1"/>
  <c r="R710" i="1"/>
  <c r="Q710" i="1"/>
  <c r="P710" i="1"/>
  <c r="O710" i="1"/>
  <c r="N710" i="1"/>
  <c r="M710" i="1"/>
  <c r="L710" i="1"/>
  <c r="AU709" i="1"/>
  <c r="AT709" i="1"/>
  <c r="AS709" i="1"/>
  <c r="AR709" i="1"/>
  <c r="AQ709" i="1"/>
  <c r="AP709" i="1"/>
  <c r="AO709" i="1"/>
  <c r="AN709" i="1"/>
  <c r="AM709" i="1"/>
  <c r="AL709" i="1"/>
  <c r="AK709" i="1"/>
  <c r="AJ709" i="1"/>
  <c r="AI709" i="1"/>
  <c r="AH709" i="1"/>
  <c r="AG709" i="1"/>
  <c r="AF709" i="1"/>
  <c r="AE709" i="1"/>
  <c r="AD709" i="1"/>
  <c r="AC709" i="1"/>
  <c r="AB709" i="1"/>
  <c r="AA709" i="1"/>
  <c r="Z709" i="1"/>
  <c r="Y709" i="1"/>
  <c r="X709" i="1"/>
  <c r="W709" i="1"/>
  <c r="V709" i="1"/>
  <c r="U709" i="1"/>
  <c r="T709" i="1"/>
  <c r="S709" i="1"/>
  <c r="R709" i="1"/>
  <c r="Q709" i="1"/>
  <c r="P709" i="1"/>
  <c r="O709" i="1"/>
  <c r="N709" i="1"/>
  <c r="M709" i="1"/>
  <c r="L709" i="1"/>
  <c r="AU708" i="1"/>
  <c r="AT708" i="1"/>
  <c r="AS708" i="1"/>
  <c r="AR708" i="1"/>
  <c r="AQ708" i="1"/>
  <c r="AP708" i="1"/>
  <c r="AO708" i="1"/>
  <c r="AN708" i="1"/>
  <c r="AM708" i="1"/>
  <c r="AL708" i="1"/>
  <c r="AK708" i="1"/>
  <c r="AJ708" i="1"/>
  <c r="AI708" i="1"/>
  <c r="AH708" i="1"/>
  <c r="AG708" i="1"/>
  <c r="AF708" i="1"/>
  <c r="AE708" i="1"/>
  <c r="AD708" i="1"/>
  <c r="AC708" i="1"/>
  <c r="AB708" i="1"/>
  <c r="AA708" i="1"/>
  <c r="Z708" i="1"/>
  <c r="Y708" i="1"/>
  <c r="X708" i="1"/>
  <c r="W708" i="1"/>
  <c r="V708" i="1"/>
  <c r="U708" i="1"/>
  <c r="T708" i="1"/>
  <c r="S708" i="1"/>
  <c r="R708" i="1"/>
  <c r="Q708" i="1"/>
  <c r="P708" i="1"/>
  <c r="O708" i="1"/>
  <c r="N708" i="1"/>
  <c r="M708" i="1"/>
  <c r="L708" i="1"/>
  <c r="AU707" i="1"/>
  <c r="AT707" i="1"/>
  <c r="AS707" i="1"/>
  <c r="AR707" i="1"/>
  <c r="AQ707" i="1"/>
  <c r="AP707" i="1"/>
  <c r="AO707" i="1"/>
  <c r="AN707" i="1"/>
  <c r="AM707" i="1"/>
  <c r="AL707" i="1"/>
  <c r="AK707" i="1"/>
  <c r="AJ707" i="1"/>
  <c r="AI707" i="1"/>
  <c r="AH707" i="1"/>
  <c r="AG707" i="1"/>
  <c r="AF707" i="1"/>
  <c r="AE707" i="1"/>
  <c r="AD707" i="1"/>
  <c r="AC707" i="1"/>
  <c r="AB707" i="1"/>
  <c r="AA707" i="1"/>
  <c r="Z707" i="1"/>
  <c r="Y707" i="1"/>
  <c r="X707" i="1"/>
  <c r="W707" i="1"/>
  <c r="V707" i="1"/>
  <c r="U707" i="1"/>
  <c r="T707" i="1"/>
  <c r="S707" i="1"/>
  <c r="R707" i="1"/>
  <c r="Q707" i="1"/>
  <c r="P707" i="1"/>
  <c r="O707" i="1"/>
  <c r="N707" i="1"/>
  <c r="M707" i="1"/>
  <c r="L707" i="1"/>
  <c r="AU706" i="1"/>
  <c r="AT706" i="1"/>
  <c r="AS706" i="1"/>
  <c r="AR706" i="1"/>
  <c r="AQ706" i="1"/>
  <c r="AP706" i="1"/>
  <c r="AO706" i="1"/>
  <c r="AN706" i="1"/>
  <c r="AM706" i="1"/>
  <c r="AL706" i="1"/>
  <c r="AK706" i="1"/>
  <c r="AJ706" i="1"/>
  <c r="AI706" i="1"/>
  <c r="AH706" i="1"/>
  <c r="AG706" i="1"/>
  <c r="AF706" i="1"/>
  <c r="AE706" i="1"/>
  <c r="AD706" i="1"/>
  <c r="AC706" i="1"/>
  <c r="AB706" i="1"/>
  <c r="AA706" i="1"/>
  <c r="Z706" i="1"/>
  <c r="Y706" i="1"/>
  <c r="X706" i="1"/>
  <c r="W706" i="1"/>
  <c r="V706" i="1"/>
  <c r="U706" i="1"/>
  <c r="T706" i="1"/>
  <c r="S706" i="1"/>
  <c r="R706" i="1"/>
  <c r="Q706" i="1"/>
  <c r="P706" i="1"/>
  <c r="O706" i="1"/>
  <c r="N706" i="1"/>
  <c r="M706" i="1"/>
  <c r="L706" i="1"/>
  <c r="AU705" i="1"/>
  <c r="AT705" i="1"/>
  <c r="AS705" i="1"/>
  <c r="AR705" i="1"/>
  <c r="AQ705" i="1"/>
  <c r="AP705" i="1"/>
  <c r="AO705" i="1"/>
  <c r="AN705" i="1"/>
  <c r="AM705" i="1"/>
  <c r="AL705" i="1"/>
  <c r="AK705" i="1"/>
  <c r="AJ705" i="1"/>
  <c r="AI705" i="1"/>
  <c r="AH705" i="1"/>
  <c r="AG705" i="1"/>
  <c r="AF705" i="1"/>
  <c r="AE705" i="1"/>
  <c r="AD705" i="1"/>
  <c r="AC705" i="1"/>
  <c r="AB705" i="1"/>
  <c r="AA705" i="1"/>
  <c r="Z705" i="1"/>
  <c r="Y705" i="1"/>
  <c r="X705" i="1"/>
  <c r="W705" i="1"/>
  <c r="V705" i="1"/>
  <c r="U705" i="1"/>
  <c r="T705" i="1"/>
  <c r="S705" i="1"/>
  <c r="R705" i="1"/>
  <c r="Q705" i="1"/>
  <c r="P705" i="1"/>
  <c r="O705" i="1"/>
  <c r="N705" i="1"/>
  <c r="M705" i="1"/>
  <c r="L705" i="1"/>
  <c r="AU704" i="1"/>
  <c r="AT704" i="1"/>
  <c r="AS704" i="1"/>
  <c r="AR704" i="1"/>
  <c r="AQ704" i="1"/>
  <c r="AP704" i="1"/>
  <c r="AO704" i="1"/>
  <c r="AN704" i="1"/>
  <c r="AM704" i="1"/>
  <c r="AL704" i="1"/>
  <c r="AK704" i="1"/>
  <c r="AJ704" i="1"/>
  <c r="AI704" i="1"/>
  <c r="AH704" i="1"/>
  <c r="AG704" i="1"/>
  <c r="AF704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Q704" i="1"/>
  <c r="P704" i="1"/>
  <c r="O704" i="1"/>
  <c r="N704" i="1"/>
  <c r="M704" i="1"/>
  <c r="L704" i="1"/>
  <c r="AU703" i="1"/>
  <c r="AT703" i="1"/>
  <c r="AS703" i="1"/>
  <c r="AR703" i="1"/>
  <c r="AQ703" i="1"/>
  <c r="AP703" i="1"/>
  <c r="AO703" i="1"/>
  <c r="AN703" i="1"/>
  <c r="AM703" i="1"/>
  <c r="AL703" i="1"/>
  <c r="AK703" i="1"/>
  <c r="AJ703" i="1"/>
  <c r="AI703" i="1"/>
  <c r="AH703" i="1"/>
  <c r="AG703" i="1"/>
  <c r="AF703" i="1"/>
  <c r="AE703" i="1"/>
  <c r="AD703" i="1"/>
  <c r="AC703" i="1"/>
  <c r="AB703" i="1"/>
  <c r="AA703" i="1"/>
  <c r="Z703" i="1"/>
  <c r="Y703" i="1"/>
  <c r="X703" i="1"/>
  <c r="W703" i="1"/>
  <c r="V703" i="1"/>
  <c r="U703" i="1"/>
  <c r="T703" i="1"/>
  <c r="S703" i="1"/>
  <c r="R703" i="1"/>
  <c r="Q703" i="1"/>
  <c r="P703" i="1"/>
  <c r="O703" i="1"/>
  <c r="N703" i="1"/>
  <c r="M703" i="1"/>
  <c r="L703" i="1"/>
  <c r="AU702" i="1"/>
  <c r="AT702" i="1"/>
  <c r="AS702" i="1"/>
  <c r="AR702" i="1"/>
  <c r="AQ702" i="1"/>
  <c r="AP702" i="1"/>
  <c r="AO702" i="1"/>
  <c r="AN702" i="1"/>
  <c r="AM702" i="1"/>
  <c r="AL702" i="1"/>
  <c r="AK702" i="1"/>
  <c r="AJ702" i="1"/>
  <c r="AI702" i="1"/>
  <c r="AH702" i="1"/>
  <c r="AG702" i="1"/>
  <c r="AF702" i="1"/>
  <c r="AE702" i="1"/>
  <c r="AD702" i="1"/>
  <c r="AC702" i="1"/>
  <c r="AB702" i="1"/>
  <c r="AA702" i="1"/>
  <c r="Z702" i="1"/>
  <c r="Y702" i="1"/>
  <c r="X702" i="1"/>
  <c r="W702" i="1"/>
  <c r="V702" i="1"/>
  <c r="U702" i="1"/>
  <c r="T702" i="1"/>
  <c r="S702" i="1"/>
  <c r="R702" i="1"/>
  <c r="Q702" i="1"/>
  <c r="P702" i="1"/>
  <c r="O702" i="1"/>
  <c r="N702" i="1"/>
  <c r="M702" i="1"/>
  <c r="L702" i="1"/>
  <c r="AU701" i="1"/>
  <c r="AT701" i="1"/>
  <c r="AS701" i="1"/>
  <c r="AR701" i="1"/>
  <c r="AQ701" i="1"/>
  <c r="AP701" i="1"/>
  <c r="AO701" i="1"/>
  <c r="AN701" i="1"/>
  <c r="AM701" i="1"/>
  <c r="AL701" i="1"/>
  <c r="AK701" i="1"/>
  <c r="AJ701" i="1"/>
  <c r="AI701" i="1"/>
  <c r="AH701" i="1"/>
  <c r="AG701" i="1"/>
  <c r="AF701" i="1"/>
  <c r="AE701" i="1"/>
  <c r="AD701" i="1"/>
  <c r="AC701" i="1"/>
  <c r="AB701" i="1"/>
  <c r="AA701" i="1"/>
  <c r="Z701" i="1"/>
  <c r="Y701" i="1"/>
  <c r="X701" i="1"/>
  <c r="W701" i="1"/>
  <c r="V701" i="1"/>
  <c r="U701" i="1"/>
  <c r="T701" i="1"/>
  <c r="S701" i="1"/>
  <c r="R701" i="1"/>
  <c r="Q701" i="1"/>
  <c r="P701" i="1"/>
  <c r="O701" i="1"/>
  <c r="N701" i="1"/>
  <c r="M701" i="1"/>
  <c r="L701" i="1"/>
  <c r="AU700" i="1"/>
  <c r="AT700" i="1"/>
  <c r="AS700" i="1"/>
  <c r="AR700" i="1"/>
  <c r="AQ700" i="1"/>
  <c r="AP700" i="1"/>
  <c r="AO700" i="1"/>
  <c r="AN700" i="1"/>
  <c r="AM700" i="1"/>
  <c r="AL700" i="1"/>
  <c r="AK700" i="1"/>
  <c r="AJ700" i="1"/>
  <c r="AI700" i="1"/>
  <c r="AH700" i="1"/>
  <c r="AG700" i="1"/>
  <c r="AF700" i="1"/>
  <c r="AE700" i="1"/>
  <c r="AD700" i="1"/>
  <c r="AC700" i="1"/>
  <c r="AB700" i="1"/>
  <c r="AA700" i="1"/>
  <c r="Z700" i="1"/>
  <c r="Y700" i="1"/>
  <c r="X700" i="1"/>
  <c r="W700" i="1"/>
  <c r="V700" i="1"/>
  <c r="U700" i="1"/>
  <c r="T700" i="1"/>
  <c r="S700" i="1"/>
  <c r="R700" i="1"/>
  <c r="Q700" i="1"/>
  <c r="P700" i="1"/>
  <c r="O700" i="1"/>
  <c r="N700" i="1"/>
  <c r="M700" i="1"/>
  <c r="L700" i="1"/>
  <c r="AU699" i="1"/>
  <c r="AT699" i="1"/>
  <c r="AS699" i="1"/>
  <c r="AR699" i="1"/>
  <c r="AQ699" i="1"/>
  <c r="AP699" i="1"/>
  <c r="AO699" i="1"/>
  <c r="AN699" i="1"/>
  <c r="AM699" i="1"/>
  <c r="AL699" i="1"/>
  <c r="AK699" i="1"/>
  <c r="AJ699" i="1"/>
  <c r="AI699" i="1"/>
  <c r="AH699" i="1"/>
  <c r="AG699" i="1"/>
  <c r="AF699" i="1"/>
  <c r="AE699" i="1"/>
  <c r="AD699" i="1"/>
  <c r="AC699" i="1"/>
  <c r="AB699" i="1"/>
  <c r="AA699" i="1"/>
  <c r="Z699" i="1"/>
  <c r="Y699" i="1"/>
  <c r="X699" i="1"/>
  <c r="W699" i="1"/>
  <c r="V699" i="1"/>
  <c r="U699" i="1"/>
  <c r="T699" i="1"/>
  <c r="S699" i="1"/>
  <c r="R699" i="1"/>
  <c r="Q699" i="1"/>
  <c r="P699" i="1"/>
  <c r="O699" i="1"/>
  <c r="N699" i="1"/>
  <c r="M699" i="1"/>
  <c r="L699" i="1"/>
  <c r="AU698" i="1"/>
  <c r="AT698" i="1"/>
  <c r="AS698" i="1"/>
  <c r="AR698" i="1"/>
  <c r="AQ698" i="1"/>
  <c r="AP698" i="1"/>
  <c r="AO698" i="1"/>
  <c r="AN698" i="1"/>
  <c r="AM698" i="1"/>
  <c r="AL698" i="1"/>
  <c r="AK698" i="1"/>
  <c r="AJ698" i="1"/>
  <c r="AI698" i="1"/>
  <c r="AH698" i="1"/>
  <c r="AG698" i="1"/>
  <c r="AF698" i="1"/>
  <c r="AE698" i="1"/>
  <c r="AD698" i="1"/>
  <c r="AC698" i="1"/>
  <c r="AB698" i="1"/>
  <c r="AA698" i="1"/>
  <c r="Z698" i="1"/>
  <c r="Y698" i="1"/>
  <c r="X698" i="1"/>
  <c r="W698" i="1"/>
  <c r="V698" i="1"/>
  <c r="U698" i="1"/>
  <c r="T698" i="1"/>
  <c r="S698" i="1"/>
  <c r="R698" i="1"/>
  <c r="Q698" i="1"/>
  <c r="P698" i="1"/>
  <c r="O698" i="1"/>
  <c r="N698" i="1"/>
  <c r="M698" i="1"/>
  <c r="L698" i="1"/>
  <c r="AU697" i="1"/>
  <c r="AT697" i="1"/>
  <c r="AS697" i="1"/>
  <c r="AR697" i="1"/>
  <c r="AQ697" i="1"/>
  <c r="AP697" i="1"/>
  <c r="AO697" i="1"/>
  <c r="AN697" i="1"/>
  <c r="AM697" i="1"/>
  <c r="AL697" i="1"/>
  <c r="AK697" i="1"/>
  <c r="AJ697" i="1"/>
  <c r="AI697" i="1"/>
  <c r="AH697" i="1"/>
  <c r="AG697" i="1"/>
  <c r="AF697" i="1"/>
  <c r="AE697" i="1"/>
  <c r="AD697" i="1"/>
  <c r="AC697" i="1"/>
  <c r="AB697" i="1"/>
  <c r="AA697" i="1"/>
  <c r="Z697" i="1"/>
  <c r="Y697" i="1"/>
  <c r="X697" i="1"/>
  <c r="W697" i="1"/>
  <c r="V697" i="1"/>
  <c r="U697" i="1"/>
  <c r="T697" i="1"/>
  <c r="S697" i="1"/>
  <c r="R697" i="1"/>
  <c r="Q697" i="1"/>
  <c r="P697" i="1"/>
  <c r="O697" i="1"/>
  <c r="N697" i="1"/>
  <c r="M697" i="1"/>
  <c r="L697" i="1"/>
  <c r="AU696" i="1"/>
  <c r="AT696" i="1"/>
  <c r="AS696" i="1"/>
  <c r="AR696" i="1"/>
  <c r="AQ696" i="1"/>
  <c r="AP696" i="1"/>
  <c r="AO696" i="1"/>
  <c r="AN696" i="1"/>
  <c r="AM696" i="1"/>
  <c r="AL696" i="1"/>
  <c r="AK696" i="1"/>
  <c r="AJ696" i="1"/>
  <c r="AI696" i="1"/>
  <c r="AH696" i="1"/>
  <c r="AG696" i="1"/>
  <c r="AF696" i="1"/>
  <c r="AE696" i="1"/>
  <c r="AD696" i="1"/>
  <c r="AC696" i="1"/>
  <c r="AB696" i="1"/>
  <c r="AA696" i="1"/>
  <c r="Z696" i="1"/>
  <c r="Y696" i="1"/>
  <c r="X696" i="1"/>
  <c r="W696" i="1"/>
  <c r="V696" i="1"/>
  <c r="U696" i="1"/>
  <c r="T696" i="1"/>
  <c r="S696" i="1"/>
  <c r="R696" i="1"/>
  <c r="Q696" i="1"/>
  <c r="P696" i="1"/>
  <c r="O696" i="1"/>
  <c r="N696" i="1"/>
  <c r="M696" i="1"/>
  <c r="L696" i="1"/>
  <c r="AU695" i="1"/>
  <c r="AT695" i="1"/>
  <c r="AS695" i="1"/>
  <c r="AR695" i="1"/>
  <c r="AQ695" i="1"/>
  <c r="AP695" i="1"/>
  <c r="AO695" i="1"/>
  <c r="AN695" i="1"/>
  <c r="AM695" i="1"/>
  <c r="AL695" i="1"/>
  <c r="AK695" i="1"/>
  <c r="AJ695" i="1"/>
  <c r="AI695" i="1"/>
  <c r="AH695" i="1"/>
  <c r="AG695" i="1"/>
  <c r="AF695" i="1"/>
  <c r="AE695" i="1"/>
  <c r="AD695" i="1"/>
  <c r="AC695" i="1"/>
  <c r="AB695" i="1"/>
  <c r="AA695" i="1"/>
  <c r="Z695" i="1"/>
  <c r="Y695" i="1"/>
  <c r="X695" i="1"/>
  <c r="W695" i="1"/>
  <c r="V695" i="1"/>
  <c r="U695" i="1"/>
  <c r="T695" i="1"/>
  <c r="S695" i="1"/>
  <c r="R695" i="1"/>
  <c r="Q695" i="1"/>
  <c r="P695" i="1"/>
  <c r="O695" i="1"/>
  <c r="N695" i="1"/>
  <c r="M695" i="1"/>
  <c r="L695" i="1"/>
  <c r="AU694" i="1"/>
  <c r="AT694" i="1"/>
  <c r="AS694" i="1"/>
  <c r="AR694" i="1"/>
  <c r="AQ694" i="1"/>
  <c r="AP694" i="1"/>
  <c r="AO694" i="1"/>
  <c r="AN694" i="1"/>
  <c r="AM694" i="1"/>
  <c r="AL694" i="1"/>
  <c r="AK694" i="1"/>
  <c r="AJ694" i="1"/>
  <c r="AI694" i="1"/>
  <c r="AH694" i="1"/>
  <c r="AG694" i="1"/>
  <c r="AF694" i="1"/>
  <c r="AE694" i="1"/>
  <c r="AD694" i="1"/>
  <c r="AC694" i="1"/>
  <c r="AB694" i="1"/>
  <c r="AA694" i="1"/>
  <c r="Z694" i="1"/>
  <c r="Y694" i="1"/>
  <c r="X694" i="1"/>
  <c r="W694" i="1"/>
  <c r="V694" i="1"/>
  <c r="U694" i="1"/>
  <c r="T694" i="1"/>
  <c r="S694" i="1"/>
  <c r="R694" i="1"/>
  <c r="Q694" i="1"/>
  <c r="P694" i="1"/>
  <c r="O694" i="1"/>
  <c r="N694" i="1"/>
  <c r="M694" i="1"/>
  <c r="L694" i="1"/>
  <c r="AU693" i="1"/>
  <c r="AT693" i="1"/>
  <c r="AS693" i="1"/>
  <c r="AR693" i="1"/>
  <c r="AQ693" i="1"/>
  <c r="AP693" i="1"/>
  <c r="AO693" i="1"/>
  <c r="AN693" i="1"/>
  <c r="AM693" i="1"/>
  <c r="AL693" i="1"/>
  <c r="AK693" i="1"/>
  <c r="AJ693" i="1"/>
  <c r="AI693" i="1"/>
  <c r="AH693" i="1"/>
  <c r="AG693" i="1"/>
  <c r="AF693" i="1"/>
  <c r="AE693" i="1"/>
  <c r="AD693" i="1"/>
  <c r="AC693" i="1"/>
  <c r="AB693" i="1"/>
  <c r="AA693" i="1"/>
  <c r="Z693" i="1"/>
  <c r="Y693" i="1"/>
  <c r="X693" i="1"/>
  <c r="W693" i="1"/>
  <c r="V693" i="1"/>
  <c r="U693" i="1"/>
  <c r="T693" i="1"/>
  <c r="S693" i="1"/>
  <c r="R693" i="1"/>
  <c r="Q693" i="1"/>
  <c r="P693" i="1"/>
  <c r="O693" i="1"/>
  <c r="N693" i="1"/>
  <c r="M693" i="1"/>
  <c r="L693" i="1"/>
  <c r="AU692" i="1"/>
  <c r="AT692" i="1"/>
  <c r="AS692" i="1"/>
  <c r="AR692" i="1"/>
  <c r="AQ692" i="1"/>
  <c r="AP692" i="1"/>
  <c r="AO692" i="1"/>
  <c r="AN692" i="1"/>
  <c r="AM692" i="1"/>
  <c r="AL692" i="1"/>
  <c r="AK692" i="1"/>
  <c r="AJ692" i="1"/>
  <c r="AI692" i="1"/>
  <c r="AH692" i="1"/>
  <c r="AG692" i="1"/>
  <c r="AF692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Q692" i="1"/>
  <c r="P692" i="1"/>
  <c r="O692" i="1"/>
  <c r="N692" i="1"/>
  <c r="M692" i="1"/>
  <c r="L692" i="1"/>
  <c r="AU691" i="1"/>
  <c r="AT691" i="1"/>
  <c r="AS691" i="1"/>
  <c r="AR691" i="1"/>
  <c r="AQ691" i="1"/>
  <c r="AP691" i="1"/>
  <c r="AO691" i="1"/>
  <c r="AN691" i="1"/>
  <c r="AM691" i="1"/>
  <c r="AL691" i="1"/>
  <c r="AK691" i="1"/>
  <c r="AJ691" i="1"/>
  <c r="AI691" i="1"/>
  <c r="AH691" i="1"/>
  <c r="AG691" i="1"/>
  <c r="AF691" i="1"/>
  <c r="AE691" i="1"/>
  <c r="AD691" i="1"/>
  <c r="AC691" i="1"/>
  <c r="AB691" i="1"/>
  <c r="AA691" i="1"/>
  <c r="Z691" i="1"/>
  <c r="Y691" i="1"/>
  <c r="X691" i="1"/>
  <c r="W691" i="1"/>
  <c r="V691" i="1"/>
  <c r="U691" i="1"/>
  <c r="T691" i="1"/>
  <c r="S691" i="1"/>
  <c r="R691" i="1"/>
  <c r="Q691" i="1"/>
  <c r="P691" i="1"/>
  <c r="O691" i="1"/>
  <c r="N691" i="1"/>
  <c r="M691" i="1"/>
  <c r="L691" i="1"/>
  <c r="AU690" i="1"/>
  <c r="AT690" i="1"/>
  <c r="AS690" i="1"/>
  <c r="AR690" i="1"/>
  <c r="AQ690" i="1"/>
  <c r="AP690" i="1"/>
  <c r="AO690" i="1"/>
  <c r="AN690" i="1"/>
  <c r="AM690" i="1"/>
  <c r="AL690" i="1"/>
  <c r="AK690" i="1"/>
  <c r="AJ690" i="1"/>
  <c r="AI690" i="1"/>
  <c r="AH690" i="1"/>
  <c r="AG690" i="1"/>
  <c r="AF690" i="1"/>
  <c r="AE690" i="1"/>
  <c r="AD690" i="1"/>
  <c r="AC690" i="1"/>
  <c r="AB690" i="1"/>
  <c r="AA690" i="1"/>
  <c r="Z690" i="1"/>
  <c r="Y690" i="1"/>
  <c r="X690" i="1"/>
  <c r="W690" i="1"/>
  <c r="V690" i="1"/>
  <c r="U690" i="1"/>
  <c r="T690" i="1"/>
  <c r="S690" i="1"/>
  <c r="R690" i="1"/>
  <c r="Q690" i="1"/>
  <c r="P690" i="1"/>
  <c r="O690" i="1"/>
  <c r="N690" i="1"/>
  <c r="M690" i="1"/>
  <c r="L690" i="1"/>
  <c r="AU689" i="1"/>
  <c r="AT689" i="1"/>
  <c r="AS689" i="1"/>
  <c r="AR689" i="1"/>
  <c r="AQ689" i="1"/>
  <c r="AP689" i="1"/>
  <c r="AO689" i="1"/>
  <c r="AN689" i="1"/>
  <c r="AM689" i="1"/>
  <c r="AL689" i="1"/>
  <c r="AK689" i="1"/>
  <c r="AJ689" i="1"/>
  <c r="AI689" i="1"/>
  <c r="AH689" i="1"/>
  <c r="AG689" i="1"/>
  <c r="AF689" i="1"/>
  <c r="AE689" i="1"/>
  <c r="AD689" i="1"/>
  <c r="AC689" i="1"/>
  <c r="AB689" i="1"/>
  <c r="AA689" i="1"/>
  <c r="Z689" i="1"/>
  <c r="Y689" i="1"/>
  <c r="X689" i="1"/>
  <c r="W689" i="1"/>
  <c r="V689" i="1"/>
  <c r="U689" i="1"/>
  <c r="T689" i="1"/>
  <c r="S689" i="1"/>
  <c r="R689" i="1"/>
  <c r="Q689" i="1"/>
  <c r="P689" i="1"/>
  <c r="O689" i="1"/>
  <c r="N689" i="1"/>
  <c r="M689" i="1"/>
  <c r="L689" i="1"/>
  <c r="AU688" i="1"/>
  <c r="AT688" i="1"/>
  <c r="AS688" i="1"/>
  <c r="AR688" i="1"/>
  <c r="AQ688" i="1"/>
  <c r="AP688" i="1"/>
  <c r="AO688" i="1"/>
  <c r="AN688" i="1"/>
  <c r="AM688" i="1"/>
  <c r="AL688" i="1"/>
  <c r="AK688" i="1"/>
  <c r="AJ688" i="1"/>
  <c r="AI688" i="1"/>
  <c r="AH688" i="1"/>
  <c r="AG688" i="1"/>
  <c r="AF688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Q688" i="1"/>
  <c r="P688" i="1"/>
  <c r="O688" i="1"/>
  <c r="N688" i="1"/>
  <c r="M688" i="1"/>
  <c r="L688" i="1"/>
  <c r="AU687" i="1"/>
  <c r="AT687" i="1"/>
  <c r="AS687" i="1"/>
  <c r="AR687" i="1"/>
  <c r="AQ687" i="1"/>
  <c r="AP687" i="1"/>
  <c r="AO687" i="1"/>
  <c r="AN687" i="1"/>
  <c r="AM687" i="1"/>
  <c r="AL687" i="1"/>
  <c r="AK687" i="1"/>
  <c r="AJ687" i="1"/>
  <c r="AI687" i="1"/>
  <c r="AH687" i="1"/>
  <c r="AG687" i="1"/>
  <c r="AF687" i="1"/>
  <c r="AE687" i="1"/>
  <c r="AD687" i="1"/>
  <c r="AC687" i="1"/>
  <c r="AB687" i="1"/>
  <c r="AA687" i="1"/>
  <c r="Z687" i="1"/>
  <c r="Y687" i="1"/>
  <c r="X687" i="1"/>
  <c r="W687" i="1"/>
  <c r="V687" i="1"/>
  <c r="U687" i="1"/>
  <c r="T687" i="1"/>
  <c r="S687" i="1"/>
  <c r="R687" i="1"/>
  <c r="Q687" i="1"/>
  <c r="P687" i="1"/>
  <c r="O687" i="1"/>
  <c r="N687" i="1"/>
  <c r="M687" i="1"/>
  <c r="L687" i="1"/>
  <c r="AU686" i="1"/>
  <c r="AT686" i="1"/>
  <c r="AS686" i="1"/>
  <c r="AR686" i="1"/>
  <c r="AQ686" i="1"/>
  <c r="AP686" i="1"/>
  <c r="AO686" i="1"/>
  <c r="AN686" i="1"/>
  <c r="AM686" i="1"/>
  <c r="AL686" i="1"/>
  <c r="AK686" i="1"/>
  <c r="AJ686" i="1"/>
  <c r="AI686" i="1"/>
  <c r="AH686" i="1"/>
  <c r="AG686" i="1"/>
  <c r="AF686" i="1"/>
  <c r="AE686" i="1"/>
  <c r="AD686" i="1"/>
  <c r="AC686" i="1"/>
  <c r="AB686" i="1"/>
  <c r="AA686" i="1"/>
  <c r="Z686" i="1"/>
  <c r="Y686" i="1"/>
  <c r="X686" i="1"/>
  <c r="W686" i="1"/>
  <c r="V686" i="1"/>
  <c r="U686" i="1"/>
  <c r="T686" i="1"/>
  <c r="S686" i="1"/>
  <c r="R686" i="1"/>
  <c r="Q686" i="1"/>
  <c r="P686" i="1"/>
  <c r="O686" i="1"/>
  <c r="N686" i="1"/>
  <c r="M686" i="1"/>
  <c r="L686" i="1"/>
  <c r="AU685" i="1"/>
  <c r="AT685" i="1"/>
  <c r="AS685" i="1"/>
  <c r="AR685" i="1"/>
  <c r="AQ685" i="1"/>
  <c r="AP685" i="1"/>
  <c r="AO685" i="1"/>
  <c r="AN685" i="1"/>
  <c r="AM685" i="1"/>
  <c r="AL685" i="1"/>
  <c r="AK685" i="1"/>
  <c r="AJ685" i="1"/>
  <c r="AI685" i="1"/>
  <c r="AH685" i="1"/>
  <c r="AG685" i="1"/>
  <c r="AF685" i="1"/>
  <c r="AE685" i="1"/>
  <c r="AD685" i="1"/>
  <c r="AC685" i="1"/>
  <c r="AB685" i="1"/>
  <c r="AA685" i="1"/>
  <c r="Z685" i="1"/>
  <c r="Y685" i="1"/>
  <c r="X685" i="1"/>
  <c r="W685" i="1"/>
  <c r="V685" i="1"/>
  <c r="U685" i="1"/>
  <c r="T685" i="1"/>
  <c r="S685" i="1"/>
  <c r="R685" i="1"/>
  <c r="Q685" i="1"/>
  <c r="P685" i="1"/>
  <c r="O685" i="1"/>
  <c r="N685" i="1"/>
  <c r="M685" i="1"/>
  <c r="L685" i="1"/>
  <c r="AU684" i="1"/>
  <c r="AT684" i="1"/>
  <c r="AS684" i="1"/>
  <c r="AR684" i="1"/>
  <c r="AQ684" i="1"/>
  <c r="AP684" i="1"/>
  <c r="AO684" i="1"/>
  <c r="AN684" i="1"/>
  <c r="AM684" i="1"/>
  <c r="AL684" i="1"/>
  <c r="AK684" i="1"/>
  <c r="AJ684" i="1"/>
  <c r="AI684" i="1"/>
  <c r="AH684" i="1"/>
  <c r="AG684" i="1"/>
  <c r="AF684" i="1"/>
  <c r="AE684" i="1"/>
  <c r="AD684" i="1"/>
  <c r="AC684" i="1"/>
  <c r="AB684" i="1"/>
  <c r="AA684" i="1"/>
  <c r="Z684" i="1"/>
  <c r="Y684" i="1"/>
  <c r="X684" i="1"/>
  <c r="W684" i="1"/>
  <c r="V684" i="1"/>
  <c r="U684" i="1"/>
  <c r="T684" i="1"/>
  <c r="S684" i="1"/>
  <c r="R684" i="1"/>
  <c r="Q684" i="1"/>
  <c r="P684" i="1"/>
  <c r="O684" i="1"/>
  <c r="N684" i="1"/>
  <c r="M684" i="1"/>
  <c r="L684" i="1"/>
  <c r="AU683" i="1"/>
  <c r="AT683" i="1"/>
  <c r="AS683" i="1"/>
  <c r="AR683" i="1"/>
  <c r="AQ683" i="1"/>
  <c r="AP683" i="1"/>
  <c r="AO683" i="1"/>
  <c r="AN683" i="1"/>
  <c r="AM683" i="1"/>
  <c r="AL683" i="1"/>
  <c r="AK683" i="1"/>
  <c r="AJ683" i="1"/>
  <c r="AI683" i="1"/>
  <c r="AH683" i="1"/>
  <c r="AG683" i="1"/>
  <c r="AF683" i="1"/>
  <c r="AE683" i="1"/>
  <c r="AD683" i="1"/>
  <c r="AC683" i="1"/>
  <c r="AB683" i="1"/>
  <c r="AA683" i="1"/>
  <c r="Z683" i="1"/>
  <c r="Y683" i="1"/>
  <c r="X683" i="1"/>
  <c r="W683" i="1"/>
  <c r="V683" i="1"/>
  <c r="U683" i="1"/>
  <c r="T683" i="1"/>
  <c r="S683" i="1"/>
  <c r="R683" i="1"/>
  <c r="Q683" i="1"/>
  <c r="P683" i="1"/>
  <c r="O683" i="1"/>
  <c r="N683" i="1"/>
  <c r="M683" i="1"/>
  <c r="L683" i="1"/>
  <c r="AU682" i="1"/>
  <c r="AT682" i="1"/>
  <c r="AS682" i="1"/>
  <c r="AR682" i="1"/>
  <c r="AQ682" i="1"/>
  <c r="AP682" i="1"/>
  <c r="AO682" i="1"/>
  <c r="AN682" i="1"/>
  <c r="AM682" i="1"/>
  <c r="AL682" i="1"/>
  <c r="AK682" i="1"/>
  <c r="AJ682" i="1"/>
  <c r="AI682" i="1"/>
  <c r="AH682" i="1"/>
  <c r="AG682" i="1"/>
  <c r="AF682" i="1"/>
  <c r="AE682" i="1"/>
  <c r="AD682" i="1"/>
  <c r="AC682" i="1"/>
  <c r="AB682" i="1"/>
  <c r="AA682" i="1"/>
  <c r="Z682" i="1"/>
  <c r="Y682" i="1"/>
  <c r="X682" i="1"/>
  <c r="W682" i="1"/>
  <c r="V682" i="1"/>
  <c r="U682" i="1"/>
  <c r="T682" i="1"/>
  <c r="S682" i="1"/>
  <c r="R682" i="1"/>
  <c r="Q682" i="1"/>
  <c r="P682" i="1"/>
  <c r="O682" i="1"/>
  <c r="N682" i="1"/>
  <c r="M682" i="1"/>
  <c r="L682" i="1"/>
  <c r="AU681" i="1"/>
  <c r="AT681" i="1"/>
  <c r="AS681" i="1"/>
  <c r="AR681" i="1"/>
  <c r="AQ681" i="1"/>
  <c r="AP681" i="1"/>
  <c r="AO681" i="1"/>
  <c r="AN681" i="1"/>
  <c r="AM681" i="1"/>
  <c r="AL681" i="1"/>
  <c r="AK681" i="1"/>
  <c r="AJ681" i="1"/>
  <c r="AI681" i="1"/>
  <c r="AH681" i="1"/>
  <c r="AG681" i="1"/>
  <c r="AF681" i="1"/>
  <c r="AE681" i="1"/>
  <c r="AD681" i="1"/>
  <c r="AC681" i="1"/>
  <c r="AB681" i="1"/>
  <c r="AA681" i="1"/>
  <c r="Z681" i="1"/>
  <c r="Y681" i="1"/>
  <c r="X681" i="1"/>
  <c r="W681" i="1"/>
  <c r="V681" i="1"/>
  <c r="U681" i="1"/>
  <c r="T681" i="1"/>
  <c r="S681" i="1"/>
  <c r="R681" i="1"/>
  <c r="Q681" i="1"/>
  <c r="P681" i="1"/>
  <c r="O681" i="1"/>
  <c r="N681" i="1"/>
  <c r="M681" i="1"/>
  <c r="L681" i="1"/>
  <c r="AU680" i="1"/>
  <c r="AT680" i="1"/>
  <c r="AS680" i="1"/>
  <c r="AR680" i="1"/>
  <c r="AQ680" i="1"/>
  <c r="AP680" i="1"/>
  <c r="AO680" i="1"/>
  <c r="AN680" i="1"/>
  <c r="AM680" i="1"/>
  <c r="AL680" i="1"/>
  <c r="AK680" i="1"/>
  <c r="AJ680" i="1"/>
  <c r="AI680" i="1"/>
  <c r="AH680" i="1"/>
  <c r="AG680" i="1"/>
  <c r="AF680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Q680" i="1"/>
  <c r="P680" i="1"/>
  <c r="O680" i="1"/>
  <c r="N680" i="1"/>
  <c r="M680" i="1"/>
  <c r="L680" i="1"/>
  <c r="AU679" i="1"/>
  <c r="AT679" i="1"/>
  <c r="AS679" i="1"/>
  <c r="AR679" i="1"/>
  <c r="AQ679" i="1"/>
  <c r="AP679" i="1"/>
  <c r="AO679" i="1"/>
  <c r="AN679" i="1"/>
  <c r="AM679" i="1"/>
  <c r="AL679" i="1"/>
  <c r="AK679" i="1"/>
  <c r="AJ679" i="1"/>
  <c r="AI679" i="1"/>
  <c r="AH679" i="1"/>
  <c r="AG679" i="1"/>
  <c r="AF679" i="1"/>
  <c r="AE679" i="1"/>
  <c r="AD679" i="1"/>
  <c r="AC679" i="1"/>
  <c r="AB679" i="1"/>
  <c r="AA679" i="1"/>
  <c r="Z679" i="1"/>
  <c r="Y679" i="1"/>
  <c r="X679" i="1"/>
  <c r="W679" i="1"/>
  <c r="V679" i="1"/>
  <c r="U679" i="1"/>
  <c r="T679" i="1"/>
  <c r="S679" i="1"/>
  <c r="R679" i="1"/>
  <c r="Q679" i="1"/>
  <c r="P679" i="1"/>
  <c r="O679" i="1"/>
  <c r="N679" i="1"/>
  <c r="M679" i="1"/>
  <c r="L679" i="1"/>
  <c r="AU678" i="1"/>
  <c r="AT678" i="1"/>
  <c r="AS678" i="1"/>
  <c r="AR678" i="1"/>
  <c r="AQ678" i="1"/>
  <c r="AP678" i="1"/>
  <c r="AO678" i="1"/>
  <c r="AN678" i="1"/>
  <c r="AM678" i="1"/>
  <c r="AL678" i="1"/>
  <c r="AK678" i="1"/>
  <c r="AJ678" i="1"/>
  <c r="AI678" i="1"/>
  <c r="AH678" i="1"/>
  <c r="AG678" i="1"/>
  <c r="AF678" i="1"/>
  <c r="AE678" i="1"/>
  <c r="AD678" i="1"/>
  <c r="AC678" i="1"/>
  <c r="AB678" i="1"/>
  <c r="AA678" i="1"/>
  <c r="Z678" i="1"/>
  <c r="Y678" i="1"/>
  <c r="X678" i="1"/>
  <c r="W678" i="1"/>
  <c r="V678" i="1"/>
  <c r="U678" i="1"/>
  <c r="T678" i="1"/>
  <c r="S678" i="1"/>
  <c r="R678" i="1"/>
  <c r="Q678" i="1"/>
  <c r="P678" i="1"/>
  <c r="O678" i="1"/>
  <c r="N678" i="1"/>
  <c r="M678" i="1"/>
  <c r="L678" i="1"/>
  <c r="AU677" i="1"/>
  <c r="AT677" i="1"/>
  <c r="AS677" i="1"/>
  <c r="AR677" i="1"/>
  <c r="AQ677" i="1"/>
  <c r="AP677" i="1"/>
  <c r="AO677" i="1"/>
  <c r="AN677" i="1"/>
  <c r="AM677" i="1"/>
  <c r="AL677" i="1"/>
  <c r="AK677" i="1"/>
  <c r="AJ677" i="1"/>
  <c r="AI677" i="1"/>
  <c r="AH677" i="1"/>
  <c r="AG677" i="1"/>
  <c r="AF677" i="1"/>
  <c r="AE677" i="1"/>
  <c r="AD677" i="1"/>
  <c r="AC677" i="1"/>
  <c r="AB677" i="1"/>
  <c r="AA677" i="1"/>
  <c r="Z677" i="1"/>
  <c r="Y677" i="1"/>
  <c r="X677" i="1"/>
  <c r="W677" i="1"/>
  <c r="V677" i="1"/>
  <c r="U677" i="1"/>
  <c r="T677" i="1"/>
  <c r="S677" i="1"/>
  <c r="R677" i="1"/>
  <c r="Q677" i="1"/>
  <c r="P677" i="1"/>
  <c r="O677" i="1"/>
  <c r="N677" i="1"/>
  <c r="M677" i="1"/>
  <c r="L677" i="1"/>
  <c r="AU676" i="1"/>
  <c r="AT676" i="1"/>
  <c r="AS676" i="1"/>
  <c r="AR676" i="1"/>
  <c r="AQ676" i="1"/>
  <c r="AP676" i="1"/>
  <c r="AO676" i="1"/>
  <c r="AN676" i="1"/>
  <c r="AM676" i="1"/>
  <c r="AL676" i="1"/>
  <c r="AK676" i="1"/>
  <c r="AJ676" i="1"/>
  <c r="AI676" i="1"/>
  <c r="AH676" i="1"/>
  <c r="AG676" i="1"/>
  <c r="AF676" i="1"/>
  <c r="AE676" i="1"/>
  <c r="AD676" i="1"/>
  <c r="AC676" i="1"/>
  <c r="AB676" i="1"/>
  <c r="AA676" i="1"/>
  <c r="Z676" i="1"/>
  <c r="Y676" i="1"/>
  <c r="X676" i="1"/>
  <c r="W676" i="1"/>
  <c r="V676" i="1"/>
  <c r="U676" i="1"/>
  <c r="T676" i="1"/>
  <c r="S676" i="1"/>
  <c r="R676" i="1"/>
  <c r="Q676" i="1"/>
  <c r="P676" i="1"/>
  <c r="O676" i="1"/>
  <c r="N676" i="1"/>
  <c r="M676" i="1"/>
  <c r="L676" i="1"/>
  <c r="AU675" i="1"/>
  <c r="AT675" i="1"/>
  <c r="AS675" i="1"/>
  <c r="AR675" i="1"/>
  <c r="AQ675" i="1"/>
  <c r="AP675" i="1"/>
  <c r="AO675" i="1"/>
  <c r="AN675" i="1"/>
  <c r="AM675" i="1"/>
  <c r="AL675" i="1"/>
  <c r="AK675" i="1"/>
  <c r="AJ675" i="1"/>
  <c r="AI675" i="1"/>
  <c r="AH675" i="1"/>
  <c r="AG675" i="1"/>
  <c r="AF675" i="1"/>
  <c r="AE675" i="1"/>
  <c r="AD675" i="1"/>
  <c r="AC675" i="1"/>
  <c r="AB675" i="1"/>
  <c r="AA675" i="1"/>
  <c r="Z675" i="1"/>
  <c r="Y675" i="1"/>
  <c r="X675" i="1"/>
  <c r="W675" i="1"/>
  <c r="V675" i="1"/>
  <c r="U675" i="1"/>
  <c r="T675" i="1"/>
  <c r="S675" i="1"/>
  <c r="R675" i="1"/>
  <c r="Q675" i="1"/>
  <c r="P675" i="1"/>
  <c r="O675" i="1"/>
  <c r="N675" i="1"/>
  <c r="M675" i="1"/>
  <c r="L675" i="1"/>
  <c r="AU674" i="1"/>
  <c r="AT674" i="1"/>
  <c r="AS674" i="1"/>
  <c r="AR674" i="1"/>
  <c r="AQ674" i="1"/>
  <c r="AP674" i="1"/>
  <c r="AO674" i="1"/>
  <c r="AN674" i="1"/>
  <c r="AM674" i="1"/>
  <c r="AL674" i="1"/>
  <c r="AK674" i="1"/>
  <c r="AJ674" i="1"/>
  <c r="AI674" i="1"/>
  <c r="AH674" i="1"/>
  <c r="AG674" i="1"/>
  <c r="AF674" i="1"/>
  <c r="AE674" i="1"/>
  <c r="AD674" i="1"/>
  <c r="AC674" i="1"/>
  <c r="AB674" i="1"/>
  <c r="AA674" i="1"/>
  <c r="Z674" i="1"/>
  <c r="Y674" i="1"/>
  <c r="X674" i="1"/>
  <c r="W674" i="1"/>
  <c r="V674" i="1"/>
  <c r="U674" i="1"/>
  <c r="T674" i="1"/>
  <c r="S674" i="1"/>
  <c r="R674" i="1"/>
  <c r="Q674" i="1"/>
  <c r="P674" i="1"/>
  <c r="O674" i="1"/>
  <c r="N674" i="1"/>
  <c r="M674" i="1"/>
  <c r="L674" i="1"/>
  <c r="AU673" i="1"/>
  <c r="AT673" i="1"/>
  <c r="AS673" i="1"/>
  <c r="AR673" i="1"/>
  <c r="AQ673" i="1"/>
  <c r="AP673" i="1"/>
  <c r="AO673" i="1"/>
  <c r="AN673" i="1"/>
  <c r="AM673" i="1"/>
  <c r="AL673" i="1"/>
  <c r="AK673" i="1"/>
  <c r="AJ673" i="1"/>
  <c r="AI673" i="1"/>
  <c r="AH673" i="1"/>
  <c r="AG673" i="1"/>
  <c r="AF673" i="1"/>
  <c r="AE673" i="1"/>
  <c r="AD673" i="1"/>
  <c r="AC673" i="1"/>
  <c r="AB673" i="1"/>
  <c r="AA673" i="1"/>
  <c r="Z673" i="1"/>
  <c r="Y673" i="1"/>
  <c r="X673" i="1"/>
  <c r="W673" i="1"/>
  <c r="V673" i="1"/>
  <c r="U673" i="1"/>
  <c r="T673" i="1"/>
  <c r="S673" i="1"/>
  <c r="R673" i="1"/>
  <c r="Q673" i="1"/>
  <c r="P673" i="1"/>
  <c r="O673" i="1"/>
  <c r="N673" i="1"/>
  <c r="M673" i="1"/>
  <c r="L673" i="1"/>
  <c r="AU672" i="1"/>
  <c r="AT672" i="1"/>
  <c r="AS672" i="1"/>
  <c r="AR672" i="1"/>
  <c r="AQ672" i="1"/>
  <c r="AP672" i="1"/>
  <c r="AO672" i="1"/>
  <c r="AN672" i="1"/>
  <c r="AM672" i="1"/>
  <c r="AL672" i="1"/>
  <c r="AK672" i="1"/>
  <c r="AJ672" i="1"/>
  <c r="AI672" i="1"/>
  <c r="AH672" i="1"/>
  <c r="AG672" i="1"/>
  <c r="AF672" i="1"/>
  <c r="AE672" i="1"/>
  <c r="AD672" i="1"/>
  <c r="AC672" i="1"/>
  <c r="AB672" i="1"/>
  <c r="AA672" i="1"/>
  <c r="Z672" i="1"/>
  <c r="Y672" i="1"/>
  <c r="X672" i="1"/>
  <c r="W672" i="1"/>
  <c r="V672" i="1"/>
  <c r="U672" i="1"/>
  <c r="T672" i="1"/>
  <c r="S672" i="1"/>
  <c r="R672" i="1"/>
  <c r="Q672" i="1"/>
  <c r="P672" i="1"/>
  <c r="O672" i="1"/>
  <c r="N672" i="1"/>
  <c r="M672" i="1"/>
  <c r="L672" i="1"/>
  <c r="AU671" i="1"/>
  <c r="AT671" i="1"/>
  <c r="AS671" i="1"/>
  <c r="AR671" i="1"/>
  <c r="AQ671" i="1"/>
  <c r="AP671" i="1"/>
  <c r="AO671" i="1"/>
  <c r="AN671" i="1"/>
  <c r="AM671" i="1"/>
  <c r="AL671" i="1"/>
  <c r="AK671" i="1"/>
  <c r="AJ671" i="1"/>
  <c r="AI671" i="1"/>
  <c r="AH671" i="1"/>
  <c r="AG671" i="1"/>
  <c r="AF671" i="1"/>
  <c r="AE671" i="1"/>
  <c r="AD671" i="1"/>
  <c r="AC671" i="1"/>
  <c r="AB671" i="1"/>
  <c r="AA671" i="1"/>
  <c r="Z671" i="1"/>
  <c r="Y671" i="1"/>
  <c r="X671" i="1"/>
  <c r="W671" i="1"/>
  <c r="V671" i="1"/>
  <c r="U671" i="1"/>
  <c r="T671" i="1"/>
  <c r="S671" i="1"/>
  <c r="R671" i="1"/>
  <c r="Q671" i="1"/>
  <c r="P671" i="1"/>
  <c r="O671" i="1"/>
  <c r="N671" i="1"/>
  <c r="M671" i="1"/>
  <c r="L671" i="1"/>
  <c r="AU670" i="1"/>
  <c r="AT670" i="1"/>
  <c r="AS670" i="1"/>
  <c r="AR670" i="1"/>
  <c r="AQ670" i="1"/>
  <c r="AP670" i="1"/>
  <c r="AO670" i="1"/>
  <c r="AN670" i="1"/>
  <c r="AM670" i="1"/>
  <c r="AL670" i="1"/>
  <c r="AK670" i="1"/>
  <c r="AJ670" i="1"/>
  <c r="AI670" i="1"/>
  <c r="AH670" i="1"/>
  <c r="AG670" i="1"/>
  <c r="AF670" i="1"/>
  <c r="AE670" i="1"/>
  <c r="AD670" i="1"/>
  <c r="AC670" i="1"/>
  <c r="AB670" i="1"/>
  <c r="AA670" i="1"/>
  <c r="Z670" i="1"/>
  <c r="Y670" i="1"/>
  <c r="X670" i="1"/>
  <c r="W670" i="1"/>
  <c r="V670" i="1"/>
  <c r="U670" i="1"/>
  <c r="T670" i="1"/>
  <c r="S670" i="1"/>
  <c r="R670" i="1"/>
  <c r="Q670" i="1"/>
  <c r="P670" i="1"/>
  <c r="O670" i="1"/>
  <c r="N670" i="1"/>
  <c r="M670" i="1"/>
  <c r="L670" i="1"/>
  <c r="AU669" i="1"/>
  <c r="AT669" i="1"/>
  <c r="AS669" i="1"/>
  <c r="AR669" i="1"/>
  <c r="AQ669" i="1"/>
  <c r="AP669" i="1"/>
  <c r="AO669" i="1"/>
  <c r="AN669" i="1"/>
  <c r="AM669" i="1"/>
  <c r="AL669" i="1"/>
  <c r="AK669" i="1"/>
  <c r="AJ669" i="1"/>
  <c r="AI669" i="1"/>
  <c r="AH669" i="1"/>
  <c r="AG669" i="1"/>
  <c r="AF669" i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Q669" i="1"/>
  <c r="P669" i="1"/>
  <c r="O669" i="1"/>
  <c r="N669" i="1"/>
  <c r="M669" i="1"/>
  <c r="L669" i="1"/>
  <c r="AU668" i="1"/>
  <c r="AT668" i="1"/>
  <c r="AS668" i="1"/>
  <c r="AR668" i="1"/>
  <c r="AQ668" i="1"/>
  <c r="AP668" i="1"/>
  <c r="AO668" i="1"/>
  <c r="AN668" i="1"/>
  <c r="AM668" i="1"/>
  <c r="AL668" i="1"/>
  <c r="AK668" i="1"/>
  <c r="AJ668" i="1"/>
  <c r="AI668" i="1"/>
  <c r="AH668" i="1"/>
  <c r="AG668" i="1"/>
  <c r="AF668" i="1"/>
  <c r="AE668" i="1"/>
  <c r="AD668" i="1"/>
  <c r="AC668" i="1"/>
  <c r="AB668" i="1"/>
  <c r="AA668" i="1"/>
  <c r="Z668" i="1"/>
  <c r="Y668" i="1"/>
  <c r="X668" i="1"/>
  <c r="W668" i="1"/>
  <c r="V668" i="1"/>
  <c r="U668" i="1"/>
  <c r="T668" i="1"/>
  <c r="S668" i="1"/>
  <c r="R668" i="1"/>
  <c r="Q668" i="1"/>
  <c r="P668" i="1"/>
  <c r="O668" i="1"/>
  <c r="N668" i="1"/>
  <c r="M668" i="1"/>
  <c r="L668" i="1"/>
  <c r="AU667" i="1"/>
  <c r="AT667" i="1"/>
  <c r="AS667" i="1"/>
  <c r="AR667" i="1"/>
  <c r="AQ667" i="1"/>
  <c r="AP667" i="1"/>
  <c r="AO667" i="1"/>
  <c r="AN667" i="1"/>
  <c r="AM667" i="1"/>
  <c r="AL667" i="1"/>
  <c r="AK667" i="1"/>
  <c r="AJ667" i="1"/>
  <c r="AI667" i="1"/>
  <c r="AH667" i="1"/>
  <c r="AG667" i="1"/>
  <c r="AF667" i="1"/>
  <c r="AE667" i="1"/>
  <c r="AD667" i="1"/>
  <c r="AC667" i="1"/>
  <c r="AB667" i="1"/>
  <c r="AA667" i="1"/>
  <c r="Z667" i="1"/>
  <c r="Y667" i="1"/>
  <c r="X667" i="1"/>
  <c r="W667" i="1"/>
  <c r="V667" i="1"/>
  <c r="U667" i="1"/>
  <c r="T667" i="1"/>
  <c r="S667" i="1"/>
  <c r="R667" i="1"/>
  <c r="Q667" i="1"/>
  <c r="P667" i="1"/>
  <c r="O667" i="1"/>
  <c r="N667" i="1"/>
  <c r="M667" i="1"/>
  <c r="L667" i="1"/>
  <c r="AU666" i="1"/>
  <c r="AT666" i="1"/>
  <c r="AS666" i="1"/>
  <c r="AR666" i="1"/>
  <c r="AQ666" i="1"/>
  <c r="AP666" i="1"/>
  <c r="AO666" i="1"/>
  <c r="AN666" i="1"/>
  <c r="AM666" i="1"/>
  <c r="AL666" i="1"/>
  <c r="AK666" i="1"/>
  <c r="AJ666" i="1"/>
  <c r="AI666" i="1"/>
  <c r="AH666" i="1"/>
  <c r="AG666" i="1"/>
  <c r="AF666" i="1"/>
  <c r="AE666" i="1"/>
  <c r="AD666" i="1"/>
  <c r="AC666" i="1"/>
  <c r="AB666" i="1"/>
  <c r="AA666" i="1"/>
  <c r="Z666" i="1"/>
  <c r="Y666" i="1"/>
  <c r="X666" i="1"/>
  <c r="W666" i="1"/>
  <c r="V666" i="1"/>
  <c r="U666" i="1"/>
  <c r="T666" i="1"/>
  <c r="S666" i="1"/>
  <c r="R666" i="1"/>
  <c r="Q666" i="1"/>
  <c r="P666" i="1"/>
  <c r="O666" i="1"/>
  <c r="N666" i="1"/>
  <c r="M666" i="1"/>
  <c r="L666" i="1"/>
  <c r="AU665" i="1"/>
  <c r="AT665" i="1"/>
  <c r="AS665" i="1"/>
  <c r="AR665" i="1"/>
  <c r="AQ665" i="1"/>
  <c r="AP665" i="1"/>
  <c r="AO665" i="1"/>
  <c r="AN665" i="1"/>
  <c r="AM665" i="1"/>
  <c r="AL665" i="1"/>
  <c r="AK665" i="1"/>
  <c r="AJ665" i="1"/>
  <c r="AI665" i="1"/>
  <c r="AH665" i="1"/>
  <c r="AG665" i="1"/>
  <c r="AF665" i="1"/>
  <c r="AE665" i="1"/>
  <c r="AD665" i="1"/>
  <c r="AC665" i="1"/>
  <c r="AB665" i="1"/>
  <c r="AA665" i="1"/>
  <c r="Z665" i="1"/>
  <c r="Y665" i="1"/>
  <c r="X665" i="1"/>
  <c r="W665" i="1"/>
  <c r="V665" i="1"/>
  <c r="U665" i="1"/>
  <c r="T665" i="1"/>
  <c r="S665" i="1"/>
  <c r="R665" i="1"/>
  <c r="Q665" i="1"/>
  <c r="P665" i="1"/>
  <c r="O665" i="1"/>
  <c r="N665" i="1"/>
  <c r="M665" i="1"/>
  <c r="L665" i="1"/>
  <c r="AU664" i="1"/>
  <c r="AT664" i="1"/>
  <c r="AS664" i="1"/>
  <c r="AR664" i="1"/>
  <c r="AQ664" i="1"/>
  <c r="AP664" i="1"/>
  <c r="AO664" i="1"/>
  <c r="AN664" i="1"/>
  <c r="AM664" i="1"/>
  <c r="AL664" i="1"/>
  <c r="AK664" i="1"/>
  <c r="AJ664" i="1"/>
  <c r="AI664" i="1"/>
  <c r="AH664" i="1"/>
  <c r="AG664" i="1"/>
  <c r="AF664" i="1"/>
  <c r="AE664" i="1"/>
  <c r="AD664" i="1"/>
  <c r="AC664" i="1"/>
  <c r="AB664" i="1"/>
  <c r="AA664" i="1"/>
  <c r="Z664" i="1"/>
  <c r="Y664" i="1"/>
  <c r="X664" i="1"/>
  <c r="W664" i="1"/>
  <c r="V664" i="1"/>
  <c r="U664" i="1"/>
  <c r="T664" i="1"/>
  <c r="S664" i="1"/>
  <c r="R664" i="1"/>
  <c r="Q664" i="1"/>
  <c r="P664" i="1"/>
  <c r="O664" i="1"/>
  <c r="N664" i="1"/>
  <c r="M664" i="1"/>
  <c r="L664" i="1"/>
  <c r="AU663" i="1"/>
  <c r="AT663" i="1"/>
  <c r="AS663" i="1"/>
  <c r="AR663" i="1"/>
  <c r="AQ663" i="1"/>
  <c r="AP663" i="1"/>
  <c r="AO663" i="1"/>
  <c r="AN663" i="1"/>
  <c r="AM663" i="1"/>
  <c r="AL663" i="1"/>
  <c r="AK663" i="1"/>
  <c r="AJ663" i="1"/>
  <c r="AI663" i="1"/>
  <c r="AH663" i="1"/>
  <c r="AG663" i="1"/>
  <c r="AF663" i="1"/>
  <c r="AE663" i="1"/>
  <c r="AD663" i="1"/>
  <c r="AC663" i="1"/>
  <c r="AB663" i="1"/>
  <c r="AA663" i="1"/>
  <c r="Z663" i="1"/>
  <c r="Y663" i="1"/>
  <c r="X663" i="1"/>
  <c r="W663" i="1"/>
  <c r="V663" i="1"/>
  <c r="U663" i="1"/>
  <c r="T663" i="1"/>
  <c r="S663" i="1"/>
  <c r="R663" i="1"/>
  <c r="Q663" i="1"/>
  <c r="P663" i="1"/>
  <c r="O663" i="1"/>
  <c r="N663" i="1"/>
  <c r="M663" i="1"/>
  <c r="L663" i="1"/>
  <c r="AU662" i="1"/>
  <c r="AT662" i="1"/>
  <c r="AS662" i="1"/>
  <c r="AR662" i="1"/>
  <c r="AQ662" i="1"/>
  <c r="AP662" i="1"/>
  <c r="AO662" i="1"/>
  <c r="AN662" i="1"/>
  <c r="AM662" i="1"/>
  <c r="AL662" i="1"/>
  <c r="AK662" i="1"/>
  <c r="AJ662" i="1"/>
  <c r="AI662" i="1"/>
  <c r="AH662" i="1"/>
  <c r="AG662" i="1"/>
  <c r="AF662" i="1"/>
  <c r="AE662" i="1"/>
  <c r="AD662" i="1"/>
  <c r="AC662" i="1"/>
  <c r="AB662" i="1"/>
  <c r="AA662" i="1"/>
  <c r="Z662" i="1"/>
  <c r="Y662" i="1"/>
  <c r="X662" i="1"/>
  <c r="W662" i="1"/>
  <c r="V662" i="1"/>
  <c r="U662" i="1"/>
  <c r="T662" i="1"/>
  <c r="S662" i="1"/>
  <c r="R662" i="1"/>
  <c r="Q662" i="1"/>
  <c r="P662" i="1"/>
  <c r="O662" i="1"/>
  <c r="N662" i="1"/>
  <c r="M662" i="1"/>
  <c r="L662" i="1"/>
  <c r="AU661" i="1"/>
  <c r="AT661" i="1"/>
  <c r="AS661" i="1"/>
  <c r="AR661" i="1"/>
  <c r="AQ661" i="1"/>
  <c r="AP661" i="1"/>
  <c r="AO661" i="1"/>
  <c r="AN661" i="1"/>
  <c r="AM661" i="1"/>
  <c r="AL661" i="1"/>
  <c r="AK661" i="1"/>
  <c r="AJ661" i="1"/>
  <c r="AI661" i="1"/>
  <c r="AH661" i="1"/>
  <c r="AG661" i="1"/>
  <c r="AF661" i="1"/>
  <c r="AE661" i="1"/>
  <c r="AD661" i="1"/>
  <c r="AC661" i="1"/>
  <c r="AB661" i="1"/>
  <c r="AA661" i="1"/>
  <c r="Z661" i="1"/>
  <c r="Y661" i="1"/>
  <c r="X661" i="1"/>
  <c r="W661" i="1"/>
  <c r="V661" i="1"/>
  <c r="U661" i="1"/>
  <c r="T661" i="1"/>
  <c r="S661" i="1"/>
  <c r="R661" i="1"/>
  <c r="Q661" i="1"/>
  <c r="P661" i="1"/>
  <c r="O661" i="1"/>
  <c r="N661" i="1"/>
  <c r="M661" i="1"/>
  <c r="L661" i="1"/>
  <c r="AU660" i="1"/>
  <c r="AT660" i="1"/>
  <c r="AS660" i="1"/>
  <c r="AR660" i="1"/>
  <c r="AQ660" i="1"/>
  <c r="AP660" i="1"/>
  <c r="AO660" i="1"/>
  <c r="AN660" i="1"/>
  <c r="AM660" i="1"/>
  <c r="AL660" i="1"/>
  <c r="AK660" i="1"/>
  <c r="AJ660" i="1"/>
  <c r="AI660" i="1"/>
  <c r="AH660" i="1"/>
  <c r="AG660" i="1"/>
  <c r="AF660" i="1"/>
  <c r="AE660" i="1"/>
  <c r="AD660" i="1"/>
  <c r="AC660" i="1"/>
  <c r="AB660" i="1"/>
  <c r="AA660" i="1"/>
  <c r="Z660" i="1"/>
  <c r="Y660" i="1"/>
  <c r="X660" i="1"/>
  <c r="W660" i="1"/>
  <c r="V660" i="1"/>
  <c r="U660" i="1"/>
  <c r="T660" i="1"/>
  <c r="S660" i="1"/>
  <c r="R660" i="1"/>
  <c r="Q660" i="1"/>
  <c r="P660" i="1"/>
  <c r="O660" i="1"/>
  <c r="N660" i="1"/>
  <c r="M660" i="1"/>
  <c r="L660" i="1"/>
  <c r="AU659" i="1"/>
  <c r="AT659" i="1"/>
  <c r="AS659" i="1"/>
  <c r="AR659" i="1"/>
  <c r="AQ659" i="1"/>
  <c r="AP659" i="1"/>
  <c r="AO659" i="1"/>
  <c r="AN659" i="1"/>
  <c r="AM659" i="1"/>
  <c r="AL659" i="1"/>
  <c r="AK659" i="1"/>
  <c r="AJ659" i="1"/>
  <c r="AI659" i="1"/>
  <c r="AH659" i="1"/>
  <c r="AG659" i="1"/>
  <c r="AF659" i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Q659" i="1"/>
  <c r="P659" i="1"/>
  <c r="O659" i="1"/>
  <c r="N659" i="1"/>
  <c r="M659" i="1"/>
  <c r="L659" i="1"/>
  <c r="AU658" i="1"/>
  <c r="AT658" i="1"/>
  <c r="AS658" i="1"/>
  <c r="AR658" i="1"/>
  <c r="AQ658" i="1"/>
  <c r="AP658" i="1"/>
  <c r="AO658" i="1"/>
  <c r="AN658" i="1"/>
  <c r="AM658" i="1"/>
  <c r="AL658" i="1"/>
  <c r="AK658" i="1"/>
  <c r="AJ658" i="1"/>
  <c r="AI658" i="1"/>
  <c r="AH658" i="1"/>
  <c r="AG658" i="1"/>
  <c r="AF658" i="1"/>
  <c r="AE658" i="1"/>
  <c r="AD658" i="1"/>
  <c r="AC658" i="1"/>
  <c r="AB658" i="1"/>
  <c r="AA658" i="1"/>
  <c r="Z658" i="1"/>
  <c r="Y658" i="1"/>
  <c r="X658" i="1"/>
  <c r="W658" i="1"/>
  <c r="V658" i="1"/>
  <c r="U658" i="1"/>
  <c r="T658" i="1"/>
  <c r="S658" i="1"/>
  <c r="R658" i="1"/>
  <c r="Q658" i="1"/>
  <c r="P658" i="1"/>
  <c r="O658" i="1"/>
  <c r="N658" i="1"/>
  <c r="M658" i="1"/>
  <c r="L658" i="1"/>
  <c r="AU657" i="1"/>
  <c r="AT657" i="1"/>
  <c r="AS657" i="1"/>
  <c r="AR657" i="1"/>
  <c r="AQ657" i="1"/>
  <c r="AP657" i="1"/>
  <c r="AO657" i="1"/>
  <c r="AN657" i="1"/>
  <c r="AM657" i="1"/>
  <c r="AL657" i="1"/>
  <c r="AK657" i="1"/>
  <c r="AJ657" i="1"/>
  <c r="AI657" i="1"/>
  <c r="AH657" i="1"/>
  <c r="AG657" i="1"/>
  <c r="AF657" i="1"/>
  <c r="AE657" i="1"/>
  <c r="AD657" i="1"/>
  <c r="AC657" i="1"/>
  <c r="AB657" i="1"/>
  <c r="AA657" i="1"/>
  <c r="Z657" i="1"/>
  <c r="Y657" i="1"/>
  <c r="X657" i="1"/>
  <c r="W657" i="1"/>
  <c r="V657" i="1"/>
  <c r="U657" i="1"/>
  <c r="T657" i="1"/>
  <c r="S657" i="1"/>
  <c r="R657" i="1"/>
  <c r="Q657" i="1"/>
  <c r="P657" i="1"/>
  <c r="O657" i="1"/>
  <c r="N657" i="1"/>
  <c r="M657" i="1"/>
  <c r="L657" i="1"/>
  <c r="AU656" i="1"/>
  <c r="AT656" i="1"/>
  <c r="AS656" i="1"/>
  <c r="AR656" i="1"/>
  <c r="AQ656" i="1"/>
  <c r="AP656" i="1"/>
  <c r="AO656" i="1"/>
  <c r="AN656" i="1"/>
  <c r="AM656" i="1"/>
  <c r="AL656" i="1"/>
  <c r="AK656" i="1"/>
  <c r="AJ656" i="1"/>
  <c r="AI656" i="1"/>
  <c r="AH656" i="1"/>
  <c r="AG656" i="1"/>
  <c r="AF656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Q656" i="1"/>
  <c r="P656" i="1"/>
  <c r="O656" i="1"/>
  <c r="N656" i="1"/>
  <c r="M656" i="1"/>
  <c r="L656" i="1"/>
  <c r="AU655" i="1"/>
  <c r="AT655" i="1"/>
  <c r="AS655" i="1"/>
  <c r="AR655" i="1"/>
  <c r="AQ655" i="1"/>
  <c r="AP655" i="1"/>
  <c r="AO655" i="1"/>
  <c r="AN655" i="1"/>
  <c r="AM655" i="1"/>
  <c r="AL655" i="1"/>
  <c r="AK655" i="1"/>
  <c r="AJ655" i="1"/>
  <c r="AI655" i="1"/>
  <c r="AH655" i="1"/>
  <c r="AG655" i="1"/>
  <c r="AF655" i="1"/>
  <c r="AE655" i="1"/>
  <c r="AD655" i="1"/>
  <c r="AC655" i="1"/>
  <c r="AB655" i="1"/>
  <c r="AA655" i="1"/>
  <c r="Z655" i="1"/>
  <c r="Y655" i="1"/>
  <c r="X655" i="1"/>
  <c r="W655" i="1"/>
  <c r="V655" i="1"/>
  <c r="U655" i="1"/>
  <c r="T655" i="1"/>
  <c r="S655" i="1"/>
  <c r="R655" i="1"/>
  <c r="Q655" i="1"/>
  <c r="P655" i="1"/>
  <c r="O655" i="1"/>
  <c r="N655" i="1"/>
  <c r="M655" i="1"/>
  <c r="L655" i="1"/>
  <c r="AU654" i="1"/>
  <c r="AT654" i="1"/>
  <c r="AS654" i="1"/>
  <c r="AR654" i="1"/>
  <c r="AQ654" i="1"/>
  <c r="AP654" i="1"/>
  <c r="AO654" i="1"/>
  <c r="AN654" i="1"/>
  <c r="AM654" i="1"/>
  <c r="AL654" i="1"/>
  <c r="AK654" i="1"/>
  <c r="AJ654" i="1"/>
  <c r="AI654" i="1"/>
  <c r="AH654" i="1"/>
  <c r="AG654" i="1"/>
  <c r="AF654" i="1"/>
  <c r="AE654" i="1"/>
  <c r="AD654" i="1"/>
  <c r="AC654" i="1"/>
  <c r="AB654" i="1"/>
  <c r="AA654" i="1"/>
  <c r="Z654" i="1"/>
  <c r="Y654" i="1"/>
  <c r="X654" i="1"/>
  <c r="W654" i="1"/>
  <c r="V654" i="1"/>
  <c r="U654" i="1"/>
  <c r="T654" i="1"/>
  <c r="S654" i="1"/>
  <c r="R654" i="1"/>
  <c r="Q654" i="1"/>
  <c r="P654" i="1"/>
  <c r="O654" i="1"/>
  <c r="N654" i="1"/>
  <c r="M654" i="1"/>
  <c r="L654" i="1"/>
  <c r="AU653" i="1"/>
  <c r="AT653" i="1"/>
  <c r="AS653" i="1"/>
  <c r="AR653" i="1"/>
  <c r="AQ653" i="1"/>
  <c r="AP653" i="1"/>
  <c r="AO653" i="1"/>
  <c r="AN653" i="1"/>
  <c r="AM653" i="1"/>
  <c r="AL653" i="1"/>
  <c r="AK653" i="1"/>
  <c r="AJ653" i="1"/>
  <c r="AI653" i="1"/>
  <c r="AH653" i="1"/>
  <c r="AG653" i="1"/>
  <c r="AF653" i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Q653" i="1"/>
  <c r="P653" i="1"/>
  <c r="O653" i="1"/>
  <c r="N653" i="1"/>
  <c r="M653" i="1"/>
  <c r="L653" i="1"/>
  <c r="AU652" i="1"/>
  <c r="AT652" i="1"/>
  <c r="AS652" i="1"/>
  <c r="AR652" i="1"/>
  <c r="AQ652" i="1"/>
  <c r="AP652" i="1"/>
  <c r="AO652" i="1"/>
  <c r="AN652" i="1"/>
  <c r="AM652" i="1"/>
  <c r="AL652" i="1"/>
  <c r="AK652" i="1"/>
  <c r="AJ652" i="1"/>
  <c r="AI652" i="1"/>
  <c r="AH652" i="1"/>
  <c r="AG652" i="1"/>
  <c r="AF652" i="1"/>
  <c r="AE652" i="1"/>
  <c r="AD652" i="1"/>
  <c r="AC652" i="1"/>
  <c r="AB652" i="1"/>
  <c r="AA652" i="1"/>
  <c r="Z652" i="1"/>
  <c r="Y652" i="1"/>
  <c r="X652" i="1"/>
  <c r="W652" i="1"/>
  <c r="V652" i="1"/>
  <c r="U652" i="1"/>
  <c r="T652" i="1"/>
  <c r="S652" i="1"/>
  <c r="R652" i="1"/>
  <c r="Q652" i="1"/>
  <c r="P652" i="1"/>
  <c r="O652" i="1"/>
  <c r="N652" i="1"/>
  <c r="M652" i="1"/>
  <c r="L652" i="1"/>
  <c r="AU651" i="1"/>
  <c r="AT651" i="1"/>
  <c r="AS651" i="1"/>
  <c r="AR651" i="1"/>
  <c r="AQ651" i="1"/>
  <c r="AP651" i="1"/>
  <c r="AO651" i="1"/>
  <c r="AN651" i="1"/>
  <c r="AM651" i="1"/>
  <c r="AL651" i="1"/>
  <c r="AK651" i="1"/>
  <c r="AJ651" i="1"/>
  <c r="AI651" i="1"/>
  <c r="AH651" i="1"/>
  <c r="AG651" i="1"/>
  <c r="AF651" i="1"/>
  <c r="AE651" i="1"/>
  <c r="AD651" i="1"/>
  <c r="AC651" i="1"/>
  <c r="AB651" i="1"/>
  <c r="AA651" i="1"/>
  <c r="Z651" i="1"/>
  <c r="Y651" i="1"/>
  <c r="X651" i="1"/>
  <c r="W651" i="1"/>
  <c r="V651" i="1"/>
  <c r="U651" i="1"/>
  <c r="T651" i="1"/>
  <c r="S651" i="1"/>
  <c r="R651" i="1"/>
  <c r="Q651" i="1"/>
  <c r="P651" i="1"/>
  <c r="O651" i="1"/>
  <c r="N651" i="1"/>
  <c r="M651" i="1"/>
  <c r="L651" i="1"/>
  <c r="AU650" i="1"/>
  <c r="AT650" i="1"/>
  <c r="AS650" i="1"/>
  <c r="AR650" i="1"/>
  <c r="AQ650" i="1"/>
  <c r="AP650" i="1"/>
  <c r="AO650" i="1"/>
  <c r="AN650" i="1"/>
  <c r="AM650" i="1"/>
  <c r="AL650" i="1"/>
  <c r="AK650" i="1"/>
  <c r="AJ650" i="1"/>
  <c r="AI650" i="1"/>
  <c r="AH650" i="1"/>
  <c r="AG650" i="1"/>
  <c r="AF650" i="1"/>
  <c r="AE650" i="1"/>
  <c r="AD650" i="1"/>
  <c r="AC650" i="1"/>
  <c r="AB650" i="1"/>
  <c r="AA650" i="1"/>
  <c r="Z650" i="1"/>
  <c r="Y650" i="1"/>
  <c r="X650" i="1"/>
  <c r="W650" i="1"/>
  <c r="V650" i="1"/>
  <c r="U650" i="1"/>
  <c r="T650" i="1"/>
  <c r="S650" i="1"/>
  <c r="R650" i="1"/>
  <c r="Q650" i="1"/>
  <c r="P650" i="1"/>
  <c r="O650" i="1"/>
  <c r="N650" i="1"/>
  <c r="M650" i="1"/>
  <c r="L650" i="1"/>
  <c r="AU649" i="1"/>
  <c r="AT649" i="1"/>
  <c r="AS649" i="1"/>
  <c r="AR649" i="1"/>
  <c r="AQ649" i="1"/>
  <c r="AP649" i="1"/>
  <c r="AO649" i="1"/>
  <c r="AN649" i="1"/>
  <c r="AM649" i="1"/>
  <c r="AL649" i="1"/>
  <c r="AK649" i="1"/>
  <c r="AJ649" i="1"/>
  <c r="AI649" i="1"/>
  <c r="AH649" i="1"/>
  <c r="AG649" i="1"/>
  <c r="AF649" i="1"/>
  <c r="AE649" i="1"/>
  <c r="AD649" i="1"/>
  <c r="AC649" i="1"/>
  <c r="AB649" i="1"/>
  <c r="AA649" i="1"/>
  <c r="Z649" i="1"/>
  <c r="Y649" i="1"/>
  <c r="X649" i="1"/>
  <c r="W649" i="1"/>
  <c r="V649" i="1"/>
  <c r="U649" i="1"/>
  <c r="T649" i="1"/>
  <c r="S649" i="1"/>
  <c r="R649" i="1"/>
  <c r="Q649" i="1"/>
  <c r="P649" i="1"/>
  <c r="O649" i="1"/>
  <c r="N649" i="1"/>
  <c r="M649" i="1"/>
  <c r="L649" i="1"/>
  <c r="AU648" i="1"/>
  <c r="AT648" i="1"/>
  <c r="AS648" i="1"/>
  <c r="AR648" i="1"/>
  <c r="AQ648" i="1"/>
  <c r="AP648" i="1"/>
  <c r="AO648" i="1"/>
  <c r="AN648" i="1"/>
  <c r="AM648" i="1"/>
  <c r="AL648" i="1"/>
  <c r="AK648" i="1"/>
  <c r="AJ648" i="1"/>
  <c r="AI648" i="1"/>
  <c r="AH648" i="1"/>
  <c r="AG648" i="1"/>
  <c r="AF648" i="1"/>
  <c r="AE648" i="1"/>
  <c r="AD648" i="1"/>
  <c r="AC648" i="1"/>
  <c r="AB648" i="1"/>
  <c r="AA648" i="1"/>
  <c r="Z648" i="1"/>
  <c r="Y648" i="1"/>
  <c r="X648" i="1"/>
  <c r="W648" i="1"/>
  <c r="V648" i="1"/>
  <c r="U648" i="1"/>
  <c r="T648" i="1"/>
  <c r="S648" i="1"/>
  <c r="R648" i="1"/>
  <c r="Q648" i="1"/>
  <c r="P648" i="1"/>
  <c r="O648" i="1"/>
  <c r="N648" i="1"/>
  <c r="M648" i="1"/>
  <c r="L648" i="1"/>
  <c r="AU647" i="1"/>
  <c r="AT647" i="1"/>
  <c r="AS647" i="1"/>
  <c r="AR647" i="1"/>
  <c r="AQ647" i="1"/>
  <c r="AP647" i="1"/>
  <c r="AO647" i="1"/>
  <c r="AN647" i="1"/>
  <c r="AM647" i="1"/>
  <c r="AL647" i="1"/>
  <c r="AK647" i="1"/>
  <c r="AJ647" i="1"/>
  <c r="AI647" i="1"/>
  <c r="AH647" i="1"/>
  <c r="AG647" i="1"/>
  <c r="AF647" i="1"/>
  <c r="AE647" i="1"/>
  <c r="AD647" i="1"/>
  <c r="AC647" i="1"/>
  <c r="AB647" i="1"/>
  <c r="AA647" i="1"/>
  <c r="Z647" i="1"/>
  <c r="Y647" i="1"/>
  <c r="X647" i="1"/>
  <c r="W647" i="1"/>
  <c r="V647" i="1"/>
  <c r="U647" i="1"/>
  <c r="T647" i="1"/>
  <c r="S647" i="1"/>
  <c r="R647" i="1"/>
  <c r="Q647" i="1"/>
  <c r="P647" i="1"/>
  <c r="O647" i="1"/>
  <c r="N647" i="1"/>
  <c r="M647" i="1"/>
  <c r="L647" i="1"/>
  <c r="AU646" i="1"/>
  <c r="AT646" i="1"/>
  <c r="AS646" i="1"/>
  <c r="AR646" i="1"/>
  <c r="AQ646" i="1"/>
  <c r="AP646" i="1"/>
  <c r="AO646" i="1"/>
  <c r="AN646" i="1"/>
  <c r="AM646" i="1"/>
  <c r="AL646" i="1"/>
  <c r="AK646" i="1"/>
  <c r="AJ646" i="1"/>
  <c r="AI646" i="1"/>
  <c r="AH646" i="1"/>
  <c r="AG646" i="1"/>
  <c r="AF646" i="1"/>
  <c r="AE646" i="1"/>
  <c r="AD646" i="1"/>
  <c r="AC646" i="1"/>
  <c r="AB646" i="1"/>
  <c r="AA646" i="1"/>
  <c r="Z646" i="1"/>
  <c r="Y646" i="1"/>
  <c r="X646" i="1"/>
  <c r="W646" i="1"/>
  <c r="V646" i="1"/>
  <c r="U646" i="1"/>
  <c r="T646" i="1"/>
  <c r="S646" i="1"/>
  <c r="R646" i="1"/>
  <c r="Q646" i="1"/>
  <c r="P646" i="1"/>
  <c r="O646" i="1"/>
  <c r="N646" i="1"/>
  <c r="M646" i="1"/>
  <c r="L646" i="1"/>
  <c r="AU645" i="1"/>
  <c r="AT645" i="1"/>
  <c r="AS645" i="1"/>
  <c r="AR645" i="1"/>
  <c r="AQ645" i="1"/>
  <c r="AP645" i="1"/>
  <c r="AO645" i="1"/>
  <c r="AN645" i="1"/>
  <c r="AM645" i="1"/>
  <c r="AL645" i="1"/>
  <c r="AK645" i="1"/>
  <c r="AJ645" i="1"/>
  <c r="AI645" i="1"/>
  <c r="AH645" i="1"/>
  <c r="AG645" i="1"/>
  <c r="AF645" i="1"/>
  <c r="AE645" i="1"/>
  <c r="AD645" i="1"/>
  <c r="AC645" i="1"/>
  <c r="AB645" i="1"/>
  <c r="AA645" i="1"/>
  <c r="Z645" i="1"/>
  <c r="Y645" i="1"/>
  <c r="X645" i="1"/>
  <c r="W645" i="1"/>
  <c r="V645" i="1"/>
  <c r="U645" i="1"/>
  <c r="T645" i="1"/>
  <c r="S645" i="1"/>
  <c r="R645" i="1"/>
  <c r="Q645" i="1"/>
  <c r="P645" i="1"/>
  <c r="O645" i="1"/>
  <c r="N645" i="1"/>
  <c r="M645" i="1"/>
  <c r="L645" i="1"/>
  <c r="AU644" i="1"/>
  <c r="AT644" i="1"/>
  <c r="AS644" i="1"/>
  <c r="AR644" i="1"/>
  <c r="AQ644" i="1"/>
  <c r="AP644" i="1"/>
  <c r="AO644" i="1"/>
  <c r="AN644" i="1"/>
  <c r="AM644" i="1"/>
  <c r="AL644" i="1"/>
  <c r="AK644" i="1"/>
  <c r="AJ644" i="1"/>
  <c r="AI644" i="1"/>
  <c r="AH644" i="1"/>
  <c r="AG644" i="1"/>
  <c r="AF644" i="1"/>
  <c r="AE644" i="1"/>
  <c r="AD644" i="1"/>
  <c r="AC644" i="1"/>
  <c r="AB644" i="1"/>
  <c r="AA644" i="1"/>
  <c r="Z644" i="1"/>
  <c r="Y644" i="1"/>
  <c r="X644" i="1"/>
  <c r="W644" i="1"/>
  <c r="V644" i="1"/>
  <c r="U644" i="1"/>
  <c r="T644" i="1"/>
  <c r="S644" i="1"/>
  <c r="R644" i="1"/>
  <c r="Q644" i="1"/>
  <c r="P644" i="1"/>
  <c r="O644" i="1"/>
  <c r="N644" i="1"/>
  <c r="M644" i="1"/>
  <c r="L644" i="1"/>
  <c r="AU643" i="1"/>
  <c r="AT643" i="1"/>
  <c r="AS643" i="1"/>
  <c r="AR643" i="1"/>
  <c r="AQ643" i="1"/>
  <c r="AP643" i="1"/>
  <c r="AO643" i="1"/>
  <c r="AN643" i="1"/>
  <c r="AM643" i="1"/>
  <c r="AL643" i="1"/>
  <c r="AK643" i="1"/>
  <c r="AJ643" i="1"/>
  <c r="AI643" i="1"/>
  <c r="AH643" i="1"/>
  <c r="AG643" i="1"/>
  <c r="AF643" i="1"/>
  <c r="AE643" i="1"/>
  <c r="AD643" i="1"/>
  <c r="AC643" i="1"/>
  <c r="AB643" i="1"/>
  <c r="AA643" i="1"/>
  <c r="Z643" i="1"/>
  <c r="Y643" i="1"/>
  <c r="X643" i="1"/>
  <c r="W643" i="1"/>
  <c r="V643" i="1"/>
  <c r="U643" i="1"/>
  <c r="T643" i="1"/>
  <c r="S643" i="1"/>
  <c r="R643" i="1"/>
  <c r="Q643" i="1"/>
  <c r="P643" i="1"/>
  <c r="O643" i="1"/>
  <c r="N643" i="1"/>
  <c r="M643" i="1"/>
  <c r="L643" i="1"/>
  <c r="AU642" i="1"/>
  <c r="AT642" i="1"/>
  <c r="AS642" i="1"/>
  <c r="AR642" i="1"/>
  <c r="AQ642" i="1"/>
  <c r="AP642" i="1"/>
  <c r="AO642" i="1"/>
  <c r="AN642" i="1"/>
  <c r="AM642" i="1"/>
  <c r="AL642" i="1"/>
  <c r="AK642" i="1"/>
  <c r="AJ642" i="1"/>
  <c r="AI642" i="1"/>
  <c r="AH642" i="1"/>
  <c r="AG642" i="1"/>
  <c r="AF642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Q642" i="1"/>
  <c r="P642" i="1"/>
  <c r="O642" i="1"/>
  <c r="N642" i="1"/>
  <c r="M642" i="1"/>
  <c r="L642" i="1"/>
  <c r="AU641" i="1"/>
  <c r="AT641" i="1"/>
  <c r="AS641" i="1"/>
  <c r="AR641" i="1"/>
  <c r="AQ641" i="1"/>
  <c r="AP641" i="1"/>
  <c r="AO641" i="1"/>
  <c r="AN641" i="1"/>
  <c r="AM641" i="1"/>
  <c r="AL641" i="1"/>
  <c r="AK641" i="1"/>
  <c r="AJ641" i="1"/>
  <c r="AI641" i="1"/>
  <c r="AH641" i="1"/>
  <c r="AG641" i="1"/>
  <c r="AF641" i="1"/>
  <c r="AE641" i="1"/>
  <c r="AD641" i="1"/>
  <c r="AC641" i="1"/>
  <c r="AB641" i="1"/>
  <c r="AA641" i="1"/>
  <c r="Z641" i="1"/>
  <c r="Y641" i="1"/>
  <c r="X641" i="1"/>
  <c r="W641" i="1"/>
  <c r="V641" i="1"/>
  <c r="U641" i="1"/>
  <c r="T641" i="1"/>
  <c r="S641" i="1"/>
  <c r="R641" i="1"/>
  <c r="Q641" i="1"/>
  <c r="P641" i="1"/>
  <c r="O641" i="1"/>
  <c r="N641" i="1"/>
  <c r="M641" i="1"/>
  <c r="L641" i="1"/>
  <c r="AU640" i="1"/>
  <c r="AT640" i="1"/>
  <c r="AS640" i="1"/>
  <c r="AR640" i="1"/>
  <c r="AQ640" i="1"/>
  <c r="AP640" i="1"/>
  <c r="AO640" i="1"/>
  <c r="AN640" i="1"/>
  <c r="AM640" i="1"/>
  <c r="AL640" i="1"/>
  <c r="AK640" i="1"/>
  <c r="AJ640" i="1"/>
  <c r="AI640" i="1"/>
  <c r="AH640" i="1"/>
  <c r="AG640" i="1"/>
  <c r="AF640" i="1"/>
  <c r="AE640" i="1"/>
  <c r="AD640" i="1"/>
  <c r="AC640" i="1"/>
  <c r="AB640" i="1"/>
  <c r="AA640" i="1"/>
  <c r="Z640" i="1"/>
  <c r="Y640" i="1"/>
  <c r="X640" i="1"/>
  <c r="W640" i="1"/>
  <c r="V640" i="1"/>
  <c r="U640" i="1"/>
  <c r="T640" i="1"/>
  <c r="S640" i="1"/>
  <c r="R640" i="1"/>
  <c r="Q640" i="1"/>
  <c r="P640" i="1"/>
  <c r="O640" i="1"/>
  <c r="N640" i="1"/>
  <c r="M640" i="1"/>
  <c r="L640" i="1"/>
  <c r="AU639" i="1"/>
  <c r="AT639" i="1"/>
  <c r="AS639" i="1"/>
  <c r="AR639" i="1"/>
  <c r="AQ639" i="1"/>
  <c r="AP639" i="1"/>
  <c r="AO639" i="1"/>
  <c r="AN639" i="1"/>
  <c r="AM639" i="1"/>
  <c r="AL639" i="1"/>
  <c r="AK639" i="1"/>
  <c r="AJ639" i="1"/>
  <c r="AI639" i="1"/>
  <c r="AH639" i="1"/>
  <c r="AG639" i="1"/>
  <c r="AF639" i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Q639" i="1"/>
  <c r="P639" i="1"/>
  <c r="O639" i="1"/>
  <c r="N639" i="1"/>
  <c r="M639" i="1"/>
  <c r="L639" i="1"/>
  <c r="AU638" i="1"/>
  <c r="AT638" i="1"/>
  <c r="AS638" i="1"/>
  <c r="AR638" i="1"/>
  <c r="AQ638" i="1"/>
  <c r="AP638" i="1"/>
  <c r="AO638" i="1"/>
  <c r="AN638" i="1"/>
  <c r="AM638" i="1"/>
  <c r="AL638" i="1"/>
  <c r="AK638" i="1"/>
  <c r="AJ638" i="1"/>
  <c r="AI638" i="1"/>
  <c r="AH638" i="1"/>
  <c r="AG638" i="1"/>
  <c r="AF638" i="1"/>
  <c r="AE638" i="1"/>
  <c r="AD638" i="1"/>
  <c r="AC638" i="1"/>
  <c r="AB638" i="1"/>
  <c r="AA638" i="1"/>
  <c r="Z638" i="1"/>
  <c r="Y638" i="1"/>
  <c r="X638" i="1"/>
  <c r="W638" i="1"/>
  <c r="V638" i="1"/>
  <c r="U638" i="1"/>
  <c r="T638" i="1"/>
  <c r="S638" i="1"/>
  <c r="R638" i="1"/>
  <c r="Q638" i="1"/>
  <c r="P638" i="1"/>
  <c r="O638" i="1"/>
  <c r="N638" i="1"/>
  <c r="M638" i="1"/>
  <c r="L638" i="1"/>
  <c r="AU637" i="1"/>
  <c r="AT637" i="1"/>
  <c r="AS637" i="1"/>
  <c r="AR637" i="1"/>
  <c r="AQ637" i="1"/>
  <c r="AP637" i="1"/>
  <c r="AO637" i="1"/>
  <c r="AN637" i="1"/>
  <c r="AM637" i="1"/>
  <c r="AL637" i="1"/>
  <c r="AK637" i="1"/>
  <c r="AJ637" i="1"/>
  <c r="AI637" i="1"/>
  <c r="AH637" i="1"/>
  <c r="AG637" i="1"/>
  <c r="AF637" i="1"/>
  <c r="AE637" i="1"/>
  <c r="AD637" i="1"/>
  <c r="AC637" i="1"/>
  <c r="AB637" i="1"/>
  <c r="AA637" i="1"/>
  <c r="Z637" i="1"/>
  <c r="Y637" i="1"/>
  <c r="X637" i="1"/>
  <c r="W637" i="1"/>
  <c r="V637" i="1"/>
  <c r="U637" i="1"/>
  <c r="T637" i="1"/>
  <c r="S637" i="1"/>
  <c r="R637" i="1"/>
  <c r="Q637" i="1"/>
  <c r="P637" i="1"/>
  <c r="O637" i="1"/>
  <c r="N637" i="1"/>
  <c r="M637" i="1"/>
  <c r="L637" i="1"/>
  <c r="AU636" i="1"/>
  <c r="AT636" i="1"/>
  <c r="AS636" i="1"/>
  <c r="AR636" i="1"/>
  <c r="AQ636" i="1"/>
  <c r="AP636" i="1"/>
  <c r="AO636" i="1"/>
  <c r="AN636" i="1"/>
  <c r="AM636" i="1"/>
  <c r="AL636" i="1"/>
  <c r="AK636" i="1"/>
  <c r="AJ636" i="1"/>
  <c r="AI636" i="1"/>
  <c r="AH636" i="1"/>
  <c r="AG636" i="1"/>
  <c r="AF636" i="1"/>
  <c r="AE636" i="1"/>
  <c r="AD636" i="1"/>
  <c r="AC636" i="1"/>
  <c r="AB636" i="1"/>
  <c r="AA636" i="1"/>
  <c r="Z636" i="1"/>
  <c r="Y636" i="1"/>
  <c r="X636" i="1"/>
  <c r="W636" i="1"/>
  <c r="V636" i="1"/>
  <c r="U636" i="1"/>
  <c r="T636" i="1"/>
  <c r="S636" i="1"/>
  <c r="R636" i="1"/>
  <c r="Q636" i="1"/>
  <c r="P636" i="1"/>
  <c r="O636" i="1"/>
  <c r="N636" i="1"/>
  <c r="M636" i="1"/>
  <c r="L636" i="1"/>
  <c r="AU635" i="1"/>
  <c r="AT635" i="1"/>
  <c r="AS635" i="1"/>
  <c r="AR635" i="1"/>
  <c r="AQ635" i="1"/>
  <c r="AP635" i="1"/>
  <c r="AO635" i="1"/>
  <c r="AN635" i="1"/>
  <c r="AM635" i="1"/>
  <c r="AL635" i="1"/>
  <c r="AK635" i="1"/>
  <c r="AJ635" i="1"/>
  <c r="AI635" i="1"/>
  <c r="AH635" i="1"/>
  <c r="AG635" i="1"/>
  <c r="AF635" i="1"/>
  <c r="AE635" i="1"/>
  <c r="AD635" i="1"/>
  <c r="AC635" i="1"/>
  <c r="AB635" i="1"/>
  <c r="AA635" i="1"/>
  <c r="Z635" i="1"/>
  <c r="Y635" i="1"/>
  <c r="X635" i="1"/>
  <c r="W635" i="1"/>
  <c r="V635" i="1"/>
  <c r="U635" i="1"/>
  <c r="T635" i="1"/>
  <c r="S635" i="1"/>
  <c r="R635" i="1"/>
  <c r="Q635" i="1"/>
  <c r="P635" i="1"/>
  <c r="O635" i="1"/>
  <c r="N635" i="1"/>
  <c r="M635" i="1"/>
  <c r="L635" i="1"/>
  <c r="AU634" i="1"/>
  <c r="AT634" i="1"/>
  <c r="AS634" i="1"/>
  <c r="AR634" i="1"/>
  <c r="AQ634" i="1"/>
  <c r="AP634" i="1"/>
  <c r="AO634" i="1"/>
  <c r="AN634" i="1"/>
  <c r="AM634" i="1"/>
  <c r="AL634" i="1"/>
  <c r="AK634" i="1"/>
  <c r="AJ634" i="1"/>
  <c r="AI634" i="1"/>
  <c r="AH634" i="1"/>
  <c r="AG634" i="1"/>
  <c r="AF634" i="1"/>
  <c r="AE634" i="1"/>
  <c r="AD634" i="1"/>
  <c r="AC634" i="1"/>
  <c r="AB634" i="1"/>
  <c r="AA634" i="1"/>
  <c r="Z634" i="1"/>
  <c r="Y634" i="1"/>
  <c r="X634" i="1"/>
  <c r="W634" i="1"/>
  <c r="V634" i="1"/>
  <c r="U634" i="1"/>
  <c r="T634" i="1"/>
  <c r="S634" i="1"/>
  <c r="R634" i="1"/>
  <c r="Q634" i="1"/>
  <c r="P634" i="1"/>
  <c r="O634" i="1"/>
  <c r="N634" i="1"/>
  <c r="M634" i="1"/>
  <c r="L634" i="1"/>
  <c r="AU633" i="1"/>
  <c r="AT633" i="1"/>
  <c r="AS633" i="1"/>
  <c r="AR633" i="1"/>
  <c r="AQ633" i="1"/>
  <c r="AP633" i="1"/>
  <c r="AO633" i="1"/>
  <c r="AN633" i="1"/>
  <c r="AM633" i="1"/>
  <c r="AL633" i="1"/>
  <c r="AK633" i="1"/>
  <c r="AJ633" i="1"/>
  <c r="AI633" i="1"/>
  <c r="AH633" i="1"/>
  <c r="AG633" i="1"/>
  <c r="AF633" i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Q633" i="1"/>
  <c r="P633" i="1"/>
  <c r="O633" i="1"/>
  <c r="N633" i="1"/>
  <c r="M633" i="1"/>
  <c r="L633" i="1"/>
  <c r="AU632" i="1"/>
  <c r="AT632" i="1"/>
  <c r="AS632" i="1"/>
  <c r="AR632" i="1"/>
  <c r="AQ632" i="1"/>
  <c r="AP632" i="1"/>
  <c r="AO632" i="1"/>
  <c r="AN632" i="1"/>
  <c r="AM632" i="1"/>
  <c r="AL632" i="1"/>
  <c r="AK632" i="1"/>
  <c r="AJ632" i="1"/>
  <c r="AI632" i="1"/>
  <c r="AH632" i="1"/>
  <c r="AG632" i="1"/>
  <c r="AF632" i="1"/>
  <c r="AE632" i="1"/>
  <c r="AD632" i="1"/>
  <c r="AC632" i="1"/>
  <c r="AB632" i="1"/>
  <c r="AA632" i="1"/>
  <c r="Z632" i="1"/>
  <c r="Y632" i="1"/>
  <c r="X632" i="1"/>
  <c r="W632" i="1"/>
  <c r="V632" i="1"/>
  <c r="U632" i="1"/>
  <c r="T632" i="1"/>
  <c r="S632" i="1"/>
  <c r="R632" i="1"/>
  <c r="Q632" i="1"/>
  <c r="P632" i="1"/>
  <c r="O632" i="1"/>
  <c r="N632" i="1"/>
  <c r="M632" i="1"/>
  <c r="L632" i="1"/>
  <c r="AU631" i="1"/>
  <c r="AT631" i="1"/>
  <c r="AS631" i="1"/>
  <c r="AR631" i="1"/>
  <c r="AQ631" i="1"/>
  <c r="AP631" i="1"/>
  <c r="AO631" i="1"/>
  <c r="AN631" i="1"/>
  <c r="AM631" i="1"/>
  <c r="AL631" i="1"/>
  <c r="AK631" i="1"/>
  <c r="AJ631" i="1"/>
  <c r="AI631" i="1"/>
  <c r="AH631" i="1"/>
  <c r="AG631" i="1"/>
  <c r="AF631" i="1"/>
  <c r="AE631" i="1"/>
  <c r="AD631" i="1"/>
  <c r="AC631" i="1"/>
  <c r="AB631" i="1"/>
  <c r="AA631" i="1"/>
  <c r="Z631" i="1"/>
  <c r="Y631" i="1"/>
  <c r="X631" i="1"/>
  <c r="W631" i="1"/>
  <c r="V631" i="1"/>
  <c r="U631" i="1"/>
  <c r="T631" i="1"/>
  <c r="S631" i="1"/>
  <c r="R631" i="1"/>
  <c r="Q631" i="1"/>
  <c r="P631" i="1"/>
  <c r="O631" i="1"/>
  <c r="N631" i="1"/>
  <c r="M631" i="1"/>
  <c r="L631" i="1"/>
  <c r="AU630" i="1"/>
  <c r="AT630" i="1"/>
  <c r="AS630" i="1"/>
  <c r="AR630" i="1"/>
  <c r="AQ630" i="1"/>
  <c r="AP630" i="1"/>
  <c r="AO630" i="1"/>
  <c r="AN630" i="1"/>
  <c r="AM630" i="1"/>
  <c r="AL630" i="1"/>
  <c r="AK630" i="1"/>
  <c r="AJ630" i="1"/>
  <c r="AI630" i="1"/>
  <c r="AH630" i="1"/>
  <c r="AG630" i="1"/>
  <c r="AF630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Q630" i="1"/>
  <c r="P630" i="1"/>
  <c r="O630" i="1"/>
  <c r="N630" i="1"/>
  <c r="M630" i="1"/>
  <c r="L630" i="1"/>
  <c r="AU629" i="1"/>
  <c r="AT629" i="1"/>
  <c r="AS629" i="1"/>
  <c r="AR629" i="1"/>
  <c r="AQ629" i="1"/>
  <c r="AP629" i="1"/>
  <c r="AO629" i="1"/>
  <c r="AN629" i="1"/>
  <c r="AM629" i="1"/>
  <c r="AL629" i="1"/>
  <c r="AK629" i="1"/>
  <c r="AJ629" i="1"/>
  <c r="AI629" i="1"/>
  <c r="AH629" i="1"/>
  <c r="AG629" i="1"/>
  <c r="AF629" i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Q629" i="1"/>
  <c r="P629" i="1"/>
  <c r="O629" i="1"/>
  <c r="N629" i="1"/>
  <c r="M629" i="1"/>
  <c r="L629" i="1"/>
  <c r="AU628" i="1"/>
  <c r="AT628" i="1"/>
  <c r="AS628" i="1"/>
  <c r="AR628" i="1"/>
  <c r="AQ628" i="1"/>
  <c r="AP628" i="1"/>
  <c r="AO628" i="1"/>
  <c r="AN628" i="1"/>
  <c r="AM628" i="1"/>
  <c r="AL628" i="1"/>
  <c r="AK628" i="1"/>
  <c r="AJ628" i="1"/>
  <c r="AI628" i="1"/>
  <c r="AH628" i="1"/>
  <c r="AG628" i="1"/>
  <c r="AF628" i="1"/>
  <c r="AE628" i="1"/>
  <c r="AD628" i="1"/>
  <c r="AC628" i="1"/>
  <c r="AB628" i="1"/>
  <c r="AA628" i="1"/>
  <c r="Z628" i="1"/>
  <c r="Y628" i="1"/>
  <c r="X628" i="1"/>
  <c r="W628" i="1"/>
  <c r="V628" i="1"/>
  <c r="U628" i="1"/>
  <c r="T628" i="1"/>
  <c r="S628" i="1"/>
  <c r="R628" i="1"/>
  <c r="Q628" i="1"/>
  <c r="P628" i="1"/>
  <c r="O628" i="1"/>
  <c r="N628" i="1"/>
  <c r="M628" i="1"/>
  <c r="L628" i="1"/>
  <c r="AU627" i="1"/>
  <c r="AT627" i="1"/>
  <c r="AS627" i="1"/>
  <c r="AR627" i="1"/>
  <c r="AQ627" i="1"/>
  <c r="AP627" i="1"/>
  <c r="AO627" i="1"/>
  <c r="AN627" i="1"/>
  <c r="AM627" i="1"/>
  <c r="AL627" i="1"/>
  <c r="AK627" i="1"/>
  <c r="AJ627" i="1"/>
  <c r="AI627" i="1"/>
  <c r="AH627" i="1"/>
  <c r="AG627" i="1"/>
  <c r="AF627" i="1"/>
  <c r="AE627" i="1"/>
  <c r="AD627" i="1"/>
  <c r="AC627" i="1"/>
  <c r="AB627" i="1"/>
  <c r="AA627" i="1"/>
  <c r="Z627" i="1"/>
  <c r="Y627" i="1"/>
  <c r="X627" i="1"/>
  <c r="W627" i="1"/>
  <c r="V627" i="1"/>
  <c r="U627" i="1"/>
  <c r="T627" i="1"/>
  <c r="S627" i="1"/>
  <c r="R627" i="1"/>
  <c r="Q627" i="1"/>
  <c r="P627" i="1"/>
  <c r="O627" i="1"/>
  <c r="N627" i="1"/>
  <c r="M627" i="1"/>
  <c r="L627" i="1"/>
  <c r="AU626" i="1"/>
  <c r="AT626" i="1"/>
  <c r="AS626" i="1"/>
  <c r="AR626" i="1"/>
  <c r="AQ626" i="1"/>
  <c r="AP626" i="1"/>
  <c r="AO626" i="1"/>
  <c r="AN626" i="1"/>
  <c r="AM626" i="1"/>
  <c r="AL626" i="1"/>
  <c r="AK626" i="1"/>
  <c r="AJ626" i="1"/>
  <c r="AI626" i="1"/>
  <c r="AH626" i="1"/>
  <c r="AG626" i="1"/>
  <c r="AF626" i="1"/>
  <c r="AE626" i="1"/>
  <c r="AD626" i="1"/>
  <c r="AC626" i="1"/>
  <c r="AB626" i="1"/>
  <c r="AA626" i="1"/>
  <c r="Z626" i="1"/>
  <c r="Y626" i="1"/>
  <c r="X626" i="1"/>
  <c r="W626" i="1"/>
  <c r="V626" i="1"/>
  <c r="U626" i="1"/>
  <c r="T626" i="1"/>
  <c r="S626" i="1"/>
  <c r="R626" i="1"/>
  <c r="Q626" i="1"/>
  <c r="P626" i="1"/>
  <c r="O626" i="1"/>
  <c r="N626" i="1"/>
  <c r="M626" i="1"/>
  <c r="L626" i="1"/>
  <c r="AU625" i="1"/>
  <c r="AT625" i="1"/>
  <c r="AS625" i="1"/>
  <c r="AR625" i="1"/>
  <c r="AQ625" i="1"/>
  <c r="AP625" i="1"/>
  <c r="AO625" i="1"/>
  <c r="AN625" i="1"/>
  <c r="AM625" i="1"/>
  <c r="AL625" i="1"/>
  <c r="AK625" i="1"/>
  <c r="AJ625" i="1"/>
  <c r="AI625" i="1"/>
  <c r="AH625" i="1"/>
  <c r="AG625" i="1"/>
  <c r="AF625" i="1"/>
  <c r="AE625" i="1"/>
  <c r="AD625" i="1"/>
  <c r="AC625" i="1"/>
  <c r="AB625" i="1"/>
  <c r="AA625" i="1"/>
  <c r="Z625" i="1"/>
  <c r="Y625" i="1"/>
  <c r="X625" i="1"/>
  <c r="W625" i="1"/>
  <c r="V625" i="1"/>
  <c r="U625" i="1"/>
  <c r="T625" i="1"/>
  <c r="S625" i="1"/>
  <c r="R625" i="1"/>
  <c r="Q625" i="1"/>
  <c r="P625" i="1"/>
  <c r="O625" i="1"/>
  <c r="N625" i="1"/>
  <c r="M625" i="1"/>
  <c r="L625" i="1"/>
  <c r="AU624" i="1"/>
  <c r="AT624" i="1"/>
  <c r="AS624" i="1"/>
  <c r="AR624" i="1"/>
  <c r="AQ624" i="1"/>
  <c r="AP624" i="1"/>
  <c r="AO624" i="1"/>
  <c r="AN624" i="1"/>
  <c r="AM624" i="1"/>
  <c r="AL624" i="1"/>
  <c r="AK624" i="1"/>
  <c r="AJ624" i="1"/>
  <c r="AI624" i="1"/>
  <c r="AH624" i="1"/>
  <c r="AG624" i="1"/>
  <c r="AF624" i="1"/>
  <c r="AE624" i="1"/>
  <c r="AD624" i="1"/>
  <c r="AC624" i="1"/>
  <c r="AB624" i="1"/>
  <c r="AA624" i="1"/>
  <c r="Z624" i="1"/>
  <c r="Y624" i="1"/>
  <c r="X624" i="1"/>
  <c r="W624" i="1"/>
  <c r="V624" i="1"/>
  <c r="U624" i="1"/>
  <c r="T624" i="1"/>
  <c r="S624" i="1"/>
  <c r="R624" i="1"/>
  <c r="Q624" i="1"/>
  <c r="P624" i="1"/>
  <c r="O624" i="1"/>
  <c r="N624" i="1"/>
  <c r="M624" i="1"/>
  <c r="L624" i="1"/>
  <c r="AU623" i="1"/>
  <c r="AT623" i="1"/>
  <c r="AS623" i="1"/>
  <c r="AR623" i="1"/>
  <c r="AQ623" i="1"/>
  <c r="AP623" i="1"/>
  <c r="AO623" i="1"/>
  <c r="AN623" i="1"/>
  <c r="AM623" i="1"/>
  <c r="AL623" i="1"/>
  <c r="AK623" i="1"/>
  <c r="AJ623" i="1"/>
  <c r="AI623" i="1"/>
  <c r="AH623" i="1"/>
  <c r="AG623" i="1"/>
  <c r="AF623" i="1"/>
  <c r="AE623" i="1"/>
  <c r="AD623" i="1"/>
  <c r="AC623" i="1"/>
  <c r="AB623" i="1"/>
  <c r="AA623" i="1"/>
  <c r="Z623" i="1"/>
  <c r="Y623" i="1"/>
  <c r="X623" i="1"/>
  <c r="W623" i="1"/>
  <c r="V623" i="1"/>
  <c r="U623" i="1"/>
  <c r="T623" i="1"/>
  <c r="S623" i="1"/>
  <c r="R623" i="1"/>
  <c r="Q623" i="1"/>
  <c r="P623" i="1"/>
  <c r="O623" i="1"/>
  <c r="N623" i="1"/>
  <c r="M623" i="1"/>
  <c r="L623" i="1"/>
  <c r="AU622" i="1"/>
  <c r="AT622" i="1"/>
  <c r="AS622" i="1"/>
  <c r="AR622" i="1"/>
  <c r="AQ622" i="1"/>
  <c r="AP622" i="1"/>
  <c r="AO622" i="1"/>
  <c r="AN622" i="1"/>
  <c r="AM622" i="1"/>
  <c r="AL622" i="1"/>
  <c r="AK622" i="1"/>
  <c r="AJ622" i="1"/>
  <c r="AI622" i="1"/>
  <c r="AH622" i="1"/>
  <c r="AG622" i="1"/>
  <c r="AF622" i="1"/>
  <c r="AE622" i="1"/>
  <c r="AD622" i="1"/>
  <c r="AC622" i="1"/>
  <c r="AB622" i="1"/>
  <c r="AA622" i="1"/>
  <c r="Z622" i="1"/>
  <c r="Y622" i="1"/>
  <c r="X622" i="1"/>
  <c r="W622" i="1"/>
  <c r="V622" i="1"/>
  <c r="U622" i="1"/>
  <c r="T622" i="1"/>
  <c r="S622" i="1"/>
  <c r="R622" i="1"/>
  <c r="Q622" i="1"/>
  <c r="P622" i="1"/>
  <c r="O622" i="1"/>
  <c r="N622" i="1"/>
  <c r="M622" i="1"/>
  <c r="L622" i="1"/>
  <c r="AU621" i="1"/>
  <c r="AT621" i="1"/>
  <c r="AS621" i="1"/>
  <c r="AR621" i="1"/>
  <c r="AQ621" i="1"/>
  <c r="AP621" i="1"/>
  <c r="AO621" i="1"/>
  <c r="AN621" i="1"/>
  <c r="AM621" i="1"/>
  <c r="AL621" i="1"/>
  <c r="AK621" i="1"/>
  <c r="AJ621" i="1"/>
  <c r="AI621" i="1"/>
  <c r="AH621" i="1"/>
  <c r="AG621" i="1"/>
  <c r="AF621" i="1"/>
  <c r="AE621" i="1"/>
  <c r="AD621" i="1"/>
  <c r="AC621" i="1"/>
  <c r="AB621" i="1"/>
  <c r="AA621" i="1"/>
  <c r="Z621" i="1"/>
  <c r="Y621" i="1"/>
  <c r="X621" i="1"/>
  <c r="W621" i="1"/>
  <c r="V621" i="1"/>
  <c r="U621" i="1"/>
  <c r="T621" i="1"/>
  <c r="S621" i="1"/>
  <c r="R621" i="1"/>
  <c r="Q621" i="1"/>
  <c r="P621" i="1"/>
  <c r="O621" i="1"/>
  <c r="N621" i="1"/>
  <c r="M621" i="1"/>
  <c r="L621" i="1"/>
  <c r="AU620" i="1"/>
  <c r="AT620" i="1"/>
  <c r="AS620" i="1"/>
  <c r="AR620" i="1"/>
  <c r="AQ620" i="1"/>
  <c r="AP620" i="1"/>
  <c r="AO620" i="1"/>
  <c r="AN620" i="1"/>
  <c r="AM620" i="1"/>
  <c r="AL620" i="1"/>
  <c r="AK620" i="1"/>
  <c r="AJ620" i="1"/>
  <c r="AI620" i="1"/>
  <c r="AH620" i="1"/>
  <c r="AG620" i="1"/>
  <c r="AF620" i="1"/>
  <c r="AE620" i="1"/>
  <c r="AD620" i="1"/>
  <c r="AC620" i="1"/>
  <c r="AB620" i="1"/>
  <c r="AA620" i="1"/>
  <c r="Z620" i="1"/>
  <c r="Y620" i="1"/>
  <c r="X620" i="1"/>
  <c r="W620" i="1"/>
  <c r="V620" i="1"/>
  <c r="U620" i="1"/>
  <c r="T620" i="1"/>
  <c r="S620" i="1"/>
  <c r="R620" i="1"/>
  <c r="Q620" i="1"/>
  <c r="P620" i="1"/>
  <c r="O620" i="1"/>
  <c r="N620" i="1"/>
  <c r="M620" i="1"/>
  <c r="L620" i="1"/>
  <c r="AU619" i="1"/>
  <c r="AT619" i="1"/>
  <c r="AS619" i="1"/>
  <c r="AR619" i="1"/>
  <c r="AQ619" i="1"/>
  <c r="AP619" i="1"/>
  <c r="AO619" i="1"/>
  <c r="AN619" i="1"/>
  <c r="AM619" i="1"/>
  <c r="AL619" i="1"/>
  <c r="AK619" i="1"/>
  <c r="AJ619" i="1"/>
  <c r="AI619" i="1"/>
  <c r="AH619" i="1"/>
  <c r="AG619" i="1"/>
  <c r="AF619" i="1"/>
  <c r="AE619" i="1"/>
  <c r="AD619" i="1"/>
  <c r="AC619" i="1"/>
  <c r="AB619" i="1"/>
  <c r="AA619" i="1"/>
  <c r="Z619" i="1"/>
  <c r="Y619" i="1"/>
  <c r="X619" i="1"/>
  <c r="W619" i="1"/>
  <c r="V619" i="1"/>
  <c r="U619" i="1"/>
  <c r="T619" i="1"/>
  <c r="S619" i="1"/>
  <c r="R619" i="1"/>
  <c r="Q619" i="1"/>
  <c r="P619" i="1"/>
  <c r="O619" i="1"/>
  <c r="N619" i="1"/>
  <c r="M619" i="1"/>
  <c r="L619" i="1"/>
  <c r="AU618" i="1"/>
  <c r="AT618" i="1"/>
  <c r="AS618" i="1"/>
  <c r="AR618" i="1"/>
  <c r="AQ618" i="1"/>
  <c r="AP618" i="1"/>
  <c r="AO618" i="1"/>
  <c r="AN618" i="1"/>
  <c r="AM618" i="1"/>
  <c r="AL618" i="1"/>
  <c r="AK618" i="1"/>
  <c r="AJ618" i="1"/>
  <c r="AI618" i="1"/>
  <c r="AH618" i="1"/>
  <c r="AG618" i="1"/>
  <c r="AF618" i="1"/>
  <c r="AE618" i="1"/>
  <c r="AD618" i="1"/>
  <c r="AC618" i="1"/>
  <c r="AB618" i="1"/>
  <c r="AA618" i="1"/>
  <c r="Z618" i="1"/>
  <c r="Y618" i="1"/>
  <c r="X618" i="1"/>
  <c r="W618" i="1"/>
  <c r="V618" i="1"/>
  <c r="U618" i="1"/>
  <c r="T618" i="1"/>
  <c r="S618" i="1"/>
  <c r="R618" i="1"/>
  <c r="Q618" i="1"/>
  <c r="P618" i="1"/>
  <c r="O618" i="1"/>
  <c r="N618" i="1"/>
  <c r="M618" i="1"/>
  <c r="L618" i="1"/>
  <c r="AU617" i="1"/>
  <c r="AT617" i="1"/>
  <c r="AS617" i="1"/>
  <c r="AR617" i="1"/>
  <c r="AQ617" i="1"/>
  <c r="AP617" i="1"/>
  <c r="AO617" i="1"/>
  <c r="AN617" i="1"/>
  <c r="AM617" i="1"/>
  <c r="AL617" i="1"/>
  <c r="AK617" i="1"/>
  <c r="AJ617" i="1"/>
  <c r="AI617" i="1"/>
  <c r="AH617" i="1"/>
  <c r="AG617" i="1"/>
  <c r="AF617" i="1"/>
  <c r="AE617" i="1"/>
  <c r="AD617" i="1"/>
  <c r="AC617" i="1"/>
  <c r="AB617" i="1"/>
  <c r="AA617" i="1"/>
  <c r="Z617" i="1"/>
  <c r="Y617" i="1"/>
  <c r="X617" i="1"/>
  <c r="W617" i="1"/>
  <c r="V617" i="1"/>
  <c r="U617" i="1"/>
  <c r="T617" i="1"/>
  <c r="S617" i="1"/>
  <c r="R617" i="1"/>
  <c r="Q617" i="1"/>
  <c r="P617" i="1"/>
  <c r="O617" i="1"/>
  <c r="N617" i="1"/>
  <c r="M617" i="1"/>
  <c r="L617" i="1"/>
  <c r="AU616" i="1"/>
  <c r="AT616" i="1"/>
  <c r="AS616" i="1"/>
  <c r="AR616" i="1"/>
  <c r="AQ616" i="1"/>
  <c r="AP616" i="1"/>
  <c r="AO616" i="1"/>
  <c r="AN616" i="1"/>
  <c r="AM616" i="1"/>
  <c r="AL616" i="1"/>
  <c r="AK616" i="1"/>
  <c r="AJ616" i="1"/>
  <c r="AI616" i="1"/>
  <c r="AH616" i="1"/>
  <c r="AG616" i="1"/>
  <c r="AF616" i="1"/>
  <c r="AE616" i="1"/>
  <c r="AD616" i="1"/>
  <c r="AC616" i="1"/>
  <c r="AB616" i="1"/>
  <c r="AA616" i="1"/>
  <c r="Z616" i="1"/>
  <c r="Y616" i="1"/>
  <c r="X616" i="1"/>
  <c r="W616" i="1"/>
  <c r="V616" i="1"/>
  <c r="U616" i="1"/>
  <c r="T616" i="1"/>
  <c r="S616" i="1"/>
  <c r="R616" i="1"/>
  <c r="Q616" i="1"/>
  <c r="P616" i="1"/>
  <c r="O616" i="1"/>
  <c r="N616" i="1"/>
  <c r="M616" i="1"/>
  <c r="L616" i="1"/>
  <c r="AU615" i="1"/>
  <c r="AT615" i="1"/>
  <c r="AS615" i="1"/>
  <c r="AR615" i="1"/>
  <c r="AQ615" i="1"/>
  <c r="AP615" i="1"/>
  <c r="AO615" i="1"/>
  <c r="AN615" i="1"/>
  <c r="AM615" i="1"/>
  <c r="AL615" i="1"/>
  <c r="AK615" i="1"/>
  <c r="AJ615" i="1"/>
  <c r="AI615" i="1"/>
  <c r="AH615" i="1"/>
  <c r="AG615" i="1"/>
  <c r="AF615" i="1"/>
  <c r="AE615" i="1"/>
  <c r="AD615" i="1"/>
  <c r="AC615" i="1"/>
  <c r="AB615" i="1"/>
  <c r="AA615" i="1"/>
  <c r="Z615" i="1"/>
  <c r="Y615" i="1"/>
  <c r="X615" i="1"/>
  <c r="W615" i="1"/>
  <c r="V615" i="1"/>
  <c r="U615" i="1"/>
  <c r="T615" i="1"/>
  <c r="S615" i="1"/>
  <c r="R615" i="1"/>
  <c r="Q615" i="1"/>
  <c r="P615" i="1"/>
  <c r="O615" i="1"/>
  <c r="N615" i="1"/>
  <c r="M615" i="1"/>
  <c r="L615" i="1"/>
  <c r="AU614" i="1"/>
  <c r="AT614" i="1"/>
  <c r="AS614" i="1"/>
  <c r="AR614" i="1"/>
  <c r="AQ614" i="1"/>
  <c r="AP614" i="1"/>
  <c r="AO614" i="1"/>
  <c r="AN614" i="1"/>
  <c r="AM614" i="1"/>
  <c r="AL614" i="1"/>
  <c r="AK614" i="1"/>
  <c r="AJ614" i="1"/>
  <c r="AI614" i="1"/>
  <c r="AH614" i="1"/>
  <c r="AG614" i="1"/>
  <c r="AF614" i="1"/>
  <c r="AE614" i="1"/>
  <c r="AD614" i="1"/>
  <c r="AC614" i="1"/>
  <c r="AB614" i="1"/>
  <c r="AA614" i="1"/>
  <c r="Z614" i="1"/>
  <c r="Y614" i="1"/>
  <c r="X614" i="1"/>
  <c r="W614" i="1"/>
  <c r="V614" i="1"/>
  <c r="U614" i="1"/>
  <c r="T614" i="1"/>
  <c r="S614" i="1"/>
  <c r="R614" i="1"/>
  <c r="Q614" i="1"/>
  <c r="P614" i="1"/>
  <c r="O614" i="1"/>
  <c r="N614" i="1"/>
  <c r="M614" i="1"/>
  <c r="L614" i="1"/>
  <c r="AU613" i="1"/>
  <c r="AT613" i="1"/>
  <c r="AS613" i="1"/>
  <c r="AR613" i="1"/>
  <c r="AQ613" i="1"/>
  <c r="AP613" i="1"/>
  <c r="AO613" i="1"/>
  <c r="AN613" i="1"/>
  <c r="AM613" i="1"/>
  <c r="AL613" i="1"/>
  <c r="AK613" i="1"/>
  <c r="AJ613" i="1"/>
  <c r="AI613" i="1"/>
  <c r="AH613" i="1"/>
  <c r="AG613" i="1"/>
  <c r="AF613" i="1"/>
  <c r="AE613" i="1"/>
  <c r="AD613" i="1"/>
  <c r="AC613" i="1"/>
  <c r="AB613" i="1"/>
  <c r="AA613" i="1"/>
  <c r="Z613" i="1"/>
  <c r="Y613" i="1"/>
  <c r="X613" i="1"/>
  <c r="W613" i="1"/>
  <c r="V613" i="1"/>
  <c r="U613" i="1"/>
  <c r="T613" i="1"/>
  <c r="S613" i="1"/>
  <c r="R613" i="1"/>
  <c r="Q613" i="1"/>
  <c r="P613" i="1"/>
  <c r="O613" i="1"/>
  <c r="N613" i="1"/>
  <c r="M613" i="1"/>
  <c r="L613" i="1"/>
  <c r="AU612" i="1"/>
  <c r="AT612" i="1"/>
  <c r="AS612" i="1"/>
  <c r="AR612" i="1"/>
  <c r="AQ612" i="1"/>
  <c r="AP612" i="1"/>
  <c r="AO612" i="1"/>
  <c r="AN612" i="1"/>
  <c r="AM612" i="1"/>
  <c r="AL612" i="1"/>
  <c r="AK612" i="1"/>
  <c r="AJ612" i="1"/>
  <c r="AI612" i="1"/>
  <c r="AH612" i="1"/>
  <c r="AG612" i="1"/>
  <c r="AF612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Q612" i="1"/>
  <c r="P612" i="1"/>
  <c r="O612" i="1"/>
  <c r="N612" i="1"/>
  <c r="M612" i="1"/>
  <c r="L612" i="1"/>
  <c r="AU611" i="1"/>
  <c r="AT611" i="1"/>
  <c r="AS611" i="1"/>
  <c r="AR611" i="1"/>
  <c r="AQ611" i="1"/>
  <c r="AP611" i="1"/>
  <c r="AO611" i="1"/>
  <c r="AN611" i="1"/>
  <c r="AM611" i="1"/>
  <c r="AL611" i="1"/>
  <c r="AK611" i="1"/>
  <c r="AJ611" i="1"/>
  <c r="AI611" i="1"/>
  <c r="AH611" i="1"/>
  <c r="AG611" i="1"/>
  <c r="AF611" i="1"/>
  <c r="AE611" i="1"/>
  <c r="AD611" i="1"/>
  <c r="AC611" i="1"/>
  <c r="AB611" i="1"/>
  <c r="AA611" i="1"/>
  <c r="Z611" i="1"/>
  <c r="Y611" i="1"/>
  <c r="X611" i="1"/>
  <c r="W611" i="1"/>
  <c r="V611" i="1"/>
  <c r="U611" i="1"/>
  <c r="T611" i="1"/>
  <c r="S611" i="1"/>
  <c r="R611" i="1"/>
  <c r="Q611" i="1"/>
  <c r="P611" i="1"/>
  <c r="O611" i="1"/>
  <c r="N611" i="1"/>
  <c r="M611" i="1"/>
  <c r="L611" i="1"/>
  <c r="AU610" i="1"/>
  <c r="AT610" i="1"/>
  <c r="AS610" i="1"/>
  <c r="AR610" i="1"/>
  <c r="AQ610" i="1"/>
  <c r="AP610" i="1"/>
  <c r="AO610" i="1"/>
  <c r="AN610" i="1"/>
  <c r="AM610" i="1"/>
  <c r="AL610" i="1"/>
  <c r="AK610" i="1"/>
  <c r="AJ610" i="1"/>
  <c r="AI610" i="1"/>
  <c r="AH610" i="1"/>
  <c r="AG610" i="1"/>
  <c r="AF610" i="1"/>
  <c r="AE610" i="1"/>
  <c r="AD610" i="1"/>
  <c r="AC610" i="1"/>
  <c r="AB610" i="1"/>
  <c r="AA610" i="1"/>
  <c r="Z610" i="1"/>
  <c r="Y610" i="1"/>
  <c r="X610" i="1"/>
  <c r="W610" i="1"/>
  <c r="V610" i="1"/>
  <c r="U610" i="1"/>
  <c r="T610" i="1"/>
  <c r="S610" i="1"/>
  <c r="R610" i="1"/>
  <c r="Q610" i="1"/>
  <c r="P610" i="1"/>
  <c r="O610" i="1"/>
  <c r="N610" i="1"/>
  <c r="M610" i="1"/>
  <c r="L610" i="1"/>
  <c r="AU609" i="1"/>
  <c r="AT609" i="1"/>
  <c r="AS609" i="1"/>
  <c r="AR609" i="1"/>
  <c r="AQ609" i="1"/>
  <c r="AP609" i="1"/>
  <c r="AO609" i="1"/>
  <c r="AN609" i="1"/>
  <c r="AM609" i="1"/>
  <c r="AL609" i="1"/>
  <c r="AK609" i="1"/>
  <c r="AJ609" i="1"/>
  <c r="AI609" i="1"/>
  <c r="AH609" i="1"/>
  <c r="AG609" i="1"/>
  <c r="AF609" i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Q609" i="1"/>
  <c r="P609" i="1"/>
  <c r="O609" i="1"/>
  <c r="N609" i="1"/>
  <c r="M609" i="1"/>
  <c r="L609" i="1"/>
  <c r="AU608" i="1"/>
  <c r="AT608" i="1"/>
  <c r="AS608" i="1"/>
  <c r="AR608" i="1"/>
  <c r="AQ608" i="1"/>
  <c r="AP608" i="1"/>
  <c r="AO608" i="1"/>
  <c r="AN608" i="1"/>
  <c r="AM608" i="1"/>
  <c r="AL608" i="1"/>
  <c r="AK608" i="1"/>
  <c r="AJ608" i="1"/>
  <c r="AI608" i="1"/>
  <c r="AH608" i="1"/>
  <c r="AG608" i="1"/>
  <c r="AF608" i="1"/>
  <c r="AE608" i="1"/>
  <c r="AD608" i="1"/>
  <c r="AC608" i="1"/>
  <c r="AB608" i="1"/>
  <c r="AA608" i="1"/>
  <c r="Z608" i="1"/>
  <c r="Y608" i="1"/>
  <c r="X608" i="1"/>
  <c r="W608" i="1"/>
  <c r="V608" i="1"/>
  <c r="U608" i="1"/>
  <c r="T608" i="1"/>
  <c r="S608" i="1"/>
  <c r="R608" i="1"/>
  <c r="Q608" i="1"/>
  <c r="P608" i="1"/>
  <c r="O608" i="1"/>
  <c r="N608" i="1"/>
  <c r="M608" i="1"/>
  <c r="L608" i="1"/>
  <c r="AU607" i="1"/>
  <c r="AT607" i="1"/>
  <c r="AS607" i="1"/>
  <c r="AR607" i="1"/>
  <c r="AQ607" i="1"/>
  <c r="AP607" i="1"/>
  <c r="AO607" i="1"/>
  <c r="AN607" i="1"/>
  <c r="AM607" i="1"/>
  <c r="AL607" i="1"/>
  <c r="AK607" i="1"/>
  <c r="AJ607" i="1"/>
  <c r="AI607" i="1"/>
  <c r="AH607" i="1"/>
  <c r="AG607" i="1"/>
  <c r="AF607" i="1"/>
  <c r="AE607" i="1"/>
  <c r="AD607" i="1"/>
  <c r="AC607" i="1"/>
  <c r="AB607" i="1"/>
  <c r="AA607" i="1"/>
  <c r="Z607" i="1"/>
  <c r="Y607" i="1"/>
  <c r="X607" i="1"/>
  <c r="W607" i="1"/>
  <c r="V607" i="1"/>
  <c r="U607" i="1"/>
  <c r="T607" i="1"/>
  <c r="S607" i="1"/>
  <c r="R607" i="1"/>
  <c r="Q607" i="1"/>
  <c r="P607" i="1"/>
  <c r="O607" i="1"/>
  <c r="N607" i="1"/>
  <c r="M607" i="1"/>
  <c r="L607" i="1"/>
  <c r="AU606" i="1"/>
  <c r="AT606" i="1"/>
  <c r="AS606" i="1"/>
  <c r="AR606" i="1"/>
  <c r="AQ606" i="1"/>
  <c r="AP606" i="1"/>
  <c r="AO606" i="1"/>
  <c r="AN606" i="1"/>
  <c r="AM606" i="1"/>
  <c r="AL606" i="1"/>
  <c r="AK606" i="1"/>
  <c r="AJ606" i="1"/>
  <c r="AI606" i="1"/>
  <c r="AH606" i="1"/>
  <c r="AG606" i="1"/>
  <c r="AF606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Q606" i="1"/>
  <c r="P606" i="1"/>
  <c r="O606" i="1"/>
  <c r="N606" i="1"/>
  <c r="M606" i="1"/>
  <c r="L606" i="1"/>
  <c r="AU605" i="1"/>
  <c r="AT605" i="1"/>
  <c r="AS605" i="1"/>
  <c r="AR605" i="1"/>
  <c r="AQ605" i="1"/>
  <c r="AP605" i="1"/>
  <c r="AO605" i="1"/>
  <c r="AN605" i="1"/>
  <c r="AM605" i="1"/>
  <c r="AL605" i="1"/>
  <c r="AK605" i="1"/>
  <c r="AJ605" i="1"/>
  <c r="AI605" i="1"/>
  <c r="AH605" i="1"/>
  <c r="AG605" i="1"/>
  <c r="AF605" i="1"/>
  <c r="AE605" i="1"/>
  <c r="AD605" i="1"/>
  <c r="AC605" i="1"/>
  <c r="AB605" i="1"/>
  <c r="AA605" i="1"/>
  <c r="Z605" i="1"/>
  <c r="Y605" i="1"/>
  <c r="X605" i="1"/>
  <c r="W605" i="1"/>
  <c r="V605" i="1"/>
  <c r="U605" i="1"/>
  <c r="T605" i="1"/>
  <c r="S605" i="1"/>
  <c r="R605" i="1"/>
  <c r="Q605" i="1"/>
  <c r="P605" i="1"/>
  <c r="O605" i="1"/>
  <c r="N605" i="1"/>
  <c r="M605" i="1"/>
  <c r="L605" i="1"/>
  <c r="AU604" i="1"/>
  <c r="AT604" i="1"/>
  <c r="AS604" i="1"/>
  <c r="AR604" i="1"/>
  <c r="AQ604" i="1"/>
  <c r="AP604" i="1"/>
  <c r="AO604" i="1"/>
  <c r="AN604" i="1"/>
  <c r="AM604" i="1"/>
  <c r="AL604" i="1"/>
  <c r="AK604" i="1"/>
  <c r="AJ604" i="1"/>
  <c r="AI604" i="1"/>
  <c r="AH604" i="1"/>
  <c r="AG604" i="1"/>
  <c r="AF604" i="1"/>
  <c r="AE604" i="1"/>
  <c r="AD604" i="1"/>
  <c r="AC604" i="1"/>
  <c r="AB604" i="1"/>
  <c r="AA604" i="1"/>
  <c r="Z604" i="1"/>
  <c r="Y604" i="1"/>
  <c r="X604" i="1"/>
  <c r="W604" i="1"/>
  <c r="V604" i="1"/>
  <c r="U604" i="1"/>
  <c r="T604" i="1"/>
  <c r="S604" i="1"/>
  <c r="R604" i="1"/>
  <c r="Q604" i="1"/>
  <c r="P604" i="1"/>
  <c r="O604" i="1"/>
  <c r="N604" i="1"/>
  <c r="M604" i="1"/>
  <c r="L604" i="1"/>
  <c r="AU603" i="1"/>
  <c r="AT603" i="1"/>
  <c r="AS603" i="1"/>
  <c r="AR603" i="1"/>
  <c r="AQ603" i="1"/>
  <c r="AP603" i="1"/>
  <c r="AO603" i="1"/>
  <c r="AN603" i="1"/>
  <c r="AM603" i="1"/>
  <c r="AL603" i="1"/>
  <c r="AK603" i="1"/>
  <c r="AJ603" i="1"/>
  <c r="AI603" i="1"/>
  <c r="AH603" i="1"/>
  <c r="AG603" i="1"/>
  <c r="AF603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Q603" i="1"/>
  <c r="P603" i="1"/>
  <c r="O603" i="1"/>
  <c r="N603" i="1"/>
  <c r="M603" i="1"/>
  <c r="L603" i="1"/>
  <c r="AU602" i="1"/>
  <c r="AT602" i="1"/>
  <c r="AS602" i="1"/>
  <c r="AR602" i="1"/>
  <c r="AQ602" i="1"/>
  <c r="AP602" i="1"/>
  <c r="AO602" i="1"/>
  <c r="AN602" i="1"/>
  <c r="AM602" i="1"/>
  <c r="AL602" i="1"/>
  <c r="AK602" i="1"/>
  <c r="AJ602" i="1"/>
  <c r="AI602" i="1"/>
  <c r="AH602" i="1"/>
  <c r="AG602" i="1"/>
  <c r="AF602" i="1"/>
  <c r="AE602" i="1"/>
  <c r="AD602" i="1"/>
  <c r="AC602" i="1"/>
  <c r="AB602" i="1"/>
  <c r="AA602" i="1"/>
  <c r="Z602" i="1"/>
  <c r="Y602" i="1"/>
  <c r="X602" i="1"/>
  <c r="W602" i="1"/>
  <c r="V602" i="1"/>
  <c r="U602" i="1"/>
  <c r="T602" i="1"/>
  <c r="S602" i="1"/>
  <c r="R602" i="1"/>
  <c r="Q602" i="1"/>
  <c r="P602" i="1"/>
  <c r="O602" i="1"/>
  <c r="N602" i="1"/>
  <c r="M602" i="1"/>
  <c r="L602" i="1"/>
  <c r="AU601" i="1"/>
  <c r="AT601" i="1"/>
  <c r="AS601" i="1"/>
  <c r="AR601" i="1"/>
  <c r="AQ601" i="1"/>
  <c r="AP601" i="1"/>
  <c r="AO601" i="1"/>
  <c r="AN601" i="1"/>
  <c r="AM601" i="1"/>
  <c r="AL601" i="1"/>
  <c r="AK601" i="1"/>
  <c r="AJ601" i="1"/>
  <c r="AI601" i="1"/>
  <c r="AH601" i="1"/>
  <c r="AG601" i="1"/>
  <c r="AF601" i="1"/>
  <c r="AE601" i="1"/>
  <c r="AD601" i="1"/>
  <c r="AC601" i="1"/>
  <c r="AB601" i="1"/>
  <c r="AA601" i="1"/>
  <c r="Z601" i="1"/>
  <c r="Y601" i="1"/>
  <c r="X601" i="1"/>
  <c r="W601" i="1"/>
  <c r="V601" i="1"/>
  <c r="U601" i="1"/>
  <c r="T601" i="1"/>
  <c r="S601" i="1"/>
  <c r="R601" i="1"/>
  <c r="Q601" i="1"/>
  <c r="P601" i="1"/>
  <c r="O601" i="1"/>
  <c r="N601" i="1"/>
  <c r="M601" i="1"/>
  <c r="L601" i="1"/>
  <c r="AU600" i="1"/>
  <c r="AT600" i="1"/>
  <c r="AS600" i="1"/>
  <c r="AR600" i="1"/>
  <c r="AQ600" i="1"/>
  <c r="AP600" i="1"/>
  <c r="AO600" i="1"/>
  <c r="AN600" i="1"/>
  <c r="AM600" i="1"/>
  <c r="AL600" i="1"/>
  <c r="AK600" i="1"/>
  <c r="AJ600" i="1"/>
  <c r="AI600" i="1"/>
  <c r="AH600" i="1"/>
  <c r="AG600" i="1"/>
  <c r="AF600" i="1"/>
  <c r="AE600" i="1"/>
  <c r="AD600" i="1"/>
  <c r="AC600" i="1"/>
  <c r="AB600" i="1"/>
  <c r="AA600" i="1"/>
  <c r="Z600" i="1"/>
  <c r="Y600" i="1"/>
  <c r="X600" i="1"/>
  <c r="W600" i="1"/>
  <c r="V600" i="1"/>
  <c r="U600" i="1"/>
  <c r="T600" i="1"/>
  <c r="S600" i="1"/>
  <c r="R600" i="1"/>
  <c r="Q600" i="1"/>
  <c r="P600" i="1"/>
  <c r="O600" i="1"/>
  <c r="N600" i="1"/>
  <c r="M600" i="1"/>
  <c r="L600" i="1"/>
  <c r="AU599" i="1"/>
  <c r="AT599" i="1"/>
  <c r="AS599" i="1"/>
  <c r="AR599" i="1"/>
  <c r="AQ599" i="1"/>
  <c r="AP599" i="1"/>
  <c r="AO599" i="1"/>
  <c r="AN599" i="1"/>
  <c r="AM599" i="1"/>
  <c r="AL599" i="1"/>
  <c r="AK599" i="1"/>
  <c r="AJ599" i="1"/>
  <c r="AI599" i="1"/>
  <c r="AH599" i="1"/>
  <c r="AG599" i="1"/>
  <c r="AF599" i="1"/>
  <c r="AE599" i="1"/>
  <c r="AD599" i="1"/>
  <c r="AC599" i="1"/>
  <c r="AB599" i="1"/>
  <c r="AA599" i="1"/>
  <c r="Z599" i="1"/>
  <c r="Y599" i="1"/>
  <c r="X599" i="1"/>
  <c r="W599" i="1"/>
  <c r="V599" i="1"/>
  <c r="U599" i="1"/>
  <c r="T599" i="1"/>
  <c r="S599" i="1"/>
  <c r="R599" i="1"/>
  <c r="Q599" i="1"/>
  <c r="P599" i="1"/>
  <c r="O599" i="1"/>
  <c r="N599" i="1"/>
  <c r="M599" i="1"/>
  <c r="L599" i="1"/>
  <c r="AU598" i="1"/>
  <c r="AT598" i="1"/>
  <c r="AS598" i="1"/>
  <c r="AR598" i="1"/>
  <c r="AQ598" i="1"/>
  <c r="AP598" i="1"/>
  <c r="AO598" i="1"/>
  <c r="AN598" i="1"/>
  <c r="AM598" i="1"/>
  <c r="AL598" i="1"/>
  <c r="AK598" i="1"/>
  <c r="AJ598" i="1"/>
  <c r="AI598" i="1"/>
  <c r="AH598" i="1"/>
  <c r="AG598" i="1"/>
  <c r="AF598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Q598" i="1"/>
  <c r="P598" i="1"/>
  <c r="O598" i="1"/>
  <c r="N598" i="1"/>
  <c r="M598" i="1"/>
  <c r="L598" i="1"/>
  <c r="AU597" i="1"/>
  <c r="AT597" i="1"/>
  <c r="AS597" i="1"/>
  <c r="AR597" i="1"/>
  <c r="AQ597" i="1"/>
  <c r="AP597" i="1"/>
  <c r="AO597" i="1"/>
  <c r="AN597" i="1"/>
  <c r="AM597" i="1"/>
  <c r="AL597" i="1"/>
  <c r="AK597" i="1"/>
  <c r="AJ597" i="1"/>
  <c r="AI597" i="1"/>
  <c r="AH597" i="1"/>
  <c r="AG597" i="1"/>
  <c r="AF597" i="1"/>
  <c r="AE597" i="1"/>
  <c r="AD597" i="1"/>
  <c r="AC597" i="1"/>
  <c r="AB597" i="1"/>
  <c r="AA597" i="1"/>
  <c r="Z597" i="1"/>
  <c r="Y597" i="1"/>
  <c r="X597" i="1"/>
  <c r="W597" i="1"/>
  <c r="V597" i="1"/>
  <c r="U597" i="1"/>
  <c r="T597" i="1"/>
  <c r="S597" i="1"/>
  <c r="R597" i="1"/>
  <c r="Q597" i="1"/>
  <c r="P597" i="1"/>
  <c r="O597" i="1"/>
  <c r="N597" i="1"/>
  <c r="M597" i="1"/>
  <c r="L597" i="1"/>
  <c r="AU596" i="1"/>
  <c r="AT596" i="1"/>
  <c r="AS596" i="1"/>
  <c r="AR596" i="1"/>
  <c r="AQ596" i="1"/>
  <c r="AP596" i="1"/>
  <c r="AO596" i="1"/>
  <c r="AN596" i="1"/>
  <c r="AM596" i="1"/>
  <c r="AL596" i="1"/>
  <c r="AK596" i="1"/>
  <c r="AJ596" i="1"/>
  <c r="AI596" i="1"/>
  <c r="AH596" i="1"/>
  <c r="AG596" i="1"/>
  <c r="AF596" i="1"/>
  <c r="AE596" i="1"/>
  <c r="AD596" i="1"/>
  <c r="AC596" i="1"/>
  <c r="AB596" i="1"/>
  <c r="AA596" i="1"/>
  <c r="Z596" i="1"/>
  <c r="Y596" i="1"/>
  <c r="X596" i="1"/>
  <c r="W596" i="1"/>
  <c r="V596" i="1"/>
  <c r="U596" i="1"/>
  <c r="T596" i="1"/>
  <c r="S596" i="1"/>
  <c r="R596" i="1"/>
  <c r="Q596" i="1"/>
  <c r="P596" i="1"/>
  <c r="O596" i="1"/>
  <c r="N596" i="1"/>
  <c r="M596" i="1"/>
  <c r="L596" i="1"/>
  <c r="AU595" i="1"/>
  <c r="AT595" i="1"/>
  <c r="AS595" i="1"/>
  <c r="AR595" i="1"/>
  <c r="AQ595" i="1"/>
  <c r="AP595" i="1"/>
  <c r="AO595" i="1"/>
  <c r="AN595" i="1"/>
  <c r="AM595" i="1"/>
  <c r="AL595" i="1"/>
  <c r="AK595" i="1"/>
  <c r="AJ595" i="1"/>
  <c r="AI595" i="1"/>
  <c r="AH595" i="1"/>
  <c r="AG595" i="1"/>
  <c r="AF595" i="1"/>
  <c r="AE595" i="1"/>
  <c r="AD595" i="1"/>
  <c r="AC595" i="1"/>
  <c r="AB595" i="1"/>
  <c r="AA595" i="1"/>
  <c r="Z595" i="1"/>
  <c r="Y595" i="1"/>
  <c r="X595" i="1"/>
  <c r="W595" i="1"/>
  <c r="V595" i="1"/>
  <c r="U595" i="1"/>
  <c r="T595" i="1"/>
  <c r="S595" i="1"/>
  <c r="R595" i="1"/>
  <c r="Q595" i="1"/>
  <c r="P595" i="1"/>
  <c r="O595" i="1"/>
  <c r="N595" i="1"/>
  <c r="M595" i="1"/>
  <c r="L595" i="1"/>
  <c r="AU594" i="1"/>
  <c r="AT594" i="1"/>
  <c r="AS594" i="1"/>
  <c r="AR594" i="1"/>
  <c r="AQ594" i="1"/>
  <c r="AP594" i="1"/>
  <c r="AO594" i="1"/>
  <c r="AN594" i="1"/>
  <c r="AM594" i="1"/>
  <c r="AL594" i="1"/>
  <c r="AK594" i="1"/>
  <c r="AJ594" i="1"/>
  <c r="AI594" i="1"/>
  <c r="AH594" i="1"/>
  <c r="AG594" i="1"/>
  <c r="AF594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Q594" i="1"/>
  <c r="P594" i="1"/>
  <c r="O594" i="1"/>
  <c r="N594" i="1"/>
  <c r="M594" i="1"/>
  <c r="L594" i="1"/>
  <c r="AU593" i="1"/>
  <c r="AT593" i="1"/>
  <c r="AS593" i="1"/>
  <c r="AR593" i="1"/>
  <c r="AQ593" i="1"/>
  <c r="AP593" i="1"/>
  <c r="AO593" i="1"/>
  <c r="AN593" i="1"/>
  <c r="AM593" i="1"/>
  <c r="AL593" i="1"/>
  <c r="AK593" i="1"/>
  <c r="AJ593" i="1"/>
  <c r="AI593" i="1"/>
  <c r="AH593" i="1"/>
  <c r="AG593" i="1"/>
  <c r="AF593" i="1"/>
  <c r="AE593" i="1"/>
  <c r="AD593" i="1"/>
  <c r="AC593" i="1"/>
  <c r="AB593" i="1"/>
  <c r="AA593" i="1"/>
  <c r="Z593" i="1"/>
  <c r="Y593" i="1"/>
  <c r="X593" i="1"/>
  <c r="W593" i="1"/>
  <c r="V593" i="1"/>
  <c r="U593" i="1"/>
  <c r="T593" i="1"/>
  <c r="S593" i="1"/>
  <c r="R593" i="1"/>
  <c r="Q593" i="1"/>
  <c r="P593" i="1"/>
  <c r="O593" i="1"/>
  <c r="N593" i="1"/>
  <c r="M593" i="1"/>
  <c r="L593" i="1"/>
  <c r="AU592" i="1"/>
  <c r="AT592" i="1"/>
  <c r="AS592" i="1"/>
  <c r="AR592" i="1"/>
  <c r="AQ592" i="1"/>
  <c r="AP592" i="1"/>
  <c r="AO592" i="1"/>
  <c r="AN592" i="1"/>
  <c r="AM592" i="1"/>
  <c r="AL592" i="1"/>
  <c r="AK592" i="1"/>
  <c r="AJ592" i="1"/>
  <c r="AI592" i="1"/>
  <c r="AH592" i="1"/>
  <c r="AG592" i="1"/>
  <c r="AF592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Q592" i="1"/>
  <c r="P592" i="1"/>
  <c r="O592" i="1"/>
  <c r="N592" i="1"/>
  <c r="M592" i="1"/>
  <c r="L592" i="1"/>
  <c r="AU591" i="1"/>
  <c r="AT591" i="1"/>
  <c r="AS591" i="1"/>
  <c r="AR591" i="1"/>
  <c r="AQ591" i="1"/>
  <c r="AP591" i="1"/>
  <c r="AO591" i="1"/>
  <c r="AN591" i="1"/>
  <c r="AM591" i="1"/>
  <c r="AL591" i="1"/>
  <c r="AK591" i="1"/>
  <c r="AJ591" i="1"/>
  <c r="AI591" i="1"/>
  <c r="AH591" i="1"/>
  <c r="AG591" i="1"/>
  <c r="AF591" i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Q591" i="1"/>
  <c r="P591" i="1"/>
  <c r="O591" i="1"/>
  <c r="N591" i="1"/>
  <c r="M591" i="1"/>
  <c r="L591" i="1"/>
  <c r="AU590" i="1"/>
  <c r="AT590" i="1"/>
  <c r="AS590" i="1"/>
  <c r="AR590" i="1"/>
  <c r="AQ590" i="1"/>
  <c r="AP590" i="1"/>
  <c r="AO590" i="1"/>
  <c r="AN590" i="1"/>
  <c r="AM590" i="1"/>
  <c r="AL590" i="1"/>
  <c r="AK590" i="1"/>
  <c r="AJ590" i="1"/>
  <c r="AI590" i="1"/>
  <c r="AH590" i="1"/>
  <c r="AG590" i="1"/>
  <c r="AF590" i="1"/>
  <c r="AE590" i="1"/>
  <c r="AD590" i="1"/>
  <c r="AC590" i="1"/>
  <c r="AB590" i="1"/>
  <c r="AA590" i="1"/>
  <c r="Z590" i="1"/>
  <c r="Y590" i="1"/>
  <c r="X590" i="1"/>
  <c r="W590" i="1"/>
  <c r="V590" i="1"/>
  <c r="U590" i="1"/>
  <c r="T590" i="1"/>
  <c r="S590" i="1"/>
  <c r="R590" i="1"/>
  <c r="Q590" i="1"/>
  <c r="P590" i="1"/>
  <c r="O590" i="1"/>
  <c r="N590" i="1"/>
  <c r="M590" i="1"/>
  <c r="L590" i="1"/>
  <c r="AU589" i="1"/>
  <c r="AT589" i="1"/>
  <c r="AS589" i="1"/>
  <c r="AR589" i="1"/>
  <c r="AQ589" i="1"/>
  <c r="AP589" i="1"/>
  <c r="AO589" i="1"/>
  <c r="AN589" i="1"/>
  <c r="AM589" i="1"/>
  <c r="AL589" i="1"/>
  <c r="AK589" i="1"/>
  <c r="AJ589" i="1"/>
  <c r="AI589" i="1"/>
  <c r="AH589" i="1"/>
  <c r="AG589" i="1"/>
  <c r="AF589" i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Q589" i="1"/>
  <c r="P589" i="1"/>
  <c r="O589" i="1"/>
  <c r="N589" i="1"/>
  <c r="M589" i="1"/>
  <c r="L589" i="1"/>
  <c r="AU588" i="1"/>
  <c r="AT588" i="1"/>
  <c r="AS588" i="1"/>
  <c r="AR588" i="1"/>
  <c r="AQ588" i="1"/>
  <c r="AP588" i="1"/>
  <c r="AO588" i="1"/>
  <c r="AN588" i="1"/>
  <c r="AM588" i="1"/>
  <c r="AL588" i="1"/>
  <c r="AK588" i="1"/>
  <c r="AJ588" i="1"/>
  <c r="AI588" i="1"/>
  <c r="AH588" i="1"/>
  <c r="AG588" i="1"/>
  <c r="AF588" i="1"/>
  <c r="AE588" i="1"/>
  <c r="AD588" i="1"/>
  <c r="AC588" i="1"/>
  <c r="AB588" i="1"/>
  <c r="AA588" i="1"/>
  <c r="Z588" i="1"/>
  <c r="Y588" i="1"/>
  <c r="X588" i="1"/>
  <c r="W588" i="1"/>
  <c r="V588" i="1"/>
  <c r="U588" i="1"/>
  <c r="T588" i="1"/>
  <c r="S588" i="1"/>
  <c r="R588" i="1"/>
  <c r="Q588" i="1"/>
  <c r="P588" i="1"/>
  <c r="O588" i="1"/>
  <c r="N588" i="1"/>
  <c r="M588" i="1"/>
  <c r="L588" i="1"/>
  <c r="AU587" i="1"/>
  <c r="AT587" i="1"/>
  <c r="AS587" i="1"/>
  <c r="AR587" i="1"/>
  <c r="AQ587" i="1"/>
  <c r="AP587" i="1"/>
  <c r="AO587" i="1"/>
  <c r="AN587" i="1"/>
  <c r="AM587" i="1"/>
  <c r="AL587" i="1"/>
  <c r="AK587" i="1"/>
  <c r="AJ587" i="1"/>
  <c r="AI587" i="1"/>
  <c r="AH587" i="1"/>
  <c r="AG587" i="1"/>
  <c r="AF587" i="1"/>
  <c r="AE587" i="1"/>
  <c r="AD587" i="1"/>
  <c r="AC587" i="1"/>
  <c r="AB587" i="1"/>
  <c r="AA587" i="1"/>
  <c r="Z587" i="1"/>
  <c r="Y587" i="1"/>
  <c r="X587" i="1"/>
  <c r="W587" i="1"/>
  <c r="V587" i="1"/>
  <c r="U587" i="1"/>
  <c r="T587" i="1"/>
  <c r="S587" i="1"/>
  <c r="R587" i="1"/>
  <c r="Q587" i="1"/>
  <c r="P587" i="1"/>
  <c r="O587" i="1"/>
  <c r="N587" i="1"/>
  <c r="M587" i="1"/>
  <c r="L587" i="1"/>
  <c r="AU586" i="1"/>
  <c r="AT586" i="1"/>
  <c r="AS586" i="1"/>
  <c r="AR586" i="1"/>
  <c r="AQ586" i="1"/>
  <c r="AP586" i="1"/>
  <c r="AO586" i="1"/>
  <c r="AN586" i="1"/>
  <c r="AM586" i="1"/>
  <c r="AL586" i="1"/>
  <c r="AK586" i="1"/>
  <c r="AJ586" i="1"/>
  <c r="AI586" i="1"/>
  <c r="AH586" i="1"/>
  <c r="AG586" i="1"/>
  <c r="AF586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Q586" i="1"/>
  <c r="P586" i="1"/>
  <c r="O586" i="1"/>
  <c r="N586" i="1"/>
  <c r="M586" i="1"/>
  <c r="L586" i="1"/>
  <c r="AU585" i="1"/>
  <c r="AT585" i="1"/>
  <c r="AS585" i="1"/>
  <c r="AR585" i="1"/>
  <c r="AQ585" i="1"/>
  <c r="AP585" i="1"/>
  <c r="AO585" i="1"/>
  <c r="AN585" i="1"/>
  <c r="AM585" i="1"/>
  <c r="AL585" i="1"/>
  <c r="AK585" i="1"/>
  <c r="AJ585" i="1"/>
  <c r="AI585" i="1"/>
  <c r="AH585" i="1"/>
  <c r="AG585" i="1"/>
  <c r="AF585" i="1"/>
  <c r="AE585" i="1"/>
  <c r="AD585" i="1"/>
  <c r="AC585" i="1"/>
  <c r="AB585" i="1"/>
  <c r="AA585" i="1"/>
  <c r="Z585" i="1"/>
  <c r="Y585" i="1"/>
  <c r="X585" i="1"/>
  <c r="W585" i="1"/>
  <c r="V585" i="1"/>
  <c r="U585" i="1"/>
  <c r="T585" i="1"/>
  <c r="S585" i="1"/>
  <c r="R585" i="1"/>
  <c r="Q585" i="1"/>
  <c r="P585" i="1"/>
  <c r="O585" i="1"/>
  <c r="N585" i="1"/>
  <c r="M585" i="1"/>
  <c r="L585" i="1"/>
  <c r="AU584" i="1"/>
  <c r="AT584" i="1"/>
  <c r="AS584" i="1"/>
  <c r="AR584" i="1"/>
  <c r="AQ584" i="1"/>
  <c r="AP584" i="1"/>
  <c r="AO584" i="1"/>
  <c r="AN584" i="1"/>
  <c r="AM584" i="1"/>
  <c r="AL584" i="1"/>
  <c r="AK584" i="1"/>
  <c r="AJ584" i="1"/>
  <c r="AI584" i="1"/>
  <c r="AH584" i="1"/>
  <c r="AG584" i="1"/>
  <c r="AF584" i="1"/>
  <c r="AE584" i="1"/>
  <c r="AD584" i="1"/>
  <c r="AC584" i="1"/>
  <c r="AB584" i="1"/>
  <c r="AA584" i="1"/>
  <c r="Z584" i="1"/>
  <c r="Y584" i="1"/>
  <c r="X584" i="1"/>
  <c r="W584" i="1"/>
  <c r="V584" i="1"/>
  <c r="U584" i="1"/>
  <c r="T584" i="1"/>
  <c r="S584" i="1"/>
  <c r="R584" i="1"/>
  <c r="Q584" i="1"/>
  <c r="P584" i="1"/>
  <c r="O584" i="1"/>
  <c r="N584" i="1"/>
  <c r="M584" i="1"/>
  <c r="L584" i="1"/>
  <c r="AU583" i="1"/>
  <c r="AT583" i="1"/>
  <c r="AS583" i="1"/>
  <c r="AR583" i="1"/>
  <c r="AQ583" i="1"/>
  <c r="AP583" i="1"/>
  <c r="AO583" i="1"/>
  <c r="AN583" i="1"/>
  <c r="AM583" i="1"/>
  <c r="AL583" i="1"/>
  <c r="AK583" i="1"/>
  <c r="AJ583" i="1"/>
  <c r="AI583" i="1"/>
  <c r="AH583" i="1"/>
  <c r="AG583" i="1"/>
  <c r="AF583" i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Q583" i="1"/>
  <c r="P583" i="1"/>
  <c r="O583" i="1"/>
  <c r="N583" i="1"/>
  <c r="M583" i="1"/>
  <c r="L583" i="1"/>
  <c r="AU582" i="1"/>
  <c r="AT582" i="1"/>
  <c r="AS582" i="1"/>
  <c r="AR582" i="1"/>
  <c r="AQ582" i="1"/>
  <c r="AP582" i="1"/>
  <c r="AO582" i="1"/>
  <c r="AN582" i="1"/>
  <c r="AM582" i="1"/>
  <c r="AL582" i="1"/>
  <c r="AK582" i="1"/>
  <c r="AJ582" i="1"/>
  <c r="AI582" i="1"/>
  <c r="AH582" i="1"/>
  <c r="AG582" i="1"/>
  <c r="AF582" i="1"/>
  <c r="AE582" i="1"/>
  <c r="AD582" i="1"/>
  <c r="AC582" i="1"/>
  <c r="AB582" i="1"/>
  <c r="AA582" i="1"/>
  <c r="Z582" i="1"/>
  <c r="Y582" i="1"/>
  <c r="X582" i="1"/>
  <c r="W582" i="1"/>
  <c r="V582" i="1"/>
  <c r="U582" i="1"/>
  <c r="T582" i="1"/>
  <c r="S582" i="1"/>
  <c r="R582" i="1"/>
  <c r="Q582" i="1"/>
  <c r="P582" i="1"/>
  <c r="O582" i="1"/>
  <c r="N582" i="1"/>
  <c r="M582" i="1"/>
  <c r="L582" i="1"/>
  <c r="AU581" i="1"/>
  <c r="AT581" i="1"/>
  <c r="AS581" i="1"/>
  <c r="AR581" i="1"/>
  <c r="AQ581" i="1"/>
  <c r="AP581" i="1"/>
  <c r="AO581" i="1"/>
  <c r="AN581" i="1"/>
  <c r="AM581" i="1"/>
  <c r="AL581" i="1"/>
  <c r="AK581" i="1"/>
  <c r="AJ581" i="1"/>
  <c r="AI581" i="1"/>
  <c r="AH581" i="1"/>
  <c r="AG581" i="1"/>
  <c r="AF581" i="1"/>
  <c r="AE581" i="1"/>
  <c r="AD581" i="1"/>
  <c r="AC581" i="1"/>
  <c r="AB581" i="1"/>
  <c r="AA581" i="1"/>
  <c r="Z581" i="1"/>
  <c r="Y581" i="1"/>
  <c r="X581" i="1"/>
  <c r="W581" i="1"/>
  <c r="V581" i="1"/>
  <c r="U581" i="1"/>
  <c r="T581" i="1"/>
  <c r="S581" i="1"/>
  <c r="R581" i="1"/>
  <c r="Q581" i="1"/>
  <c r="P581" i="1"/>
  <c r="O581" i="1"/>
  <c r="N581" i="1"/>
  <c r="M581" i="1"/>
  <c r="L581" i="1"/>
  <c r="AU580" i="1"/>
  <c r="AT580" i="1"/>
  <c r="AS580" i="1"/>
  <c r="AR580" i="1"/>
  <c r="AQ580" i="1"/>
  <c r="AP580" i="1"/>
  <c r="AO580" i="1"/>
  <c r="AN580" i="1"/>
  <c r="AM580" i="1"/>
  <c r="AL580" i="1"/>
  <c r="AK580" i="1"/>
  <c r="AJ580" i="1"/>
  <c r="AI580" i="1"/>
  <c r="AH580" i="1"/>
  <c r="AG580" i="1"/>
  <c r="AF580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Q580" i="1"/>
  <c r="P580" i="1"/>
  <c r="O580" i="1"/>
  <c r="N580" i="1"/>
  <c r="M580" i="1"/>
  <c r="L580" i="1"/>
  <c r="AU579" i="1"/>
  <c r="AT579" i="1"/>
  <c r="AS579" i="1"/>
  <c r="AR579" i="1"/>
  <c r="AQ579" i="1"/>
  <c r="AP579" i="1"/>
  <c r="AO579" i="1"/>
  <c r="AN579" i="1"/>
  <c r="AM579" i="1"/>
  <c r="AL579" i="1"/>
  <c r="AK579" i="1"/>
  <c r="AJ579" i="1"/>
  <c r="AI579" i="1"/>
  <c r="AH579" i="1"/>
  <c r="AG579" i="1"/>
  <c r="AF579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Q579" i="1"/>
  <c r="P579" i="1"/>
  <c r="O579" i="1"/>
  <c r="N579" i="1"/>
  <c r="M579" i="1"/>
  <c r="L579" i="1"/>
  <c r="AU578" i="1"/>
  <c r="AT578" i="1"/>
  <c r="AS578" i="1"/>
  <c r="AR578" i="1"/>
  <c r="AQ578" i="1"/>
  <c r="AP578" i="1"/>
  <c r="AO578" i="1"/>
  <c r="AN578" i="1"/>
  <c r="AM578" i="1"/>
  <c r="AL578" i="1"/>
  <c r="AK578" i="1"/>
  <c r="AJ578" i="1"/>
  <c r="AI578" i="1"/>
  <c r="AH578" i="1"/>
  <c r="AG578" i="1"/>
  <c r="AF578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Q578" i="1"/>
  <c r="P578" i="1"/>
  <c r="O578" i="1"/>
  <c r="N578" i="1"/>
  <c r="M578" i="1"/>
  <c r="L578" i="1"/>
  <c r="AU577" i="1"/>
  <c r="AT577" i="1"/>
  <c r="AS577" i="1"/>
  <c r="AR577" i="1"/>
  <c r="AQ577" i="1"/>
  <c r="AP577" i="1"/>
  <c r="AO577" i="1"/>
  <c r="AN577" i="1"/>
  <c r="AM577" i="1"/>
  <c r="AL577" i="1"/>
  <c r="AK577" i="1"/>
  <c r="AJ577" i="1"/>
  <c r="AI577" i="1"/>
  <c r="AH577" i="1"/>
  <c r="AG577" i="1"/>
  <c r="AF577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Q577" i="1"/>
  <c r="P577" i="1"/>
  <c r="O577" i="1"/>
  <c r="N577" i="1"/>
  <c r="M577" i="1"/>
  <c r="L577" i="1"/>
  <c r="AU576" i="1"/>
  <c r="AT576" i="1"/>
  <c r="AS576" i="1"/>
  <c r="AR576" i="1"/>
  <c r="AQ576" i="1"/>
  <c r="AP576" i="1"/>
  <c r="AO576" i="1"/>
  <c r="AN576" i="1"/>
  <c r="AM576" i="1"/>
  <c r="AL576" i="1"/>
  <c r="AK576" i="1"/>
  <c r="AJ576" i="1"/>
  <c r="AI576" i="1"/>
  <c r="AH576" i="1"/>
  <c r="AG576" i="1"/>
  <c r="AF576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Q576" i="1"/>
  <c r="P576" i="1"/>
  <c r="O576" i="1"/>
  <c r="N576" i="1"/>
  <c r="M576" i="1"/>
  <c r="L576" i="1"/>
  <c r="AU575" i="1"/>
  <c r="AT575" i="1"/>
  <c r="AS575" i="1"/>
  <c r="AR575" i="1"/>
  <c r="AQ575" i="1"/>
  <c r="AP575" i="1"/>
  <c r="AO575" i="1"/>
  <c r="AN575" i="1"/>
  <c r="AM575" i="1"/>
  <c r="AL575" i="1"/>
  <c r="AK575" i="1"/>
  <c r="AJ575" i="1"/>
  <c r="AI575" i="1"/>
  <c r="AH575" i="1"/>
  <c r="AG575" i="1"/>
  <c r="AF575" i="1"/>
  <c r="AE575" i="1"/>
  <c r="AD575" i="1"/>
  <c r="AC575" i="1"/>
  <c r="AB575" i="1"/>
  <c r="AA575" i="1"/>
  <c r="Z575" i="1"/>
  <c r="Y575" i="1"/>
  <c r="X575" i="1"/>
  <c r="W575" i="1"/>
  <c r="V575" i="1"/>
  <c r="U575" i="1"/>
  <c r="T575" i="1"/>
  <c r="S575" i="1"/>
  <c r="R575" i="1"/>
  <c r="Q575" i="1"/>
  <c r="P575" i="1"/>
  <c r="O575" i="1"/>
  <c r="N575" i="1"/>
  <c r="M575" i="1"/>
  <c r="L575" i="1"/>
  <c r="AU574" i="1"/>
  <c r="AT574" i="1"/>
  <c r="AS574" i="1"/>
  <c r="AR574" i="1"/>
  <c r="AQ574" i="1"/>
  <c r="AP574" i="1"/>
  <c r="AO574" i="1"/>
  <c r="AN574" i="1"/>
  <c r="AM574" i="1"/>
  <c r="AL574" i="1"/>
  <c r="AK574" i="1"/>
  <c r="AJ574" i="1"/>
  <c r="AI574" i="1"/>
  <c r="AH574" i="1"/>
  <c r="AG574" i="1"/>
  <c r="AF574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Q574" i="1"/>
  <c r="P574" i="1"/>
  <c r="O574" i="1"/>
  <c r="N574" i="1"/>
  <c r="M574" i="1"/>
  <c r="L574" i="1"/>
  <c r="AU573" i="1"/>
  <c r="AT573" i="1"/>
  <c r="AS573" i="1"/>
  <c r="AR573" i="1"/>
  <c r="AQ573" i="1"/>
  <c r="AP573" i="1"/>
  <c r="AO573" i="1"/>
  <c r="AN573" i="1"/>
  <c r="AM573" i="1"/>
  <c r="AL573" i="1"/>
  <c r="AK573" i="1"/>
  <c r="AJ573" i="1"/>
  <c r="AI573" i="1"/>
  <c r="AH573" i="1"/>
  <c r="AG573" i="1"/>
  <c r="AF573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Q573" i="1"/>
  <c r="P573" i="1"/>
  <c r="O573" i="1"/>
  <c r="N573" i="1"/>
  <c r="M573" i="1"/>
  <c r="L573" i="1"/>
  <c r="AU572" i="1"/>
  <c r="AT572" i="1"/>
  <c r="AS572" i="1"/>
  <c r="AR572" i="1"/>
  <c r="AQ572" i="1"/>
  <c r="AP572" i="1"/>
  <c r="AO572" i="1"/>
  <c r="AN572" i="1"/>
  <c r="AM572" i="1"/>
  <c r="AL572" i="1"/>
  <c r="AK572" i="1"/>
  <c r="AJ572" i="1"/>
  <c r="AI572" i="1"/>
  <c r="AH572" i="1"/>
  <c r="AG572" i="1"/>
  <c r="AF572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Q572" i="1"/>
  <c r="P572" i="1"/>
  <c r="O572" i="1"/>
  <c r="N572" i="1"/>
  <c r="M572" i="1"/>
  <c r="L572" i="1"/>
  <c r="AU571" i="1"/>
  <c r="AT571" i="1"/>
  <c r="AS571" i="1"/>
  <c r="AR571" i="1"/>
  <c r="AQ571" i="1"/>
  <c r="AP571" i="1"/>
  <c r="AO571" i="1"/>
  <c r="AN571" i="1"/>
  <c r="AM571" i="1"/>
  <c r="AL571" i="1"/>
  <c r="AK571" i="1"/>
  <c r="AJ571" i="1"/>
  <c r="AI571" i="1"/>
  <c r="AH571" i="1"/>
  <c r="AG571" i="1"/>
  <c r="AF571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Q571" i="1"/>
  <c r="P571" i="1"/>
  <c r="O571" i="1"/>
  <c r="N571" i="1"/>
  <c r="M571" i="1"/>
  <c r="L571" i="1"/>
  <c r="AU570" i="1"/>
  <c r="AT570" i="1"/>
  <c r="AS570" i="1"/>
  <c r="AR570" i="1"/>
  <c r="AQ570" i="1"/>
  <c r="AP570" i="1"/>
  <c r="AO570" i="1"/>
  <c r="AN570" i="1"/>
  <c r="AM570" i="1"/>
  <c r="AL570" i="1"/>
  <c r="AK570" i="1"/>
  <c r="AJ570" i="1"/>
  <c r="AI570" i="1"/>
  <c r="AH570" i="1"/>
  <c r="AG570" i="1"/>
  <c r="AF570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Q570" i="1"/>
  <c r="P570" i="1"/>
  <c r="O570" i="1"/>
  <c r="N570" i="1"/>
  <c r="M570" i="1"/>
  <c r="L570" i="1"/>
  <c r="AU569" i="1"/>
  <c r="AT569" i="1"/>
  <c r="AS569" i="1"/>
  <c r="AR569" i="1"/>
  <c r="AQ569" i="1"/>
  <c r="AP569" i="1"/>
  <c r="AO569" i="1"/>
  <c r="AN569" i="1"/>
  <c r="AM569" i="1"/>
  <c r="AL569" i="1"/>
  <c r="AK569" i="1"/>
  <c r="AJ569" i="1"/>
  <c r="AI569" i="1"/>
  <c r="AH569" i="1"/>
  <c r="AG569" i="1"/>
  <c r="AF569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Q569" i="1"/>
  <c r="P569" i="1"/>
  <c r="O569" i="1"/>
  <c r="N569" i="1"/>
  <c r="M569" i="1"/>
  <c r="L569" i="1"/>
  <c r="AU568" i="1"/>
  <c r="AT568" i="1"/>
  <c r="AS568" i="1"/>
  <c r="AR568" i="1"/>
  <c r="AQ568" i="1"/>
  <c r="AP568" i="1"/>
  <c r="AO568" i="1"/>
  <c r="AN568" i="1"/>
  <c r="AM568" i="1"/>
  <c r="AL568" i="1"/>
  <c r="AK568" i="1"/>
  <c r="AJ568" i="1"/>
  <c r="AI568" i="1"/>
  <c r="AH568" i="1"/>
  <c r="AG568" i="1"/>
  <c r="AF568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Q568" i="1"/>
  <c r="P568" i="1"/>
  <c r="O568" i="1"/>
  <c r="N568" i="1"/>
  <c r="M568" i="1"/>
  <c r="L568" i="1"/>
  <c r="AU567" i="1"/>
  <c r="AT567" i="1"/>
  <c r="AS567" i="1"/>
  <c r="AR567" i="1"/>
  <c r="AQ567" i="1"/>
  <c r="AP567" i="1"/>
  <c r="AO567" i="1"/>
  <c r="AN567" i="1"/>
  <c r="AM567" i="1"/>
  <c r="AL567" i="1"/>
  <c r="AK567" i="1"/>
  <c r="AJ567" i="1"/>
  <c r="AI567" i="1"/>
  <c r="AH567" i="1"/>
  <c r="AG567" i="1"/>
  <c r="AF567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Q567" i="1"/>
  <c r="P567" i="1"/>
  <c r="O567" i="1"/>
  <c r="N567" i="1"/>
  <c r="M567" i="1"/>
  <c r="L567" i="1"/>
  <c r="AU566" i="1"/>
  <c r="AT566" i="1"/>
  <c r="AS566" i="1"/>
  <c r="AR566" i="1"/>
  <c r="AQ566" i="1"/>
  <c r="AP566" i="1"/>
  <c r="AO566" i="1"/>
  <c r="AN566" i="1"/>
  <c r="AM566" i="1"/>
  <c r="AL566" i="1"/>
  <c r="AK566" i="1"/>
  <c r="AJ566" i="1"/>
  <c r="AI566" i="1"/>
  <c r="AH566" i="1"/>
  <c r="AG566" i="1"/>
  <c r="AF566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Q566" i="1"/>
  <c r="P566" i="1"/>
  <c r="O566" i="1"/>
  <c r="N566" i="1"/>
  <c r="M566" i="1"/>
  <c r="L566" i="1"/>
  <c r="AU565" i="1"/>
  <c r="AT565" i="1"/>
  <c r="AS565" i="1"/>
  <c r="AR565" i="1"/>
  <c r="AQ565" i="1"/>
  <c r="AP565" i="1"/>
  <c r="AO565" i="1"/>
  <c r="AN565" i="1"/>
  <c r="AM565" i="1"/>
  <c r="AL565" i="1"/>
  <c r="AK565" i="1"/>
  <c r="AJ565" i="1"/>
  <c r="AI565" i="1"/>
  <c r="AH565" i="1"/>
  <c r="AG565" i="1"/>
  <c r="AF565" i="1"/>
  <c r="AE565" i="1"/>
  <c r="AD565" i="1"/>
  <c r="AC565" i="1"/>
  <c r="AB565" i="1"/>
  <c r="AA565" i="1"/>
  <c r="Z565" i="1"/>
  <c r="Y565" i="1"/>
  <c r="X565" i="1"/>
  <c r="W565" i="1"/>
  <c r="V565" i="1"/>
  <c r="U565" i="1"/>
  <c r="T565" i="1"/>
  <c r="S565" i="1"/>
  <c r="R565" i="1"/>
  <c r="Q565" i="1"/>
  <c r="P565" i="1"/>
  <c r="O565" i="1"/>
  <c r="N565" i="1"/>
  <c r="M565" i="1"/>
  <c r="L565" i="1"/>
  <c r="AU564" i="1"/>
  <c r="AT564" i="1"/>
  <c r="AS564" i="1"/>
  <c r="AR564" i="1"/>
  <c r="AQ564" i="1"/>
  <c r="AP564" i="1"/>
  <c r="AO564" i="1"/>
  <c r="AN564" i="1"/>
  <c r="AM564" i="1"/>
  <c r="AL564" i="1"/>
  <c r="AK564" i="1"/>
  <c r="AJ564" i="1"/>
  <c r="AI564" i="1"/>
  <c r="AH564" i="1"/>
  <c r="AG564" i="1"/>
  <c r="AF564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Q564" i="1"/>
  <c r="P564" i="1"/>
  <c r="O564" i="1"/>
  <c r="N564" i="1"/>
  <c r="M564" i="1"/>
  <c r="L564" i="1"/>
  <c r="AU563" i="1"/>
  <c r="AT563" i="1"/>
  <c r="AS563" i="1"/>
  <c r="AR563" i="1"/>
  <c r="AQ563" i="1"/>
  <c r="AP563" i="1"/>
  <c r="AO563" i="1"/>
  <c r="AN563" i="1"/>
  <c r="AM563" i="1"/>
  <c r="AL563" i="1"/>
  <c r="AK563" i="1"/>
  <c r="AJ563" i="1"/>
  <c r="AI563" i="1"/>
  <c r="AH563" i="1"/>
  <c r="AG563" i="1"/>
  <c r="AF563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Q563" i="1"/>
  <c r="P563" i="1"/>
  <c r="O563" i="1"/>
  <c r="N563" i="1"/>
  <c r="M563" i="1"/>
  <c r="L563" i="1"/>
  <c r="AU562" i="1"/>
  <c r="AT562" i="1"/>
  <c r="AS562" i="1"/>
  <c r="AR562" i="1"/>
  <c r="AQ562" i="1"/>
  <c r="AP562" i="1"/>
  <c r="AO562" i="1"/>
  <c r="AN562" i="1"/>
  <c r="AM562" i="1"/>
  <c r="AL562" i="1"/>
  <c r="AK562" i="1"/>
  <c r="AJ562" i="1"/>
  <c r="AI562" i="1"/>
  <c r="AH562" i="1"/>
  <c r="AG562" i="1"/>
  <c r="AF562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Q562" i="1"/>
  <c r="P562" i="1"/>
  <c r="O562" i="1"/>
  <c r="N562" i="1"/>
  <c r="M562" i="1"/>
  <c r="L562" i="1"/>
  <c r="AU561" i="1"/>
  <c r="AT561" i="1"/>
  <c r="AS561" i="1"/>
  <c r="AR561" i="1"/>
  <c r="AQ561" i="1"/>
  <c r="AP561" i="1"/>
  <c r="AO561" i="1"/>
  <c r="AN561" i="1"/>
  <c r="AM561" i="1"/>
  <c r="AL561" i="1"/>
  <c r="AK561" i="1"/>
  <c r="AJ561" i="1"/>
  <c r="AI561" i="1"/>
  <c r="AH561" i="1"/>
  <c r="AG561" i="1"/>
  <c r="AF561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Q561" i="1"/>
  <c r="P561" i="1"/>
  <c r="O561" i="1"/>
  <c r="N561" i="1"/>
  <c r="M561" i="1"/>
  <c r="L561" i="1"/>
  <c r="AU560" i="1"/>
  <c r="AT560" i="1"/>
  <c r="AS560" i="1"/>
  <c r="AR560" i="1"/>
  <c r="AQ560" i="1"/>
  <c r="AP560" i="1"/>
  <c r="AO560" i="1"/>
  <c r="AN560" i="1"/>
  <c r="AM560" i="1"/>
  <c r="AL560" i="1"/>
  <c r="AK560" i="1"/>
  <c r="AJ560" i="1"/>
  <c r="AI560" i="1"/>
  <c r="AH560" i="1"/>
  <c r="AG560" i="1"/>
  <c r="AF560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Q560" i="1"/>
  <c r="P560" i="1"/>
  <c r="O560" i="1"/>
  <c r="N560" i="1"/>
  <c r="M560" i="1"/>
  <c r="L560" i="1"/>
  <c r="AU559" i="1"/>
  <c r="AT559" i="1"/>
  <c r="AS559" i="1"/>
  <c r="AR559" i="1"/>
  <c r="AQ559" i="1"/>
  <c r="AP559" i="1"/>
  <c r="AO559" i="1"/>
  <c r="AN559" i="1"/>
  <c r="AM559" i="1"/>
  <c r="AL559" i="1"/>
  <c r="AK559" i="1"/>
  <c r="AJ559" i="1"/>
  <c r="AI559" i="1"/>
  <c r="AH559" i="1"/>
  <c r="AG559" i="1"/>
  <c r="AF559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Q559" i="1"/>
  <c r="P559" i="1"/>
  <c r="O559" i="1"/>
  <c r="N559" i="1"/>
  <c r="M559" i="1"/>
  <c r="L559" i="1"/>
  <c r="AU558" i="1"/>
  <c r="AT558" i="1"/>
  <c r="AS558" i="1"/>
  <c r="AR558" i="1"/>
  <c r="AQ558" i="1"/>
  <c r="AP558" i="1"/>
  <c r="AO558" i="1"/>
  <c r="AN558" i="1"/>
  <c r="AM558" i="1"/>
  <c r="AL558" i="1"/>
  <c r="AK558" i="1"/>
  <c r="AJ558" i="1"/>
  <c r="AI558" i="1"/>
  <c r="AH558" i="1"/>
  <c r="AG558" i="1"/>
  <c r="AF558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Q558" i="1"/>
  <c r="P558" i="1"/>
  <c r="O558" i="1"/>
  <c r="N558" i="1"/>
  <c r="M558" i="1"/>
  <c r="L558" i="1"/>
  <c r="AU557" i="1"/>
  <c r="AT557" i="1"/>
  <c r="AS557" i="1"/>
  <c r="AR557" i="1"/>
  <c r="AQ557" i="1"/>
  <c r="AP557" i="1"/>
  <c r="AO557" i="1"/>
  <c r="AN557" i="1"/>
  <c r="AM557" i="1"/>
  <c r="AL557" i="1"/>
  <c r="AK557" i="1"/>
  <c r="AJ557" i="1"/>
  <c r="AI557" i="1"/>
  <c r="AH557" i="1"/>
  <c r="AG557" i="1"/>
  <c r="AF557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Q557" i="1"/>
  <c r="P557" i="1"/>
  <c r="O557" i="1"/>
  <c r="N557" i="1"/>
  <c r="M557" i="1"/>
  <c r="L557" i="1"/>
  <c r="AU556" i="1"/>
  <c r="AT556" i="1"/>
  <c r="AS556" i="1"/>
  <c r="AR556" i="1"/>
  <c r="AQ556" i="1"/>
  <c r="AP556" i="1"/>
  <c r="AO556" i="1"/>
  <c r="AN556" i="1"/>
  <c r="AM556" i="1"/>
  <c r="AL556" i="1"/>
  <c r="AK556" i="1"/>
  <c r="AJ556" i="1"/>
  <c r="AI556" i="1"/>
  <c r="AH556" i="1"/>
  <c r="AG556" i="1"/>
  <c r="AF556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Q556" i="1"/>
  <c r="P556" i="1"/>
  <c r="O556" i="1"/>
  <c r="N556" i="1"/>
  <c r="M556" i="1"/>
  <c r="L556" i="1"/>
  <c r="AU555" i="1"/>
  <c r="AT555" i="1"/>
  <c r="AS555" i="1"/>
  <c r="AR555" i="1"/>
  <c r="AQ555" i="1"/>
  <c r="AP555" i="1"/>
  <c r="AO555" i="1"/>
  <c r="AN555" i="1"/>
  <c r="AM555" i="1"/>
  <c r="AL555" i="1"/>
  <c r="AK555" i="1"/>
  <c r="AJ555" i="1"/>
  <c r="AI555" i="1"/>
  <c r="AH555" i="1"/>
  <c r="AG555" i="1"/>
  <c r="AF555" i="1"/>
  <c r="AE555" i="1"/>
  <c r="AD555" i="1"/>
  <c r="AC555" i="1"/>
  <c r="AB555" i="1"/>
  <c r="AA555" i="1"/>
  <c r="Z555" i="1"/>
  <c r="Y555" i="1"/>
  <c r="X555" i="1"/>
  <c r="W555" i="1"/>
  <c r="V555" i="1"/>
  <c r="U555" i="1"/>
  <c r="T555" i="1"/>
  <c r="S555" i="1"/>
  <c r="R555" i="1"/>
  <c r="Q555" i="1"/>
  <c r="P555" i="1"/>
  <c r="O555" i="1"/>
  <c r="N555" i="1"/>
  <c r="M555" i="1"/>
  <c r="L555" i="1"/>
  <c r="AU554" i="1"/>
  <c r="AT554" i="1"/>
  <c r="AS554" i="1"/>
  <c r="AR554" i="1"/>
  <c r="AQ554" i="1"/>
  <c r="AP554" i="1"/>
  <c r="AO554" i="1"/>
  <c r="AN554" i="1"/>
  <c r="AM554" i="1"/>
  <c r="AL554" i="1"/>
  <c r="AK554" i="1"/>
  <c r="AJ554" i="1"/>
  <c r="AI554" i="1"/>
  <c r="AH554" i="1"/>
  <c r="AG554" i="1"/>
  <c r="AF554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Q554" i="1"/>
  <c r="P554" i="1"/>
  <c r="O554" i="1"/>
  <c r="N554" i="1"/>
  <c r="M554" i="1"/>
  <c r="L554" i="1"/>
  <c r="AU553" i="1"/>
  <c r="AT553" i="1"/>
  <c r="AS553" i="1"/>
  <c r="AR553" i="1"/>
  <c r="AQ553" i="1"/>
  <c r="AP553" i="1"/>
  <c r="AO553" i="1"/>
  <c r="AN553" i="1"/>
  <c r="AM553" i="1"/>
  <c r="AL553" i="1"/>
  <c r="AK553" i="1"/>
  <c r="AJ553" i="1"/>
  <c r="AI553" i="1"/>
  <c r="AH553" i="1"/>
  <c r="AG553" i="1"/>
  <c r="AF553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Q553" i="1"/>
  <c r="P553" i="1"/>
  <c r="O553" i="1"/>
  <c r="N553" i="1"/>
  <c r="M553" i="1"/>
  <c r="L553" i="1"/>
  <c r="AU552" i="1"/>
  <c r="AT552" i="1"/>
  <c r="AS552" i="1"/>
  <c r="AR552" i="1"/>
  <c r="AQ552" i="1"/>
  <c r="AP552" i="1"/>
  <c r="AO552" i="1"/>
  <c r="AN552" i="1"/>
  <c r="AM552" i="1"/>
  <c r="AL552" i="1"/>
  <c r="AK552" i="1"/>
  <c r="AJ552" i="1"/>
  <c r="AI552" i="1"/>
  <c r="AH552" i="1"/>
  <c r="AG552" i="1"/>
  <c r="AF552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Q552" i="1"/>
  <c r="P552" i="1"/>
  <c r="O552" i="1"/>
  <c r="N552" i="1"/>
  <c r="M552" i="1"/>
  <c r="L552" i="1"/>
  <c r="AU551" i="1"/>
  <c r="AT551" i="1"/>
  <c r="AS551" i="1"/>
  <c r="AR551" i="1"/>
  <c r="AQ551" i="1"/>
  <c r="AP551" i="1"/>
  <c r="AO551" i="1"/>
  <c r="AN551" i="1"/>
  <c r="AM551" i="1"/>
  <c r="AL551" i="1"/>
  <c r="AK551" i="1"/>
  <c r="AJ551" i="1"/>
  <c r="AI551" i="1"/>
  <c r="AH551" i="1"/>
  <c r="AG551" i="1"/>
  <c r="AF551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Q551" i="1"/>
  <c r="P551" i="1"/>
  <c r="O551" i="1"/>
  <c r="N551" i="1"/>
  <c r="M551" i="1"/>
  <c r="L551" i="1"/>
  <c r="AU550" i="1"/>
  <c r="AT550" i="1"/>
  <c r="AS550" i="1"/>
  <c r="AR550" i="1"/>
  <c r="AQ550" i="1"/>
  <c r="AP550" i="1"/>
  <c r="AO550" i="1"/>
  <c r="AN550" i="1"/>
  <c r="AM550" i="1"/>
  <c r="AL550" i="1"/>
  <c r="AK550" i="1"/>
  <c r="AJ550" i="1"/>
  <c r="AI550" i="1"/>
  <c r="AH550" i="1"/>
  <c r="AG550" i="1"/>
  <c r="AF550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Q550" i="1"/>
  <c r="P550" i="1"/>
  <c r="O550" i="1"/>
  <c r="N550" i="1"/>
  <c r="M550" i="1"/>
  <c r="L550" i="1"/>
  <c r="AU549" i="1"/>
  <c r="AT549" i="1"/>
  <c r="AS549" i="1"/>
  <c r="AR549" i="1"/>
  <c r="AQ549" i="1"/>
  <c r="AP549" i="1"/>
  <c r="AO549" i="1"/>
  <c r="AN549" i="1"/>
  <c r="AM549" i="1"/>
  <c r="AL549" i="1"/>
  <c r="AK549" i="1"/>
  <c r="AJ549" i="1"/>
  <c r="AI549" i="1"/>
  <c r="AH549" i="1"/>
  <c r="AG549" i="1"/>
  <c r="AF549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Q549" i="1"/>
  <c r="P549" i="1"/>
  <c r="O549" i="1"/>
  <c r="N549" i="1"/>
  <c r="M549" i="1"/>
  <c r="L549" i="1"/>
  <c r="AU548" i="1"/>
  <c r="AT548" i="1"/>
  <c r="AS548" i="1"/>
  <c r="AR548" i="1"/>
  <c r="AQ548" i="1"/>
  <c r="AP548" i="1"/>
  <c r="AO548" i="1"/>
  <c r="AN548" i="1"/>
  <c r="AM548" i="1"/>
  <c r="AL548" i="1"/>
  <c r="AK548" i="1"/>
  <c r="AJ548" i="1"/>
  <c r="AI548" i="1"/>
  <c r="AH548" i="1"/>
  <c r="AG548" i="1"/>
  <c r="AF548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Q548" i="1"/>
  <c r="P548" i="1"/>
  <c r="O548" i="1"/>
  <c r="N548" i="1"/>
  <c r="M548" i="1"/>
  <c r="L548" i="1"/>
  <c r="AU547" i="1"/>
  <c r="AT547" i="1"/>
  <c r="AS547" i="1"/>
  <c r="AR547" i="1"/>
  <c r="AQ547" i="1"/>
  <c r="AP547" i="1"/>
  <c r="AO547" i="1"/>
  <c r="AN547" i="1"/>
  <c r="AM547" i="1"/>
  <c r="AL547" i="1"/>
  <c r="AK547" i="1"/>
  <c r="AJ547" i="1"/>
  <c r="AI547" i="1"/>
  <c r="AH547" i="1"/>
  <c r="AG547" i="1"/>
  <c r="AF547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Q547" i="1"/>
  <c r="P547" i="1"/>
  <c r="O547" i="1"/>
  <c r="N547" i="1"/>
  <c r="M547" i="1"/>
  <c r="L547" i="1"/>
  <c r="AU546" i="1"/>
  <c r="AT546" i="1"/>
  <c r="AS546" i="1"/>
  <c r="AR546" i="1"/>
  <c r="AQ546" i="1"/>
  <c r="AP546" i="1"/>
  <c r="AO546" i="1"/>
  <c r="AN546" i="1"/>
  <c r="AM546" i="1"/>
  <c r="AL546" i="1"/>
  <c r="AK546" i="1"/>
  <c r="AJ546" i="1"/>
  <c r="AI546" i="1"/>
  <c r="AH546" i="1"/>
  <c r="AG546" i="1"/>
  <c r="AF546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Q546" i="1"/>
  <c r="P546" i="1"/>
  <c r="O546" i="1"/>
  <c r="N546" i="1"/>
  <c r="M546" i="1"/>
  <c r="L546" i="1"/>
  <c r="AU545" i="1"/>
  <c r="AT545" i="1"/>
  <c r="AS545" i="1"/>
  <c r="AR545" i="1"/>
  <c r="AQ545" i="1"/>
  <c r="AP545" i="1"/>
  <c r="AO545" i="1"/>
  <c r="AN545" i="1"/>
  <c r="AM545" i="1"/>
  <c r="AL545" i="1"/>
  <c r="AK545" i="1"/>
  <c r="AJ545" i="1"/>
  <c r="AI545" i="1"/>
  <c r="AH545" i="1"/>
  <c r="AG545" i="1"/>
  <c r="AF545" i="1"/>
  <c r="AE545" i="1"/>
  <c r="AD545" i="1"/>
  <c r="AC545" i="1"/>
  <c r="AB545" i="1"/>
  <c r="AA545" i="1"/>
  <c r="Z545" i="1"/>
  <c r="Y545" i="1"/>
  <c r="X545" i="1"/>
  <c r="W545" i="1"/>
  <c r="V545" i="1"/>
  <c r="U545" i="1"/>
  <c r="T545" i="1"/>
  <c r="S545" i="1"/>
  <c r="R545" i="1"/>
  <c r="Q545" i="1"/>
  <c r="P545" i="1"/>
  <c r="O545" i="1"/>
  <c r="N545" i="1"/>
  <c r="M545" i="1"/>
  <c r="L545" i="1"/>
  <c r="AU544" i="1"/>
  <c r="AT544" i="1"/>
  <c r="AS544" i="1"/>
  <c r="AR544" i="1"/>
  <c r="AQ544" i="1"/>
  <c r="AP544" i="1"/>
  <c r="AO544" i="1"/>
  <c r="AN544" i="1"/>
  <c r="AM544" i="1"/>
  <c r="AL544" i="1"/>
  <c r="AK544" i="1"/>
  <c r="AJ544" i="1"/>
  <c r="AI544" i="1"/>
  <c r="AH544" i="1"/>
  <c r="AG544" i="1"/>
  <c r="AF544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Q544" i="1"/>
  <c r="P544" i="1"/>
  <c r="O544" i="1"/>
  <c r="N544" i="1"/>
  <c r="M544" i="1"/>
  <c r="L544" i="1"/>
  <c r="AU543" i="1"/>
  <c r="AT543" i="1"/>
  <c r="AS543" i="1"/>
  <c r="AR543" i="1"/>
  <c r="AQ543" i="1"/>
  <c r="AP543" i="1"/>
  <c r="AO543" i="1"/>
  <c r="AN543" i="1"/>
  <c r="AM543" i="1"/>
  <c r="AL543" i="1"/>
  <c r="AK543" i="1"/>
  <c r="AJ543" i="1"/>
  <c r="AI543" i="1"/>
  <c r="AH543" i="1"/>
  <c r="AG543" i="1"/>
  <c r="AF543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Q543" i="1"/>
  <c r="P543" i="1"/>
  <c r="O543" i="1"/>
  <c r="N543" i="1"/>
  <c r="M543" i="1"/>
  <c r="L543" i="1"/>
  <c r="AU542" i="1"/>
  <c r="AT542" i="1"/>
  <c r="AS542" i="1"/>
  <c r="AR542" i="1"/>
  <c r="AQ542" i="1"/>
  <c r="AP542" i="1"/>
  <c r="AO542" i="1"/>
  <c r="AN542" i="1"/>
  <c r="AM542" i="1"/>
  <c r="AL542" i="1"/>
  <c r="AK542" i="1"/>
  <c r="AJ542" i="1"/>
  <c r="AI542" i="1"/>
  <c r="AH542" i="1"/>
  <c r="AG542" i="1"/>
  <c r="AF542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Q542" i="1"/>
  <c r="P542" i="1"/>
  <c r="O542" i="1"/>
  <c r="N542" i="1"/>
  <c r="M542" i="1"/>
  <c r="L542" i="1"/>
  <c r="AU541" i="1"/>
  <c r="AT541" i="1"/>
  <c r="AS541" i="1"/>
  <c r="AR541" i="1"/>
  <c r="AQ541" i="1"/>
  <c r="AP541" i="1"/>
  <c r="AO541" i="1"/>
  <c r="AN541" i="1"/>
  <c r="AM541" i="1"/>
  <c r="AL541" i="1"/>
  <c r="AK541" i="1"/>
  <c r="AJ541" i="1"/>
  <c r="AI541" i="1"/>
  <c r="AH541" i="1"/>
  <c r="AG541" i="1"/>
  <c r="AF541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Q541" i="1"/>
  <c r="P541" i="1"/>
  <c r="O541" i="1"/>
  <c r="N541" i="1"/>
  <c r="M541" i="1"/>
  <c r="L541" i="1"/>
  <c r="AU540" i="1"/>
  <c r="AT540" i="1"/>
  <c r="AS540" i="1"/>
  <c r="AR540" i="1"/>
  <c r="AQ540" i="1"/>
  <c r="AP540" i="1"/>
  <c r="AO540" i="1"/>
  <c r="AN540" i="1"/>
  <c r="AM540" i="1"/>
  <c r="AL540" i="1"/>
  <c r="AK540" i="1"/>
  <c r="AJ540" i="1"/>
  <c r="AI540" i="1"/>
  <c r="AH540" i="1"/>
  <c r="AG540" i="1"/>
  <c r="AF540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Q540" i="1"/>
  <c r="P540" i="1"/>
  <c r="O540" i="1"/>
  <c r="N540" i="1"/>
  <c r="M540" i="1"/>
  <c r="L540" i="1"/>
  <c r="AU539" i="1"/>
  <c r="AT539" i="1"/>
  <c r="AS539" i="1"/>
  <c r="AR539" i="1"/>
  <c r="AQ539" i="1"/>
  <c r="AP539" i="1"/>
  <c r="AO539" i="1"/>
  <c r="AN539" i="1"/>
  <c r="AM539" i="1"/>
  <c r="AL539" i="1"/>
  <c r="AK539" i="1"/>
  <c r="AJ539" i="1"/>
  <c r="AI539" i="1"/>
  <c r="AH539" i="1"/>
  <c r="AG539" i="1"/>
  <c r="AF539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Q539" i="1"/>
  <c r="P539" i="1"/>
  <c r="O539" i="1"/>
  <c r="N539" i="1"/>
  <c r="M539" i="1"/>
  <c r="L539" i="1"/>
  <c r="AU538" i="1"/>
  <c r="AT538" i="1"/>
  <c r="AS538" i="1"/>
  <c r="AR538" i="1"/>
  <c r="AQ538" i="1"/>
  <c r="AP538" i="1"/>
  <c r="AO538" i="1"/>
  <c r="AN538" i="1"/>
  <c r="AM538" i="1"/>
  <c r="AL538" i="1"/>
  <c r="AK538" i="1"/>
  <c r="AJ538" i="1"/>
  <c r="AI538" i="1"/>
  <c r="AH538" i="1"/>
  <c r="AG538" i="1"/>
  <c r="AF538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Q538" i="1"/>
  <c r="P538" i="1"/>
  <c r="O538" i="1"/>
  <c r="N538" i="1"/>
  <c r="M538" i="1"/>
  <c r="L538" i="1"/>
  <c r="AU537" i="1"/>
  <c r="AT537" i="1"/>
  <c r="AS537" i="1"/>
  <c r="AR537" i="1"/>
  <c r="AQ537" i="1"/>
  <c r="AP537" i="1"/>
  <c r="AO537" i="1"/>
  <c r="AN537" i="1"/>
  <c r="AM537" i="1"/>
  <c r="AL537" i="1"/>
  <c r="AK537" i="1"/>
  <c r="AJ537" i="1"/>
  <c r="AI537" i="1"/>
  <c r="AH537" i="1"/>
  <c r="AG537" i="1"/>
  <c r="AF537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Q537" i="1"/>
  <c r="P537" i="1"/>
  <c r="O537" i="1"/>
  <c r="N537" i="1"/>
  <c r="M537" i="1"/>
  <c r="L537" i="1"/>
  <c r="AU536" i="1"/>
  <c r="AT536" i="1"/>
  <c r="AS536" i="1"/>
  <c r="AR536" i="1"/>
  <c r="AQ536" i="1"/>
  <c r="AP536" i="1"/>
  <c r="AO536" i="1"/>
  <c r="AN536" i="1"/>
  <c r="AM536" i="1"/>
  <c r="AL536" i="1"/>
  <c r="AK536" i="1"/>
  <c r="AJ536" i="1"/>
  <c r="AI536" i="1"/>
  <c r="AH536" i="1"/>
  <c r="AG536" i="1"/>
  <c r="AF536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Q536" i="1"/>
  <c r="P536" i="1"/>
  <c r="O536" i="1"/>
  <c r="N536" i="1"/>
  <c r="M536" i="1"/>
  <c r="L536" i="1"/>
  <c r="AU535" i="1"/>
  <c r="AT535" i="1"/>
  <c r="AS535" i="1"/>
  <c r="AR535" i="1"/>
  <c r="AQ535" i="1"/>
  <c r="AP535" i="1"/>
  <c r="AO535" i="1"/>
  <c r="AN535" i="1"/>
  <c r="AM535" i="1"/>
  <c r="AL535" i="1"/>
  <c r="AK535" i="1"/>
  <c r="AJ535" i="1"/>
  <c r="AI535" i="1"/>
  <c r="AH535" i="1"/>
  <c r="AG535" i="1"/>
  <c r="AF535" i="1"/>
  <c r="AE535" i="1"/>
  <c r="AD535" i="1"/>
  <c r="AC535" i="1"/>
  <c r="AB535" i="1"/>
  <c r="AA535" i="1"/>
  <c r="Z535" i="1"/>
  <c r="Y535" i="1"/>
  <c r="X535" i="1"/>
  <c r="W535" i="1"/>
  <c r="V535" i="1"/>
  <c r="U535" i="1"/>
  <c r="T535" i="1"/>
  <c r="S535" i="1"/>
  <c r="R535" i="1"/>
  <c r="Q535" i="1"/>
  <c r="P535" i="1"/>
  <c r="O535" i="1"/>
  <c r="N535" i="1"/>
  <c r="M535" i="1"/>
  <c r="L535" i="1"/>
  <c r="AU534" i="1"/>
  <c r="AT534" i="1"/>
  <c r="AS534" i="1"/>
  <c r="AR534" i="1"/>
  <c r="AQ534" i="1"/>
  <c r="AP534" i="1"/>
  <c r="AO534" i="1"/>
  <c r="AN534" i="1"/>
  <c r="AM534" i="1"/>
  <c r="AL534" i="1"/>
  <c r="AK534" i="1"/>
  <c r="AJ534" i="1"/>
  <c r="AI534" i="1"/>
  <c r="AH534" i="1"/>
  <c r="AG534" i="1"/>
  <c r="AF534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Q534" i="1"/>
  <c r="P534" i="1"/>
  <c r="O534" i="1"/>
  <c r="N534" i="1"/>
  <c r="M534" i="1"/>
  <c r="L534" i="1"/>
  <c r="AU533" i="1"/>
  <c r="AT533" i="1"/>
  <c r="AS533" i="1"/>
  <c r="AR533" i="1"/>
  <c r="AQ533" i="1"/>
  <c r="AP533" i="1"/>
  <c r="AO533" i="1"/>
  <c r="AN533" i="1"/>
  <c r="AM533" i="1"/>
  <c r="AL533" i="1"/>
  <c r="AK533" i="1"/>
  <c r="AJ533" i="1"/>
  <c r="AI533" i="1"/>
  <c r="AH533" i="1"/>
  <c r="AG533" i="1"/>
  <c r="AF533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Q533" i="1"/>
  <c r="P533" i="1"/>
  <c r="O533" i="1"/>
  <c r="N533" i="1"/>
  <c r="M533" i="1"/>
  <c r="L533" i="1"/>
  <c r="AU532" i="1"/>
  <c r="AT532" i="1"/>
  <c r="AS532" i="1"/>
  <c r="AR532" i="1"/>
  <c r="AQ532" i="1"/>
  <c r="AP532" i="1"/>
  <c r="AO532" i="1"/>
  <c r="AN532" i="1"/>
  <c r="AM532" i="1"/>
  <c r="AL532" i="1"/>
  <c r="AK532" i="1"/>
  <c r="AJ532" i="1"/>
  <c r="AI532" i="1"/>
  <c r="AH532" i="1"/>
  <c r="AG532" i="1"/>
  <c r="AF532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Q532" i="1"/>
  <c r="P532" i="1"/>
  <c r="O532" i="1"/>
  <c r="N532" i="1"/>
  <c r="M532" i="1"/>
  <c r="L532" i="1"/>
  <c r="AU531" i="1"/>
  <c r="AT531" i="1"/>
  <c r="AS531" i="1"/>
  <c r="AR531" i="1"/>
  <c r="AQ531" i="1"/>
  <c r="AP531" i="1"/>
  <c r="AO531" i="1"/>
  <c r="AN531" i="1"/>
  <c r="AM531" i="1"/>
  <c r="AL531" i="1"/>
  <c r="AK531" i="1"/>
  <c r="AJ531" i="1"/>
  <c r="AI531" i="1"/>
  <c r="AH531" i="1"/>
  <c r="AG531" i="1"/>
  <c r="AF531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Q531" i="1"/>
  <c r="P531" i="1"/>
  <c r="O531" i="1"/>
  <c r="N531" i="1"/>
  <c r="M531" i="1"/>
  <c r="L531" i="1"/>
  <c r="AU530" i="1"/>
  <c r="AT530" i="1"/>
  <c r="AS530" i="1"/>
  <c r="AR530" i="1"/>
  <c r="AQ530" i="1"/>
  <c r="AP530" i="1"/>
  <c r="AO530" i="1"/>
  <c r="AN530" i="1"/>
  <c r="AM530" i="1"/>
  <c r="AL530" i="1"/>
  <c r="AK530" i="1"/>
  <c r="AJ530" i="1"/>
  <c r="AI530" i="1"/>
  <c r="AH530" i="1"/>
  <c r="AG530" i="1"/>
  <c r="AF530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Q530" i="1"/>
  <c r="P530" i="1"/>
  <c r="O530" i="1"/>
  <c r="N530" i="1"/>
  <c r="M530" i="1"/>
  <c r="L530" i="1"/>
  <c r="AU529" i="1"/>
  <c r="AT529" i="1"/>
  <c r="AS529" i="1"/>
  <c r="AR529" i="1"/>
  <c r="AQ529" i="1"/>
  <c r="AP529" i="1"/>
  <c r="AO529" i="1"/>
  <c r="AN529" i="1"/>
  <c r="AM529" i="1"/>
  <c r="AL529" i="1"/>
  <c r="AK529" i="1"/>
  <c r="AJ529" i="1"/>
  <c r="AI529" i="1"/>
  <c r="AH529" i="1"/>
  <c r="AG529" i="1"/>
  <c r="AF529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Q529" i="1"/>
  <c r="P529" i="1"/>
  <c r="O529" i="1"/>
  <c r="N529" i="1"/>
  <c r="M529" i="1"/>
  <c r="L529" i="1"/>
  <c r="AU528" i="1"/>
  <c r="AT528" i="1"/>
  <c r="AS528" i="1"/>
  <c r="AR528" i="1"/>
  <c r="AQ528" i="1"/>
  <c r="AP528" i="1"/>
  <c r="AO528" i="1"/>
  <c r="AN528" i="1"/>
  <c r="AM528" i="1"/>
  <c r="AL528" i="1"/>
  <c r="AK528" i="1"/>
  <c r="AJ528" i="1"/>
  <c r="AI528" i="1"/>
  <c r="AH528" i="1"/>
  <c r="AG528" i="1"/>
  <c r="AF528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Q528" i="1"/>
  <c r="P528" i="1"/>
  <c r="O528" i="1"/>
  <c r="N528" i="1"/>
  <c r="M528" i="1"/>
  <c r="L528" i="1"/>
  <c r="AU527" i="1"/>
  <c r="AT527" i="1"/>
  <c r="AS527" i="1"/>
  <c r="AR527" i="1"/>
  <c r="AQ527" i="1"/>
  <c r="AP527" i="1"/>
  <c r="AO527" i="1"/>
  <c r="AN527" i="1"/>
  <c r="AM527" i="1"/>
  <c r="AL527" i="1"/>
  <c r="AK527" i="1"/>
  <c r="AJ527" i="1"/>
  <c r="AI527" i="1"/>
  <c r="AH527" i="1"/>
  <c r="AG527" i="1"/>
  <c r="AF527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Q527" i="1"/>
  <c r="P527" i="1"/>
  <c r="O527" i="1"/>
  <c r="N527" i="1"/>
  <c r="M527" i="1"/>
  <c r="L527" i="1"/>
  <c r="AU526" i="1"/>
  <c r="AT526" i="1"/>
  <c r="AS526" i="1"/>
  <c r="AR526" i="1"/>
  <c r="AQ526" i="1"/>
  <c r="AP526" i="1"/>
  <c r="AO526" i="1"/>
  <c r="AN526" i="1"/>
  <c r="AM526" i="1"/>
  <c r="AL526" i="1"/>
  <c r="AK526" i="1"/>
  <c r="AJ526" i="1"/>
  <c r="AI526" i="1"/>
  <c r="AH526" i="1"/>
  <c r="AG526" i="1"/>
  <c r="AF526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Q526" i="1"/>
  <c r="P526" i="1"/>
  <c r="O526" i="1"/>
  <c r="N526" i="1"/>
  <c r="M526" i="1"/>
  <c r="L526" i="1"/>
  <c r="AU525" i="1"/>
  <c r="AT525" i="1"/>
  <c r="AS525" i="1"/>
  <c r="AR525" i="1"/>
  <c r="AQ525" i="1"/>
  <c r="AP525" i="1"/>
  <c r="AO525" i="1"/>
  <c r="AN525" i="1"/>
  <c r="AM525" i="1"/>
  <c r="AL525" i="1"/>
  <c r="AK525" i="1"/>
  <c r="AJ525" i="1"/>
  <c r="AI525" i="1"/>
  <c r="AH525" i="1"/>
  <c r="AG525" i="1"/>
  <c r="AF525" i="1"/>
  <c r="AE525" i="1"/>
  <c r="AD525" i="1"/>
  <c r="AC525" i="1"/>
  <c r="AB525" i="1"/>
  <c r="AA525" i="1"/>
  <c r="Z525" i="1"/>
  <c r="Y525" i="1"/>
  <c r="X525" i="1"/>
  <c r="W525" i="1"/>
  <c r="V525" i="1"/>
  <c r="U525" i="1"/>
  <c r="T525" i="1"/>
  <c r="S525" i="1"/>
  <c r="R525" i="1"/>
  <c r="Q525" i="1"/>
  <c r="P525" i="1"/>
  <c r="O525" i="1"/>
  <c r="N525" i="1"/>
  <c r="M525" i="1"/>
  <c r="L525" i="1"/>
  <c r="AU524" i="1"/>
  <c r="AT524" i="1"/>
  <c r="AS524" i="1"/>
  <c r="AR524" i="1"/>
  <c r="AQ524" i="1"/>
  <c r="AP524" i="1"/>
  <c r="AO524" i="1"/>
  <c r="AN524" i="1"/>
  <c r="AM524" i="1"/>
  <c r="AL524" i="1"/>
  <c r="AK524" i="1"/>
  <c r="AJ524" i="1"/>
  <c r="AI524" i="1"/>
  <c r="AH524" i="1"/>
  <c r="AG524" i="1"/>
  <c r="AF524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Q524" i="1"/>
  <c r="P524" i="1"/>
  <c r="O524" i="1"/>
  <c r="N524" i="1"/>
  <c r="M524" i="1"/>
  <c r="L524" i="1"/>
  <c r="AU523" i="1"/>
  <c r="AT523" i="1"/>
  <c r="AS523" i="1"/>
  <c r="AR523" i="1"/>
  <c r="AQ523" i="1"/>
  <c r="AP523" i="1"/>
  <c r="AO523" i="1"/>
  <c r="AN523" i="1"/>
  <c r="AM523" i="1"/>
  <c r="AL523" i="1"/>
  <c r="AK523" i="1"/>
  <c r="AJ523" i="1"/>
  <c r="AI523" i="1"/>
  <c r="AH523" i="1"/>
  <c r="AG523" i="1"/>
  <c r="AF523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Q523" i="1"/>
  <c r="P523" i="1"/>
  <c r="O523" i="1"/>
  <c r="N523" i="1"/>
  <c r="M523" i="1"/>
  <c r="L523" i="1"/>
  <c r="AU522" i="1"/>
  <c r="AT522" i="1"/>
  <c r="AS522" i="1"/>
  <c r="AR522" i="1"/>
  <c r="AQ522" i="1"/>
  <c r="AP522" i="1"/>
  <c r="AO522" i="1"/>
  <c r="AN522" i="1"/>
  <c r="AM522" i="1"/>
  <c r="AL522" i="1"/>
  <c r="AK522" i="1"/>
  <c r="AJ522" i="1"/>
  <c r="AI522" i="1"/>
  <c r="AH522" i="1"/>
  <c r="AG522" i="1"/>
  <c r="AF522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Q522" i="1"/>
  <c r="P522" i="1"/>
  <c r="O522" i="1"/>
  <c r="N522" i="1"/>
  <c r="M522" i="1"/>
  <c r="L522" i="1"/>
  <c r="AU521" i="1"/>
  <c r="AT521" i="1"/>
  <c r="AS521" i="1"/>
  <c r="AR521" i="1"/>
  <c r="AQ521" i="1"/>
  <c r="AP521" i="1"/>
  <c r="AO521" i="1"/>
  <c r="AN521" i="1"/>
  <c r="AM521" i="1"/>
  <c r="AL521" i="1"/>
  <c r="AK521" i="1"/>
  <c r="AJ521" i="1"/>
  <c r="AI521" i="1"/>
  <c r="AH521" i="1"/>
  <c r="AG521" i="1"/>
  <c r="AF521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Q521" i="1"/>
  <c r="P521" i="1"/>
  <c r="O521" i="1"/>
  <c r="N521" i="1"/>
  <c r="M521" i="1"/>
  <c r="L521" i="1"/>
  <c r="AU520" i="1"/>
  <c r="AT520" i="1"/>
  <c r="AS520" i="1"/>
  <c r="AR520" i="1"/>
  <c r="AQ520" i="1"/>
  <c r="AP520" i="1"/>
  <c r="AO520" i="1"/>
  <c r="AN520" i="1"/>
  <c r="AM520" i="1"/>
  <c r="AL520" i="1"/>
  <c r="AK520" i="1"/>
  <c r="AJ520" i="1"/>
  <c r="AI520" i="1"/>
  <c r="AH520" i="1"/>
  <c r="AG520" i="1"/>
  <c r="AF520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Q520" i="1"/>
  <c r="P520" i="1"/>
  <c r="O520" i="1"/>
  <c r="N520" i="1"/>
  <c r="M520" i="1"/>
  <c r="L520" i="1"/>
  <c r="AU519" i="1"/>
  <c r="AT519" i="1"/>
  <c r="AS519" i="1"/>
  <c r="AR519" i="1"/>
  <c r="AQ519" i="1"/>
  <c r="AP519" i="1"/>
  <c r="AO519" i="1"/>
  <c r="AN519" i="1"/>
  <c r="AM519" i="1"/>
  <c r="AL519" i="1"/>
  <c r="AK519" i="1"/>
  <c r="AJ519" i="1"/>
  <c r="AI519" i="1"/>
  <c r="AH519" i="1"/>
  <c r="AG519" i="1"/>
  <c r="AF519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Q519" i="1"/>
  <c r="P519" i="1"/>
  <c r="O519" i="1"/>
  <c r="N519" i="1"/>
  <c r="M519" i="1"/>
  <c r="L519" i="1"/>
  <c r="AU518" i="1"/>
  <c r="AT518" i="1"/>
  <c r="AS518" i="1"/>
  <c r="AR518" i="1"/>
  <c r="AQ518" i="1"/>
  <c r="AP518" i="1"/>
  <c r="AO518" i="1"/>
  <c r="AN518" i="1"/>
  <c r="AM518" i="1"/>
  <c r="AL518" i="1"/>
  <c r="AK518" i="1"/>
  <c r="AJ518" i="1"/>
  <c r="AI518" i="1"/>
  <c r="AH518" i="1"/>
  <c r="AG518" i="1"/>
  <c r="AF518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Q518" i="1"/>
  <c r="P518" i="1"/>
  <c r="O518" i="1"/>
  <c r="N518" i="1"/>
  <c r="M518" i="1"/>
  <c r="L518" i="1"/>
  <c r="AU517" i="1"/>
  <c r="AT517" i="1"/>
  <c r="AS517" i="1"/>
  <c r="AR517" i="1"/>
  <c r="AQ517" i="1"/>
  <c r="AP517" i="1"/>
  <c r="AO517" i="1"/>
  <c r="AN517" i="1"/>
  <c r="AM517" i="1"/>
  <c r="AL517" i="1"/>
  <c r="AK517" i="1"/>
  <c r="AJ517" i="1"/>
  <c r="AI517" i="1"/>
  <c r="AH517" i="1"/>
  <c r="AG517" i="1"/>
  <c r="AF517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Q517" i="1"/>
  <c r="P517" i="1"/>
  <c r="O517" i="1"/>
  <c r="N517" i="1"/>
  <c r="M517" i="1"/>
  <c r="L517" i="1"/>
  <c r="AU516" i="1"/>
  <c r="AT516" i="1"/>
  <c r="AS516" i="1"/>
  <c r="AR516" i="1"/>
  <c r="AQ516" i="1"/>
  <c r="AP516" i="1"/>
  <c r="AO516" i="1"/>
  <c r="AN516" i="1"/>
  <c r="AM516" i="1"/>
  <c r="AL516" i="1"/>
  <c r="AK516" i="1"/>
  <c r="AJ516" i="1"/>
  <c r="AI516" i="1"/>
  <c r="AH516" i="1"/>
  <c r="AG516" i="1"/>
  <c r="AF516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Q516" i="1"/>
  <c r="P516" i="1"/>
  <c r="O516" i="1"/>
  <c r="N516" i="1"/>
  <c r="M516" i="1"/>
  <c r="L516" i="1"/>
  <c r="AU515" i="1"/>
  <c r="AT515" i="1"/>
  <c r="AS515" i="1"/>
  <c r="AR515" i="1"/>
  <c r="AQ515" i="1"/>
  <c r="AP515" i="1"/>
  <c r="AO515" i="1"/>
  <c r="AN515" i="1"/>
  <c r="AM515" i="1"/>
  <c r="AL515" i="1"/>
  <c r="AK515" i="1"/>
  <c r="AJ515" i="1"/>
  <c r="AI515" i="1"/>
  <c r="AH515" i="1"/>
  <c r="AG515" i="1"/>
  <c r="AF515" i="1"/>
  <c r="AE515" i="1"/>
  <c r="AD515" i="1"/>
  <c r="AC515" i="1"/>
  <c r="AB515" i="1"/>
  <c r="AA515" i="1"/>
  <c r="Z515" i="1"/>
  <c r="Y515" i="1"/>
  <c r="X515" i="1"/>
  <c r="W515" i="1"/>
  <c r="V515" i="1"/>
  <c r="U515" i="1"/>
  <c r="T515" i="1"/>
  <c r="S515" i="1"/>
  <c r="R515" i="1"/>
  <c r="Q515" i="1"/>
  <c r="P515" i="1"/>
  <c r="O515" i="1"/>
  <c r="N515" i="1"/>
  <c r="M515" i="1"/>
  <c r="L515" i="1"/>
  <c r="AU514" i="1"/>
  <c r="AT514" i="1"/>
  <c r="AS514" i="1"/>
  <c r="AR514" i="1"/>
  <c r="AQ514" i="1"/>
  <c r="AP514" i="1"/>
  <c r="AO514" i="1"/>
  <c r="AN514" i="1"/>
  <c r="AM514" i="1"/>
  <c r="AL514" i="1"/>
  <c r="AK514" i="1"/>
  <c r="AJ514" i="1"/>
  <c r="AI514" i="1"/>
  <c r="AH514" i="1"/>
  <c r="AG514" i="1"/>
  <c r="AF514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Q514" i="1"/>
  <c r="P514" i="1"/>
  <c r="O514" i="1"/>
  <c r="N514" i="1"/>
  <c r="M514" i="1"/>
  <c r="L514" i="1"/>
  <c r="AU513" i="1"/>
  <c r="AT513" i="1"/>
  <c r="AS513" i="1"/>
  <c r="AR513" i="1"/>
  <c r="AQ513" i="1"/>
  <c r="AP513" i="1"/>
  <c r="AO513" i="1"/>
  <c r="AN513" i="1"/>
  <c r="AM513" i="1"/>
  <c r="AL513" i="1"/>
  <c r="AK513" i="1"/>
  <c r="AJ513" i="1"/>
  <c r="AI513" i="1"/>
  <c r="AH513" i="1"/>
  <c r="AG513" i="1"/>
  <c r="AF513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Q513" i="1"/>
  <c r="P513" i="1"/>
  <c r="O513" i="1"/>
  <c r="N513" i="1"/>
  <c r="M513" i="1"/>
  <c r="L513" i="1"/>
  <c r="AU512" i="1"/>
  <c r="AT512" i="1"/>
  <c r="AS512" i="1"/>
  <c r="AR512" i="1"/>
  <c r="AQ512" i="1"/>
  <c r="AP512" i="1"/>
  <c r="AO512" i="1"/>
  <c r="AN512" i="1"/>
  <c r="AM512" i="1"/>
  <c r="AL512" i="1"/>
  <c r="AK512" i="1"/>
  <c r="AJ512" i="1"/>
  <c r="AI512" i="1"/>
  <c r="AH512" i="1"/>
  <c r="AG512" i="1"/>
  <c r="AF512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Q512" i="1"/>
  <c r="P512" i="1"/>
  <c r="O512" i="1"/>
  <c r="N512" i="1"/>
  <c r="M512" i="1"/>
  <c r="L512" i="1"/>
  <c r="AU511" i="1"/>
  <c r="AT511" i="1"/>
  <c r="AS511" i="1"/>
  <c r="AR511" i="1"/>
  <c r="AQ511" i="1"/>
  <c r="AP511" i="1"/>
  <c r="AO511" i="1"/>
  <c r="AN511" i="1"/>
  <c r="AM511" i="1"/>
  <c r="AL511" i="1"/>
  <c r="AK511" i="1"/>
  <c r="AJ511" i="1"/>
  <c r="AI511" i="1"/>
  <c r="AH511" i="1"/>
  <c r="AG511" i="1"/>
  <c r="AF511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Q511" i="1"/>
  <c r="P511" i="1"/>
  <c r="O511" i="1"/>
  <c r="N511" i="1"/>
  <c r="M511" i="1"/>
  <c r="L511" i="1"/>
  <c r="AU510" i="1"/>
  <c r="AT510" i="1"/>
  <c r="AS510" i="1"/>
  <c r="AR510" i="1"/>
  <c r="AQ510" i="1"/>
  <c r="AP510" i="1"/>
  <c r="AO510" i="1"/>
  <c r="AN510" i="1"/>
  <c r="AM510" i="1"/>
  <c r="AL510" i="1"/>
  <c r="AK510" i="1"/>
  <c r="AJ510" i="1"/>
  <c r="AI510" i="1"/>
  <c r="AH510" i="1"/>
  <c r="AG510" i="1"/>
  <c r="AF510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Q510" i="1"/>
  <c r="P510" i="1"/>
  <c r="O510" i="1"/>
  <c r="N510" i="1"/>
  <c r="M510" i="1"/>
  <c r="L510" i="1"/>
  <c r="AU509" i="1"/>
  <c r="AT509" i="1"/>
  <c r="AS509" i="1"/>
  <c r="AR509" i="1"/>
  <c r="AQ509" i="1"/>
  <c r="AP509" i="1"/>
  <c r="AO509" i="1"/>
  <c r="AN509" i="1"/>
  <c r="AM509" i="1"/>
  <c r="AL509" i="1"/>
  <c r="AK509" i="1"/>
  <c r="AJ509" i="1"/>
  <c r="AI509" i="1"/>
  <c r="AH509" i="1"/>
  <c r="AG509" i="1"/>
  <c r="AF509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Q509" i="1"/>
  <c r="P509" i="1"/>
  <c r="O509" i="1"/>
  <c r="N509" i="1"/>
  <c r="M509" i="1"/>
  <c r="L509" i="1"/>
  <c r="AU508" i="1"/>
  <c r="AT508" i="1"/>
  <c r="AS508" i="1"/>
  <c r="AR508" i="1"/>
  <c r="AQ508" i="1"/>
  <c r="AP508" i="1"/>
  <c r="AO508" i="1"/>
  <c r="AN508" i="1"/>
  <c r="AM508" i="1"/>
  <c r="AL508" i="1"/>
  <c r="AK508" i="1"/>
  <c r="AJ508" i="1"/>
  <c r="AI508" i="1"/>
  <c r="AH508" i="1"/>
  <c r="AG508" i="1"/>
  <c r="AF508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Q508" i="1"/>
  <c r="P508" i="1"/>
  <c r="O508" i="1"/>
  <c r="N508" i="1"/>
  <c r="M508" i="1"/>
  <c r="L508" i="1"/>
  <c r="AU507" i="1"/>
  <c r="AT507" i="1"/>
  <c r="AS507" i="1"/>
  <c r="AR507" i="1"/>
  <c r="AQ507" i="1"/>
  <c r="AP507" i="1"/>
  <c r="AO507" i="1"/>
  <c r="AN507" i="1"/>
  <c r="AM507" i="1"/>
  <c r="AL507" i="1"/>
  <c r="AK507" i="1"/>
  <c r="AJ507" i="1"/>
  <c r="AI507" i="1"/>
  <c r="AH507" i="1"/>
  <c r="AG507" i="1"/>
  <c r="AF507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Q507" i="1"/>
  <c r="P507" i="1"/>
  <c r="O507" i="1"/>
  <c r="N507" i="1"/>
  <c r="M507" i="1"/>
  <c r="L507" i="1"/>
  <c r="AU506" i="1"/>
  <c r="AT506" i="1"/>
  <c r="AS506" i="1"/>
  <c r="AR506" i="1"/>
  <c r="AQ506" i="1"/>
  <c r="AP506" i="1"/>
  <c r="AO506" i="1"/>
  <c r="AN506" i="1"/>
  <c r="AM506" i="1"/>
  <c r="AL506" i="1"/>
  <c r="AK506" i="1"/>
  <c r="AJ506" i="1"/>
  <c r="AI506" i="1"/>
  <c r="AH506" i="1"/>
  <c r="AG506" i="1"/>
  <c r="AF506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Q506" i="1"/>
  <c r="P506" i="1"/>
  <c r="O506" i="1"/>
  <c r="N506" i="1"/>
  <c r="M506" i="1"/>
  <c r="L506" i="1"/>
  <c r="AU505" i="1"/>
  <c r="AT505" i="1"/>
  <c r="AS505" i="1"/>
  <c r="AR505" i="1"/>
  <c r="AQ505" i="1"/>
  <c r="AP505" i="1"/>
  <c r="AO505" i="1"/>
  <c r="AN505" i="1"/>
  <c r="AM505" i="1"/>
  <c r="AL505" i="1"/>
  <c r="AK505" i="1"/>
  <c r="AJ505" i="1"/>
  <c r="AI505" i="1"/>
  <c r="AH505" i="1"/>
  <c r="AG505" i="1"/>
  <c r="AF505" i="1"/>
  <c r="AE505" i="1"/>
  <c r="AD505" i="1"/>
  <c r="AC505" i="1"/>
  <c r="AB505" i="1"/>
  <c r="AA505" i="1"/>
  <c r="Z505" i="1"/>
  <c r="Y505" i="1"/>
  <c r="X505" i="1"/>
  <c r="W505" i="1"/>
  <c r="V505" i="1"/>
  <c r="U505" i="1"/>
  <c r="T505" i="1"/>
  <c r="S505" i="1"/>
  <c r="R505" i="1"/>
  <c r="Q505" i="1"/>
  <c r="P505" i="1"/>
  <c r="O505" i="1"/>
  <c r="N505" i="1"/>
  <c r="M505" i="1"/>
  <c r="L505" i="1"/>
  <c r="AU504" i="1"/>
  <c r="AT504" i="1"/>
  <c r="AS504" i="1"/>
  <c r="AR504" i="1"/>
  <c r="AQ504" i="1"/>
  <c r="AP504" i="1"/>
  <c r="AO504" i="1"/>
  <c r="AN504" i="1"/>
  <c r="AM504" i="1"/>
  <c r="AL504" i="1"/>
  <c r="AK504" i="1"/>
  <c r="AJ504" i="1"/>
  <c r="AI504" i="1"/>
  <c r="AH504" i="1"/>
  <c r="AG504" i="1"/>
  <c r="AF504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Q504" i="1"/>
  <c r="P504" i="1"/>
  <c r="O504" i="1"/>
  <c r="N504" i="1"/>
  <c r="M504" i="1"/>
  <c r="L504" i="1"/>
  <c r="AU503" i="1"/>
  <c r="AT503" i="1"/>
  <c r="AS503" i="1"/>
  <c r="AR503" i="1"/>
  <c r="AQ503" i="1"/>
  <c r="AP503" i="1"/>
  <c r="AO503" i="1"/>
  <c r="AN503" i="1"/>
  <c r="AM503" i="1"/>
  <c r="AL503" i="1"/>
  <c r="AK503" i="1"/>
  <c r="AJ503" i="1"/>
  <c r="AI503" i="1"/>
  <c r="AH503" i="1"/>
  <c r="AG503" i="1"/>
  <c r="AF503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Q503" i="1"/>
  <c r="P503" i="1"/>
  <c r="O503" i="1"/>
  <c r="N503" i="1"/>
  <c r="M503" i="1"/>
  <c r="L503" i="1"/>
  <c r="AU502" i="1"/>
  <c r="AT502" i="1"/>
  <c r="AS502" i="1"/>
  <c r="AR502" i="1"/>
  <c r="AQ502" i="1"/>
  <c r="AP502" i="1"/>
  <c r="AO502" i="1"/>
  <c r="AN502" i="1"/>
  <c r="AM502" i="1"/>
  <c r="AL502" i="1"/>
  <c r="AK502" i="1"/>
  <c r="AJ502" i="1"/>
  <c r="AI502" i="1"/>
  <c r="AH502" i="1"/>
  <c r="AG502" i="1"/>
  <c r="AF502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Q502" i="1"/>
  <c r="P502" i="1"/>
  <c r="O502" i="1"/>
  <c r="N502" i="1"/>
  <c r="M502" i="1"/>
  <c r="L502" i="1"/>
  <c r="AU501" i="1"/>
  <c r="AT501" i="1"/>
  <c r="AS501" i="1"/>
  <c r="AR501" i="1"/>
  <c r="AQ501" i="1"/>
  <c r="AP501" i="1"/>
  <c r="AO501" i="1"/>
  <c r="AN501" i="1"/>
  <c r="AM501" i="1"/>
  <c r="AL501" i="1"/>
  <c r="AK501" i="1"/>
  <c r="AJ501" i="1"/>
  <c r="AI501" i="1"/>
  <c r="AH501" i="1"/>
  <c r="AG501" i="1"/>
  <c r="AF501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Q501" i="1"/>
  <c r="P501" i="1"/>
  <c r="O501" i="1"/>
  <c r="N501" i="1"/>
  <c r="M501" i="1"/>
  <c r="L501" i="1"/>
  <c r="AU500" i="1"/>
  <c r="AT500" i="1"/>
  <c r="AS500" i="1"/>
  <c r="AR500" i="1"/>
  <c r="AQ500" i="1"/>
  <c r="AP500" i="1"/>
  <c r="AO500" i="1"/>
  <c r="AN500" i="1"/>
  <c r="AM500" i="1"/>
  <c r="AL500" i="1"/>
  <c r="AK500" i="1"/>
  <c r="AJ500" i="1"/>
  <c r="AI500" i="1"/>
  <c r="AH500" i="1"/>
  <c r="AG500" i="1"/>
  <c r="AF500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Q500" i="1"/>
  <c r="P500" i="1"/>
  <c r="O500" i="1"/>
  <c r="N500" i="1"/>
  <c r="M500" i="1"/>
  <c r="L500" i="1"/>
  <c r="AU499" i="1"/>
  <c r="AT499" i="1"/>
  <c r="AS499" i="1"/>
  <c r="AR499" i="1"/>
  <c r="AQ499" i="1"/>
  <c r="AP499" i="1"/>
  <c r="AO499" i="1"/>
  <c r="AN499" i="1"/>
  <c r="AM499" i="1"/>
  <c r="AL499" i="1"/>
  <c r="AK499" i="1"/>
  <c r="AJ499" i="1"/>
  <c r="AI499" i="1"/>
  <c r="AH499" i="1"/>
  <c r="AG499" i="1"/>
  <c r="AF499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Q499" i="1"/>
  <c r="P499" i="1"/>
  <c r="O499" i="1"/>
  <c r="N499" i="1"/>
  <c r="M499" i="1"/>
  <c r="L499" i="1"/>
  <c r="AU498" i="1"/>
  <c r="AT498" i="1"/>
  <c r="AS498" i="1"/>
  <c r="AR498" i="1"/>
  <c r="AQ498" i="1"/>
  <c r="AP498" i="1"/>
  <c r="AO498" i="1"/>
  <c r="AN498" i="1"/>
  <c r="AM498" i="1"/>
  <c r="AL498" i="1"/>
  <c r="AK498" i="1"/>
  <c r="AJ498" i="1"/>
  <c r="AI498" i="1"/>
  <c r="AH498" i="1"/>
  <c r="AG498" i="1"/>
  <c r="AF498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Q498" i="1"/>
  <c r="P498" i="1"/>
  <c r="O498" i="1"/>
  <c r="N498" i="1"/>
  <c r="M498" i="1"/>
  <c r="L498" i="1"/>
  <c r="AU497" i="1"/>
  <c r="AT497" i="1"/>
  <c r="AS497" i="1"/>
  <c r="AR497" i="1"/>
  <c r="AQ497" i="1"/>
  <c r="AP497" i="1"/>
  <c r="AO497" i="1"/>
  <c r="AN497" i="1"/>
  <c r="AM497" i="1"/>
  <c r="AL497" i="1"/>
  <c r="AK497" i="1"/>
  <c r="AJ497" i="1"/>
  <c r="AI497" i="1"/>
  <c r="AH497" i="1"/>
  <c r="AG497" i="1"/>
  <c r="AF497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Q497" i="1"/>
  <c r="P497" i="1"/>
  <c r="O497" i="1"/>
  <c r="N497" i="1"/>
  <c r="M497" i="1"/>
  <c r="L497" i="1"/>
  <c r="AU496" i="1"/>
  <c r="AT496" i="1"/>
  <c r="AS496" i="1"/>
  <c r="AR496" i="1"/>
  <c r="AQ496" i="1"/>
  <c r="AP496" i="1"/>
  <c r="AO496" i="1"/>
  <c r="AN496" i="1"/>
  <c r="AM496" i="1"/>
  <c r="AL496" i="1"/>
  <c r="AK496" i="1"/>
  <c r="AJ496" i="1"/>
  <c r="AI496" i="1"/>
  <c r="AH496" i="1"/>
  <c r="AG496" i="1"/>
  <c r="AF496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Q496" i="1"/>
  <c r="P496" i="1"/>
  <c r="O496" i="1"/>
  <c r="N496" i="1"/>
  <c r="M496" i="1"/>
  <c r="L496" i="1"/>
  <c r="AU495" i="1"/>
  <c r="AT495" i="1"/>
  <c r="AS495" i="1"/>
  <c r="AR495" i="1"/>
  <c r="AQ495" i="1"/>
  <c r="AP495" i="1"/>
  <c r="AO495" i="1"/>
  <c r="AN495" i="1"/>
  <c r="AM495" i="1"/>
  <c r="AL495" i="1"/>
  <c r="AK495" i="1"/>
  <c r="AJ495" i="1"/>
  <c r="AI495" i="1"/>
  <c r="AH495" i="1"/>
  <c r="AG495" i="1"/>
  <c r="AF495" i="1"/>
  <c r="AE495" i="1"/>
  <c r="AD495" i="1"/>
  <c r="AC495" i="1"/>
  <c r="AB495" i="1"/>
  <c r="AA495" i="1"/>
  <c r="Z495" i="1"/>
  <c r="Y495" i="1"/>
  <c r="X495" i="1"/>
  <c r="W495" i="1"/>
  <c r="V495" i="1"/>
  <c r="U495" i="1"/>
  <c r="T495" i="1"/>
  <c r="S495" i="1"/>
  <c r="R495" i="1"/>
  <c r="Q495" i="1"/>
  <c r="P495" i="1"/>
  <c r="O495" i="1"/>
  <c r="N495" i="1"/>
  <c r="M495" i="1"/>
  <c r="L495" i="1"/>
  <c r="AU494" i="1"/>
  <c r="AT494" i="1"/>
  <c r="AS494" i="1"/>
  <c r="AR494" i="1"/>
  <c r="AQ494" i="1"/>
  <c r="AP494" i="1"/>
  <c r="AO494" i="1"/>
  <c r="AN494" i="1"/>
  <c r="AM494" i="1"/>
  <c r="AL494" i="1"/>
  <c r="AK494" i="1"/>
  <c r="AJ494" i="1"/>
  <c r="AI494" i="1"/>
  <c r="AH494" i="1"/>
  <c r="AG494" i="1"/>
  <c r="AF494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Q494" i="1"/>
  <c r="P494" i="1"/>
  <c r="O494" i="1"/>
  <c r="N494" i="1"/>
  <c r="M494" i="1"/>
  <c r="L494" i="1"/>
  <c r="AU493" i="1"/>
  <c r="AT493" i="1"/>
  <c r="AS493" i="1"/>
  <c r="AR493" i="1"/>
  <c r="AQ493" i="1"/>
  <c r="AP493" i="1"/>
  <c r="AO493" i="1"/>
  <c r="AN493" i="1"/>
  <c r="AM493" i="1"/>
  <c r="AL493" i="1"/>
  <c r="AK493" i="1"/>
  <c r="AJ493" i="1"/>
  <c r="AI493" i="1"/>
  <c r="AH493" i="1"/>
  <c r="AG493" i="1"/>
  <c r="AF493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Q493" i="1"/>
  <c r="P493" i="1"/>
  <c r="O493" i="1"/>
  <c r="N493" i="1"/>
  <c r="M493" i="1"/>
  <c r="L493" i="1"/>
  <c r="AU492" i="1"/>
  <c r="AT492" i="1"/>
  <c r="AS492" i="1"/>
  <c r="AR492" i="1"/>
  <c r="AQ492" i="1"/>
  <c r="AP492" i="1"/>
  <c r="AO492" i="1"/>
  <c r="AN492" i="1"/>
  <c r="AM492" i="1"/>
  <c r="AL492" i="1"/>
  <c r="AK492" i="1"/>
  <c r="AJ492" i="1"/>
  <c r="AI492" i="1"/>
  <c r="AH492" i="1"/>
  <c r="AG492" i="1"/>
  <c r="AF492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Q492" i="1"/>
  <c r="P492" i="1"/>
  <c r="O492" i="1"/>
  <c r="N492" i="1"/>
  <c r="M492" i="1"/>
  <c r="L492" i="1"/>
  <c r="AU491" i="1"/>
  <c r="AT491" i="1"/>
  <c r="AS491" i="1"/>
  <c r="AR491" i="1"/>
  <c r="AQ491" i="1"/>
  <c r="AP491" i="1"/>
  <c r="AO491" i="1"/>
  <c r="AN491" i="1"/>
  <c r="AM491" i="1"/>
  <c r="AL491" i="1"/>
  <c r="AK491" i="1"/>
  <c r="AJ491" i="1"/>
  <c r="AI491" i="1"/>
  <c r="AH491" i="1"/>
  <c r="AG491" i="1"/>
  <c r="AF491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Q491" i="1"/>
  <c r="P491" i="1"/>
  <c r="O491" i="1"/>
  <c r="N491" i="1"/>
  <c r="M491" i="1"/>
  <c r="L491" i="1"/>
  <c r="AU490" i="1"/>
  <c r="AT490" i="1"/>
  <c r="AS490" i="1"/>
  <c r="AR490" i="1"/>
  <c r="AQ490" i="1"/>
  <c r="AP490" i="1"/>
  <c r="AO490" i="1"/>
  <c r="AN490" i="1"/>
  <c r="AM490" i="1"/>
  <c r="AL490" i="1"/>
  <c r="AK490" i="1"/>
  <c r="AJ490" i="1"/>
  <c r="AI490" i="1"/>
  <c r="AH490" i="1"/>
  <c r="AG490" i="1"/>
  <c r="AF490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Q490" i="1"/>
  <c r="P490" i="1"/>
  <c r="O490" i="1"/>
  <c r="N490" i="1"/>
  <c r="M490" i="1"/>
  <c r="L490" i="1"/>
  <c r="AU489" i="1"/>
  <c r="AT489" i="1"/>
  <c r="AS489" i="1"/>
  <c r="AR489" i="1"/>
  <c r="AQ489" i="1"/>
  <c r="AP489" i="1"/>
  <c r="AO489" i="1"/>
  <c r="AN489" i="1"/>
  <c r="AM489" i="1"/>
  <c r="AL489" i="1"/>
  <c r="AK489" i="1"/>
  <c r="AJ489" i="1"/>
  <c r="AI489" i="1"/>
  <c r="AH489" i="1"/>
  <c r="AG489" i="1"/>
  <c r="AF489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Q489" i="1"/>
  <c r="P489" i="1"/>
  <c r="O489" i="1"/>
  <c r="N489" i="1"/>
  <c r="M489" i="1"/>
  <c r="L489" i="1"/>
  <c r="AU488" i="1"/>
  <c r="AT488" i="1"/>
  <c r="AS488" i="1"/>
  <c r="AR488" i="1"/>
  <c r="AQ488" i="1"/>
  <c r="AP488" i="1"/>
  <c r="AO488" i="1"/>
  <c r="AN488" i="1"/>
  <c r="AM488" i="1"/>
  <c r="AL488" i="1"/>
  <c r="AK488" i="1"/>
  <c r="AJ488" i="1"/>
  <c r="AI488" i="1"/>
  <c r="AH488" i="1"/>
  <c r="AG488" i="1"/>
  <c r="AF488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Q488" i="1"/>
  <c r="P488" i="1"/>
  <c r="O488" i="1"/>
  <c r="N488" i="1"/>
  <c r="M488" i="1"/>
  <c r="L488" i="1"/>
  <c r="AU487" i="1"/>
  <c r="AT487" i="1"/>
  <c r="AS487" i="1"/>
  <c r="AR487" i="1"/>
  <c r="AQ487" i="1"/>
  <c r="AP487" i="1"/>
  <c r="AO487" i="1"/>
  <c r="AN487" i="1"/>
  <c r="AM487" i="1"/>
  <c r="AL487" i="1"/>
  <c r="AK487" i="1"/>
  <c r="AJ487" i="1"/>
  <c r="AI487" i="1"/>
  <c r="AH487" i="1"/>
  <c r="AG487" i="1"/>
  <c r="AF487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Q487" i="1"/>
  <c r="P487" i="1"/>
  <c r="O487" i="1"/>
  <c r="N487" i="1"/>
  <c r="M487" i="1"/>
  <c r="L487" i="1"/>
  <c r="AU486" i="1"/>
  <c r="AT486" i="1"/>
  <c r="AS486" i="1"/>
  <c r="AR486" i="1"/>
  <c r="AQ486" i="1"/>
  <c r="AP486" i="1"/>
  <c r="AO486" i="1"/>
  <c r="AN486" i="1"/>
  <c r="AM486" i="1"/>
  <c r="AL486" i="1"/>
  <c r="AK486" i="1"/>
  <c r="AJ486" i="1"/>
  <c r="AI486" i="1"/>
  <c r="AH486" i="1"/>
  <c r="AG486" i="1"/>
  <c r="AF486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Q486" i="1"/>
  <c r="P486" i="1"/>
  <c r="O486" i="1"/>
  <c r="N486" i="1"/>
  <c r="M486" i="1"/>
  <c r="L486" i="1"/>
  <c r="AU485" i="1"/>
  <c r="AT485" i="1"/>
  <c r="AS485" i="1"/>
  <c r="AR485" i="1"/>
  <c r="AQ485" i="1"/>
  <c r="AP485" i="1"/>
  <c r="AO485" i="1"/>
  <c r="AN485" i="1"/>
  <c r="AM485" i="1"/>
  <c r="AL485" i="1"/>
  <c r="AK485" i="1"/>
  <c r="AJ485" i="1"/>
  <c r="AI485" i="1"/>
  <c r="AH485" i="1"/>
  <c r="AG485" i="1"/>
  <c r="AF485" i="1"/>
  <c r="AE485" i="1"/>
  <c r="AD485" i="1"/>
  <c r="AC485" i="1"/>
  <c r="AB485" i="1"/>
  <c r="AA485" i="1"/>
  <c r="Z485" i="1"/>
  <c r="Y485" i="1"/>
  <c r="X485" i="1"/>
  <c r="W485" i="1"/>
  <c r="V485" i="1"/>
  <c r="U485" i="1"/>
  <c r="T485" i="1"/>
  <c r="S485" i="1"/>
  <c r="R485" i="1"/>
  <c r="Q485" i="1"/>
  <c r="P485" i="1"/>
  <c r="O485" i="1"/>
  <c r="N485" i="1"/>
  <c r="M485" i="1"/>
  <c r="L485" i="1"/>
  <c r="AU484" i="1"/>
  <c r="AT484" i="1"/>
  <c r="AS484" i="1"/>
  <c r="AR484" i="1"/>
  <c r="AQ484" i="1"/>
  <c r="AP484" i="1"/>
  <c r="AO484" i="1"/>
  <c r="AN484" i="1"/>
  <c r="AM484" i="1"/>
  <c r="AL484" i="1"/>
  <c r="AK484" i="1"/>
  <c r="AJ484" i="1"/>
  <c r="AI484" i="1"/>
  <c r="AH484" i="1"/>
  <c r="AG484" i="1"/>
  <c r="AF484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Q484" i="1"/>
  <c r="P484" i="1"/>
  <c r="O484" i="1"/>
  <c r="N484" i="1"/>
  <c r="M484" i="1"/>
  <c r="L484" i="1"/>
  <c r="AU483" i="1"/>
  <c r="AT483" i="1"/>
  <c r="AS483" i="1"/>
  <c r="AR483" i="1"/>
  <c r="AQ483" i="1"/>
  <c r="AP483" i="1"/>
  <c r="AO483" i="1"/>
  <c r="AN483" i="1"/>
  <c r="AM483" i="1"/>
  <c r="AL483" i="1"/>
  <c r="AK483" i="1"/>
  <c r="AJ483" i="1"/>
  <c r="AI483" i="1"/>
  <c r="AH483" i="1"/>
  <c r="AG483" i="1"/>
  <c r="AF483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Q483" i="1"/>
  <c r="P483" i="1"/>
  <c r="O483" i="1"/>
  <c r="N483" i="1"/>
  <c r="M483" i="1"/>
  <c r="L483" i="1"/>
  <c r="AU482" i="1"/>
  <c r="AT482" i="1"/>
  <c r="AS482" i="1"/>
  <c r="AR482" i="1"/>
  <c r="AQ482" i="1"/>
  <c r="AP482" i="1"/>
  <c r="AO482" i="1"/>
  <c r="AN482" i="1"/>
  <c r="AM482" i="1"/>
  <c r="AL482" i="1"/>
  <c r="AK482" i="1"/>
  <c r="AJ482" i="1"/>
  <c r="AI482" i="1"/>
  <c r="AH482" i="1"/>
  <c r="AG482" i="1"/>
  <c r="AF482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Q482" i="1"/>
  <c r="P482" i="1"/>
  <c r="O482" i="1"/>
  <c r="N482" i="1"/>
  <c r="M482" i="1"/>
  <c r="L482" i="1"/>
  <c r="AU481" i="1"/>
  <c r="AT481" i="1"/>
  <c r="AS481" i="1"/>
  <c r="AR481" i="1"/>
  <c r="AQ481" i="1"/>
  <c r="AP481" i="1"/>
  <c r="AO481" i="1"/>
  <c r="AN481" i="1"/>
  <c r="AM481" i="1"/>
  <c r="AL481" i="1"/>
  <c r="AK481" i="1"/>
  <c r="AJ481" i="1"/>
  <c r="AI481" i="1"/>
  <c r="AH481" i="1"/>
  <c r="AG481" i="1"/>
  <c r="AF481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Q481" i="1"/>
  <c r="P481" i="1"/>
  <c r="O481" i="1"/>
  <c r="N481" i="1"/>
  <c r="M481" i="1"/>
  <c r="L481" i="1"/>
  <c r="AU480" i="1"/>
  <c r="AT480" i="1"/>
  <c r="AS480" i="1"/>
  <c r="AR480" i="1"/>
  <c r="AQ480" i="1"/>
  <c r="AP480" i="1"/>
  <c r="AO480" i="1"/>
  <c r="AN480" i="1"/>
  <c r="AM480" i="1"/>
  <c r="AL480" i="1"/>
  <c r="AK480" i="1"/>
  <c r="AJ480" i="1"/>
  <c r="AI480" i="1"/>
  <c r="AH480" i="1"/>
  <c r="AG480" i="1"/>
  <c r="AF480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Q480" i="1"/>
  <c r="P480" i="1"/>
  <c r="O480" i="1"/>
  <c r="N480" i="1"/>
  <c r="M480" i="1"/>
  <c r="L480" i="1"/>
  <c r="AU479" i="1"/>
  <c r="AT479" i="1"/>
  <c r="AS479" i="1"/>
  <c r="AR479" i="1"/>
  <c r="AQ479" i="1"/>
  <c r="AP479" i="1"/>
  <c r="AO479" i="1"/>
  <c r="AN479" i="1"/>
  <c r="AM479" i="1"/>
  <c r="AL479" i="1"/>
  <c r="AK479" i="1"/>
  <c r="AJ479" i="1"/>
  <c r="AI479" i="1"/>
  <c r="AH479" i="1"/>
  <c r="AG479" i="1"/>
  <c r="AF479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Q479" i="1"/>
  <c r="P479" i="1"/>
  <c r="O479" i="1"/>
  <c r="N479" i="1"/>
  <c r="M479" i="1"/>
  <c r="L479" i="1"/>
  <c r="AU478" i="1"/>
  <c r="AT478" i="1"/>
  <c r="AS478" i="1"/>
  <c r="AR478" i="1"/>
  <c r="AQ478" i="1"/>
  <c r="AP478" i="1"/>
  <c r="AO478" i="1"/>
  <c r="AN478" i="1"/>
  <c r="AM478" i="1"/>
  <c r="AL478" i="1"/>
  <c r="AK478" i="1"/>
  <c r="AJ478" i="1"/>
  <c r="AI478" i="1"/>
  <c r="AH478" i="1"/>
  <c r="AG478" i="1"/>
  <c r="AF478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Q478" i="1"/>
  <c r="P478" i="1"/>
  <c r="O478" i="1"/>
  <c r="N478" i="1"/>
  <c r="M478" i="1"/>
  <c r="L478" i="1"/>
  <c r="AU477" i="1"/>
  <c r="AT477" i="1"/>
  <c r="AS477" i="1"/>
  <c r="AR477" i="1"/>
  <c r="AQ477" i="1"/>
  <c r="AP477" i="1"/>
  <c r="AO477" i="1"/>
  <c r="AN477" i="1"/>
  <c r="AM477" i="1"/>
  <c r="AL477" i="1"/>
  <c r="AK477" i="1"/>
  <c r="AJ477" i="1"/>
  <c r="AI477" i="1"/>
  <c r="AH477" i="1"/>
  <c r="AG477" i="1"/>
  <c r="AF477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Q477" i="1"/>
  <c r="P477" i="1"/>
  <c r="O477" i="1"/>
  <c r="N477" i="1"/>
  <c r="M477" i="1"/>
  <c r="L477" i="1"/>
  <c r="AU476" i="1"/>
  <c r="AT476" i="1"/>
  <c r="AS476" i="1"/>
  <c r="AR476" i="1"/>
  <c r="AQ476" i="1"/>
  <c r="AP476" i="1"/>
  <c r="AO476" i="1"/>
  <c r="AN476" i="1"/>
  <c r="AM476" i="1"/>
  <c r="AL476" i="1"/>
  <c r="AK476" i="1"/>
  <c r="AJ476" i="1"/>
  <c r="AI476" i="1"/>
  <c r="AH476" i="1"/>
  <c r="AG476" i="1"/>
  <c r="AF476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Q476" i="1"/>
  <c r="P476" i="1"/>
  <c r="O476" i="1"/>
  <c r="N476" i="1"/>
  <c r="M476" i="1"/>
  <c r="L476" i="1"/>
  <c r="AU475" i="1"/>
  <c r="AT475" i="1"/>
  <c r="AS475" i="1"/>
  <c r="AR475" i="1"/>
  <c r="AQ475" i="1"/>
  <c r="AP475" i="1"/>
  <c r="AO475" i="1"/>
  <c r="AN475" i="1"/>
  <c r="AM475" i="1"/>
  <c r="AL475" i="1"/>
  <c r="AK475" i="1"/>
  <c r="AJ475" i="1"/>
  <c r="AI475" i="1"/>
  <c r="AH475" i="1"/>
  <c r="AG475" i="1"/>
  <c r="AF475" i="1"/>
  <c r="AE475" i="1"/>
  <c r="AD475" i="1"/>
  <c r="AC475" i="1"/>
  <c r="AB475" i="1"/>
  <c r="AA475" i="1"/>
  <c r="Z475" i="1"/>
  <c r="Y475" i="1"/>
  <c r="X475" i="1"/>
  <c r="W475" i="1"/>
  <c r="V475" i="1"/>
  <c r="U475" i="1"/>
  <c r="T475" i="1"/>
  <c r="S475" i="1"/>
  <c r="R475" i="1"/>
  <c r="Q475" i="1"/>
  <c r="P475" i="1"/>
  <c r="O475" i="1"/>
  <c r="N475" i="1"/>
  <c r="M475" i="1"/>
  <c r="L475" i="1"/>
  <c r="AU474" i="1"/>
  <c r="AT474" i="1"/>
  <c r="AS474" i="1"/>
  <c r="AR474" i="1"/>
  <c r="AQ474" i="1"/>
  <c r="AP474" i="1"/>
  <c r="AO474" i="1"/>
  <c r="AN474" i="1"/>
  <c r="AM474" i="1"/>
  <c r="AL474" i="1"/>
  <c r="AK474" i="1"/>
  <c r="AJ474" i="1"/>
  <c r="AI474" i="1"/>
  <c r="AH474" i="1"/>
  <c r="AG474" i="1"/>
  <c r="AF474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Q474" i="1"/>
  <c r="P474" i="1"/>
  <c r="O474" i="1"/>
  <c r="N474" i="1"/>
  <c r="M474" i="1"/>
  <c r="L474" i="1"/>
  <c r="AU473" i="1"/>
  <c r="AT473" i="1"/>
  <c r="AS473" i="1"/>
  <c r="AR473" i="1"/>
  <c r="AQ473" i="1"/>
  <c r="AP473" i="1"/>
  <c r="AO473" i="1"/>
  <c r="AN473" i="1"/>
  <c r="AM473" i="1"/>
  <c r="AL473" i="1"/>
  <c r="AK473" i="1"/>
  <c r="AJ473" i="1"/>
  <c r="AI473" i="1"/>
  <c r="AH473" i="1"/>
  <c r="AG473" i="1"/>
  <c r="AF473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Q473" i="1"/>
  <c r="P473" i="1"/>
  <c r="O473" i="1"/>
  <c r="N473" i="1"/>
  <c r="M473" i="1"/>
  <c r="L473" i="1"/>
  <c r="AU472" i="1"/>
  <c r="AT472" i="1"/>
  <c r="AS472" i="1"/>
  <c r="AR472" i="1"/>
  <c r="AQ472" i="1"/>
  <c r="AP472" i="1"/>
  <c r="AO472" i="1"/>
  <c r="AN472" i="1"/>
  <c r="AM472" i="1"/>
  <c r="AL472" i="1"/>
  <c r="AK472" i="1"/>
  <c r="AJ472" i="1"/>
  <c r="AI472" i="1"/>
  <c r="AH472" i="1"/>
  <c r="AG472" i="1"/>
  <c r="AF472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Q472" i="1"/>
  <c r="P472" i="1"/>
  <c r="O472" i="1"/>
  <c r="N472" i="1"/>
  <c r="M472" i="1"/>
  <c r="L472" i="1"/>
  <c r="AU471" i="1"/>
  <c r="AT471" i="1"/>
  <c r="AS471" i="1"/>
  <c r="AR471" i="1"/>
  <c r="AQ471" i="1"/>
  <c r="AP471" i="1"/>
  <c r="AO471" i="1"/>
  <c r="AN471" i="1"/>
  <c r="AM471" i="1"/>
  <c r="AL471" i="1"/>
  <c r="AK471" i="1"/>
  <c r="AJ471" i="1"/>
  <c r="AI471" i="1"/>
  <c r="AH471" i="1"/>
  <c r="AG471" i="1"/>
  <c r="AF471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Q471" i="1"/>
  <c r="P471" i="1"/>
  <c r="O471" i="1"/>
  <c r="N471" i="1"/>
  <c r="M471" i="1"/>
  <c r="L471" i="1"/>
  <c r="AU470" i="1"/>
  <c r="AT470" i="1"/>
  <c r="AS470" i="1"/>
  <c r="AR470" i="1"/>
  <c r="AQ470" i="1"/>
  <c r="AP470" i="1"/>
  <c r="AO470" i="1"/>
  <c r="AN470" i="1"/>
  <c r="AM470" i="1"/>
  <c r="AL470" i="1"/>
  <c r="AK470" i="1"/>
  <c r="AJ470" i="1"/>
  <c r="AI470" i="1"/>
  <c r="AH470" i="1"/>
  <c r="AG470" i="1"/>
  <c r="AF470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Q470" i="1"/>
  <c r="P470" i="1"/>
  <c r="O470" i="1"/>
  <c r="N470" i="1"/>
  <c r="M470" i="1"/>
  <c r="L470" i="1"/>
  <c r="AU469" i="1"/>
  <c r="AT469" i="1"/>
  <c r="AS469" i="1"/>
  <c r="AR469" i="1"/>
  <c r="AQ469" i="1"/>
  <c r="AP469" i="1"/>
  <c r="AO469" i="1"/>
  <c r="AN469" i="1"/>
  <c r="AM469" i="1"/>
  <c r="AL469" i="1"/>
  <c r="AK469" i="1"/>
  <c r="AJ469" i="1"/>
  <c r="AI469" i="1"/>
  <c r="AH469" i="1"/>
  <c r="AG469" i="1"/>
  <c r="AF469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Q469" i="1"/>
  <c r="P469" i="1"/>
  <c r="O469" i="1"/>
  <c r="N469" i="1"/>
  <c r="M469" i="1"/>
  <c r="L469" i="1"/>
  <c r="AU468" i="1"/>
  <c r="AT468" i="1"/>
  <c r="AS468" i="1"/>
  <c r="AR468" i="1"/>
  <c r="AQ468" i="1"/>
  <c r="AP468" i="1"/>
  <c r="AO468" i="1"/>
  <c r="AN468" i="1"/>
  <c r="AM468" i="1"/>
  <c r="AL468" i="1"/>
  <c r="AK468" i="1"/>
  <c r="AJ468" i="1"/>
  <c r="AI468" i="1"/>
  <c r="AH468" i="1"/>
  <c r="AG468" i="1"/>
  <c r="AF468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Q468" i="1"/>
  <c r="P468" i="1"/>
  <c r="O468" i="1"/>
  <c r="N468" i="1"/>
  <c r="M468" i="1"/>
  <c r="L468" i="1"/>
  <c r="AU467" i="1"/>
  <c r="AT467" i="1"/>
  <c r="AS467" i="1"/>
  <c r="AR467" i="1"/>
  <c r="AQ467" i="1"/>
  <c r="AP467" i="1"/>
  <c r="AO467" i="1"/>
  <c r="AN467" i="1"/>
  <c r="AM467" i="1"/>
  <c r="AL467" i="1"/>
  <c r="AK467" i="1"/>
  <c r="AJ467" i="1"/>
  <c r="AI467" i="1"/>
  <c r="AH467" i="1"/>
  <c r="AG467" i="1"/>
  <c r="AF467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Q467" i="1"/>
  <c r="P467" i="1"/>
  <c r="O467" i="1"/>
  <c r="N467" i="1"/>
  <c r="M467" i="1"/>
  <c r="L467" i="1"/>
  <c r="AU466" i="1"/>
  <c r="AT466" i="1"/>
  <c r="AS466" i="1"/>
  <c r="AR466" i="1"/>
  <c r="AQ466" i="1"/>
  <c r="AP466" i="1"/>
  <c r="AO466" i="1"/>
  <c r="AN466" i="1"/>
  <c r="AM466" i="1"/>
  <c r="AL466" i="1"/>
  <c r="AK466" i="1"/>
  <c r="AJ466" i="1"/>
  <c r="AI466" i="1"/>
  <c r="AH466" i="1"/>
  <c r="AG466" i="1"/>
  <c r="AF466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Q466" i="1"/>
  <c r="P466" i="1"/>
  <c r="O466" i="1"/>
  <c r="N466" i="1"/>
  <c r="M466" i="1"/>
  <c r="L466" i="1"/>
  <c r="AU465" i="1"/>
  <c r="AT465" i="1"/>
  <c r="AS465" i="1"/>
  <c r="AR465" i="1"/>
  <c r="AQ465" i="1"/>
  <c r="AP465" i="1"/>
  <c r="AO465" i="1"/>
  <c r="AN465" i="1"/>
  <c r="AM465" i="1"/>
  <c r="AL465" i="1"/>
  <c r="AK465" i="1"/>
  <c r="AJ465" i="1"/>
  <c r="AI465" i="1"/>
  <c r="AH465" i="1"/>
  <c r="AG465" i="1"/>
  <c r="AF465" i="1"/>
  <c r="AE465" i="1"/>
  <c r="AD465" i="1"/>
  <c r="AC465" i="1"/>
  <c r="AB465" i="1"/>
  <c r="AA465" i="1"/>
  <c r="Z465" i="1"/>
  <c r="Y465" i="1"/>
  <c r="X465" i="1"/>
  <c r="W465" i="1"/>
  <c r="V465" i="1"/>
  <c r="U465" i="1"/>
  <c r="T465" i="1"/>
  <c r="S465" i="1"/>
  <c r="R465" i="1"/>
  <c r="Q465" i="1"/>
  <c r="P465" i="1"/>
  <c r="O465" i="1"/>
  <c r="N465" i="1"/>
  <c r="M465" i="1"/>
  <c r="L465" i="1"/>
  <c r="AU464" i="1"/>
  <c r="AT464" i="1"/>
  <c r="AS464" i="1"/>
  <c r="AR464" i="1"/>
  <c r="AQ464" i="1"/>
  <c r="AP464" i="1"/>
  <c r="AO464" i="1"/>
  <c r="AN464" i="1"/>
  <c r="AM464" i="1"/>
  <c r="AL464" i="1"/>
  <c r="AK464" i="1"/>
  <c r="AJ464" i="1"/>
  <c r="AI464" i="1"/>
  <c r="AH464" i="1"/>
  <c r="AG464" i="1"/>
  <c r="AF464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Q464" i="1"/>
  <c r="P464" i="1"/>
  <c r="O464" i="1"/>
  <c r="N464" i="1"/>
  <c r="M464" i="1"/>
  <c r="L464" i="1"/>
  <c r="AU463" i="1"/>
  <c r="AT463" i="1"/>
  <c r="AS463" i="1"/>
  <c r="AR463" i="1"/>
  <c r="AQ463" i="1"/>
  <c r="AP463" i="1"/>
  <c r="AO463" i="1"/>
  <c r="AN463" i="1"/>
  <c r="AM463" i="1"/>
  <c r="AL463" i="1"/>
  <c r="AK463" i="1"/>
  <c r="AJ463" i="1"/>
  <c r="AI463" i="1"/>
  <c r="AH463" i="1"/>
  <c r="AG463" i="1"/>
  <c r="AF463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Q463" i="1"/>
  <c r="P463" i="1"/>
  <c r="O463" i="1"/>
  <c r="N463" i="1"/>
  <c r="M463" i="1"/>
  <c r="L463" i="1"/>
  <c r="AU462" i="1"/>
  <c r="AT462" i="1"/>
  <c r="AS462" i="1"/>
  <c r="AR462" i="1"/>
  <c r="AQ462" i="1"/>
  <c r="AP462" i="1"/>
  <c r="AO462" i="1"/>
  <c r="AN462" i="1"/>
  <c r="AM462" i="1"/>
  <c r="AL462" i="1"/>
  <c r="AK462" i="1"/>
  <c r="AJ462" i="1"/>
  <c r="AI462" i="1"/>
  <c r="AH462" i="1"/>
  <c r="AG462" i="1"/>
  <c r="AF462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Q462" i="1"/>
  <c r="P462" i="1"/>
  <c r="O462" i="1"/>
  <c r="N462" i="1"/>
  <c r="M462" i="1"/>
  <c r="L462" i="1"/>
  <c r="AU461" i="1"/>
  <c r="AT461" i="1"/>
  <c r="AS461" i="1"/>
  <c r="AR461" i="1"/>
  <c r="AQ461" i="1"/>
  <c r="AP461" i="1"/>
  <c r="AO461" i="1"/>
  <c r="AN461" i="1"/>
  <c r="AM461" i="1"/>
  <c r="AL461" i="1"/>
  <c r="AK461" i="1"/>
  <c r="AJ461" i="1"/>
  <c r="AI461" i="1"/>
  <c r="AH461" i="1"/>
  <c r="AG461" i="1"/>
  <c r="AF461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Q461" i="1"/>
  <c r="P461" i="1"/>
  <c r="O461" i="1"/>
  <c r="N461" i="1"/>
  <c r="M461" i="1"/>
  <c r="L461" i="1"/>
  <c r="AU460" i="1"/>
  <c r="AT460" i="1"/>
  <c r="AS460" i="1"/>
  <c r="AR460" i="1"/>
  <c r="AQ460" i="1"/>
  <c r="AP460" i="1"/>
  <c r="AO460" i="1"/>
  <c r="AN460" i="1"/>
  <c r="AM460" i="1"/>
  <c r="AL460" i="1"/>
  <c r="AK460" i="1"/>
  <c r="AJ460" i="1"/>
  <c r="AI460" i="1"/>
  <c r="AH460" i="1"/>
  <c r="AG460" i="1"/>
  <c r="AF460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Q460" i="1"/>
  <c r="P460" i="1"/>
  <c r="O460" i="1"/>
  <c r="N460" i="1"/>
  <c r="M460" i="1"/>
  <c r="L460" i="1"/>
  <c r="AU459" i="1"/>
  <c r="AT459" i="1"/>
  <c r="AS459" i="1"/>
  <c r="AR459" i="1"/>
  <c r="AQ459" i="1"/>
  <c r="AP459" i="1"/>
  <c r="AO459" i="1"/>
  <c r="AN459" i="1"/>
  <c r="AM459" i="1"/>
  <c r="AL459" i="1"/>
  <c r="AK459" i="1"/>
  <c r="AJ459" i="1"/>
  <c r="AI459" i="1"/>
  <c r="AH459" i="1"/>
  <c r="AG459" i="1"/>
  <c r="AF459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Q459" i="1"/>
  <c r="P459" i="1"/>
  <c r="O459" i="1"/>
  <c r="N459" i="1"/>
  <c r="M459" i="1"/>
  <c r="L459" i="1"/>
  <c r="AU458" i="1"/>
  <c r="AT458" i="1"/>
  <c r="AS458" i="1"/>
  <c r="AR458" i="1"/>
  <c r="AQ458" i="1"/>
  <c r="AP458" i="1"/>
  <c r="AO458" i="1"/>
  <c r="AN458" i="1"/>
  <c r="AM458" i="1"/>
  <c r="AL458" i="1"/>
  <c r="AK458" i="1"/>
  <c r="AJ458" i="1"/>
  <c r="AI458" i="1"/>
  <c r="AH458" i="1"/>
  <c r="AG458" i="1"/>
  <c r="AF458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Q458" i="1"/>
  <c r="P458" i="1"/>
  <c r="O458" i="1"/>
  <c r="N458" i="1"/>
  <c r="M458" i="1"/>
  <c r="L458" i="1"/>
  <c r="AU457" i="1"/>
  <c r="AT457" i="1"/>
  <c r="AS457" i="1"/>
  <c r="AR457" i="1"/>
  <c r="AQ457" i="1"/>
  <c r="AP457" i="1"/>
  <c r="AO457" i="1"/>
  <c r="AN457" i="1"/>
  <c r="AM457" i="1"/>
  <c r="AL457" i="1"/>
  <c r="AK457" i="1"/>
  <c r="AJ457" i="1"/>
  <c r="AI457" i="1"/>
  <c r="AH457" i="1"/>
  <c r="AG457" i="1"/>
  <c r="AF457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Q457" i="1"/>
  <c r="P457" i="1"/>
  <c r="O457" i="1"/>
  <c r="N457" i="1"/>
  <c r="M457" i="1"/>
  <c r="L457" i="1"/>
  <c r="AU456" i="1"/>
  <c r="AT456" i="1"/>
  <c r="AS456" i="1"/>
  <c r="AR456" i="1"/>
  <c r="AQ456" i="1"/>
  <c r="AP456" i="1"/>
  <c r="AO456" i="1"/>
  <c r="AN456" i="1"/>
  <c r="AM456" i="1"/>
  <c r="AL456" i="1"/>
  <c r="AK456" i="1"/>
  <c r="AJ456" i="1"/>
  <c r="AI456" i="1"/>
  <c r="AH456" i="1"/>
  <c r="AG456" i="1"/>
  <c r="AF456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Q456" i="1"/>
  <c r="P456" i="1"/>
  <c r="O456" i="1"/>
  <c r="N456" i="1"/>
  <c r="M456" i="1"/>
  <c r="L456" i="1"/>
  <c r="AU455" i="1"/>
  <c r="AT455" i="1"/>
  <c r="AS455" i="1"/>
  <c r="AR455" i="1"/>
  <c r="AQ455" i="1"/>
  <c r="AP455" i="1"/>
  <c r="AO455" i="1"/>
  <c r="AN455" i="1"/>
  <c r="AM455" i="1"/>
  <c r="AL455" i="1"/>
  <c r="AK455" i="1"/>
  <c r="AJ455" i="1"/>
  <c r="AI455" i="1"/>
  <c r="AH455" i="1"/>
  <c r="AG455" i="1"/>
  <c r="AF455" i="1"/>
  <c r="AE455" i="1"/>
  <c r="AD455" i="1"/>
  <c r="AC455" i="1"/>
  <c r="AB455" i="1"/>
  <c r="AA455" i="1"/>
  <c r="Z455" i="1"/>
  <c r="Y455" i="1"/>
  <c r="X455" i="1"/>
  <c r="W455" i="1"/>
  <c r="V455" i="1"/>
  <c r="U455" i="1"/>
  <c r="T455" i="1"/>
  <c r="S455" i="1"/>
  <c r="R455" i="1"/>
  <c r="Q455" i="1"/>
  <c r="P455" i="1"/>
  <c r="O455" i="1"/>
  <c r="N455" i="1"/>
  <c r="M455" i="1"/>
  <c r="L455" i="1"/>
  <c r="AU454" i="1"/>
  <c r="AT454" i="1"/>
  <c r="AS454" i="1"/>
  <c r="AR454" i="1"/>
  <c r="AQ454" i="1"/>
  <c r="AP454" i="1"/>
  <c r="AO454" i="1"/>
  <c r="AN454" i="1"/>
  <c r="AM454" i="1"/>
  <c r="AL454" i="1"/>
  <c r="AK454" i="1"/>
  <c r="AJ454" i="1"/>
  <c r="AI454" i="1"/>
  <c r="AH454" i="1"/>
  <c r="AG454" i="1"/>
  <c r="AF454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Q454" i="1"/>
  <c r="P454" i="1"/>
  <c r="O454" i="1"/>
  <c r="N454" i="1"/>
  <c r="M454" i="1"/>
  <c r="L454" i="1"/>
  <c r="AU453" i="1"/>
  <c r="AT453" i="1"/>
  <c r="AS453" i="1"/>
  <c r="AR453" i="1"/>
  <c r="AQ453" i="1"/>
  <c r="AP453" i="1"/>
  <c r="AO453" i="1"/>
  <c r="AN453" i="1"/>
  <c r="AM453" i="1"/>
  <c r="AL453" i="1"/>
  <c r="AK453" i="1"/>
  <c r="AJ453" i="1"/>
  <c r="AI453" i="1"/>
  <c r="AH453" i="1"/>
  <c r="AG453" i="1"/>
  <c r="AF453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Q453" i="1"/>
  <c r="P453" i="1"/>
  <c r="O453" i="1"/>
  <c r="N453" i="1"/>
  <c r="M453" i="1"/>
  <c r="L453" i="1"/>
  <c r="AU452" i="1"/>
  <c r="AT452" i="1"/>
  <c r="AS452" i="1"/>
  <c r="AR452" i="1"/>
  <c r="AQ452" i="1"/>
  <c r="AP452" i="1"/>
  <c r="AO452" i="1"/>
  <c r="AN452" i="1"/>
  <c r="AM452" i="1"/>
  <c r="AL452" i="1"/>
  <c r="AK452" i="1"/>
  <c r="AJ452" i="1"/>
  <c r="AI452" i="1"/>
  <c r="AH452" i="1"/>
  <c r="AG452" i="1"/>
  <c r="AF452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Q452" i="1"/>
  <c r="P452" i="1"/>
  <c r="O452" i="1"/>
  <c r="N452" i="1"/>
  <c r="M452" i="1"/>
  <c r="L452" i="1"/>
  <c r="AU451" i="1"/>
  <c r="AT451" i="1"/>
  <c r="AS451" i="1"/>
  <c r="AR451" i="1"/>
  <c r="AQ451" i="1"/>
  <c r="AP451" i="1"/>
  <c r="AO451" i="1"/>
  <c r="AN451" i="1"/>
  <c r="AM451" i="1"/>
  <c r="AL451" i="1"/>
  <c r="AK451" i="1"/>
  <c r="AJ451" i="1"/>
  <c r="AI451" i="1"/>
  <c r="AH451" i="1"/>
  <c r="AG451" i="1"/>
  <c r="AF451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Q451" i="1"/>
  <c r="P451" i="1"/>
  <c r="O451" i="1"/>
  <c r="N451" i="1"/>
  <c r="M451" i="1"/>
  <c r="L451" i="1"/>
  <c r="AU450" i="1"/>
  <c r="AT450" i="1"/>
  <c r="AS450" i="1"/>
  <c r="AR450" i="1"/>
  <c r="AQ450" i="1"/>
  <c r="AP450" i="1"/>
  <c r="AO450" i="1"/>
  <c r="AN450" i="1"/>
  <c r="AM450" i="1"/>
  <c r="AL450" i="1"/>
  <c r="AK450" i="1"/>
  <c r="AJ450" i="1"/>
  <c r="AI450" i="1"/>
  <c r="AH450" i="1"/>
  <c r="AG450" i="1"/>
  <c r="AF450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Q450" i="1"/>
  <c r="P450" i="1"/>
  <c r="O450" i="1"/>
  <c r="N450" i="1"/>
  <c r="M450" i="1"/>
  <c r="L450" i="1"/>
  <c r="AU449" i="1"/>
  <c r="AT449" i="1"/>
  <c r="AS449" i="1"/>
  <c r="AR449" i="1"/>
  <c r="AQ449" i="1"/>
  <c r="AP449" i="1"/>
  <c r="AO449" i="1"/>
  <c r="AN449" i="1"/>
  <c r="AM449" i="1"/>
  <c r="AL449" i="1"/>
  <c r="AK449" i="1"/>
  <c r="AJ449" i="1"/>
  <c r="AI449" i="1"/>
  <c r="AH449" i="1"/>
  <c r="AG449" i="1"/>
  <c r="AF449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Q449" i="1"/>
  <c r="P449" i="1"/>
  <c r="O449" i="1"/>
  <c r="N449" i="1"/>
  <c r="M449" i="1"/>
  <c r="L449" i="1"/>
  <c r="AU448" i="1"/>
  <c r="AT448" i="1"/>
  <c r="AS448" i="1"/>
  <c r="AR448" i="1"/>
  <c r="AQ448" i="1"/>
  <c r="AP448" i="1"/>
  <c r="AO448" i="1"/>
  <c r="AN448" i="1"/>
  <c r="AM448" i="1"/>
  <c r="AL448" i="1"/>
  <c r="AK448" i="1"/>
  <c r="AJ448" i="1"/>
  <c r="AI448" i="1"/>
  <c r="AH448" i="1"/>
  <c r="AG448" i="1"/>
  <c r="AF448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Q448" i="1"/>
  <c r="P448" i="1"/>
  <c r="O448" i="1"/>
  <c r="N448" i="1"/>
  <c r="M448" i="1"/>
  <c r="L448" i="1"/>
  <c r="AU447" i="1"/>
  <c r="AT447" i="1"/>
  <c r="AS447" i="1"/>
  <c r="AR447" i="1"/>
  <c r="AQ447" i="1"/>
  <c r="AP447" i="1"/>
  <c r="AO447" i="1"/>
  <c r="AN447" i="1"/>
  <c r="AM447" i="1"/>
  <c r="AL447" i="1"/>
  <c r="AK447" i="1"/>
  <c r="AJ447" i="1"/>
  <c r="AI447" i="1"/>
  <c r="AH447" i="1"/>
  <c r="AG447" i="1"/>
  <c r="AF447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Q447" i="1"/>
  <c r="P447" i="1"/>
  <c r="O447" i="1"/>
  <c r="N447" i="1"/>
  <c r="M447" i="1"/>
  <c r="L447" i="1"/>
  <c r="AU446" i="1"/>
  <c r="AT446" i="1"/>
  <c r="AS446" i="1"/>
  <c r="AR446" i="1"/>
  <c r="AQ446" i="1"/>
  <c r="AP446" i="1"/>
  <c r="AO446" i="1"/>
  <c r="AN446" i="1"/>
  <c r="AM446" i="1"/>
  <c r="AL446" i="1"/>
  <c r="AK446" i="1"/>
  <c r="AJ446" i="1"/>
  <c r="AI446" i="1"/>
  <c r="AH446" i="1"/>
  <c r="AG446" i="1"/>
  <c r="AF446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Q446" i="1"/>
  <c r="P446" i="1"/>
  <c r="O446" i="1"/>
  <c r="N446" i="1"/>
  <c r="M446" i="1"/>
  <c r="L446" i="1"/>
  <c r="AU445" i="1"/>
  <c r="AT445" i="1"/>
  <c r="AS445" i="1"/>
  <c r="AR445" i="1"/>
  <c r="AQ445" i="1"/>
  <c r="AP445" i="1"/>
  <c r="AO445" i="1"/>
  <c r="AN445" i="1"/>
  <c r="AM445" i="1"/>
  <c r="AL445" i="1"/>
  <c r="AK445" i="1"/>
  <c r="AJ445" i="1"/>
  <c r="AI445" i="1"/>
  <c r="AH445" i="1"/>
  <c r="AG445" i="1"/>
  <c r="AF445" i="1"/>
  <c r="AE445" i="1"/>
  <c r="AD445" i="1"/>
  <c r="AC445" i="1"/>
  <c r="AB445" i="1"/>
  <c r="AA445" i="1"/>
  <c r="Z445" i="1"/>
  <c r="Y445" i="1"/>
  <c r="X445" i="1"/>
  <c r="W445" i="1"/>
  <c r="V445" i="1"/>
  <c r="U445" i="1"/>
  <c r="T445" i="1"/>
  <c r="S445" i="1"/>
  <c r="R445" i="1"/>
  <c r="Q445" i="1"/>
  <c r="P445" i="1"/>
  <c r="O445" i="1"/>
  <c r="N445" i="1"/>
  <c r="M445" i="1"/>
  <c r="L445" i="1"/>
  <c r="AU444" i="1"/>
  <c r="AT444" i="1"/>
  <c r="AS444" i="1"/>
  <c r="AR444" i="1"/>
  <c r="AQ444" i="1"/>
  <c r="AP444" i="1"/>
  <c r="AO444" i="1"/>
  <c r="AN444" i="1"/>
  <c r="AM444" i="1"/>
  <c r="AL444" i="1"/>
  <c r="AK444" i="1"/>
  <c r="AJ444" i="1"/>
  <c r="AI444" i="1"/>
  <c r="AH444" i="1"/>
  <c r="AG444" i="1"/>
  <c r="AF444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Q444" i="1"/>
  <c r="P444" i="1"/>
  <c r="O444" i="1"/>
  <c r="N444" i="1"/>
  <c r="M444" i="1"/>
  <c r="L444" i="1"/>
  <c r="AU443" i="1"/>
  <c r="AT443" i="1"/>
  <c r="AS443" i="1"/>
  <c r="AR443" i="1"/>
  <c r="AQ443" i="1"/>
  <c r="AP443" i="1"/>
  <c r="AO443" i="1"/>
  <c r="AN443" i="1"/>
  <c r="AM443" i="1"/>
  <c r="AL443" i="1"/>
  <c r="AK443" i="1"/>
  <c r="AJ443" i="1"/>
  <c r="AI443" i="1"/>
  <c r="AH443" i="1"/>
  <c r="AG443" i="1"/>
  <c r="AF443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Q443" i="1"/>
  <c r="P443" i="1"/>
  <c r="O443" i="1"/>
  <c r="N443" i="1"/>
  <c r="M443" i="1"/>
  <c r="L443" i="1"/>
  <c r="AU442" i="1"/>
  <c r="AT442" i="1"/>
  <c r="AS442" i="1"/>
  <c r="AR442" i="1"/>
  <c r="AQ442" i="1"/>
  <c r="AP442" i="1"/>
  <c r="AO442" i="1"/>
  <c r="AN442" i="1"/>
  <c r="AM442" i="1"/>
  <c r="AL442" i="1"/>
  <c r="AK442" i="1"/>
  <c r="AJ442" i="1"/>
  <c r="AI442" i="1"/>
  <c r="AH442" i="1"/>
  <c r="AG442" i="1"/>
  <c r="AF442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Q442" i="1"/>
  <c r="P442" i="1"/>
  <c r="O442" i="1"/>
  <c r="N442" i="1"/>
  <c r="M442" i="1"/>
  <c r="L442" i="1"/>
  <c r="AU441" i="1"/>
  <c r="AT441" i="1"/>
  <c r="AS441" i="1"/>
  <c r="AR441" i="1"/>
  <c r="AQ441" i="1"/>
  <c r="AP441" i="1"/>
  <c r="AO441" i="1"/>
  <c r="AN441" i="1"/>
  <c r="AM441" i="1"/>
  <c r="AL441" i="1"/>
  <c r="AK441" i="1"/>
  <c r="AJ441" i="1"/>
  <c r="AI441" i="1"/>
  <c r="AH441" i="1"/>
  <c r="AG441" i="1"/>
  <c r="AF441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Q441" i="1"/>
  <c r="P441" i="1"/>
  <c r="O441" i="1"/>
  <c r="N441" i="1"/>
  <c r="M441" i="1"/>
  <c r="L441" i="1"/>
  <c r="AU440" i="1"/>
  <c r="AT440" i="1"/>
  <c r="AS440" i="1"/>
  <c r="AR440" i="1"/>
  <c r="AQ440" i="1"/>
  <c r="AP440" i="1"/>
  <c r="AO440" i="1"/>
  <c r="AN440" i="1"/>
  <c r="AM440" i="1"/>
  <c r="AL440" i="1"/>
  <c r="AK440" i="1"/>
  <c r="AJ440" i="1"/>
  <c r="AI440" i="1"/>
  <c r="AH440" i="1"/>
  <c r="AG440" i="1"/>
  <c r="AF440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Q440" i="1"/>
  <c r="P440" i="1"/>
  <c r="O440" i="1"/>
  <c r="N440" i="1"/>
  <c r="M440" i="1"/>
  <c r="L440" i="1"/>
  <c r="AU439" i="1"/>
  <c r="AT439" i="1"/>
  <c r="AS439" i="1"/>
  <c r="AR439" i="1"/>
  <c r="AQ439" i="1"/>
  <c r="AP439" i="1"/>
  <c r="AO439" i="1"/>
  <c r="AN439" i="1"/>
  <c r="AM439" i="1"/>
  <c r="AL439" i="1"/>
  <c r="AK439" i="1"/>
  <c r="AJ439" i="1"/>
  <c r="AI439" i="1"/>
  <c r="AH439" i="1"/>
  <c r="AG439" i="1"/>
  <c r="AF439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Q439" i="1"/>
  <c r="P439" i="1"/>
  <c r="O439" i="1"/>
  <c r="N439" i="1"/>
  <c r="M439" i="1"/>
  <c r="L439" i="1"/>
  <c r="AU438" i="1"/>
  <c r="AT438" i="1"/>
  <c r="AS438" i="1"/>
  <c r="AR438" i="1"/>
  <c r="AQ438" i="1"/>
  <c r="AP438" i="1"/>
  <c r="AO438" i="1"/>
  <c r="AN438" i="1"/>
  <c r="AM438" i="1"/>
  <c r="AL438" i="1"/>
  <c r="AK438" i="1"/>
  <c r="AJ438" i="1"/>
  <c r="AI438" i="1"/>
  <c r="AH438" i="1"/>
  <c r="AG438" i="1"/>
  <c r="AF438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Q438" i="1"/>
  <c r="P438" i="1"/>
  <c r="O438" i="1"/>
  <c r="N438" i="1"/>
  <c r="M438" i="1"/>
  <c r="L438" i="1"/>
  <c r="AU437" i="1"/>
  <c r="AT437" i="1"/>
  <c r="AS437" i="1"/>
  <c r="AR437" i="1"/>
  <c r="AQ437" i="1"/>
  <c r="AP437" i="1"/>
  <c r="AO437" i="1"/>
  <c r="AN437" i="1"/>
  <c r="AM437" i="1"/>
  <c r="AL437" i="1"/>
  <c r="AK437" i="1"/>
  <c r="AJ437" i="1"/>
  <c r="AI437" i="1"/>
  <c r="AH437" i="1"/>
  <c r="AG437" i="1"/>
  <c r="AF437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Q437" i="1"/>
  <c r="P437" i="1"/>
  <c r="O437" i="1"/>
  <c r="N437" i="1"/>
  <c r="M437" i="1"/>
  <c r="L437" i="1"/>
  <c r="AU436" i="1"/>
  <c r="AT436" i="1"/>
  <c r="AS436" i="1"/>
  <c r="AR436" i="1"/>
  <c r="AQ436" i="1"/>
  <c r="AP436" i="1"/>
  <c r="AO436" i="1"/>
  <c r="AN436" i="1"/>
  <c r="AM436" i="1"/>
  <c r="AL436" i="1"/>
  <c r="AK436" i="1"/>
  <c r="AJ436" i="1"/>
  <c r="AI436" i="1"/>
  <c r="AH436" i="1"/>
  <c r="AG436" i="1"/>
  <c r="AF436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Q436" i="1"/>
  <c r="P436" i="1"/>
  <c r="O436" i="1"/>
  <c r="N436" i="1"/>
  <c r="M436" i="1"/>
  <c r="L436" i="1"/>
  <c r="AU435" i="1"/>
  <c r="AT435" i="1"/>
  <c r="AS435" i="1"/>
  <c r="AR435" i="1"/>
  <c r="AQ435" i="1"/>
  <c r="AP435" i="1"/>
  <c r="AO435" i="1"/>
  <c r="AN435" i="1"/>
  <c r="AM435" i="1"/>
  <c r="AL435" i="1"/>
  <c r="AK435" i="1"/>
  <c r="AJ435" i="1"/>
  <c r="AI435" i="1"/>
  <c r="AH435" i="1"/>
  <c r="AG435" i="1"/>
  <c r="AF435" i="1"/>
  <c r="AE435" i="1"/>
  <c r="AD435" i="1"/>
  <c r="AC435" i="1"/>
  <c r="AB435" i="1"/>
  <c r="AA435" i="1"/>
  <c r="Z435" i="1"/>
  <c r="Y435" i="1"/>
  <c r="X435" i="1"/>
  <c r="W435" i="1"/>
  <c r="V435" i="1"/>
  <c r="U435" i="1"/>
  <c r="T435" i="1"/>
  <c r="S435" i="1"/>
  <c r="R435" i="1"/>
  <c r="Q435" i="1"/>
  <c r="P435" i="1"/>
  <c r="O435" i="1"/>
  <c r="N435" i="1"/>
  <c r="M435" i="1"/>
  <c r="L435" i="1"/>
  <c r="AU434" i="1"/>
  <c r="AT434" i="1"/>
  <c r="AS434" i="1"/>
  <c r="AR434" i="1"/>
  <c r="AQ434" i="1"/>
  <c r="AP434" i="1"/>
  <c r="AO434" i="1"/>
  <c r="AN434" i="1"/>
  <c r="AM434" i="1"/>
  <c r="AL434" i="1"/>
  <c r="AK434" i="1"/>
  <c r="AJ434" i="1"/>
  <c r="AI434" i="1"/>
  <c r="AH434" i="1"/>
  <c r="AG434" i="1"/>
  <c r="AF434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Q434" i="1"/>
  <c r="P434" i="1"/>
  <c r="O434" i="1"/>
  <c r="N434" i="1"/>
  <c r="M434" i="1"/>
  <c r="L434" i="1"/>
  <c r="AU433" i="1"/>
  <c r="AT433" i="1"/>
  <c r="AS433" i="1"/>
  <c r="AR433" i="1"/>
  <c r="AQ433" i="1"/>
  <c r="AP433" i="1"/>
  <c r="AO433" i="1"/>
  <c r="AN433" i="1"/>
  <c r="AM433" i="1"/>
  <c r="AL433" i="1"/>
  <c r="AK433" i="1"/>
  <c r="AJ433" i="1"/>
  <c r="AI433" i="1"/>
  <c r="AH433" i="1"/>
  <c r="AG433" i="1"/>
  <c r="AF433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Q433" i="1"/>
  <c r="P433" i="1"/>
  <c r="O433" i="1"/>
  <c r="N433" i="1"/>
  <c r="M433" i="1"/>
  <c r="L433" i="1"/>
  <c r="AU432" i="1"/>
  <c r="AT432" i="1"/>
  <c r="AS432" i="1"/>
  <c r="AR432" i="1"/>
  <c r="AQ432" i="1"/>
  <c r="AP432" i="1"/>
  <c r="AO432" i="1"/>
  <c r="AN432" i="1"/>
  <c r="AM432" i="1"/>
  <c r="AL432" i="1"/>
  <c r="AK432" i="1"/>
  <c r="AJ432" i="1"/>
  <c r="AI432" i="1"/>
  <c r="AH432" i="1"/>
  <c r="AG432" i="1"/>
  <c r="AF432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Q432" i="1"/>
  <c r="P432" i="1"/>
  <c r="O432" i="1"/>
  <c r="N432" i="1"/>
  <c r="M432" i="1"/>
  <c r="L432" i="1"/>
  <c r="AU431" i="1"/>
  <c r="AT431" i="1"/>
  <c r="AS431" i="1"/>
  <c r="AR431" i="1"/>
  <c r="AQ431" i="1"/>
  <c r="AP431" i="1"/>
  <c r="AO431" i="1"/>
  <c r="AN431" i="1"/>
  <c r="AM431" i="1"/>
  <c r="AL431" i="1"/>
  <c r="AK431" i="1"/>
  <c r="AJ431" i="1"/>
  <c r="AI431" i="1"/>
  <c r="AH431" i="1"/>
  <c r="AG431" i="1"/>
  <c r="AF431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Q431" i="1"/>
  <c r="P431" i="1"/>
  <c r="O431" i="1"/>
  <c r="N431" i="1"/>
  <c r="M431" i="1"/>
  <c r="L431" i="1"/>
  <c r="AU430" i="1"/>
  <c r="AT430" i="1"/>
  <c r="AS430" i="1"/>
  <c r="AR430" i="1"/>
  <c r="AQ430" i="1"/>
  <c r="AP430" i="1"/>
  <c r="AO430" i="1"/>
  <c r="AN430" i="1"/>
  <c r="AM430" i="1"/>
  <c r="AL430" i="1"/>
  <c r="AK430" i="1"/>
  <c r="AJ430" i="1"/>
  <c r="AI430" i="1"/>
  <c r="AH430" i="1"/>
  <c r="AG430" i="1"/>
  <c r="AF430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Q430" i="1"/>
  <c r="P430" i="1"/>
  <c r="O430" i="1"/>
  <c r="N430" i="1"/>
  <c r="M430" i="1"/>
  <c r="L430" i="1"/>
  <c r="AU429" i="1"/>
  <c r="AT429" i="1"/>
  <c r="AS429" i="1"/>
  <c r="AR429" i="1"/>
  <c r="AQ429" i="1"/>
  <c r="AP429" i="1"/>
  <c r="AO429" i="1"/>
  <c r="AN429" i="1"/>
  <c r="AM429" i="1"/>
  <c r="AL429" i="1"/>
  <c r="AK429" i="1"/>
  <c r="AJ429" i="1"/>
  <c r="AI429" i="1"/>
  <c r="AH429" i="1"/>
  <c r="AG429" i="1"/>
  <c r="AF429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Q429" i="1"/>
  <c r="P429" i="1"/>
  <c r="O429" i="1"/>
  <c r="N429" i="1"/>
  <c r="M429" i="1"/>
  <c r="L429" i="1"/>
  <c r="AU428" i="1"/>
  <c r="AT428" i="1"/>
  <c r="AS428" i="1"/>
  <c r="AR428" i="1"/>
  <c r="AQ428" i="1"/>
  <c r="AP428" i="1"/>
  <c r="AO428" i="1"/>
  <c r="AN428" i="1"/>
  <c r="AM428" i="1"/>
  <c r="AL428" i="1"/>
  <c r="AK428" i="1"/>
  <c r="AJ428" i="1"/>
  <c r="AI428" i="1"/>
  <c r="AH428" i="1"/>
  <c r="AG428" i="1"/>
  <c r="AF428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Q428" i="1"/>
  <c r="P428" i="1"/>
  <c r="O428" i="1"/>
  <c r="N428" i="1"/>
  <c r="M428" i="1"/>
  <c r="L428" i="1"/>
  <c r="AU427" i="1"/>
  <c r="AT427" i="1"/>
  <c r="AS427" i="1"/>
  <c r="AR427" i="1"/>
  <c r="AQ427" i="1"/>
  <c r="AP427" i="1"/>
  <c r="AO427" i="1"/>
  <c r="AN427" i="1"/>
  <c r="AM427" i="1"/>
  <c r="AL427" i="1"/>
  <c r="AK427" i="1"/>
  <c r="AJ427" i="1"/>
  <c r="AI427" i="1"/>
  <c r="AH427" i="1"/>
  <c r="AG427" i="1"/>
  <c r="AF427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Q427" i="1"/>
  <c r="P427" i="1"/>
  <c r="O427" i="1"/>
  <c r="N427" i="1"/>
  <c r="M427" i="1"/>
  <c r="L427" i="1"/>
  <c r="AU426" i="1"/>
  <c r="AT426" i="1"/>
  <c r="AS426" i="1"/>
  <c r="AR426" i="1"/>
  <c r="AQ426" i="1"/>
  <c r="AP426" i="1"/>
  <c r="AO426" i="1"/>
  <c r="AN426" i="1"/>
  <c r="AM426" i="1"/>
  <c r="AL426" i="1"/>
  <c r="AK426" i="1"/>
  <c r="AJ426" i="1"/>
  <c r="AI426" i="1"/>
  <c r="AH426" i="1"/>
  <c r="AG426" i="1"/>
  <c r="AF426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Q426" i="1"/>
  <c r="P426" i="1"/>
  <c r="O426" i="1"/>
  <c r="N426" i="1"/>
  <c r="M426" i="1"/>
  <c r="L426" i="1"/>
  <c r="AU425" i="1"/>
  <c r="AT425" i="1"/>
  <c r="AS425" i="1"/>
  <c r="AR425" i="1"/>
  <c r="AQ425" i="1"/>
  <c r="AP425" i="1"/>
  <c r="AO425" i="1"/>
  <c r="AN425" i="1"/>
  <c r="AM425" i="1"/>
  <c r="AL425" i="1"/>
  <c r="AK425" i="1"/>
  <c r="AJ425" i="1"/>
  <c r="AI425" i="1"/>
  <c r="AH425" i="1"/>
  <c r="AG425" i="1"/>
  <c r="AF425" i="1"/>
  <c r="AE425" i="1"/>
  <c r="AD425" i="1"/>
  <c r="AC425" i="1"/>
  <c r="AB425" i="1"/>
  <c r="AA425" i="1"/>
  <c r="Z425" i="1"/>
  <c r="Y425" i="1"/>
  <c r="X425" i="1"/>
  <c r="W425" i="1"/>
  <c r="V425" i="1"/>
  <c r="U425" i="1"/>
  <c r="T425" i="1"/>
  <c r="S425" i="1"/>
  <c r="R425" i="1"/>
  <c r="Q425" i="1"/>
  <c r="P425" i="1"/>
  <c r="O425" i="1"/>
  <c r="N425" i="1"/>
  <c r="M425" i="1"/>
  <c r="L425" i="1"/>
  <c r="AU424" i="1"/>
  <c r="AT424" i="1"/>
  <c r="AS424" i="1"/>
  <c r="AR424" i="1"/>
  <c r="AQ424" i="1"/>
  <c r="AP424" i="1"/>
  <c r="AO424" i="1"/>
  <c r="AN424" i="1"/>
  <c r="AM424" i="1"/>
  <c r="AL424" i="1"/>
  <c r="AK424" i="1"/>
  <c r="AJ424" i="1"/>
  <c r="AI424" i="1"/>
  <c r="AH424" i="1"/>
  <c r="AG424" i="1"/>
  <c r="AF424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Q424" i="1"/>
  <c r="P424" i="1"/>
  <c r="O424" i="1"/>
  <c r="N424" i="1"/>
  <c r="M424" i="1"/>
  <c r="L424" i="1"/>
  <c r="AU423" i="1"/>
  <c r="AT423" i="1"/>
  <c r="AS423" i="1"/>
  <c r="AR423" i="1"/>
  <c r="AQ423" i="1"/>
  <c r="AP423" i="1"/>
  <c r="AO423" i="1"/>
  <c r="AN423" i="1"/>
  <c r="AM423" i="1"/>
  <c r="AL423" i="1"/>
  <c r="AK423" i="1"/>
  <c r="AJ423" i="1"/>
  <c r="AI423" i="1"/>
  <c r="AH423" i="1"/>
  <c r="AG423" i="1"/>
  <c r="AF423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Q423" i="1"/>
  <c r="P423" i="1"/>
  <c r="O423" i="1"/>
  <c r="N423" i="1"/>
  <c r="M423" i="1"/>
  <c r="L423" i="1"/>
  <c r="AU422" i="1"/>
  <c r="AT422" i="1"/>
  <c r="AS422" i="1"/>
  <c r="AR422" i="1"/>
  <c r="AQ422" i="1"/>
  <c r="AP422" i="1"/>
  <c r="AO422" i="1"/>
  <c r="AN422" i="1"/>
  <c r="AM422" i="1"/>
  <c r="AL422" i="1"/>
  <c r="AK422" i="1"/>
  <c r="AJ422" i="1"/>
  <c r="AI422" i="1"/>
  <c r="AH422" i="1"/>
  <c r="AG422" i="1"/>
  <c r="AF422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Q422" i="1"/>
  <c r="P422" i="1"/>
  <c r="O422" i="1"/>
  <c r="N422" i="1"/>
  <c r="M422" i="1"/>
  <c r="L422" i="1"/>
  <c r="AU421" i="1"/>
  <c r="AT421" i="1"/>
  <c r="AS421" i="1"/>
  <c r="AR421" i="1"/>
  <c r="AQ421" i="1"/>
  <c r="AP421" i="1"/>
  <c r="AO421" i="1"/>
  <c r="AN421" i="1"/>
  <c r="AM421" i="1"/>
  <c r="AL421" i="1"/>
  <c r="AK421" i="1"/>
  <c r="AJ421" i="1"/>
  <c r="AI421" i="1"/>
  <c r="AH421" i="1"/>
  <c r="AG421" i="1"/>
  <c r="AF421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Q421" i="1"/>
  <c r="P421" i="1"/>
  <c r="O421" i="1"/>
  <c r="N421" i="1"/>
  <c r="M421" i="1"/>
  <c r="L421" i="1"/>
  <c r="AU420" i="1"/>
  <c r="AT420" i="1"/>
  <c r="AS420" i="1"/>
  <c r="AR420" i="1"/>
  <c r="AQ420" i="1"/>
  <c r="AP420" i="1"/>
  <c r="AO420" i="1"/>
  <c r="AN420" i="1"/>
  <c r="AM420" i="1"/>
  <c r="AL420" i="1"/>
  <c r="AK420" i="1"/>
  <c r="AJ420" i="1"/>
  <c r="AI420" i="1"/>
  <c r="AH420" i="1"/>
  <c r="AG420" i="1"/>
  <c r="AF420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Q420" i="1"/>
  <c r="P420" i="1"/>
  <c r="O420" i="1"/>
  <c r="N420" i="1"/>
  <c r="M420" i="1"/>
  <c r="L420" i="1"/>
  <c r="AU419" i="1"/>
  <c r="AT419" i="1"/>
  <c r="AS419" i="1"/>
  <c r="AR419" i="1"/>
  <c r="AQ419" i="1"/>
  <c r="AP419" i="1"/>
  <c r="AO419" i="1"/>
  <c r="AN419" i="1"/>
  <c r="AM419" i="1"/>
  <c r="AL419" i="1"/>
  <c r="AK419" i="1"/>
  <c r="AJ419" i="1"/>
  <c r="AI419" i="1"/>
  <c r="AH419" i="1"/>
  <c r="AG419" i="1"/>
  <c r="AF419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Q419" i="1"/>
  <c r="P419" i="1"/>
  <c r="O419" i="1"/>
  <c r="N419" i="1"/>
  <c r="M419" i="1"/>
  <c r="L419" i="1"/>
  <c r="AU418" i="1"/>
  <c r="AT418" i="1"/>
  <c r="AS418" i="1"/>
  <c r="AR418" i="1"/>
  <c r="AQ418" i="1"/>
  <c r="AP418" i="1"/>
  <c r="AO418" i="1"/>
  <c r="AN418" i="1"/>
  <c r="AM418" i="1"/>
  <c r="AL418" i="1"/>
  <c r="AK418" i="1"/>
  <c r="AJ418" i="1"/>
  <c r="AI418" i="1"/>
  <c r="AH418" i="1"/>
  <c r="AG418" i="1"/>
  <c r="AF418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Q418" i="1"/>
  <c r="P418" i="1"/>
  <c r="O418" i="1"/>
  <c r="N418" i="1"/>
  <c r="M418" i="1"/>
  <c r="L418" i="1"/>
  <c r="AU417" i="1"/>
  <c r="AT417" i="1"/>
  <c r="AS417" i="1"/>
  <c r="AR417" i="1"/>
  <c r="AQ417" i="1"/>
  <c r="AP417" i="1"/>
  <c r="AO417" i="1"/>
  <c r="AN417" i="1"/>
  <c r="AM417" i="1"/>
  <c r="AL417" i="1"/>
  <c r="AK417" i="1"/>
  <c r="AJ417" i="1"/>
  <c r="AI417" i="1"/>
  <c r="AH417" i="1"/>
  <c r="AG417" i="1"/>
  <c r="AF417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Q417" i="1"/>
  <c r="P417" i="1"/>
  <c r="O417" i="1"/>
  <c r="N417" i="1"/>
  <c r="M417" i="1"/>
  <c r="L417" i="1"/>
  <c r="AU416" i="1"/>
  <c r="AT416" i="1"/>
  <c r="AS416" i="1"/>
  <c r="AR416" i="1"/>
  <c r="AQ416" i="1"/>
  <c r="AP416" i="1"/>
  <c r="AO416" i="1"/>
  <c r="AN416" i="1"/>
  <c r="AM416" i="1"/>
  <c r="AL416" i="1"/>
  <c r="AK416" i="1"/>
  <c r="AJ416" i="1"/>
  <c r="AI416" i="1"/>
  <c r="AH416" i="1"/>
  <c r="AG416" i="1"/>
  <c r="AF416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Q416" i="1"/>
  <c r="P416" i="1"/>
  <c r="O416" i="1"/>
  <c r="N416" i="1"/>
  <c r="M416" i="1"/>
  <c r="L416" i="1"/>
  <c r="AU415" i="1"/>
  <c r="AT415" i="1"/>
  <c r="AS415" i="1"/>
  <c r="AR415" i="1"/>
  <c r="AQ415" i="1"/>
  <c r="AP415" i="1"/>
  <c r="AO415" i="1"/>
  <c r="AN415" i="1"/>
  <c r="AM415" i="1"/>
  <c r="AL415" i="1"/>
  <c r="AK415" i="1"/>
  <c r="AJ415" i="1"/>
  <c r="AI415" i="1"/>
  <c r="AH415" i="1"/>
  <c r="AG415" i="1"/>
  <c r="AF415" i="1"/>
  <c r="AE415" i="1"/>
  <c r="AD415" i="1"/>
  <c r="AC415" i="1"/>
  <c r="AB415" i="1"/>
  <c r="AA415" i="1"/>
  <c r="Z415" i="1"/>
  <c r="Y415" i="1"/>
  <c r="X415" i="1"/>
  <c r="W415" i="1"/>
  <c r="V415" i="1"/>
  <c r="U415" i="1"/>
  <c r="T415" i="1"/>
  <c r="S415" i="1"/>
  <c r="R415" i="1"/>
  <c r="Q415" i="1"/>
  <c r="P415" i="1"/>
  <c r="O415" i="1"/>
  <c r="N415" i="1"/>
  <c r="M415" i="1"/>
  <c r="L415" i="1"/>
  <c r="AU414" i="1"/>
  <c r="AT414" i="1"/>
  <c r="AS414" i="1"/>
  <c r="AR414" i="1"/>
  <c r="AQ414" i="1"/>
  <c r="AP414" i="1"/>
  <c r="AO414" i="1"/>
  <c r="AN414" i="1"/>
  <c r="AM414" i="1"/>
  <c r="AL414" i="1"/>
  <c r="AK414" i="1"/>
  <c r="AJ414" i="1"/>
  <c r="AI414" i="1"/>
  <c r="AH414" i="1"/>
  <c r="AG414" i="1"/>
  <c r="AF414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Q414" i="1"/>
  <c r="P414" i="1"/>
  <c r="O414" i="1"/>
  <c r="N414" i="1"/>
  <c r="M414" i="1"/>
  <c r="L414" i="1"/>
  <c r="AU413" i="1"/>
  <c r="AT413" i="1"/>
  <c r="AS413" i="1"/>
  <c r="AR413" i="1"/>
  <c r="AQ413" i="1"/>
  <c r="AP413" i="1"/>
  <c r="AO413" i="1"/>
  <c r="AN413" i="1"/>
  <c r="AM413" i="1"/>
  <c r="AL413" i="1"/>
  <c r="AK413" i="1"/>
  <c r="AJ413" i="1"/>
  <c r="AI413" i="1"/>
  <c r="AH413" i="1"/>
  <c r="AG413" i="1"/>
  <c r="AF413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Q413" i="1"/>
  <c r="P413" i="1"/>
  <c r="O413" i="1"/>
  <c r="N413" i="1"/>
  <c r="M413" i="1"/>
  <c r="L413" i="1"/>
  <c r="AU412" i="1"/>
  <c r="AT412" i="1"/>
  <c r="AS412" i="1"/>
  <c r="AR412" i="1"/>
  <c r="AQ412" i="1"/>
  <c r="AP412" i="1"/>
  <c r="AO412" i="1"/>
  <c r="AN412" i="1"/>
  <c r="AM412" i="1"/>
  <c r="AL412" i="1"/>
  <c r="AK412" i="1"/>
  <c r="AJ412" i="1"/>
  <c r="AI412" i="1"/>
  <c r="AH412" i="1"/>
  <c r="AG412" i="1"/>
  <c r="AF412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Q412" i="1"/>
  <c r="P412" i="1"/>
  <c r="O412" i="1"/>
  <c r="N412" i="1"/>
  <c r="M412" i="1"/>
  <c r="L412" i="1"/>
  <c r="AU411" i="1"/>
  <c r="AT411" i="1"/>
  <c r="AS411" i="1"/>
  <c r="AR411" i="1"/>
  <c r="AQ411" i="1"/>
  <c r="AP411" i="1"/>
  <c r="AO411" i="1"/>
  <c r="AN411" i="1"/>
  <c r="AM411" i="1"/>
  <c r="AL411" i="1"/>
  <c r="AK411" i="1"/>
  <c r="AJ411" i="1"/>
  <c r="AI411" i="1"/>
  <c r="AH411" i="1"/>
  <c r="AG411" i="1"/>
  <c r="AF411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Q411" i="1"/>
  <c r="P411" i="1"/>
  <c r="O411" i="1"/>
  <c r="N411" i="1"/>
  <c r="M411" i="1"/>
  <c r="L411" i="1"/>
  <c r="AU410" i="1"/>
  <c r="AT410" i="1"/>
  <c r="AS410" i="1"/>
  <c r="AR410" i="1"/>
  <c r="AQ410" i="1"/>
  <c r="AP410" i="1"/>
  <c r="AO410" i="1"/>
  <c r="AN410" i="1"/>
  <c r="AM410" i="1"/>
  <c r="AL410" i="1"/>
  <c r="AK410" i="1"/>
  <c r="AJ410" i="1"/>
  <c r="AI410" i="1"/>
  <c r="AH410" i="1"/>
  <c r="AG410" i="1"/>
  <c r="AF410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Q410" i="1"/>
  <c r="P410" i="1"/>
  <c r="O410" i="1"/>
  <c r="N410" i="1"/>
  <c r="M410" i="1"/>
  <c r="L410" i="1"/>
  <c r="AU409" i="1"/>
  <c r="AT409" i="1"/>
  <c r="AS409" i="1"/>
  <c r="AR409" i="1"/>
  <c r="AQ409" i="1"/>
  <c r="AP409" i="1"/>
  <c r="AO409" i="1"/>
  <c r="AN409" i="1"/>
  <c r="AM409" i="1"/>
  <c r="AL409" i="1"/>
  <c r="AK409" i="1"/>
  <c r="AJ409" i="1"/>
  <c r="AI409" i="1"/>
  <c r="AH409" i="1"/>
  <c r="AG409" i="1"/>
  <c r="AF409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Q409" i="1"/>
  <c r="P409" i="1"/>
  <c r="O409" i="1"/>
  <c r="N409" i="1"/>
  <c r="M409" i="1"/>
  <c r="L409" i="1"/>
  <c r="AU408" i="1"/>
  <c r="AT408" i="1"/>
  <c r="AS408" i="1"/>
  <c r="AR408" i="1"/>
  <c r="AQ408" i="1"/>
  <c r="AP408" i="1"/>
  <c r="AO408" i="1"/>
  <c r="AN408" i="1"/>
  <c r="AM408" i="1"/>
  <c r="AL408" i="1"/>
  <c r="AK408" i="1"/>
  <c r="AJ408" i="1"/>
  <c r="AI408" i="1"/>
  <c r="AH408" i="1"/>
  <c r="AG408" i="1"/>
  <c r="AF408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Q408" i="1"/>
  <c r="P408" i="1"/>
  <c r="O408" i="1"/>
  <c r="N408" i="1"/>
  <c r="M408" i="1"/>
  <c r="L408" i="1"/>
  <c r="AU407" i="1"/>
  <c r="AT407" i="1"/>
  <c r="AS407" i="1"/>
  <c r="AR407" i="1"/>
  <c r="AQ407" i="1"/>
  <c r="AP407" i="1"/>
  <c r="AO407" i="1"/>
  <c r="AN407" i="1"/>
  <c r="AM407" i="1"/>
  <c r="AL407" i="1"/>
  <c r="AK407" i="1"/>
  <c r="AJ407" i="1"/>
  <c r="AI407" i="1"/>
  <c r="AH407" i="1"/>
  <c r="AG407" i="1"/>
  <c r="AF407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Q407" i="1"/>
  <c r="P407" i="1"/>
  <c r="O407" i="1"/>
  <c r="N407" i="1"/>
  <c r="M407" i="1"/>
  <c r="L407" i="1"/>
  <c r="AU406" i="1"/>
  <c r="AT406" i="1"/>
  <c r="AS406" i="1"/>
  <c r="AR406" i="1"/>
  <c r="AQ406" i="1"/>
  <c r="AP406" i="1"/>
  <c r="AO406" i="1"/>
  <c r="AN406" i="1"/>
  <c r="AM406" i="1"/>
  <c r="AL406" i="1"/>
  <c r="AK406" i="1"/>
  <c r="AJ406" i="1"/>
  <c r="AI406" i="1"/>
  <c r="AH406" i="1"/>
  <c r="AG406" i="1"/>
  <c r="AF406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Q406" i="1"/>
  <c r="P406" i="1"/>
  <c r="O406" i="1"/>
  <c r="N406" i="1"/>
  <c r="M406" i="1"/>
  <c r="L406" i="1"/>
  <c r="AU405" i="1"/>
  <c r="AT405" i="1"/>
  <c r="AS405" i="1"/>
  <c r="AR405" i="1"/>
  <c r="AQ405" i="1"/>
  <c r="AP405" i="1"/>
  <c r="AO405" i="1"/>
  <c r="AN405" i="1"/>
  <c r="AM405" i="1"/>
  <c r="AL405" i="1"/>
  <c r="AK405" i="1"/>
  <c r="AJ405" i="1"/>
  <c r="AI405" i="1"/>
  <c r="AH405" i="1"/>
  <c r="AG405" i="1"/>
  <c r="AF405" i="1"/>
  <c r="AE405" i="1"/>
  <c r="AD405" i="1"/>
  <c r="AC405" i="1"/>
  <c r="AB405" i="1"/>
  <c r="AA405" i="1"/>
  <c r="Z405" i="1"/>
  <c r="Y405" i="1"/>
  <c r="X405" i="1"/>
  <c r="W405" i="1"/>
  <c r="V405" i="1"/>
  <c r="U405" i="1"/>
  <c r="T405" i="1"/>
  <c r="S405" i="1"/>
  <c r="R405" i="1"/>
  <c r="Q405" i="1"/>
  <c r="P405" i="1"/>
  <c r="O405" i="1"/>
  <c r="N405" i="1"/>
  <c r="M405" i="1"/>
  <c r="L405" i="1"/>
  <c r="AU404" i="1"/>
  <c r="AT404" i="1"/>
  <c r="AS404" i="1"/>
  <c r="AR404" i="1"/>
  <c r="AQ404" i="1"/>
  <c r="AP404" i="1"/>
  <c r="AO404" i="1"/>
  <c r="AN404" i="1"/>
  <c r="AM404" i="1"/>
  <c r="AL404" i="1"/>
  <c r="AK404" i="1"/>
  <c r="AJ404" i="1"/>
  <c r="AI404" i="1"/>
  <c r="AH404" i="1"/>
  <c r="AG404" i="1"/>
  <c r="AF404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Q404" i="1"/>
  <c r="P404" i="1"/>
  <c r="O404" i="1"/>
  <c r="N404" i="1"/>
  <c r="M404" i="1"/>
  <c r="L404" i="1"/>
  <c r="AU403" i="1"/>
  <c r="AT403" i="1"/>
  <c r="AS403" i="1"/>
  <c r="AR403" i="1"/>
  <c r="AQ403" i="1"/>
  <c r="AP403" i="1"/>
  <c r="AO403" i="1"/>
  <c r="AN403" i="1"/>
  <c r="AM403" i="1"/>
  <c r="AL403" i="1"/>
  <c r="AK403" i="1"/>
  <c r="AJ403" i="1"/>
  <c r="AI403" i="1"/>
  <c r="AH403" i="1"/>
  <c r="AG403" i="1"/>
  <c r="AF403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Q403" i="1"/>
  <c r="P403" i="1"/>
  <c r="O403" i="1"/>
  <c r="N403" i="1"/>
  <c r="M403" i="1"/>
  <c r="L403" i="1"/>
  <c r="AU402" i="1"/>
  <c r="AT402" i="1"/>
  <c r="AS402" i="1"/>
  <c r="AR402" i="1"/>
  <c r="AQ402" i="1"/>
  <c r="AP402" i="1"/>
  <c r="AO402" i="1"/>
  <c r="AN402" i="1"/>
  <c r="AM402" i="1"/>
  <c r="AL402" i="1"/>
  <c r="AK402" i="1"/>
  <c r="AJ402" i="1"/>
  <c r="AI402" i="1"/>
  <c r="AH402" i="1"/>
  <c r="AG402" i="1"/>
  <c r="AF402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Q402" i="1"/>
  <c r="P402" i="1"/>
  <c r="O402" i="1"/>
  <c r="N402" i="1"/>
  <c r="M402" i="1"/>
  <c r="L402" i="1"/>
  <c r="AU401" i="1"/>
  <c r="AT401" i="1"/>
  <c r="AS401" i="1"/>
  <c r="AR401" i="1"/>
  <c r="AQ401" i="1"/>
  <c r="AP401" i="1"/>
  <c r="AO401" i="1"/>
  <c r="AN401" i="1"/>
  <c r="AM401" i="1"/>
  <c r="AL401" i="1"/>
  <c r="AK401" i="1"/>
  <c r="AJ401" i="1"/>
  <c r="AI401" i="1"/>
  <c r="AH401" i="1"/>
  <c r="AG401" i="1"/>
  <c r="AF401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Q401" i="1"/>
  <c r="P401" i="1"/>
  <c r="O401" i="1"/>
  <c r="N401" i="1"/>
  <c r="M401" i="1"/>
  <c r="L401" i="1"/>
  <c r="AU400" i="1"/>
  <c r="AT400" i="1"/>
  <c r="AS400" i="1"/>
  <c r="AR400" i="1"/>
  <c r="AQ400" i="1"/>
  <c r="AP400" i="1"/>
  <c r="AO400" i="1"/>
  <c r="AN400" i="1"/>
  <c r="AM400" i="1"/>
  <c r="AL400" i="1"/>
  <c r="AK400" i="1"/>
  <c r="AJ400" i="1"/>
  <c r="AI400" i="1"/>
  <c r="AH400" i="1"/>
  <c r="AG400" i="1"/>
  <c r="AF400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Q400" i="1"/>
  <c r="P400" i="1"/>
  <c r="O400" i="1"/>
  <c r="N400" i="1"/>
  <c r="M400" i="1"/>
  <c r="L400" i="1"/>
  <c r="AU399" i="1"/>
  <c r="AT399" i="1"/>
  <c r="AS399" i="1"/>
  <c r="AR399" i="1"/>
  <c r="AQ399" i="1"/>
  <c r="AP399" i="1"/>
  <c r="AO399" i="1"/>
  <c r="AN399" i="1"/>
  <c r="AM399" i="1"/>
  <c r="AL399" i="1"/>
  <c r="AK399" i="1"/>
  <c r="AJ399" i="1"/>
  <c r="AI399" i="1"/>
  <c r="AH399" i="1"/>
  <c r="AG399" i="1"/>
  <c r="AF399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Q399" i="1"/>
  <c r="P399" i="1"/>
  <c r="O399" i="1"/>
  <c r="N399" i="1"/>
  <c r="M399" i="1"/>
  <c r="L399" i="1"/>
  <c r="AU398" i="1"/>
  <c r="AT398" i="1"/>
  <c r="AS398" i="1"/>
  <c r="AR398" i="1"/>
  <c r="AQ398" i="1"/>
  <c r="AP398" i="1"/>
  <c r="AO398" i="1"/>
  <c r="AN398" i="1"/>
  <c r="AM398" i="1"/>
  <c r="AL398" i="1"/>
  <c r="AK398" i="1"/>
  <c r="AJ398" i="1"/>
  <c r="AI398" i="1"/>
  <c r="AH398" i="1"/>
  <c r="AG398" i="1"/>
  <c r="AF398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Q398" i="1"/>
  <c r="P398" i="1"/>
  <c r="O398" i="1"/>
  <c r="N398" i="1"/>
  <c r="M398" i="1"/>
  <c r="L398" i="1"/>
  <c r="AU397" i="1"/>
  <c r="AT397" i="1"/>
  <c r="AS397" i="1"/>
  <c r="AR397" i="1"/>
  <c r="AQ397" i="1"/>
  <c r="AP397" i="1"/>
  <c r="AO397" i="1"/>
  <c r="AN397" i="1"/>
  <c r="AM397" i="1"/>
  <c r="AL397" i="1"/>
  <c r="AK397" i="1"/>
  <c r="AJ397" i="1"/>
  <c r="AI397" i="1"/>
  <c r="AH397" i="1"/>
  <c r="AG397" i="1"/>
  <c r="AF397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Q397" i="1"/>
  <c r="P397" i="1"/>
  <c r="O397" i="1"/>
  <c r="N397" i="1"/>
  <c r="M397" i="1"/>
  <c r="L397" i="1"/>
  <c r="AU396" i="1"/>
  <c r="AT396" i="1"/>
  <c r="AS396" i="1"/>
  <c r="AR396" i="1"/>
  <c r="AQ396" i="1"/>
  <c r="AP396" i="1"/>
  <c r="AO396" i="1"/>
  <c r="AN396" i="1"/>
  <c r="AM396" i="1"/>
  <c r="AL396" i="1"/>
  <c r="AK396" i="1"/>
  <c r="AJ396" i="1"/>
  <c r="AI396" i="1"/>
  <c r="AH396" i="1"/>
  <c r="AG396" i="1"/>
  <c r="AF396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Q396" i="1"/>
  <c r="P396" i="1"/>
  <c r="O396" i="1"/>
  <c r="N396" i="1"/>
  <c r="M396" i="1"/>
  <c r="L396" i="1"/>
  <c r="AU395" i="1"/>
  <c r="AT395" i="1"/>
  <c r="AS395" i="1"/>
  <c r="AR395" i="1"/>
  <c r="AQ395" i="1"/>
  <c r="AP395" i="1"/>
  <c r="AO395" i="1"/>
  <c r="AN395" i="1"/>
  <c r="AM395" i="1"/>
  <c r="AL395" i="1"/>
  <c r="AK395" i="1"/>
  <c r="AJ395" i="1"/>
  <c r="AI395" i="1"/>
  <c r="AH395" i="1"/>
  <c r="AG395" i="1"/>
  <c r="AF395" i="1"/>
  <c r="AE395" i="1"/>
  <c r="AD395" i="1"/>
  <c r="AC395" i="1"/>
  <c r="AB395" i="1"/>
  <c r="AA395" i="1"/>
  <c r="Z395" i="1"/>
  <c r="Y395" i="1"/>
  <c r="X395" i="1"/>
  <c r="W395" i="1"/>
  <c r="V395" i="1"/>
  <c r="U395" i="1"/>
  <c r="T395" i="1"/>
  <c r="S395" i="1"/>
  <c r="R395" i="1"/>
  <c r="Q395" i="1"/>
  <c r="P395" i="1"/>
  <c r="O395" i="1"/>
  <c r="N395" i="1"/>
  <c r="M395" i="1"/>
  <c r="L395" i="1"/>
  <c r="AU394" i="1"/>
  <c r="AT394" i="1"/>
  <c r="AS394" i="1"/>
  <c r="AR394" i="1"/>
  <c r="AQ394" i="1"/>
  <c r="AP394" i="1"/>
  <c r="AO394" i="1"/>
  <c r="AN394" i="1"/>
  <c r="AM394" i="1"/>
  <c r="AL394" i="1"/>
  <c r="AK394" i="1"/>
  <c r="AJ394" i="1"/>
  <c r="AI394" i="1"/>
  <c r="AH394" i="1"/>
  <c r="AG394" i="1"/>
  <c r="AF394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Q394" i="1"/>
  <c r="P394" i="1"/>
  <c r="O394" i="1"/>
  <c r="N394" i="1"/>
  <c r="M394" i="1"/>
  <c r="L394" i="1"/>
  <c r="AU393" i="1"/>
  <c r="AT393" i="1"/>
  <c r="AS393" i="1"/>
  <c r="AR393" i="1"/>
  <c r="AQ393" i="1"/>
  <c r="AP393" i="1"/>
  <c r="AO393" i="1"/>
  <c r="AN393" i="1"/>
  <c r="AM393" i="1"/>
  <c r="AL393" i="1"/>
  <c r="AK393" i="1"/>
  <c r="AJ393" i="1"/>
  <c r="AI393" i="1"/>
  <c r="AH393" i="1"/>
  <c r="AG393" i="1"/>
  <c r="AF393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Q393" i="1"/>
  <c r="P393" i="1"/>
  <c r="O393" i="1"/>
  <c r="N393" i="1"/>
  <c r="M393" i="1"/>
  <c r="L393" i="1"/>
  <c r="AU392" i="1"/>
  <c r="AT392" i="1"/>
  <c r="AS392" i="1"/>
  <c r="AR392" i="1"/>
  <c r="AQ392" i="1"/>
  <c r="AP392" i="1"/>
  <c r="AO392" i="1"/>
  <c r="AN392" i="1"/>
  <c r="AM392" i="1"/>
  <c r="AL392" i="1"/>
  <c r="AK392" i="1"/>
  <c r="AJ392" i="1"/>
  <c r="AI392" i="1"/>
  <c r="AH392" i="1"/>
  <c r="AG392" i="1"/>
  <c r="AF392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Q392" i="1"/>
  <c r="P392" i="1"/>
  <c r="O392" i="1"/>
  <c r="N392" i="1"/>
  <c r="M392" i="1"/>
  <c r="L392" i="1"/>
  <c r="AU391" i="1"/>
  <c r="AT391" i="1"/>
  <c r="AS391" i="1"/>
  <c r="AR391" i="1"/>
  <c r="AQ391" i="1"/>
  <c r="AP391" i="1"/>
  <c r="AO391" i="1"/>
  <c r="AN391" i="1"/>
  <c r="AM391" i="1"/>
  <c r="AL391" i="1"/>
  <c r="AK391" i="1"/>
  <c r="AJ391" i="1"/>
  <c r="AI391" i="1"/>
  <c r="AH391" i="1"/>
  <c r="AG391" i="1"/>
  <c r="AF391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Q391" i="1"/>
  <c r="P391" i="1"/>
  <c r="O391" i="1"/>
  <c r="N391" i="1"/>
  <c r="M391" i="1"/>
  <c r="L391" i="1"/>
  <c r="AU390" i="1"/>
  <c r="AT390" i="1"/>
  <c r="AS390" i="1"/>
  <c r="AR390" i="1"/>
  <c r="AQ390" i="1"/>
  <c r="AP390" i="1"/>
  <c r="AO390" i="1"/>
  <c r="AN390" i="1"/>
  <c r="AM390" i="1"/>
  <c r="AL390" i="1"/>
  <c r="AK390" i="1"/>
  <c r="AJ390" i="1"/>
  <c r="AI390" i="1"/>
  <c r="AH390" i="1"/>
  <c r="AG390" i="1"/>
  <c r="AF390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Q390" i="1"/>
  <c r="P390" i="1"/>
  <c r="O390" i="1"/>
  <c r="N390" i="1"/>
  <c r="M390" i="1"/>
  <c r="L390" i="1"/>
  <c r="AU389" i="1"/>
  <c r="AT389" i="1"/>
  <c r="AS389" i="1"/>
  <c r="AR389" i="1"/>
  <c r="AQ389" i="1"/>
  <c r="AP389" i="1"/>
  <c r="AO389" i="1"/>
  <c r="AN389" i="1"/>
  <c r="AM389" i="1"/>
  <c r="AL389" i="1"/>
  <c r="AK389" i="1"/>
  <c r="AJ389" i="1"/>
  <c r="AI389" i="1"/>
  <c r="AH389" i="1"/>
  <c r="AG389" i="1"/>
  <c r="AF389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Q389" i="1"/>
  <c r="P389" i="1"/>
  <c r="O389" i="1"/>
  <c r="N389" i="1"/>
  <c r="M389" i="1"/>
  <c r="L389" i="1"/>
  <c r="AU388" i="1"/>
  <c r="AT388" i="1"/>
  <c r="AS388" i="1"/>
  <c r="AR388" i="1"/>
  <c r="AQ388" i="1"/>
  <c r="AP388" i="1"/>
  <c r="AO388" i="1"/>
  <c r="AN388" i="1"/>
  <c r="AM388" i="1"/>
  <c r="AL388" i="1"/>
  <c r="AK388" i="1"/>
  <c r="AJ388" i="1"/>
  <c r="AI388" i="1"/>
  <c r="AH388" i="1"/>
  <c r="AG388" i="1"/>
  <c r="AF388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Q388" i="1"/>
  <c r="P388" i="1"/>
  <c r="O388" i="1"/>
  <c r="N388" i="1"/>
  <c r="M388" i="1"/>
  <c r="L388" i="1"/>
  <c r="AU387" i="1"/>
  <c r="AT387" i="1"/>
  <c r="AS387" i="1"/>
  <c r="AR387" i="1"/>
  <c r="AQ387" i="1"/>
  <c r="AP387" i="1"/>
  <c r="AO387" i="1"/>
  <c r="AN387" i="1"/>
  <c r="AM387" i="1"/>
  <c r="AL387" i="1"/>
  <c r="AK387" i="1"/>
  <c r="AJ387" i="1"/>
  <c r="AI387" i="1"/>
  <c r="AH387" i="1"/>
  <c r="AG387" i="1"/>
  <c r="AF387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Q387" i="1"/>
  <c r="P387" i="1"/>
  <c r="O387" i="1"/>
  <c r="N387" i="1"/>
  <c r="M387" i="1"/>
  <c r="L387" i="1"/>
  <c r="AU386" i="1"/>
  <c r="AT386" i="1"/>
  <c r="AS386" i="1"/>
  <c r="AR386" i="1"/>
  <c r="AQ386" i="1"/>
  <c r="AP386" i="1"/>
  <c r="AO386" i="1"/>
  <c r="AN386" i="1"/>
  <c r="AM386" i="1"/>
  <c r="AL386" i="1"/>
  <c r="AK386" i="1"/>
  <c r="AJ386" i="1"/>
  <c r="AI386" i="1"/>
  <c r="AH386" i="1"/>
  <c r="AG386" i="1"/>
  <c r="AF386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Q386" i="1"/>
  <c r="P386" i="1"/>
  <c r="O386" i="1"/>
  <c r="N386" i="1"/>
  <c r="M386" i="1"/>
  <c r="L386" i="1"/>
  <c r="AU385" i="1"/>
  <c r="AT385" i="1"/>
  <c r="AS385" i="1"/>
  <c r="AR385" i="1"/>
  <c r="AQ385" i="1"/>
  <c r="AP385" i="1"/>
  <c r="AO385" i="1"/>
  <c r="AN385" i="1"/>
  <c r="AM385" i="1"/>
  <c r="AL385" i="1"/>
  <c r="AK385" i="1"/>
  <c r="AJ385" i="1"/>
  <c r="AI385" i="1"/>
  <c r="AH385" i="1"/>
  <c r="AG385" i="1"/>
  <c r="AF385" i="1"/>
  <c r="AE385" i="1"/>
  <c r="AD385" i="1"/>
  <c r="AC385" i="1"/>
  <c r="AB385" i="1"/>
  <c r="AA385" i="1"/>
  <c r="Z385" i="1"/>
  <c r="Y385" i="1"/>
  <c r="X385" i="1"/>
  <c r="W385" i="1"/>
  <c r="V385" i="1"/>
  <c r="U385" i="1"/>
  <c r="T385" i="1"/>
  <c r="S385" i="1"/>
  <c r="R385" i="1"/>
  <c r="Q385" i="1"/>
  <c r="P385" i="1"/>
  <c r="O385" i="1"/>
  <c r="N385" i="1"/>
  <c r="M385" i="1"/>
  <c r="L385" i="1"/>
  <c r="AU384" i="1"/>
  <c r="AT384" i="1"/>
  <c r="AS384" i="1"/>
  <c r="AR384" i="1"/>
  <c r="AQ384" i="1"/>
  <c r="AP384" i="1"/>
  <c r="AO384" i="1"/>
  <c r="AN384" i="1"/>
  <c r="AM384" i="1"/>
  <c r="AL384" i="1"/>
  <c r="AK384" i="1"/>
  <c r="AJ384" i="1"/>
  <c r="AI384" i="1"/>
  <c r="AH384" i="1"/>
  <c r="AG384" i="1"/>
  <c r="AF384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Q384" i="1"/>
  <c r="P384" i="1"/>
  <c r="O384" i="1"/>
  <c r="N384" i="1"/>
  <c r="M384" i="1"/>
  <c r="L384" i="1"/>
  <c r="AU383" i="1"/>
  <c r="AT383" i="1"/>
  <c r="AS383" i="1"/>
  <c r="AR383" i="1"/>
  <c r="AQ383" i="1"/>
  <c r="AP383" i="1"/>
  <c r="AO383" i="1"/>
  <c r="AN383" i="1"/>
  <c r="AM383" i="1"/>
  <c r="AL383" i="1"/>
  <c r="AK383" i="1"/>
  <c r="AJ383" i="1"/>
  <c r="AI383" i="1"/>
  <c r="AH383" i="1"/>
  <c r="AG383" i="1"/>
  <c r="AF383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Q383" i="1"/>
  <c r="P383" i="1"/>
  <c r="O383" i="1"/>
  <c r="N383" i="1"/>
  <c r="M383" i="1"/>
  <c r="L383" i="1"/>
  <c r="AU382" i="1"/>
  <c r="AT382" i="1"/>
  <c r="AS382" i="1"/>
  <c r="AR382" i="1"/>
  <c r="AQ382" i="1"/>
  <c r="AP382" i="1"/>
  <c r="AO382" i="1"/>
  <c r="AN382" i="1"/>
  <c r="AM382" i="1"/>
  <c r="AL382" i="1"/>
  <c r="AK382" i="1"/>
  <c r="AJ382" i="1"/>
  <c r="AI382" i="1"/>
  <c r="AH382" i="1"/>
  <c r="AG382" i="1"/>
  <c r="AF382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Q382" i="1"/>
  <c r="P382" i="1"/>
  <c r="O382" i="1"/>
  <c r="N382" i="1"/>
  <c r="M382" i="1"/>
  <c r="L382" i="1"/>
  <c r="AU381" i="1"/>
  <c r="AT381" i="1"/>
  <c r="AS381" i="1"/>
  <c r="AR381" i="1"/>
  <c r="AQ381" i="1"/>
  <c r="AP381" i="1"/>
  <c r="AO381" i="1"/>
  <c r="AN381" i="1"/>
  <c r="AM381" i="1"/>
  <c r="AL381" i="1"/>
  <c r="AK381" i="1"/>
  <c r="AJ381" i="1"/>
  <c r="AI381" i="1"/>
  <c r="AH381" i="1"/>
  <c r="AG381" i="1"/>
  <c r="AF381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Q381" i="1"/>
  <c r="P381" i="1"/>
  <c r="O381" i="1"/>
  <c r="N381" i="1"/>
  <c r="M381" i="1"/>
  <c r="L381" i="1"/>
  <c r="AU380" i="1"/>
  <c r="AT380" i="1"/>
  <c r="AS380" i="1"/>
  <c r="AR380" i="1"/>
  <c r="AQ380" i="1"/>
  <c r="AP380" i="1"/>
  <c r="AO380" i="1"/>
  <c r="AN380" i="1"/>
  <c r="AM380" i="1"/>
  <c r="AL380" i="1"/>
  <c r="AK380" i="1"/>
  <c r="AJ380" i="1"/>
  <c r="AI380" i="1"/>
  <c r="AH380" i="1"/>
  <c r="AG380" i="1"/>
  <c r="AF380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Q380" i="1"/>
  <c r="P380" i="1"/>
  <c r="O380" i="1"/>
  <c r="N380" i="1"/>
  <c r="M380" i="1"/>
  <c r="L380" i="1"/>
  <c r="AU379" i="1"/>
  <c r="AT379" i="1"/>
  <c r="AS379" i="1"/>
  <c r="AR379" i="1"/>
  <c r="AQ379" i="1"/>
  <c r="AP379" i="1"/>
  <c r="AO379" i="1"/>
  <c r="AN379" i="1"/>
  <c r="AM379" i="1"/>
  <c r="AL379" i="1"/>
  <c r="AK379" i="1"/>
  <c r="AJ379" i="1"/>
  <c r="AI379" i="1"/>
  <c r="AH379" i="1"/>
  <c r="AG379" i="1"/>
  <c r="AF379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Q379" i="1"/>
  <c r="P379" i="1"/>
  <c r="O379" i="1"/>
  <c r="N379" i="1"/>
  <c r="M379" i="1"/>
  <c r="L379" i="1"/>
  <c r="AU378" i="1"/>
  <c r="AT378" i="1"/>
  <c r="AS378" i="1"/>
  <c r="AR378" i="1"/>
  <c r="AQ378" i="1"/>
  <c r="AP378" i="1"/>
  <c r="AO378" i="1"/>
  <c r="AN378" i="1"/>
  <c r="AM378" i="1"/>
  <c r="AL378" i="1"/>
  <c r="AK378" i="1"/>
  <c r="AJ378" i="1"/>
  <c r="AI378" i="1"/>
  <c r="AH378" i="1"/>
  <c r="AG378" i="1"/>
  <c r="AF378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Q378" i="1"/>
  <c r="P378" i="1"/>
  <c r="O378" i="1"/>
  <c r="N378" i="1"/>
  <c r="M378" i="1"/>
  <c r="L378" i="1"/>
  <c r="AU377" i="1"/>
  <c r="AT377" i="1"/>
  <c r="AS377" i="1"/>
  <c r="AR377" i="1"/>
  <c r="AQ377" i="1"/>
  <c r="AP377" i="1"/>
  <c r="AO377" i="1"/>
  <c r="AN377" i="1"/>
  <c r="AM377" i="1"/>
  <c r="AL377" i="1"/>
  <c r="AK377" i="1"/>
  <c r="AJ377" i="1"/>
  <c r="AI377" i="1"/>
  <c r="AH377" i="1"/>
  <c r="AG377" i="1"/>
  <c r="AF377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Q377" i="1"/>
  <c r="P377" i="1"/>
  <c r="O377" i="1"/>
  <c r="N377" i="1"/>
  <c r="M377" i="1"/>
  <c r="L377" i="1"/>
  <c r="AU376" i="1"/>
  <c r="AT376" i="1"/>
  <c r="AS376" i="1"/>
  <c r="AR376" i="1"/>
  <c r="AQ376" i="1"/>
  <c r="AP376" i="1"/>
  <c r="AO376" i="1"/>
  <c r="AN376" i="1"/>
  <c r="AM376" i="1"/>
  <c r="AL376" i="1"/>
  <c r="AK376" i="1"/>
  <c r="AJ376" i="1"/>
  <c r="AI376" i="1"/>
  <c r="AH376" i="1"/>
  <c r="AG376" i="1"/>
  <c r="AF376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Q376" i="1"/>
  <c r="P376" i="1"/>
  <c r="O376" i="1"/>
  <c r="N376" i="1"/>
  <c r="M376" i="1"/>
  <c r="L376" i="1"/>
  <c r="AU375" i="1"/>
  <c r="AT375" i="1"/>
  <c r="AS375" i="1"/>
  <c r="AR375" i="1"/>
  <c r="AQ375" i="1"/>
  <c r="AP375" i="1"/>
  <c r="AO375" i="1"/>
  <c r="AN375" i="1"/>
  <c r="AM375" i="1"/>
  <c r="AL375" i="1"/>
  <c r="AK375" i="1"/>
  <c r="AJ375" i="1"/>
  <c r="AI375" i="1"/>
  <c r="AH375" i="1"/>
  <c r="AG375" i="1"/>
  <c r="AF375" i="1"/>
  <c r="AE375" i="1"/>
  <c r="AD375" i="1"/>
  <c r="AC375" i="1"/>
  <c r="AB375" i="1"/>
  <c r="AA375" i="1"/>
  <c r="Z375" i="1"/>
  <c r="Y375" i="1"/>
  <c r="X375" i="1"/>
  <c r="W375" i="1"/>
  <c r="V375" i="1"/>
  <c r="U375" i="1"/>
  <c r="T375" i="1"/>
  <c r="S375" i="1"/>
  <c r="R375" i="1"/>
  <c r="Q375" i="1"/>
  <c r="P375" i="1"/>
  <c r="O375" i="1"/>
  <c r="N375" i="1"/>
  <c r="M375" i="1"/>
  <c r="L375" i="1"/>
  <c r="AU374" i="1"/>
  <c r="AT374" i="1"/>
  <c r="AS374" i="1"/>
  <c r="AR374" i="1"/>
  <c r="AQ374" i="1"/>
  <c r="AP374" i="1"/>
  <c r="AO374" i="1"/>
  <c r="AN374" i="1"/>
  <c r="AM374" i="1"/>
  <c r="AL374" i="1"/>
  <c r="AK374" i="1"/>
  <c r="AJ374" i="1"/>
  <c r="AI374" i="1"/>
  <c r="AH374" i="1"/>
  <c r="AG374" i="1"/>
  <c r="AF374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Q374" i="1"/>
  <c r="P374" i="1"/>
  <c r="O374" i="1"/>
  <c r="N374" i="1"/>
  <c r="M374" i="1"/>
  <c r="L374" i="1"/>
  <c r="AU373" i="1"/>
  <c r="AT373" i="1"/>
  <c r="AS373" i="1"/>
  <c r="AR373" i="1"/>
  <c r="AQ373" i="1"/>
  <c r="AP373" i="1"/>
  <c r="AO373" i="1"/>
  <c r="AN373" i="1"/>
  <c r="AM373" i="1"/>
  <c r="AL373" i="1"/>
  <c r="AK373" i="1"/>
  <c r="AJ373" i="1"/>
  <c r="AI373" i="1"/>
  <c r="AH373" i="1"/>
  <c r="AG373" i="1"/>
  <c r="AF373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Q373" i="1"/>
  <c r="P373" i="1"/>
  <c r="O373" i="1"/>
  <c r="N373" i="1"/>
  <c r="M373" i="1"/>
  <c r="L373" i="1"/>
  <c r="AU372" i="1"/>
  <c r="AT372" i="1"/>
  <c r="AS372" i="1"/>
  <c r="AR372" i="1"/>
  <c r="AQ372" i="1"/>
  <c r="AP372" i="1"/>
  <c r="AO372" i="1"/>
  <c r="AN372" i="1"/>
  <c r="AM372" i="1"/>
  <c r="AL372" i="1"/>
  <c r="AK372" i="1"/>
  <c r="AJ372" i="1"/>
  <c r="AI372" i="1"/>
  <c r="AH372" i="1"/>
  <c r="AG372" i="1"/>
  <c r="AF372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Q372" i="1"/>
  <c r="P372" i="1"/>
  <c r="O372" i="1"/>
  <c r="N372" i="1"/>
  <c r="M372" i="1"/>
  <c r="L372" i="1"/>
  <c r="AU371" i="1"/>
  <c r="AT371" i="1"/>
  <c r="AS371" i="1"/>
  <c r="AR371" i="1"/>
  <c r="AQ371" i="1"/>
  <c r="AP371" i="1"/>
  <c r="AO371" i="1"/>
  <c r="AN371" i="1"/>
  <c r="AM371" i="1"/>
  <c r="AL371" i="1"/>
  <c r="AK371" i="1"/>
  <c r="AJ371" i="1"/>
  <c r="AI371" i="1"/>
  <c r="AH371" i="1"/>
  <c r="AG371" i="1"/>
  <c r="AF371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Q371" i="1"/>
  <c r="P371" i="1"/>
  <c r="O371" i="1"/>
  <c r="N371" i="1"/>
  <c r="M371" i="1"/>
  <c r="L371" i="1"/>
  <c r="AU370" i="1"/>
  <c r="AT370" i="1"/>
  <c r="AS370" i="1"/>
  <c r="AR370" i="1"/>
  <c r="AQ370" i="1"/>
  <c r="AP370" i="1"/>
  <c r="AO370" i="1"/>
  <c r="AN370" i="1"/>
  <c r="AM370" i="1"/>
  <c r="AL370" i="1"/>
  <c r="AK370" i="1"/>
  <c r="AJ370" i="1"/>
  <c r="AI370" i="1"/>
  <c r="AH370" i="1"/>
  <c r="AG370" i="1"/>
  <c r="AF370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Q370" i="1"/>
  <c r="P370" i="1"/>
  <c r="O370" i="1"/>
  <c r="N370" i="1"/>
  <c r="M370" i="1"/>
  <c r="L370" i="1"/>
  <c r="AU369" i="1"/>
  <c r="AT369" i="1"/>
  <c r="AS369" i="1"/>
  <c r="AR369" i="1"/>
  <c r="AQ369" i="1"/>
  <c r="AP369" i="1"/>
  <c r="AO369" i="1"/>
  <c r="AN369" i="1"/>
  <c r="AM369" i="1"/>
  <c r="AL369" i="1"/>
  <c r="AK369" i="1"/>
  <c r="AJ369" i="1"/>
  <c r="AI369" i="1"/>
  <c r="AH369" i="1"/>
  <c r="AG369" i="1"/>
  <c r="AF369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Q369" i="1"/>
  <c r="P369" i="1"/>
  <c r="O369" i="1"/>
  <c r="N369" i="1"/>
  <c r="M369" i="1"/>
  <c r="L369" i="1"/>
  <c r="AU368" i="1"/>
  <c r="AT368" i="1"/>
  <c r="AS368" i="1"/>
  <c r="AR368" i="1"/>
  <c r="AQ368" i="1"/>
  <c r="AP368" i="1"/>
  <c r="AO368" i="1"/>
  <c r="AN368" i="1"/>
  <c r="AM368" i="1"/>
  <c r="AL368" i="1"/>
  <c r="AK368" i="1"/>
  <c r="AJ368" i="1"/>
  <c r="AI368" i="1"/>
  <c r="AH368" i="1"/>
  <c r="AG368" i="1"/>
  <c r="AF368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Q368" i="1"/>
  <c r="P368" i="1"/>
  <c r="O368" i="1"/>
  <c r="N368" i="1"/>
  <c r="M368" i="1"/>
  <c r="L368" i="1"/>
  <c r="AU367" i="1"/>
  <c r="AT367" i="1"/>
  <c r="AS367" i="1"/>
  <c r="AR367" i="1"/>
  <c r="AQ367" i="1"/>
  <c r="AP367" i="1"/>
  <c r="AO367" i="1"/>
  <c r="AN367" i="1"/>
  <c r="AM367" i="1"/>
  <c r="AL367" i="1"/>
  <c r="AK367" i="1"/>
  <c r="AJ367" i="1"/>
  <c r="AI367" i="1"/>
  <c r="AH367" i="1"/>
  <c r="AG367" i="1"/>
  <c r="AF367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Q367" i="1"/>
  <c r="P367" i="1"/>
  <c r="O367" i="1"/>
  <c r="N367" i="1"/>
  <c r="M367" i="1"/>
  <c r="L367" i="1"/>
  <c r="AU366" i="1"/>
  <c r="AT366" i="1"/>
  <c r="AS366" i="1"/>
  <c r="AR366" i="1"/>
  <c r="AQ366" i="1"/>
  <c r="AP366" i="1"/>
  <c r="AO366" i="1"/>
  <c r="AN366" i="1"/>
  <c r="AM366" i="1"/>
  <c r="AL366" i="1"/>
  <c r="AK366" i="1"/>
  <c r="AJ366" i="1"/>
  <c r="AI366" i="1"/>
  <c r="AH366" i="1"/>
  <c r="AG366" i="1"/>
  <c r="AF366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Q366" i="1"/>
  <c r="P366" i="1"/>
  <c r="O366" i="1"/>
  <c r="N366" i="1"/>
  <c r="M366" i="1"/>
  <c r="L366" i="1"/>
  <c r="AU365" i="1"/>
  <c r="AT365" i="1"/>
  <c r="AS365" i="1"/>
  <c r="AR365" i="1"/>
  <c r="AQ365" i="1"/>
  <c r="AP365" i="1"/>
  <c r="AO365" i="1"/>
  <c r="AN365" i="1"/>
  <c r="AM365" i="1"/>
  <c r="AL365" i="1"/>
  <c r="AK365" i="1"/>
  <c r="AJ365" i="1"/>
  <c r="AI365" i="1"/>
  <c r="AH365" i="1"/>
  <c r="AG365" i="1"/>
  <c r="AF365" i="1"/>
  <c r="AE365" i="1"/>
  <c r="AD365" i="1"/>
  <c r="AC365" i="1"/>
  <c r="AB365" i="1"/>
  <c r="AA365" i="1"/>
  <c r="Z365" i="1"/>
  <c r="Y365" i="1"/>
  <c r="X365" i="1"/>
  <c r="W365" i="1"/>
  <c r="V365" i="1"/>
  <c r="U365" i="1"/>
  <c r="T365" i="1"/>
  <c r="S365" i="1"/>
  <c r="R365" i="1"/>
  <c r="Q365" i="1"/>
  <c r="P365" i="1"/>
  <c r="O365" i="1"/>
  <c r="N365" i="1"/>
  <c r="M365" i="1"/>
  <c r="L365" i="1"/>
  <c r="AU364" i="1"/>
  <c r="AT364" i="1"/>
  <c r="AS364" i="1"/>
  <c r="AR364" i="1"/>
  <c r="AQ364" i="1"/>
  <c r="AP364" i="1"/>
  <c r="AO364" i="1"/>
  <c r="AN364" i="1"/>
  <c r="AM364" i="1"/>
  <c r="AL364" i="1"/>
  <c r="AK364" i="1"/>
  <c r="AJ364" i="1"/>
  <c r="AI364" i="1"/>
  <c r="AH364" i="1"/>
  <c r="AG364" i="1"/>
  <c r="AF364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Q364" i="1"/>
  <c r="P364" i="1"/>
  <c r="O364" i="1"/>
  <c r="N364" i="1"/>
  <c r="M364" i="1"/>
  <c r="L364" i="1"/>
  <c r="AU363" i="1"/>
  <c r="AT363" i="1"/>
  <c r="AS363" i="1"/>
  <c r="AR363" i="1"/>
  <c r="AQ363" i="1"/>
  <c r="AP363" i="1"/>
  <c r="AO363" i="1"/>
  <c r="AN363" i="1"/>
  <c r="AM363" i="1"/>
  <c r="AL363" i="1"/>
  <c r="AK363" i="1"/>
  <c r="AJ363" i="1"/>
  <c r="AI363" i="1"/>
  <c r="AH363" i="1"/>
  <c r="AG363" i="1"/>
  <c r="AF363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Q363" i="1"/>
  <c r="P363" i="1"/>
  <c r="O363" i="1"/>
  <c r="N363" i="1"/>
  <c r="M363" i="1"/>
  <c r="L363" i="1"/>
  <c r="AU362" i="1"/>
  <c r="AT362" i="1"/>
  <c r="AS362" i="1"/>
  <c r="AR362" i="1"/>
  <c r="AQ362" i="1"/>
  <c r="AP362" i="1"/>
  <c r="AO362" i="1"/>
  <c r="AN362" i="1"/>
  <c r="AM362" i="1"/>
  <c r="AL362" i="1"/>
  <c r="AK362" i="1"/>
  <c r="AJ362" i="1"/>
  <c r="AI362" i="1"/>
  <c r="AH362" i="1"/>
  <c r="AG362" i="1"/>
  <c r="AF362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Q362" i="1"/>
  <c r="P362" i="1"/>
  <c r="O362" i="1"/>
  <c r="N362" i="1"/>
  <c r="M362" i="1"/>
  <c r="L362" i="1"/>
  <c r="AU361" i="1"/>
  <c r="AT361" i="1"/>
  <c r="AS361" i="1"/>
  <c r="AR361" i="1"/>
  <c r="AQ361" i="1"/>
  <c r="AP361" i="1"/>
  <c r="AO361" i="1"/>
  <c r="AN361" i="1"/>
  <c r="AM361" i="1"/>
  <c r="AL361" i="1"/>
  <c r="AK361" i="1"/>
  <c r="AJ361" i="1"/>
  <c r="AI361" i="1"/>
  <c r="AH361" i="1"/>
  <c r="AG361" i="1"/>
  <c r="AF361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Q361" i="1"/>
  <c r="P361" i="1"/>
  <c r="O361" i="1"/>
  <c r="N361" i="1"/>
  <c r="M361" i="1"/>
  <c r="L361" i="1"/>
  <c r="AU360" i="1"/>
  <c r="AT360" i="1"/>
  <c r="AS360" i="1"/>
  <c r="AR360" i="1"/>
  <c r="AQ360" i="1"/>
  <c r="AP360" i="1"/>
  <c r="AO360" i="1"/>
  <c r="AN360" i="1"/>
  <c r="AM360" i="1"/>
  <c r="AL360" i="1"/>
  <c r="AK360" i="1"/>
  <c r="AJ360" i="1"/>
  <c r="AI360" i="1"/>
  <c r="AH360" i="1"/>
  <c r="AG360" i="1"/>
  <c r="AF360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Q360" i="1"/>
  <c r="P360" i="1"/>
  <c r="O360" i="1"/>
  <c r="N360" i="1"/>
  <c r="M360" i="1"/>
  <c r="L360" i="1"/>
  <c r="AU359" i="1"/>
  <c r="AT359" i="1"/>
  <c r="AS359" i="1"/>
  <c r="AR359" i="1"/>
  <c r="AQ359" i="1"/>
  <c r="AP359" i="1"/>
  <c r="AO359" i="1"/>
  <c r="AN359" i="1"/>
  <c r="AM359" i="1"/>
  <c r="AL359" i="1"/>
  <c r="AK359" i="1"/>
  <c r="AJ359" i="1"/>
  <c r="AI359" i="1"/>
  <c r="AH359" i="1"/>
  <c r="AG359" i="1"/>
  <c r="AF359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Q359" i="1"/>
  <c r="P359" i="1"/>
  <c r="O359" i="1"/>
  <c r="N359" i="1"/>
  <c r="M359" i="1"/>
  <c r="L359" i="1"/>
  <c r="AU358" i="1"/>
  <c r="AT358" i="1"/>
  <c r="AS358" i="1"/>
  <c r="AR358" i="1"/>
  <c r="AQ358" i="1"/>
  <c r="AP358" i="1"/>
  <c r="AO358" i="1"/>
  <c r="AN358" i="1"/>
  <c r="AM358" i="1"/>
  <c r="AL358" i="1"/>
  <c r="AK358" i="1"/>
  <c r="AJ358" i="1"/>
  <c r="AI358" i="1"/>
  <c r="AH358" i="1"/>
  <c r="AG358" i="1"/>
  <c r="AF358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Q358" i="1"/>
  <c r="P358" i="1"/>
  <c r="O358" i="1"/>
  <c r="N358" i="1"/>
  <c r="M358" i="1"/>
  <c r="L358" i="1"/>
  <c r="AU357" i="1"/>
  <c r="AT357" i="1"/>
  <c r="AS357" i="1"/>
  <c r="AR357" i="1"/>
  <c r="AQ357" i="1"/>
  <c r="AP357" i="1"/>
  <c r="AO357" i="1"/>
  <c r="AN357" i="1"/>
  <c r="AM357" i="1"/>
  <c r="AL357" i="1"/>
  <c r="AK357" i="1"/>
  <c r="AJ357" i="1"/>
  <c r="AI357" i="1"/>
  <c r="AH357" i="1"/>
  <c r="AG357" i="1"/>
  <c r="AF357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Q357" i="1"/>
  <c r="P357" i="1"/>
  <c r="O357" i="1"/>
  <c r="N357" i="1"/>
  <c r="M357" i="1"/>
  <c r="L357" i="1"/>
  <c r="AU356" i="1"/>
  <c r="AT356" i="1"/>
  <c r="AS356" i="1"/>
  <c r="AR356" i="1"/>
  <c r="AQ356" i="1"/>
  <c r="AP356" i="1"/>
  <c r="AO356" i="1"/>
  <c r="AN356" i="1"/>
  <c r="AM356" i="1"/>
  <c r="AL356" i="1"/>
  <c r="AK356" i="1"/>
  <c r="AJ356" i="1"/>
  <c r="AI356" i="1"/>
  <c r="AH356" i="1"/>
  <c r="AG356" i="1"/>
  <c r="AF356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Q356" i="1"/>
  <c r="P356" i="1"/>
  <c r="O356" i="1"/>
  <c r="N356" i="1"/>
  <c r="M356" i="1"/>
  <c r="L356" i="1"/>
  <c r="AU355" i="1"/>
  <c r="AT355" i="1"/>
  <c r="AS355" i="1"/>
  <c r="AR355" i="1"/>
  <c r="AQ355" i="1"/>
  <c r="AP355" i="1"/>
  <c r="AO355" i="1"/>
  <c r="AN355" i="1"/>
  <c r="AM355" i="1"/>
  <c r="AL355" i="1"/>
  <c r="AK355" i="1"/>
  <c r="AJ355" i="1"/>
  <c r="AI355" i="1"/>
  <c r="AH355" i="1"/>
  <c r="AG355" i="1"/>
  <c r="AF355" i="1"/>
  <c r="AE355" i="1"/>
  <c r="AD355" i="1"/>
  <c r="AC355" i="1"/>
  <c r="AB355" i="1"/>
  <c r="AA355" i="1"/>
  <c r="Z355" i="1"/>
  <c r="Y355" i="1"/>
  <c r="X355" i="1"/>
  <c r="W355" i="1"/>
  <c r="V355" i="1"/>
  <c r="U355" i="1"/>
  <c r="T355" i="1"/>
  <c r="S355" i="1"/>
  <c r="R355" i="1"/>
  <c r="Q355" i="1"/>
  <c r="P355" i="1"/>
  <c r="O355" i="1"/>
  <c r="N355" i="1"/>
  <c r="M355" i="1"/>
  <c r="L355" i="1"/>
  <c r="AU354" i="1"/>
  <c r="AT354" i="1"/>
  <c r="AS354" i="1"/>
  <c r="AR354" i="1"/>
  <c r="AQ354" i="1"/>
  <c r="AP354" i="1"/>
  <c r="AO354" i="1"/>
  <c r="AN354" i="1"/>
  <c r="AM354" i="1"/>
  <c r="AL354" i="1"/>
  <c r="AK354" i="1"/>
  <c r="AJ354" i="1"/>
  <c r="AI354" i="1"/>
  <c r="AH354" i="1"/>
  <c r="AG354" i="1"/>
  <c r="AF354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Q354" i="1"/>
  <c r="P354" i="1"/>
  <c r="O354" i="1"/>
  <c r="N354" i="1"/>
  <c r="M354" i="1"/>
  <c r="L354" i="1"/>
  <c r="AU353" i="1"/>
  <c r="AT353" i="1"/>
  <c r="AS353" i="1"/>
  <c r="AR353" i="1"/>
  <c r="AQ353" i="1"/>
  <c r="AP353" i="1"/>
  <c r="AO353" i="1"/>
  <c r="AN353" i="1"/>
  <c r="AM353" i="1"/>
  <c r="AL353" i="1"/>
  <c r="AK353" i="1"/>
  <c r="AJ353" i="1"/>
  <c r="AI353" i="1"/>
  <c r="AH353" i="1"/>
  <c r="AG353" i="1"/>
  <c r="AF353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Q353" i="1"/>
  <c r="P353" i="1"/>
  <c r="O353" i="1"/>
  <c r="N353" i="1"/>
  <c r="M353" i="1"/>
  <c r="L353" i="1"/>
  <c r="AU352" i="1"/>
  <c r="AT352" i="1"/>
  <c r="AS352" i="1"/>
  <c r="AR352" i="1"/>
  <c r="AQ352" i="1"/>
  <c r="AP352" i="1"/>
  <c r="AO352" i="1"/>
  <c r="AN352" i="1"/>
  <c r="AM352" i="1"/>
  <c r="AL352" i="1"/>
  <c r="AK352" i="1"/>
  <c r="AJ352" i="1"/>
  <c r="AI352" i="1"/>
  <c r="AH352" i="1"/>
  <c r="AG352" i="1"/>
  <c r="AF352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Q352" i="1"/>
  <c r="P352" i="1"/>
  <c r="O352" i="1"/>
  <c r="N352" i="1"/>
  <c r="M352" i="1"/>
  <c r="L352" i="1"/>
  <c r="AU351" i="1"/>
  <c r="AT351" i="1"/>
  <c r="AS351" i="1"/>
  <c r="AR351" i="1"/>
  <c r="AQ351" i="1"/>
  <c r="AP351" i="1"/>
  <c r="AO351" i="1"/>
  <c r="AN351" i="1"/>
  <c r="AM351" i="1"/>
  <c r="AL351" i="1"/>
  <c r="AK351" i="1"/>
  <c r="AJ351" i="1"/>
  <c r="AI351" i="1"/>
  <c r="AH351" i="1"/>
  <c r="AG351" i="1"/>
  <c r="AF351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Q351" i="1"/>
  <c r="P351" i="1"/>
  <c r="O351" i="1"/>
  <c r="N351" i="1"/>
  <c r="M351" i="1"/>
  <c r="L351" i="1"/>
  <c r="AU350" i="1"/>
  <c r="AT350" i="1"/>
  <c r="AS350" i="1"/>
  <c r="AR350" i="1"/>
  <c r="AQ350" i="1"/>
  <c r="AP350" i="1"/>
  <c r="AO350" i="1"/>
  <c r="AN350" i="1"/>
  <c r="AM350" i="1"/>
  <c r="AL350" i="1"/>
  <c r="AK350" i="1"/>
  <c r="AJ350" i="1"/>
  <c r="AI350" i="1"/>
  <c r="AH350" i="1"/>
  <c r="AG350" i="1"/>
  <c r="AF350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Q350" i="1"/>
  <c r="P350" i="1"/>
  <c r="O350" i="1"/>
  <c r="N350" i="1"/>
  <c r="M350" i="1"/>
  <c r="L350" i="1"/>
  <c r="AU349" i="1"/>
  <c r="AT349" i="1"/>
  <c r="AS349" i="1"/>
  <c r="AR349" i="1"/>
  <c r="AQ349" i="1"/>
  <c r="AP349" i="1"/>
  <c r="AO349" i="1"/>
  <c r="AN349" i="1"/>
  <c r="AM349" i="1"/>
  <c r="AL349" i="1"/>
  <c r="AK349" i="1"/>
  <c r="AJ349" i="1"/>
  <c r="AI349" i="1"/>
  <c r="AH349" i="1"/>
  <c r="AG349" i="1"/>
  <c r="AF349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Q349" i="1"/>
  <c r="P349" i="1"/>
  <c r="O349" i="1"/>
  <c r="N349" i="1"/>
  <c r="M349" i="1"/>
  <c r="L349" i="1"/>
  <c r="AU348" i="1"/>
  <c r="AT348" i="1"/>
  <c r="AS348" i="1"/>
  <c r="AR348" i="1"/>
  <c r="AQ348" i="1"/>
  <c r="AP348" i="1"/>
  <c r="AO348" i="1"/>
  <c r="AN348" i="1"/>
  <c r="AM348" i="1"/>
  <c r="AL348" i="1"/>
  <c r="AK348" i="1"/>
  <c r="AJ348" i="1"/>
  <c r="AI348" i="1"/>
  <c r="AH348" i="1"/>
  <c r="AG348" i="1"/>
  <c r="AF348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Q348" i="1"/>
  <c r="P348" i="1"/>
  <c r="O348" i="1"/>
  <c r="N348" i="1"/>
  <c r="M348" i="1"/>
  <c r="L348" i="1"/>
  <c r="AU347" i="1"/>
  <c r="AT347" i="1"/>
  <c r="AS347" i="1"/>
  <c r="AR347" i="1"/>
  <c r="AQ347" i="1"/>
  <c r="AP347" i="1"/>
  <c r="AO347" i="1"/>
  <c r="AN347" i="1"/>
  <c r="AM347" i="1"/>
  <c r="AL347" i="1"/>
  <c r="AK347" i="1"/>
  <c r="AJ347" i="1"/>
  <c r="AI347" i="1"/>
  <c r="AH347" i="1"/>
  <c r="AG347" i="1"/>
  <c r="AF347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Q347" i="1"/>
  <c r="P347" i="1"/>
  <c r="O347" i="1"/>
  <c r="N347" i="1"/>
  <c r="M347" i="1"/>
  <c r="L347" i="1"/>
  <c r="AU346" i="1"/>
  <c r="AT346" i="1"/>
  <c r="AS346" i="1"/>
  <c r="AR346" i="1"/>
  <c r="AQ346" i="1"/>
  <c r="AP346" i="1"/>
  <c r="AO346" i="1"/>
  <c r="AN346" i="1"/>
  <c r="AM346" i="1"/>
  <c r="AL346" i="1"/>
  <c r="AK346" i="1"/>
  <c r="AJ346" i="1"/>
  <c r="AI346" i="1"/>
  <c r="AH346" i="1"/>
  <c r="AG346" i="1"/>
  <c r="AF346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Q346" i="1"/>
  <c r="P346" i="1"/>
  <c r="O346" i="1"/>
  <c r="N346" i="1"/>
  <c r="M346" i="1"/>
  <c r="L346" i="1"/>
  <c r="AU345" i="1"/>
  <c r="AT345" i="1"/>
  <c r="AS345" i="1"/>
  <c r="AR345" i="1"/>
  <c r="AQ345" i="1"/>
  <c r="AP345" i="1"/>
  <c r="AO345" i="1"/>
  <c r="AN345" i="1"/>
  <c r="AM345" i="1"/>
  <c r="AL345" i="1"/>
  <c r="AK345" i="1"/>
  <c r="AJ345" i="1"/>
  <c r="AI345" i="1"/>
  <c r="AH345" i="1"/>
  <c r="AG345" i="1"/>
  <c r="AF345" i="1"/>
  <c r="AE345" i="1"/>
  <c r="AD345" i="1"/>
  <c r="AC345" i="1"/>
  <c r="AB345" i="1"/>
  <c r="AA345" i="1"/>
  <c r="Z345" i="1"/>
  <c r="Y345" i="1"/>
  <c r="X345" i="1"/>
  <c r="W345" i="1"/>
  <c r="V345" i="1"/>
  <c r="U345" i="1"/>
  <c r="T345" i="1"/>
  <c r="S345" i="1"/>
  <c r="R345" i="1"/>
  <c r="Q345" i="1"/>
  <c r="P345" i="1"/>
  <c r="O345" i="1"/>
  <c r="N345" i="1"/>
  <c r="M345" i="1"/>
  <c r="L345" i="1"/>
  <c r="AU344" i="1"/>
  <c r="AT344" i="1"/>
  <c r="AS344" i="1"/>
  <c r="AR344" i="1"/>
  <c r="AQ344" i="1"/>
  <c r="AP344" i="1"/>
  <c r="AO344" i="1"/>
  <c r="AN344" i="1"/>
  <c r="AM344" i="1"/>
  <c r="AL344" i="1"/>
  <c r="AK344" i="1"/>
  <c r="AJ344" i="1"/>
  <c r="AI344" i="1"/>
  <c r="AH344" i="1"/>
  <c r="AG344" i="1"/>
  <c r="AF344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Q344" i="1"/>
  <c r="P344" i="1"/>
  <c r="O344" i="1"/>
  <c r="N344" i="1"/>
  <c r="M344" i="1"/>
  <c r="L344" i="1"/>
  <c r="AU343" i="1"/>
  <c r="AT343" i="1"/>
  <c r="AS343" i="1"/>
  <c r="AR343" i="1"/>
  <c r="AQ343" i="1"/>
  <c r="AP343" i="1"/>
  <c r="AO343" i="1"/>
  <c r="AN343" i="1"/>
  <c r="AM343" i="1"/>
  <c r="AL343" i="1"/>
  <c r="AK343" i="1"/>
  <c r="AJ343" i="1"/>
  <c r="AI343" i="1"/>
  <c r="AH343" i="1"/>
  <c r="AG343" i="1"/>
  <c r="AF343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Q343" i="1"/>
  <c r="P343" i="1"/>
  <c r="O343" i="1"/>
  <c r="N343" i="1"/>
  <c r="M343" i="1"/>
  <c r="L343" i="1"/>
  <c r="AU342" i="1"/>
  <c r="AT342" i="1"/>
  <c r="AS342" i="1"/>
  <c r="AR342" i="1"/>
  <c r="AQ342" i="1"/>
  <c r="AP342" i="1"/>
  <c r="AO342" i="1"/>
  <c r="AN342" i="1"/>
  <c r="AM342" i="1"/>
  <c r="AL342" i="1"/>
  <c r="AK342" i="1"/>
  <c r="AJ342" i="1"/>
  <c r="AI342" i="1"/>
  <c r="AH342" i="1"/>
  <c r="AG342" i="1"/>
  <c r="AF342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Q342" i="1"/>
  <c r="P342" i="1"/>
  <c r="O342" i="1"/>
  <c r="N342" i="1"/>
  <c r="M342" i="1"/>
  <c r="L342" i="1"/>
  <c r="AU341" i="1"/>
  <c r="AT341" i="1"/>
  <c r="AS341" i="1"/>
  <c r="AR341" i="1"/>
  <c r="AQ341" i="1"/>
  <c r="AP341" i="1"/>
  <c r="AO341" i="1"/>
  <c r="AN341" i="1"/>
  <c r="AM341" i="1"/>
  <c r="AL341" i="1"/>
  <c r="AK341" i="1"/>
  <c r="AJ341" i="1"/>
  <c r="AI341" i="1"/>
  <c r="AH341" i="1"/>
  <c r="AG341" i="1"/>
  <c r="AF341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Q341" i="1"/>
  <c r="P341" i="1"/>
  <c r="O341" i="1"/>
  <c r="N341" i="1"/>
  <c r="M341" i="1"/>
  <c r="L341" i="1"/>
  <c r="AU340" i="1"/>
  <c r="AT340" i="1"/>
  <c r="AS340" i="1"/>
  <c r="AR340" i="1"/>
  <c r="AQ340" i="1"/>
  <c r="AP340" i="1"/>
  <c r="AO340" i="1"/>
  <c r="AN340" i="1"/>
  <c r="AM340" i="1"/>
  <c r="AL340" i="1"/>
  <c r="AK340" i="1"/>
  <c r="AJ340" i="1"/>
  <c r="AI340" i="1"/>
  <c r="AH340" i="1"/>
  <c r="AG340" i="1"/>
  <c r="AF340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Q340" i="1"/>
  <c r="P340" i="1"/>
  <c r="O340" i="1"/>
  <c r="N340" i="1"/>
  <c r="M340" i="1"/>
  <c r="L340" i="1"/>
  <c r="AU339" i="1"/>
  <c r="AT339" i="1"/>
  <c r="AS339" i="1"/>
  <c r="AR339" i="1"/>
  <c r="AQ339" i="1"/>
  <c r="AP339" i="1"/>
  <c r="AO339" i="1"/>
  <c r="AN339" i="1"/>
  <c r="AM339" i="1"/>
  <c r="AL339" i="1"/>
  <c r="AK339" i="1"/>
  <c r="AJ339" i="1"/>
  <c r="AI339" i="1"/>
  <c r="AH339" i="1"/>
  <c r="AG339" i="1"/>
  <c r="AF339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Q339" i="1"/>
  <c r="P339" i="1"/>
  <c r="O339" i="1"/>
  <c r="N339" i="1"/>
  <c r="M339" i="1"/>
  <c r="L339" i="1"/>
  <c r="AU338" i="1"/>
  <c r="AT338" i="1"/>
  <c r="AS338" i="1"/>
  <c r="AR338" i="1"/>
  <c r="AQ338" i="1"/>
  <c r="AP338" i="1"/>
  <c r="AO338" i="1"/>
  <c r="AN338" i="1"/>
  <c r="AM338" i="1"/>
  <c r="AL338" i="1"/>
  <c r="AK338" i="1"/>
  <c r="AJ338" i="1"/>
  <c r="AI338" i="1"/>
  <c r="AH338" i="1"/>
  <c r="AG338" i="1"/>
  <c r="AF338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Q338" i="1"/>
  <c r="P338" i="1"/>
  <c r="O338" i="1"/>
  <c r="N338" i="1"/>
  <c r="M338" i="1"/>
  <c r="L338" i="1"/>
  <c r="AU337" i="1"/>
  <c r="AT337" i="1"/>
  <c r="AS337" i="1"/>
  <c r="AR337" i="1"/>
  <c r="AQ337" i="1"/>
  <c r="AP337" i="1"/>
  <c r="AO337" i="1"/>
  <c r="AN337" i="1"/>
  <c r="AM337" i="1"/>
  <c r="AL337" i="1"/>
  <c r="AK337" i="1"/>
  <c r="AJ337" i="1"/>
  <c r="AI337" i="1"/>
  <c r="AH337" i="1"/>
  <c r="AG337" i="1"/>
  <c r="AF337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Q337" i="1"/>
  <c r="P337" i="1"/>
  <c r="O337" i="1"/>
  <c r="N337" i="1"/>
  <c r="M337" i="1"/>
  <c r="L337" i="1"/>
  <c r="AU336" i="1"/>
  <c r="AT336" i="1"/>
  <c r="AS336" i="1"/>
  <c r="AR336" i="1"/>
  <c r="AQ336" i="1"/>
  <c r="AP336" i="1"/>
  <c r="AO336" i="1"/>
  <c r="AN336" i="1"/>
  <c r="AM336" i="1"/>
  <c r="AL336" i="1"/>
  <c r="AK336" i="1"/>
  <c r="AJ336" i="1"/>
  <c r="AI336" i="1"/>
  <c r="AH336" i="1"/>
  <c r="AG336" i="1"/>
  <c r="AF336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Q336" i="1"/>
  <c r="P336" i="1"/>
  <c r="O336" i="1"/>
  <c r="N336" i="1"/>
  <c r="M336" i="1"/>
  <c r="L336" i="1"/>
  <c r="AU335" i="1"/>
  <c r="AT335" i="1"/>
  <c r="AS335" i="1"/>
  <c r="AR335" i="1"/>
  <c r="AQ335" i="1"/>
  <c r="AP335" i="1"/>
  <c r="AO335" i="1"/>
  <c r="AN335" i="1"/>
  <c r="AM335" i="1"/>
  <c r="AL335" i="1"/>
  <c r="AK335" i="1"/>
  <c r="AJ335" i="1"/>
  <c r="AI335" i="1"/>
  <c r="AH335" i="1"/>
  <c r="AG335" i="1"/>
  <c r="AF335" i="1"/>
  <c r="AE335" i="1"/>
  <c r="AD335" i="1"/>
  <c r="AC335" i="1"/>
  <c r="AB335" i="1"/>
  <c r="AA335" i="1"/>
  <c r="Z335" i="1"/>
  <c r="Y335" i="1"/>
  <c r="X335" i="1"/>
  <c r="W335" i="1"/>
  <c r="V335" i="1"/>
  <c r="U335" i="1"/>
  <c r="T335" i="1"/>
  <c r="S335" i="1"/>
  <c r="R335" i="1"/>
  <c r="Q335" i="1"/>
  <c r="P335" i="1"/>
  <c r="O335" i="1"/>
  <c r="N335" i="1"/>
  <c r="M335" i="1"/>
  <c r="L335" i="1"/>
  <c r="AU334" i="1"/>
  <c r="AT334" i="1"/>
  <c r="AS334" i="1"/>
  <c r="AR334" i="1"/>
  <c r="AQ334" i="1"/>
  <c r="AP334" i="1"/>
  <c r="AO334" i="1"/>
  <c r="AN334" i="1"/>
  <c r="AM334" i="1"/>
  <c r="AL334" i="1"/>
  <c r="AK334" i="1"/>
  <c r="AJ334" i="1"/>
  <c r="AI334" i="1"/>
  <c r="AH334" i="1"/>
  <c r="AG334" i="1"/>
  <c r="AF334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Q334" i="1"/>
  <c r="P334" i="1"/>
  <c r="O334" i="1"/>
  <c r="N334" i="1"/>
  <c r="M334" i="1"/>
  <c r="L334" i="1"/>
  <c r="AU333" i="1"/>
  <c r="AT333" i="1"/>
  <c r="AS333" i="1"/>
  <c r="AR333" i="1"/>
  <c r="AQ333" i="1"/>
  <c r="AP333" i="1"/>
  <c r="AO333" i="1"/>
  <c r="AN333" i="1"/>
  <c r="AM333" i="1"/>
  <c r="AL333" i="1"/>
  <c r="AK333" i="1"/>
  <c r="AJ333" i="1"/>
  <c r="AI333" i="1"/>
  <c r="AH333" i="1"/>
  <c r="AG333" i="1"/>
  <c r="AF333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Q333" i="1"/>
  <c r="P333" i="1"/>
  <c r="O333" i="1"/>
  <c r="N333" i="1"/>
  <c r="M333" i="1"/>
  <c r="L333" i="1"/>
  <c r="AU332" i="1"/>
  <c r="AT332" i="1"/>
  <c r="AS332" i="1"/>
  <c r="AR332" i="1"/>
  <c r="AQ332" i="1"/>
  <c r="AP332" i="1"/>
  <c r="AO332" i="1"/>
  <c r="AN332" i="1"/>
  <c r="AM332" i="1"/>
  <c r="AL332" i="1"/>
  <c r="AK332" i="1"/>
  <c r="AJ332" i="1"/>
  <c r="AI332" i="1"/>
  <c r="AH332" i="1"/>
  <c r="AG332" i="1"/>
  <c r="AF332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Q332" i="1"/>
  <c r="P332" i="1"/>
  <c r="O332" i="1"/>
  <c r="N332" i="1"/>
  <c r="M332" i="1"/>
  <c r="L332" i="1"/>
  <c r="AU331" i="1"/>
  <c r="AT331" i="1"/>
  <c r="AS331" i="1"/>
  <c r="AR331" i="1"/>
  <c r="AQ331" i="1"/>
  <c r="AP331" i="1"/>
  <c r="AO331" i="1"/>
  <c r="AN331" i="1"/>
  <c r="AM331" i="1"/>
  <c r="AL331" i="1"/>
  <c r="AK331" i="1"/>
  <c r="AJ331" i="1"/>
  <c r="AI331" i="1"/>
  <c r="AH331" i="1"/>
  <c r="AG331" i="1"/>
  <c r="AF331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Q331" i="1"/>
  <c r="P331" i="1"/>
  <c r="O331" i="1"/>
  <c r="N331" i="1"/>
  <c r="M331" i="1"/>
  <c r="L331" i="1"/>
  <c r="AU330" i="1"/>
  <c r="AT330" i="1"/>
  <c r="AS330" i="1"/>
  <c r="AR330" i="1"/>
  <c r="AQ330" i="1"/>
  <c r="AP330" i="1"/>
  <c r="AO330" i="1"/>
  <c r="AN330" i="1"/>
  <c r="AM330" i="1"/>
  <c r="AL330" i="1"/>
  <c r="AK330" i="1"/>
  <c r="AJ330" i="1"/>
  <c r="AI330" i="1"/>
  <c r="AH330" i="1"/>
  <c r="AG330" i="1"/>
  <c r="AF330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Q330" i="1"/>
  <c r="P330" i="1"/>
  <c r="O330" i="1"/>
  <c r="N330" i="1"/>
  <c r="M330" i="1"/>
  <c r="L330" i="1"/>
  <c r="AU329" i="1"/>
  <c r="AT329" i="1"/>
  <c r="AS329" i="1"/>
  <c r="AR329" i="1"/>
  <c r="AQ329" i="1"/>
  <c r="AP329" i="1"/>
  <c r="AO329" i="1"/>
  <c r="AN329" i="1"/>
  <c r="AM329" i="1"/>
  <c r="AL329" i="1"/>
  <c r="AK329" i="1"/>
  <c r="AJ329" i="1"/>
  <c r="AI329" i="1"/>
  <c r="AH329" i="1"/>
  <c r="AG329" i="1"/>
  <c r="AF329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Q329" i="1"/>
  <c r="P329" i="1"/>
  <c r="O329" i="1"/>
  <c r="N329" i="1"/>
  <c r="M329" i="1"/>
  <c r="L329" i="1"/>
  <c r="AU328" i="1"/>
  <c r="AT328" i="1"/>
  <c r="AS328" i="1"/>
  <c r="AR328" i="1"/>
  <c r="AQ328" i="1"/>
  <c r="AP328" i="1"/>
  <c r="AO328" i="1"/>
  <c r="AN328" i="1"/>
  <c r="AM328" i="1"/>
  <c r="AL328" i="1"/>
  <c r="AK328" i="1"/>
  <c r="AJ328" i="1"/>
  <c r="AI328" i="1"/>
  <c r="AH328" i="1"/>
  <c r="AG328" i="1"/>
  <c r="AF328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Q328" i="1"/>
  <c r="P328" i="1"/>
  <c r="O328" i="1"/>
  <c r="N328" i="1"/>
  <c r="M328" i="1"/>
  <c r="L328" i="1"/>
  <c r="AU327" i="1"/>
  <c r="AT327" i="1"/>
  <c r="AS327" i="1"/>
  <c r="AR327" i="1"/>
  <c r="AQ327" i="1"/>
  <c r="AP327" i="1"/>
  <c r="AO327" i="1"/>
  <c r="AN327" i="1"/>
  <c r="AM327" i="1"/>
  <c r="AL327" i="1"/>
  <c r="AK327" i="1"/>
  <c r="AJ327" i="1"/>
  <c r="AI327" i="1"/>
  <c r="AH327" i="1"/>
  <c r="AG327" i="1"/>
  <c r="AF327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Q327" i="1"/>
  <c r="P327" i="1"/>
  <c r="O327" i="1"/>
  <c r="N327" i="1"/>
  <c r="M327" i="1"/>
  <c r="L327" i="1"/>
  <c r="AU326" i="1"/>
  <c r="AT326" i="1"/>
  <c r="AS326" i="1"/>
  <c r="AR326" i="1"/>
  <c r="AQ326" i="1"/>
  <c r="AP326" i="1"/>
  <c r="AO326" i="1"/>
  <c r="AN326" i="1"/>
  <c r="AM326" i="1"/>
  <c r="AL326" i="1"/>
  <c r="AK326" i="1"/>
  <c r="AJ326" i="1"/>
  <c r="AI326" i="1"/>
  <c r="AH326" i="1"/>
  <c r="AG326" i="1"/>
  <c r="AF326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Q326" i="1"/>
  <c r="P326" i="1"/>
  <c r="O326" i="1"/>
  <c r="N326" i="1"/>
  <c r="M326" i="1"/>
  <c r="L326" i="1"/>
  <c r="AU325" i="1"/>
  <c r="AT325" i="1"/>
  <c r="AS325" i="1"/>
  <c r="AR325" i="1"/>
  <c r="AQ325" i="1"/>
  <c r="AP325" i="1"/>
  <c r="AO325" i="1"/>
  <c r="AN325" i="1"/>
  <c r="AM325" i="1"/>
  <c r="AL325" i="1"/>
  <c r="AK325" i="1"/>
  <c r="AJ325" i="1"/>
  <c r="AI325" i="1"/>
  <c r="AH325" i="1"/>
  <c r="AG325" i="1"/>
  <c r="AF325" i="1"/>
  <c r="AE325" i="1"/>
  <c r="AD325" i="1"/>
  <c r="AC325" i="1"/>
  <c r="AB325" i="1"/>
  <c r="AA325" i="1"/>
  <c r="Z325" i="1"/>
  <c r="Y325" i="1"/>
  <c r="X325" i="1"/>
  <c r="W325" i="1"/>
  <c r="V325" i="1"/>
  <c r="U325" i="1"/>
  <c r="T325" i="1"/>
  <c r="S325" i="1"/>
  <c r="R325" i="1"/>
  <c r="Q325" i="1"/>
  <c r="P325" i="1"/>
  <c r="O325" i="1"/>
  <c r="N325" i="1"/>
  <c r="M325" i="1"/>
  <c r="L325" i="1"/>
  <c r="AU324" i="1"/>
  <c r="AT324" i="1"/>
  <c r="AS324" i="1"/>
  <c r="AR324" i="1"/>
  <c r="AQ324" i="1"/>
  <c r="AP324" i="1"/>
  <c r="AO324" i="1"/>
  <c r="AN324" i="1"/>
  <c r="AM324" i="1"/>
  <c r="AL324" i="1"/>
  <c r="AK324" i="1"/>
  <c r="AJ324" i="1"/>
  <c r="AI324" i="1"/>
  <c r="AH324" i="1"/>
  <c r="AG324" i="1"/>
  <c r="AF324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Q324" i="1"/>
  <c r="P324" i="1"/>
  <c r="O324" i="1"/>
  <c r="N324" i="1"/>
  <c r="M324" i="1"/>
  <c r="L324" i="1"/>
  <c r="AU323" i="1"/>
  <c r="AT323" i="1"/>
  <c r="AS323" i="1"/>
  <c r="AR323" i="1"/>
  <c r="AQ323" i="1"/>
  <c r="AP323" i="1"/>
  <c r="AO323" i="1"/>
  <c r="AN323" i="1"/>
  <c r="AM323" i="1"/>
  <c r="AL323" i="1"/>
  <c r="AK323" i="1"/>
  <c r="AJ323" i="1"/>
  <c r="AI323" i="1"/>
  <c r="AH323" i="1"/>
  <c r="AG323" i="1"/>
  <c r="AF323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Q323" i="1"/>
  <c r="P323" i="1"/>
  <c r="O323" i="1"/>
  <c r="N323" i="1"/>
  <c r="M323" i="1"/>
  <c r="L323" i="1"/>
  <c r="AU322" i="1"/>
  <c r="AT322" i="1"/>
  <c r="AS322" i="1"/>
  <c r="AR322" i="1"/>
  <c r="AQ322" i="1"/>
  <c r="AP322" i="1"/>
  <c r="AO322" i="1"/>
  <c r="AN322" i="1"/>
  <c r="AM322" i="1"/>
  <c r="AL322" i="1"/>
  <c r="AK322" i="1"/>
  <c r="AJ322" i="1"/>
  <c r="AI322" i="1"/>
  <c r="AH322" i="1"/>
  <c r="AG322" i="1"/>
  <c r="AF322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Q322" i="1"/>
  <c r="P322" i="1"/>
  <c r="O322" i="1"/>
  <c r="N322" i="1"/>
  <c r="M322" i="1"/>
  <c r="L322" i="1"/>
  <c r="AU321" i="1"/>
  <c r="AT321" i="1"/>
  <c r="AS321" i="1"/>
  <c r="AR321" i="1"/>
  <c r="AQ321" i="1"/>
  <c r="AP321" i="1"/>
  <c r="AO321" i="1"/>
  <c r="AN321" i="1"/>
  <c r="AM321" i="1"/>
  <c r="AL321" i="1"/>
  <c r="AK321" i="1"/>
  <c r="AJ321" i="1"/>
  <c r="AI321" i="1"/>
  <c r="AH321" i="1"/>
  <c r="AG321" i="1"/>
  <c r="AF321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Q321" i="1"/>
  <c r="P321" i="1"/>
  <c r="O321" i="1"/>
  <c r="N321" i="1"/>
  <c r="M321" i="1"/>
  <c r="L321" i="1"/>
  <c r="AU320" i="1"/>
  <c r="AT320" i="1"/>
  <c r="AS320" i="1"/>
  <c r="AR320" i="1"/>
  <c r="AQ320" i="1"/>
  <c r="AP320" i="1"/>
  <c r="AO320" i="1"/>
  <c r="AN320" i="1"/>
  <c r="AM320" i="1"/>
  <c r="AL320" i="1"/>
  <c r="AK320" i="1"/>
  <c r="AJ320" i="1"/>
  <c r="AI320" i="1"/>
  <c r="AH320" i="1"/>
  <c r="AG320" i="1"/>
  <c r="AF320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Q320" i="1"/>
  <c r="P320" i="1"/>
  <c r="O320" i="1"/>
  <c r="N320" i="1"/>
  <c r="M320" i="1"/>
  <c r="L320" i="1"/>
  <c r="AU319" i="1"/>
  <c r="AT319" i="1"/>
  <c r="AS319" i="1"/>
  <c r="AR319" i="1"/>
  <c r="AQ319" i="1"/>
  <c r="AP319" i="1"/>
  <c r="AO319" i="1"/>
  <c r="AN319" i="1"/>
  <c r="AM319" i="1"/>
  <c r="AL319" i="1"/>
  <c r="AK319" i="1"/>
  <c r="AJ319" i="1"/>
  <c r="AI319" i="1"/>
  <c r="AH319" i="1"/>
  <c r="AG319" i="1"/>
  <c r="AF319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Q319" i="1"/>
  <c r="P319" i="1"/>
  <c r="O319" i="1"/>
  <c r="N319" i="1"/>
  <c r="M319" i="1"/>
  <c r="L319" i="1"/>
  <c r="AU318" i="1"/>
  <c r="AT318" i="1"/>
  <c r="AS318" i="1"/>
  <c r="AR318" i="1"/>
  <c r="AQ318" i="1"/>
  <c r="AP318" i="1"/>
  <c r="AO318" i="1"/>
  <c r="AN318" i="1"/>
  <c r="AM318" i="1"/>
  <c r="AL318" i="1"/>
  <c r="AK318" i="1"/>
  <c r="AJ318" i="1"/>
  <c r="AI318" i="1"/>
  <c r="AH318" i="1"/>
  <c r="AG318" i="1"/>
  <c r="AF318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Q318" i="1"/>
  <c r="P318" i="1"/>
  <c r="O318" i="1"/>
  <c r="N318" i="1"/>
  <c r="M318" i="1"/>
  <c r="L318" i="1"/>
  <c r="AU317" i="1"/>
  <c r="AT317" i="1"/>
  <c r="AS317" i="1"/>
  <c r="AR317" i="1"/>
  <c r="AQ317" i="1"/>
  <c r="AP317" i="1"/>
  <c r="AO317" i="1"/>
  <c r="AN317" i="1"/>
  <c r="AM317" i="1"/>
  <c r="AL317" i="1"/>
  <c r="AK317" i="1"/>
  <c r="AJ317" i="1"/>
  <c r="AI317" i="1"/>
  <c r="AH317" i="1"/>
  <c r="AG317" i="1"/>
  <c r="AF317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Q317" i="1"/>
  <c r="P317" i="1"/>
  <c r="O317" i="1"/>
  <c r="N317" i="1"/>
  <c r="M317" i="1"/>
  <c r="L317" i="1"/>
  <c r="AU316" i="1"/>
  <c r="AT316" i="1"/>
  <c r="AS316" i="1"/>
  <c r="AR316" i="1"/>
  <c r="AQ316" i="1"/>
  <c r="AP316" i="1"/>
  <c r="AO316" i="1"/>
  <c r="AN316" i="1"/>
  <c r="AM316" i="1"/>
  <c r="AL316" i="1"/>
  <c r="AK316" i="1"/>
  <c r="AJ316" i="1"/>
  <c r="AI316" i="1"/>
  <c r="AH316" i="1"/>
  <c r="AG316" i="1"/>
  <c r="AF316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Q316" i="1"/>
  <c r="P316" i="1"/>
  <c r="O316" i="1"/>
  <c r="N316" i="1"/>
  <c r="M316" i="1"/>
  <c r="L316" i="1"/>
  <c r="AU315" i="1"/>
  <c r="AT315" i="1"/>
  <c r="AS315" i="1"/>
  <c r="AR315" i="1"/>
  <c r="AQ315" i="1"/>
  <c r="AP315" i="1"/>
  <c r="AO315" i="1"/>
  <c r="AN315" i="1"/>
  <c r="AM315" i="1"/>
  <c r="AL315" i="1"/>
  <c r="AK315" i="1"/>
  <c r="AJ315" i="1"/>
  <c r="AI315" i="1"/>
  <c r="AH315" i="1"/>
  <c r="AG315" i="1"/>
  <c r="AF315" i="1"/>
  <c r="AE315" i="1"/>
  <c r="AD315" i="1"/>
  <c r="AC315" i="1"/>
  <c r="AB315" i="1"/>
  <c r="AA315" i="1"/>
  <c r="Z315" i="1"/>
  <c r="Y315" i="1"/>
  <c r="X315" i="1"/>
  <c r="W315" i="1"/>
  <c r="V315" i="1"/>
  <c r="U315" i="1"/>
  <c r="T315" i="1"/>
  <c r="S315" i="1"/>
  <c r="R315" i="1"/>
  <c r="Q315" i="1"/>
  <c r="P315" i="1"/>
  <c r="O315" i="1"/>
  <c r="N315" i="1"/>
  <c r="M315" i="1"/>
  <c r="L315" i="1"/>
  <c r="AU314" i="1"/>
  <c r="AT314" i="1"/>
  <c r="AS314" i="1"/>
  <c r="AR314" i="1"/>
  <c r="AQ314" i="1"/>
  <c r="AP314" i="1"/>
  <c r="AO314" i="1"/>
  <c r="AN314" i="1"/>
  <c r="AM314" i="1"/>
  <c r="AL314" i="1"/>
  <c r="AK314" i="1"/>
  <c r="AJ314" i="1"/>
  <c r="AI314" i="1"/>
  <c r="AH314" i="1"/>
  <c r="AG314" i="1"/>
  <c r="AF314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Q314" i="1"/>
  <c r="P314" i="1"/>
  <c r="O314" i="1"/>
  <c r="N314" i="1"/>
  <c r="M314" i="1"/>
  <c r="L314" i="1"/>
  <c r="AU313" i="1"/>
  <c r="AT313" i="1"/>
  <c r="AS313" i="1"/>
  <c r="AR313" i="1"/>
  <c r="AQ313" i="1"/>
  <c r="AP313" i="1"/>
  <c r="AO313" i="1"/>
  <c r="AN313" i="1"/>
  <c r="AM313" i="1"/>
  <c r="AL313" i="1"/>
  <c r="AK313" i="1"/>
  <c r="AJ313" i="1"/>
  <c r="AI313" i="1"/>
  <c r="AH313" i="1"/>
  <c r="AG313" i="1"/>
  <c r="AF313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Q313" i="1"/>
  <c r="P313" i="1"/>
  <c r="O313" i="1"/>
  <c r="N313" i="1"/>
  <c r="M313" i="1"/>
  <c r="L313" i="1"/>
  <c r="AU312" i="1"/>
  <c r="AT312" i="1"/>
  <c r="AS312" i="1"/>
  <c r="AR312" i="1"/>
  <c r="AQ312" i="1"/>
  <c r="AP312" i="1"/>
  <c r="AO312" i="1"/>
  <c r="AN312" i="1"/>
  <c r="AM312" i="1"/>
  <c r="AL312" i="1"/>
  <c r="AK312" i="1"/>
  <c r="AJ312" i="1"/>
  <c r="AI312" i="1"/>
  <c r="AH312" i="1"/>
  <c r="AG312" i="1"/>
  <c r="AF312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Q312" i="1"/>
  <c r="P312" i="1"/>
  <c r="O312" i="1"/>
  <c r="N312" i="1"/>
  <c r="M312" i="1"/>
  <c r="L312" i="1"/>
  <c r="AU311" i="1"/>
  <c r="AT311" i="1"/>
  <c r="AS311" i="1"/>
  <c r="AR311" i="1"/>
  <c r="AQ311" i="1"/>
  <c r="AP311" i="1"/>
  <c r="AO311" i="1"/>
  <c r="AN311" i="1"/>
  <c r="AM311" i="1"/>
  <c r="AL311" i="1"/>
  <c r="AK311" i="1"/>
  <c r="AJ311" i="1"/>
  <c r="AI311" i="1"/>
  <c r="AH311" i="1"/>
  <c r="AG311" i="1"/>
  <c r="AF311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Q311" i="1"/>
  <c r="P311" i="1"/>
  <c r="O311" i="1"/>
  <c r="N311" i="1"/>
  <c r="M311" i="1"/>
  <c r="L311" i="1"/>
  <c r="AU310" i="1"/>
  <c r="AT310" i="1"/>
  <c r="AS310" i="1"/>
  <c r="AR310" i="1"/>
  <c r="AQ310" i="1"/>
  <c r="AP310" i="1"/>
  <c r="AO310" i="1"/>
  <c r="AN310" i="1"/>
  <c r="AM310" i="1"/>
  <c r="AL310" i="1"/>
  <c r="AK310" i="1"/>
  <c r="AJ310" i="1"/>
  <c r="AI310" i="1"/>
  <c r="AH310" i="1"/>
  <c r="AG310" i="1"/>
  <c r="AF310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Q310" i="1"/>
  <c r="P310" i="1"/>
  <c r="O310" i="1"/>
  <c r="N310" i="1"/>
  <c r="M310" i="1"/>
  <c r="L310" i="1"/>
  <c r="AU309" i="1"/>
  <c r="AT309" i="1"/>
  <c r="AS309" i="1"/>
  <c r="AR309" i="1"/>
  <c r="AQ309" i="1"/>
  <c r="AP309" i="1"/>
  <c r="AO309" i="1"/>
  <c r="AN309" i="1"/>
  <c r="AM309" i="1"/>
  <c r="AL309" i="1"/>
  <c r="AK309" i="1"/>
  <c r="AJ309" i="1"/>
  <c r="AI309" i="1"/>
  <c r="AH309" i="1"/>
  <c r="AG309" i="1"/>
  <c r="AF309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Q309" i="1"/>
  <c r="P309" i="1"/>
  <c r="O309" i="1"/>
  <c r="N309" i="1"/>
  <c r="M309" i="1"/>
  <c r="L309" i="1"/>
  <c r="AU308" i="1"/>
  <c r="AT308" i="1"/>
  <c r="AS308" i="1"/>
  <c r="AR308" i="1"/>
  <c r="AQ308" i="1"/>
  <c r="AP308" i="1"/>
  <c r="AO308" i="1"/>
  <c r="AN308" i="1"/>
  <c r="AM308" i="1"/>
  <c r="AL308" i="1"/>
  <c r="AK308" i="1"/>
  <c r="AJ308" i="1"/>
  <c r="AI308" i="1"/>
  <c r="AH308" i="1"/>
  <c r="AG308" i="1"/>
  <c r="AF308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Q308" i="1"/>
  <c r="P308" i="1"/>
  <c r="O308" i="1"/>
  <c r="N308" i="1"/>
  <c r="M308" i="1"/>
  <c r="L308" i="1"/>
  <c r="AU307" i="1"/>
  <c r="AT307" i="1"/>
  <c r="AS307" i="1"/>
  <c r="AR307" i="1"/>
  <c r="AQ307" i="1"/>
  <c r="AP307" i="1"/>
  <c r="AO307" i="1"/>
  <c r="AN307" i="1"/>
  <c r="AM307" i="1"/>
  <c r="AL307" i="1"/>
  <c r="AK307" i="1"/>
  <c r="AJ307" i="1"/>
  <c r="AI307" i="1"/>
  <c r="AH307" i="1"/>
  <c r="AG307" i="1"/>
  <c r="AF307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Q307" i="1"/>
  <c r="P307" i="1"/>
  <c r="O307" i="1"/>
  <c r="N307" i="1"/>
  <c r="M307" i="1"/>
  <c r="L307" i="1"/>
  <c r="AU306" i="1"/>
  <c r="AT306" i="1"/>
  <c r="AS306" i="1"/>
  <c r="AR306" i="1"/>
  <c r="AQ306" i="1"/>
  <c r="AP306" i="1"/>
  <c r="AO306" i="1"/>
  <c r="AN306" i="1"/>
  <c r="AM306" i="1"/>
  <c r="AL306" i="1"/>
  <c r="AK306" i="1"/>
  <c r="AJ306" i="1"/>
  <c r="AI306" i="1"/>
  <c r="AH306" i="1"/>
  <c r="AG306" i="1"/>
  <c r="AF306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Q306" i="1"/>
  <c r="P306" i="1"/>
  <c r="O306" i="1"/>
  <c r="N306" i="1"/>
  <c r="M306" i="1"/>
  <c r="L306" i="1"/>
  <c r="AU305" i="1"/>
  <c r="AT305" i="1"/>
  <c r="AS305" i="1"/>
  <c r="AR305" i="1"/>
  <c r="AQ305" i="1"/>
  <c r="AP305" i="1"/>
  <c r="AO305" i="1"/>
  <c r="AN305" i="1"/>
  <c r="AM305" i="1"/>
  <c r="AL305" i="1"/>
  <c r="AK305" i="1"/>
  <c r="AJ305" i="1"/>
  <c r="AI305" i="1"/>
  <c r="AH305" i="1"/>
  <c r="AG305" i="1"/>
  <c r="AF305" i="1"/>
  <c r="AE305" i="1"/>
  <c r="AD305" i="1"/>
  <c r="AC305" i="1"/>
  <c r="AB305" i="1"/>
  <c r="AA305" i="1"/>
  <c r="Z305" i="1"/>
  <c r="Y305" i="1"/>
  <c r="X305" i="1"/>
  <c r="W305" i="1"/>
  <c r="V305" i="1"/>
  <c r="U305" i="1"/>
  <c r="T305" i="1"/>
  <c r="S305" i="1"/>
  <c r="R305" i="1"/>
  <c r="Q305" i="1"/>
  <c r="P305" i="1"/>
  <c r="O305" i="1"/>
  <c r="N305" i="1"/>
  <c r="M305" i="1"/>
  <c r="L305" i="1"/>
  <c r="AU304" i="1"/>
  <c r="AT304" i="1"/>
  <c r="AS304" i="1"/>
  <c r="AR304" i="1"/>
  <c r="AQ304" i="1"/>
  <c r="AP304" i="1"/>
  <c r="AO304" i="1"/>
  <c r="AN304" i="1"/>
  <c r="AM304" i="1"/>
  <c r="AL304" i="1"/>
  <c r="AK304" i="1"/>
  <c r="AJ304" i="1"/>
  <c r="AI304" i="1"/>
  <c r="AH304" i="1"/>
  <c r="AG304" i="1"/>
  <c r="AF304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Q304" i="1"/>
  <c r="P304" i="1"/>
  <c r="O304" i="1"/>
  <c r="N304" i="1"/>
  <c r="M304" i="1"/>
  <c r="L304" i="1"/>
  <c r="AU303" i="1"/>
  <c r="AT303" i="1"/>
  <c r="AS303" i="1"/>
  <c r="AR303" i="1"/>
  <c r="AQ303" i="1"/>
  <c r="AP303" i="1"/>
  <c r="AO303" i="1"/>
  <c r="AN303" i="1"/>
  <c r="AM303" i="1"/>
  <c r="AL303" i="1"/>
  <c r="AK303" i="1"/>
  <c r="AJ303" i="1"/>
  <c r="AI303" i="1"/>
  <c r="AH303" i="1"/>
  <c r="AG303" i="1"/>
  <c r="AF303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Q303" i="1"/>
  <c r="P303" i="1"/>
  <c r="O303" i="1"/>
  <c r="N303" i="1"/>
  <c r="M303" i="1"/>
  <c r="L303" i="1"/>
  <c r="AU302" i="1"/>
  <c r="AT302" i="1"/>
  <c r="AS302" i="1"/>
  <c r="AR302" i="1"/>
  <c r="AQ302" i="1"/>
  <c r="AP302" i="1"/>
  <c r="AO302" i="1"/>
  <c r="AN302" i="1"/>
  <c r="AM302" i="1"/>
  <c r="AL302" i="1"/>
  <c r="AK302" i="1"/>
  <c r="AJ302" i="1"/>
  <c r="AI302" i="1"/>
  <c r="AH302" i="1"/>
  <c r="AG302" i="1"/>
  <c r="AF302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Q302" i="1"/>
  <c r="P302" i="1"/>
  <c r="O302" i="1"/>
  <c r="N302" i="1"/>
  <c r="M302" i="1"/>
  <c r="L302" i="1"/>
  <c r="AU301" i="1"/>
  <c r="AT301" i="1"/>
  <c r="AS301" i="1"/>
  <c r="AR301" i="1"/>
  <c r="AQ301" i="1"/>
  <c r="AP301" i="1"/>
  <c r="AO301" i="1"/>
  <c r="AN301" i="1"/>
  <c r="AM301" i="1"/>
  <c r="AL301" i="1"/>
  <c r="AK301" i="1"/>
  <c r="AJ301" i="1"/>
  <c r="AI301" i="1"/>
  <c r="AH301" i="1"/>
  <c r="AG301" i="1"/>
  <c r="AF301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Q301" i="1"/>
  <c r="P301" i="1"/>
  <c r="O301" i="1"/>
  <c r="N301" i="1"/>
  <c r="M301" i="1"/>
  <c r="L301" i="1"/>
  <c r="AU300" i="1"/>
  <c r="AT300" i="1"/>
  <c r="AS300" i="1"/>
  <c r="AR300" i="1"/>
  <c r="AQ300" i="1"/>
  <c r="AP300" i="1"/>
  <c r="AO300" i="1"/>
  <c r="AN300" i="1"/>
  <c r="AM300" i="1"/>
  <c r="AL300" i="1"/>
  <c r="AK300" i="1"/>
  <c r="AJ300" i="1"/>
  <c r="AI300" i="1"/>
  <c r="AH300" i="1"/>
  <c r="AG300" i="1"/>
  <c r="AF300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Q300" i="1"/>
  <c r="P300" i="1"/>
  <c r="O300" i="1"/>
  <c r="N300" i="1"/>
  <c r="M300" i="1"/>
  <c r="L300" i="1"/>
  <c r="AU299" i="1"/>
  <c r="AT299" i="1"/>
  <c r="AS299" i="1"/>
  <c r="AR299" i="1"/>
  <c r="AQ299" i="1"/>
  <c r="AP299" i="1"/>
  <c r="AO299" i="1"/>
  <c r="AN299" i="1"/>
  <c r="AM299" i="1"/>
  <c r="AL299" i="1"/>
  <c r="AK299" i="1"/>
  <c r="AJ299" i="1"/>
  <c r="AI299" i="1"/>
  <c r="AH299" i="1"/>
  <c r="AG299" i="1"/>
  <c r="AF299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Q299" i="1"/>
  <c r="P299" i="1"/>
  <c r="O299" i="1"/>
  <c r="N299" i="1"/>
  <c r="M299" i="1"/>
  <c r="L299" i="1"/>
  <c r="AU298" i="1"/>
  <c r="AT298" i="1"/>
  <c r="AS298" i="1"/>
  <c r="AR298" i="1"/>
  <c r="AQ298" i="1"/>
  <c r="AP298" i="1"/>
  <c r="AO298" i="1"/>
  <c r="AN298" i="1"/>
  <c r="AM298" i="1"/>
  <c r="AL298" i="1"/>
  <c r="AK298" i="1"/>
  <c r="AJ298" i="1"/>
  <c r="AI298" i="1"/>
  <c r="AH298" i="1"/>
  <c r="AG298" i="1"/>
  <c r="AF298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Q298" i="1"/>
  <c r="P298" i="1"/>
  <c r="O298" i="1"/>
  <c r="N298" i="1"/>
  <c r="M298" i="1"/>
  <c r="L298" i="1"/>
  <c r="AU297" i="1"/>
  <c r="AT297" i="1"/>
  <c r="AS297" i="1"/>
  <c r="AR297" i="1"/>
  <c r="AQ297" i="1"/>
  <c r="AP297" i="1"/>
  <c r="AO297" i="1"/>
  <c r="AN297" i="1"/>
  <c r="AM297" i="1"/>
  <c r="AL297" i="1"/>
  <c r="AK297" i="1"/>
  <c r="AJ297" i="1"/>
  <c r="AI297" i="1"/>
  <c r="AH297" i="1"/>
  <c r="AG297" i="1"/>
  <c r="AF297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Q297" i="1"/>
  <c r="P297" i="1"/>
  <c r="O297" i="1"/>
  <c r="N297" i="1"/>
  <c r="M297" i="1"/>
  <c r="L297" i="1"/>
  <c r="AU296" i="1"/>
  <c r="AT296" i="1"/>
  <c r="AS296" i="1"/>
  <c r="AR296" i="1"/>
  <c r="AQ296" i="1"/>
  <c r="AP296" i="1"/>
  <c r="AO296" i="1"/>
  <c r="AN296" i="1"/>
  <c r="AM296" i="1"/>
  <c r="AL296" i="1"/>
  <c r="AK296" i="1"/>
  <c r="AJ296" i="1"/>
  <c r="AI296" i="1"/>
  <c r="AH296" i="1"/>
  <c r="AG296" i="1"/>
  <c r="AF296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Q296" i="1"/>
  <c r="P296" i="1"/>
  <c r="O296" i="1"/>
  <c r="N296" i="1"/>
  <c r="M296" i="1"/>
  <c r="L296" i="1"/>
  <c r="AU295" i="1"/>
  <c r="AT295" i="1"/>
  <c r="AS295" i="1"/>
  <c r="AR295" i="1"/>
  <c r="AQ295" i="1"/>
  <c r="AP295" i="1"/>
  <c r="AO295" i="1"/>
  <c r="AN295" i="1"/>
  <c r="AM295" i="1"/>
  <c r="AL295" i="1"/>
  <c r="AK295" i="1"/>
  <c r="AJ295" i="1"/>
  <c r="AI295" i="1"/>
  <c r="AH295" i="1"/>
  <c r="AG295" i="1"/>
  <c r="AF295" i="1"/>
  <c r="AE295" i="1"/>
  <c r="AD295" i="1"/>
  <c r="AC295" i="1"/>
  <c r="AB295" i="1"/>
  <c r="AA295" i="1"/>
  <c r="Z295" i="1"/>
  <c r="Y295" i="1"/>
  <c r="X295" i="1"/>
  <c r="W295" i="1"/>
  <c r="V295" i="1"/>
  <c r="U295" i="1"/>
  <c r="T295" i="1"/>
  <c r="S295" i="1"/>
  <c r="R295" i="1"/>
  <c r="Q295" i="1"/>
  <c r="P295" i="1"/>
  <c r="O295" i="1"/>
  <c r="N295" i="1"/>
  <c r="M295" i="1"/>
  <c r="L295" i="1"/>
  <c r="AU294" i="1"/>
  <c r="AT294" i="1"/>
  <c r="AS294" i="1"/>
  <c r="AR294" i="1"/>
  <c r="AQ294" i="1"/>
  <c r="AP294" i="1"/>
  <c r="AO294" i="1"/>
  <c r="AN294" i="1"/>
  <c r="AM294" i="1"/>
  <c r="AL294" i="1"/>
  <c r="AK294" i="1"/>
  <c r="AJ294" i="1"/>
  <c r="AI294" i="1"/>
  <c r="AH294" i="1"/>
  <c r="AG294" i="1"/>
  <c r="AF294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Q294" i="1"/>
  <c r="P294" i="1"/>
  <c r="O294" i="1"/>
  <c r="N294" i="1"/>
  <c r="M294" i="1"/>
  <c r="L294" i="1"/>
  <c r="AU293" i="1"/>
  <c r="AT293" i="1"/>
  <c r="AS293" i="1"/>
  <c r="AR293" i="1"/>
  <c r="AQ293" i="1"/>
  <c r="AP293" i="1"/>
  <c r="AO293" i="1"/>
  <c r="AN293" i="1"/>
  <c r="AM293" i="1"/>
  <c r="AL293" i="1"/>
  <c r="AK293" i="1"/>
  <c r="AJ293" i="1"/>
  <c r="AI293" i="1"/>
  <c r="AH293" i="1"/>
  <c r="AG293" i="1"/>
  <c r="AF293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Q293" i="1"/>
  <c r="P293" i="1"/>
  <c r="O293" i="1"/>
  <c r="N293" i="1"/>
  <c r="M293" i="1"/>
  <c r="L293" i="1"/>
  <c r="AU292" i="1"/>
  <c r="AT292" i="1"/>
  <c r="AS292" i="1"/>
  <c r="AR292" i="1"/>
  <c r="AQ292" i="1"/>
  <c r="AP292" i="1"/>
  <c r="AO292" i="1"/>
  <c r="AN292" i="1"/>
  <c r="AM292" i="1"/>
  <c r="AL292" i="1"/>
  <c r="AK292" i="1"/>
  <c r="AJ292" i="1"/>
  <c r="AI292" i="1"/>
  <c r="AH292" i="1"/>
  <c r="AG292" i="1"/>
  <c r="AF292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Q292" i="1"/>
  <c r="P292" i="1"/>
  <c r="O292" i="1"/>
  <c r="N292" i="1"/>
  <c r="M292" i="1"/>
  <c r="L292" i="1"/>
  <c r="AU291" i="1"/>
  <c r="AT291" i="1"/>
  <c r="AS291" i="1"/>
  <c r="AR291" i="1"/>
  <c r="AQ291" i="1"/>
  <c r="AP291" i="1"/>
  <c r="AO291" i="1"/>
  <c r="AN291" i="1"/>
  <c r="AM291" i="1"/>
  <c r="AL291" i="1"/>
  <c r="AK291" i="1"/>
  <c r="AJ291" i="1"/>
  <c r="AI291" i="1"/>
  <c r="AH291" i="1"/>
  <c r="AG291" i="1"/>
  <c r="AF291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Q291" i="1"/>
  <c r="P291" i="1"/>
  <c r="O291" i="1"/>
  <c r="N291" i="1"/>
  <c r="M291" i="1"/>
  <c r="L291" i="1"/>
  <c r="AU290" i="1"/>
  <c r="AT290" i="1"/>
  <c r="AS290" i="1"/>
  <c r="AR290" i="1"/>
  <c r="AQ290" i="1"/>
  <c r="AP290" i="1"/>
  <c r="AO290" i="1"/>
  <c r="AN290" i="1"/>
  <c r="AM290" i="1"/>
  <c r="AL290" i="1"/>
  <c r="AK290" i="1"/>
  <c r="AJ290" i="1"/>
  <c r="AI290" i="1"/>
  <c r="AH290" i="1"/>
  <c r="AG290" i="1"/>
  <c r="AF290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Q290" i="1"/>
  <c r="P290" i="1"/>
  <c r="O290" i="1"/>
  <c r="N290" i="1"/>
  <c r="M290" i="1"/>
  <c r="L290" i="1"/>
  <c r="AU289" i="1"/>
  <c r="AT289" i="1"/>
  <c r="AS289" i="1"/>
  <c r="AR289" i="1"/>
  <c r="AQ289" i="1"/>
  <c r="AP289" i="1"/>
  <c r="AO289" i="1"/>
  <c r="AN289" i="1"/>
  <c r="AM289" i="1"/>
  <c r="AL289" i="1"/>
  <c r="AK289" i="1"/>
  <c r="AJ289" i="1"/>
  <c r="AI289" i="1"/>
  <c r="AH289" i="1"/>
  <c r="AG289" i="1"/>
  <c r="AF289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Q289" i="1"/>
  <c r="P289" i="1"/>
  <c r="O289" i="1"/>
  <c r="N289" i="1"/>
  <c r="M289" i="1"/>
  <c r="L289" i="1"/>
  <c r="AU288" i="1"/>
  <c r="AT288" i="1"/>
  <c r="AS288" i="1"/>
  <c r="AR288" i="1"/>
  <c r="AQ288" i="1"/>
  <c r="AP288" i="1"/>
  <c r="AO288" i="1"/>
  <c r="AN288" i="1"/>
  <c r="AM288" i="1"/>
  <c r="AL288" i="1"/>
  <c r="AK288" i="1"/>
  <c r="AJ288" i="1"/>
  <c r="AI288" i="1"/>
  <c r="AH288" i="1"/>
  <c r="AG288" i="1"/>
  <c r="AF288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Q288" i="1"/>
  <c r="P288" i="1"/>
  <c r="O288" i="1"/>
  <c r="N288" i="1"/>
  <c r="M288" i="1"/>
  <c r="L288" i="1"/>
  <c r="AU287" i="1"/>
  <c r="AT287" i="1"/>
  <c r="AS287" i="1"/>
  <c r="AR287" i="1"/>
  <c r="AQ287" i="1"/>
  <c r="AP287" i="1"/>
  <c r="AO287" i="1"/>
  <c r="AN287" i="1"/>
  <c r="AM287" i="1"/>
  <c r="AL287" i="1"/>
  <c r="AK287" i="1"/>
  <c r="AJ287" i="1"/>
  <c r="AI287" i="1"/>
  <c r="AH287" i="1"/>
  <c r="AG287" i="1"/>
  <c r="AF287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Q287" i="1"/>
  <c r="P287" i="1"/>
  <c r="O287" i="1"/>
  <c r="N287" i="1"/>
  <c r="M287" i="1"/>
  <c r="L287" i="1"/>
  <c r="AU286" i="1"/>
  <c r="AT286" i="1"/>
  <c r="AS286" i="1"/>
  <c r="AR286" i="1"/>
  <c r="AQ286" i="1"/>
  <c r="AP286" i="1"/>
  <c r="AO286" i="1"/>
  <c r="AN286" i="1"/>
  <c r="AM286" i="1"/>
  <c r="AL286" i="1"/>
  <c r="AK286" i="1"/>
  <c r="AJ286" i="1"/>
  <c r="AI286" i="1"/>
  <c r="AH286" i="1"/>
  <c r="AG286" i="1"/>
  <c r="AF286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Q286" i="1"/>
  <c r="P286" i="1"/>
  <c r="O286" i="1"/>
  <c r="N286" i="1"/>
  <c r="M286" i="1"/>
  <c r="L286" i="1"/>
  <c r="AU285" i="1"/>
  <c r="AT285" i="1"/>
  <c r="AS285" i="1"/>
  <c r="AR285" i="1"/>
  <c r="AQ285" i="1"/>
  <c r="AP285" i="1"/>
  <c r="AO285" i="1"/>
  <c r="AN285" i="1"/>
  <c r="AM285" i="1"/>
  <c r="AL285" i="1"/>
  <c r="AK285" i="1"/>
  <c r="AJ285" i="1"/>
  <c r="AI285" i="1"/>
  <c r="AH285" i="1"/>
  <c r="AG285" i="1"/>
  <c r="AF285" i="1"/>
  <c r="AE285" i="1"/>
  <c r="AD285" i="1"/>
  <c r="AC285" i="1"/>
  <c r="AB285" i="1"/>
  <c r="AA285" i="1"/>
  <c r="Z285" i="1"/>
  <c r="Y285" i="1"/>
  <c r="X285" i="1"/>
  <c r="W285" i="1"/>
  <c r="V285" i="1"/>
  <c r="U285" i="1"/>
  <c r="T285" i="1"/>
  <c r="S285" i="1"/>
  <c r="R285" i="1"/>
  <c r="Q285" i="1"/>
  <c r="P285" i="1"/>
  <c r="O285" i="1"/>
  <c r="N285" i="1"/>
  <c r="M285" i="1"/>
  <c r="L285" i="1"/>
  <c r="AU284" i="1"/>
  <c r="AT284" i="1"/>
  <c r="AS284" i="1"/>
  <c r="AR284" i="1"/>
  <c r="AQ284" i="1"/>
  <c r="AP284" i="1"/>
  <c r="AO284" i="1"/>
  <c r="AN284" i="1"/>
  <c r="AM284" i="1"/>
  <c r="AL284" i="1"/>
  <c r="AK284" i="1"/>
  <c r="AJ284" i="1"/>
  <c r="AI284" i="1"/>
  <c r="AH284" i="1"/>
  <c r="AG284" i="1"/>
  <c r="AF284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Q284" i="1"/>
  <c r="P284" i="1"/>
  <c r="O284" i="1"/>
  <c r="N284" i="1"/>
  <c r="M284" i="1"/>
  <c r="L284" i="1"/>
  <c r="AU283" i="1"/>
  <c r="AT283" i="1"/>
  <c r="AS283" i="1"/>
  <c r="AR283" i="1"/>
  <c r="AQ283" i="1"/>
  <c r="AP283" i="1"/>
  <c r="AO283" i="1"/>
  <c r="AN283" i="1"/>
  <c r="AM283" i="1"/>
  <c r="AL283" i="1"/>
  <c r="AK283" i="1"/>
  <c r="AJ283" i="1"/>
  <c r="AI283" i="1"/>
  <c r="AH283" i="1"/>
  <c r="AG283" i="1"/>
  <c r="AF283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Q283" i="1"/>
  <c r="P283" i="1"/>
  <c r="O283" i="1"/>
  <c r="N283" i="1"/>
  <c r="M283" i="1"/>
  <c r="L283" i="1"/>
  <c r="AU282" i="1"/>
  <c r="AT282" i="1"/>
  <c r="AS282" i="1"/>
  <c r="AR282" i="1"/>
  <c r="AQ282" i="1"/>
  <c r="AP282" i="1"/>
  <c r="AO282" i="1"/>
  <c r="AN282" i="1"/>
  <c r="AM282" i="1"/>
  <c r="AL282" i="1"/>
  <c r="AK282" i="1"/>
  <c r="AJ282" i="1"/>
  <c r="AI282" i="1"/>
  <c r="AH282" i="1"/>
  <c r="AG282" i="1"/>
  <c r="AF282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Q282" i="1"/>
  <c r="P282" i="1"/>
  <c r="O282" i="1"/>
  <c r="N282" i="1"/>
  <c r="M282" i="1"/>
  <c r="L282" i="1"/>
  <c r="AU281" i="1"/>
  <c r="AT281" i="1"/>
  <c r="AS281" i="1"/>
  <c r="AR281" i="1"/>
  <c r="AQ281" i="1"/>
  <c r="AP281" i="1"/>
  <c r="AO281" i="1"/>
  <c r="AN281" i="1"/>
  <c r="AM281" i="1"/>
  <c r="AL281" i="1"/>
  <c r="AK281" i="1"/>
  <c r="AJ281" i="1"/>
  <c r="AI281" i="1"/>
  <c r="AH281" i="1"/>
  <c r="AG281" i="1"/>
  <c r="AF281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Q281" i="1"/>
  <c r="P281" i="1"/>
  <c r="O281" i="1"/>
  <c r="N281" i="1"/>
  <c r="M281" i="1"/>
  <c r="L281" i="1"/>
  <c r="AU280" i="1"/>
  <c r="AT280" i="1"/>
  <c r="AS280" i="1"/>
  <c r="AR280" i="1"/>
  <c r="AQ280" i="1"/>
  <c r="AP280" i="1"/>
  <c r="AO280" i="1"/>
  <c r="AN280" i="1"/>
  <c r="AM280" i="1"/>
  <c r="AL280" i="1"/>
  <c r="AK280" i="1"/>
  <c r="AJ280" i="1"/>
  <c r="AI280" i="1"/>
  <c r="AH280" i="1"/>
  <c r="AG280" i="1"/>
  <c r="AF280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Q280" i="1"/>
  <c r="P280" i="1"/>
  <c r="O280" i="1"/>
  <c r="N280" i="1"/>
  <c r="M280" i="1"/>
  <c r="L280" i="1"/>
  <c r="AU279" i="1"/>
  <c r="AT279" i="1"/>
  <c r="AS279" i="1"/>
  <c r="AR279" i="1"/>
  <c r="AQ279" i="1"/>
  <c r="AP279" i="1"/>
  <c r="AO279" i="1"/>
  <c r="AN279" i="1"/>
  <c r="AM279" i="1"/>
  <c r="AL279" i="1"/>
  <c r="AK279" i="1"/>
  <c r="AJ279" i="1"/>
  <c r="AI279" i="1"/>
  <c r="AH279" i="1"/>
  <c r="AG279" i="1"/>
  <c r="AF279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Q279" i="1"/>
  <c r="P279" i="1"/>
  <c r="O279" i="1"/>
  <c r="N279" i="1"/>
  <c r="M279" i="1"/>
  <c r="L279" i="1"/>
  <c r="AU278" i="1"/>
  <c r="AT278" i="1"/>
  <c r="AS278" i="1"/>
  <c r="AR278" i="1"/>
  <c r="AQ278" i="1"/>
  <c r="AP278" i="1"/>
  <c r="AO278" i="1"/>
  <c r="AN278" i="1"/>
  <c r="AM278" i="1"/>
  <c r="AL278" i="1"/>
  <c r="AK278" i="1"/>
  <c r="AJ278" i="1"/>
  <c r="AI278" i="1"/>
  <c r="AH278" i="1"/>
  <c r="AG278" i="1"/>
  <c r="AF278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Q278" i="1"/>
  <c r="P278" i="1"/>
  <c r="O278" i="1"/>
  <c r="N278" i="1"/>
  <c r="M278" i="1"/>
  <c r="L278" i="1"/>
  <c r="AU277" i="1"/>
  <c r="AT277" i="1"/>
  <c r="AS277" i="1"/>
  <c r="AR277" i="1"/>
  <c r="AQ277" i="1"/>
  <c r="AP277" i="1"/>
  <c r="AO277" i="1"/>
  <c r="AN277" i="1"/>
  <c r="AM277" i="1"/>
  <c r="AL277" i="1"/>
  <c r="AK277" i="1"/>
  <c r="AJ277" i="1"/>
  <c r="AI277" i="1"/>
  <c r="AH277" i="1"/>
  <c r="AG277" i="1"/>
  <c r="AF277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Q277" i="1"/>
  <c r="P277" i="1"/>
  <c r="O277" i="1"/>
  <c r="N277" i="1"/>
  <c r="M277" i="1"/>
  <c r="L277" i="1"/>
  <c r="AU276" i="1"/>
  <c r="AT276" i="1"/>
  <c r="AS276" i="1"/>
  <c r="AR276" i="1"/>
  <c r="AQ276" i="1"/>
  <c r="AP276" i="1"/>
  <c r="AO276" i="1"/>
  <c r="AN276" i="1"/>
  <c r="AM276" i="1"/>
  <c r="AL276" i="1"/>
  <c r="AK276" i="1"/>
  <c r="AJ276" i="1"/>
  <c r="AI276" i="1"/>
  <c r="AH276" i="1"/>
  <c r="AG276" i="1"/>
  <c r="AF276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Q276" i="1"/>
  <c r="P276" i="1"/>
  <c r="O276" i="1"/>
  <c r="N276" i="1"/>
  <c r="M276" i="1"/>
  <c r="L276" i="1"/>
  <c r="AU275" i="1"/>
  <c r="AT275" i="1"/>
  <c r="AS275" i="1"/>
  <c r="AR275" i="1"/>
  <c r="AQ275" i="1"/>
  <c r="AP275" i="1"/>
  <c r="AO275" i="1"/>
  <c r="AN275" i="1"/>
  <c r="AM275" i="1"/>
  <c r="AL275" i="1"/>
  <c r="AK275" i="1"/>
  <c r="AJ275" i="1"/>
  <c r="AI275" i="1"/>
  <c r="AH275" i="1"/>
  <c r="AG275" i="1"/>
  <c r="AF275" i="1"/>
  <c r="AE275" i="1"/>
  <c r="AD275" i="1"/>
  <c r="AC275" i="1"/>
  <c r="AB275" i="1"/>
  <c r="AA275" i="1"/>
  <c r="Z275" i="1"/>
  <c r="Y275" i="1"/>
  <c r="X275" i="1"/>
  <c r="W275" i="1"/>
  <c r="V275" i="1"/>
  <c r="U275" i="1"/>
  <c r="T275" i="1"/>
  <c r="S275" i="1"/>
  <c r="R275" i="1"/>
  <c r="Q275" i="1"/>
  <c r="P275" i="1"/>
  <c r="O275" i="1"/>
  <c r="N275" i="1"/>
  <c r="M275" i="1"/>
  <c r="L275" i="1"/>
  <c r="AU274" i="1"/>
  <c r="AT274" i="1"/>
  <c r="AS274" i="1"/>
  <c r="AR274" i="1"/>
  <c r="AQ274" i="1"/>
  <c r="AP274" i="1"/>
  <c r="AO274" i="1"/>
  <c r="AN274" i="1"/>
  <c r="AM274" i="1"/>
  <c r="AL274" i="1"/>
  <c r="AK274" i="1"/>
  <c r="AJ274" i="1"/>
  <c r="AI274" i="1"/>
  <c r="AH274" i="1"/>
  <c r="AG274" i="1"/>
  <c r="AF274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Q274" i="1"/>
  <c r="P274" i="1"/>
  <c r="O274" i="1"/>
  <c r="N274" i="1"/>
  <c r="M274" i="1"/>
  <c r="L274" i="1"/>
  <c r="AU273" i="1"/>
  <c r="AT273" i="1"/>
  <c r="AS273" i="1"/>
  <c r="AR273" i="1"/>
  <c r="AQ273" i="1"/>
  <c r="AP273" i="1"/>
  <c r="AO273" i="1"/>
  <c r="AN273" i="1"/>
  <c r="AM273" i="1"/>
  <c r="AL273" i="1"/>
  <c r="AK273" i="1"/>
  <c r="AJ273" i="1"/>
  <c r="AI273" i="1"/>
  <c r="AH273" i="1"/>
  <c r="AG273" i="1"/>
  <c r="AF273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Q273" i="1"/>
  <c r="P273" i="1"/>
  <c r="O273" i="1"/>
  <c r="N273" i="1"/>
  <c r="M273" i="1"/>
  <c r="L273" i="1"/>
  <c r="C259" i="2" s="1"/>
  <c r="C186" i="3" s="1"/>
  <c r="C784" i="3" s="1"/>
  <c r="AU272" i="1"/>
  <c r="AT272" i="1"/>
  <c r="AS272" i="1"/>
  <c r="AR272" i="1"/>
  <c r="AQ272" i="1"/>
  <c r="AP272" i="1"/>
  <c r="AO272" i="1"/>
  <c r="AN272" i="1"/>
  <c r="AM272" i="1"/>
  <c r="F258" i="2" s="1"/>
  <c r="F185" i="3" s="1"/>
  <c r="AL272" i="1"/>
  <c r="AK272" i="1"/>
  <c r="AJ272" i="1"/>
  <c r="AI272" i="1"/>
  <c r="AH272" i="1"/>
  <c r="AG272" i="1"/>
  <c r="AF272" i="1"/>
  <c r="AE272" i="1"/>
  <c r="AD272" i="1"/>
  <c r="E258" i="2" s="1"/>
  <c r="E185" i="3" s="1"/>
  <c r="AC272" i="1"/>
  <c r="AB272" i="1"/>
  <c r="AA272" i="1"/>
  <c r="Z272" i="1"/>
  <c r="Y272" i="1"/>
  <c r="X272" i="1"/>
  <c r="W272" i="1"/>
  <c r="V272" i="1"/>
  <c r="U272" i="1"/>
  <c r="D258" i="2" s="1"/>
  <c r="D185" i="3" s="1"/>
  <c r="T272" i="1"/>
  <c r="S272" i="1"/>
  <c r="R272" i="1"/>
  <c r="Q272" i="1"/>
  <c r="P272" i="1"/>
  <c r="O272" i="1"/>
  <c r="N272" i="1"/>
  <c r="M272" i="1"/>
  <c r="L272" i="1"/>
  <c r="C258" i="2" s="1"/>
  <c r="C185" i="3" s="1"/>
  <c r="AU271" i="1"/>
  <c r="AT271" i="1"/>
  <c r="AS271" i="1"/>
  <c r="AR271" i="1"/>
  <c r="AQ271" i="1"/>
  <c r="AP271" i="1"/>
  <c r="AO271" i="1"/>
  <c r="AN271" i="1"/>
  <c r="AM271" i="1"/>
  <c r="F257" i="2" s="1"/>
  <c r="F184" i="3" s="1"/>
  <c r="AL271" i="1"/>
  <c r="AK271" i="1"/>
  <c r="AJ271" i="1"/>
  <c r="AI271" i="1"/>
  <c r="AH271" i="1"/>
  <c r="AG271" i="1"/>
  <c r="AF271" i="1"/>
  <c r="AE271" i="1"/>
  <c r="AD271" i="1"/>
  <c r="E257" i="2" s="1"/>
  <c r="E184" i="3" s="1"/>
  <c r="AC271" i="1"/>
  <c r="AB271" i="1"/>
  <c r="AA271" i="1"/>
  <c r="Z271" i="1"/>
  <c r="Y271" i="1"/>
  <c r="X271" i="1"/>
  <c r="W271" i="1"/>
  <c r="V271" i="1"/>
  <c r="U271" i="1"/>
  <c r="D257" i="2" s="1"/>
  <c r="D184" i="3" s="1"/>
  <c r="T271" i="1"/>
  <c r="S271" i="1"/>
  <c r="R271" i="1"/>
  <c r="Q271" i="1"/>
  <c r="P271" i="1"/>
  <c r="O271" i="1"/>
  <c r="N271" i="1"/>
  <c r="M271" i="1"/>
  <c r="L271" i="1"/>
  <c r="C257" i="2" s="1"/>
  <c r="C184" i="3" s="1"/>
  <c r="AU270" i="1"/>
  <c r="AT270" i="1"/>
  <c r="AS270" i="1"/>
  <c r="AR270" i="1"/>
  <c r="AQ270" i="1"/>
  <c r="AP270" i="1"/>
  <c r="AO270" i="1"/>
  <c r="AN270" i="1"/>
  <c r="AM270" i="1"/>
  <c r="F256" i="2" s="1"/>
  <c r="F183" i="3" s="1"/>
  <c r="AL270" i="1"/>
  <c r="AK270" i="1"/>
  <c r="AJ270" i="1"/>
  <c r="AI270" i="1"/>
  <c r="AH270" i="1"/>
  <c r="AG270" i="1"/>
  <c r="AF270" i="1"/>
  <c r="AE270" i="1"/>
  <c r="AD270" i="1"/>
  <c r="E256" i="2" s="1"/>
  <c r="E183" i="3" s="1"/>
  <c r="AC270" i="1"/>
  <c r="AB270" i="1"/>
  <c r="AA270" i="1"/>
  <c r="Z270" i="1"/>
  <c r="Y270" i="1"/>
  <c r="X270" i="1"/>
  <c r="W270" i="1"/>
  <c r="V270" i="1"/>
  <c r="U270" i="1"/>
  <c r="D256" i="2" s="1"/>
  <c r="D183" i="3" s="1"/>
  <c r="T270" i="1"/>
  <c r="S270" i="1"/>
  <c r="R270" i="1"/>
  <c r="Q270" i="1"/>
  <c r="P270" i="1"/>
  <c r="O270" i="1"/>
  <c r="N270" i="1"/>
  <c r="M270" i="1"/>
  <c r="L270" i="1"/>
  <c r="C256" i="2" s="1"/>
  <c r="C183" i="3" s="1"/>
  <c r="AU269" i="1"/>
  <c r="AT269" i="1"/>
  <c r="AS269" i="1"/>
  <c r="AR269" i="1"/>
  <c r="AQ269" i="1"/>
  <c r="AP269" i="1"/>
  <c r="AO269" i="1"/>
  <c r="AN269" i="1"/>
  <c r="AM269" i="1"/>
  <c r="F255" i="2" s="1"/>
  <c r="F182" i="3" s="1"/>
  <c r="AL269" i="1"/>
  <c r="AK269" i="1"/>
  <c r="AJ269" i="1"/>
  <c r="AI269" i="1"/>
  <c r="AH269" i="1"/>
  <c r="AG269" i="1"/>
  <c r="AF269" i="1"/>
  <c r="AE269" i="1"/>
  <c r="AD269" i="1"/>
  <c r="E255" i="2" s="1"/>
  <c r="E182" i="3" s="1"/>
  <c r="AC269" i="1"/>
  <c r="AB269" i="1"/>
  <c r="AA269" i="1"/>
  <c r="Z269" i="1"/>
  <c r="Y269" i="1"/>
  <c r="X269" i="1"/>
  <c r="W269" i="1"/>
  <c r="V269" i="1"/>
  <c r="U269" i="1"/>
  <c r="D255" i="2" s="1"/>
  <c r="D182" i="3" s="1"/>
  <c r="T269" i="1"/>
  <c r="S269" i="1"/>
  <c r="R269" i="1"/>
  <c r="Q269" i="1"/>
  <c r="P269" i="1"/>
  <c r="O269" i="1"/>
  <c r="N269" i="1"/>
  <c r="M269" i="1"/>
  <c r="L269" i="1"/>
  <c r="C255" i="2" s="1"/>
  <c r="C182" i="3" s="1"/>
  <c r="AU268" i="1"/>
  <c r="AT268" i="1"/>
  <c r="AS268" i="1"/>
  <c r="AR268" i="1"/>
  <c r="AQ268" i="1"/>
  <c r="AP268" i="1"/>
  <c r="AO268" i="1"/>
  <c r="AN268" i="1"/>
  <c r="AM268" i="1"/>
  <c r="F254" i="2" s="1"/>
  <c r="F181" i="3" s="1"/>
  <c r="AL268" i="1"/>
  <c r="AK268" i="1"/>
  <c r="AJ268" i="1"/>
  <c r="AI268" i="1"/>
  <c r="AH268" i="1"/>
  <c r="AG268" i="1"/>
  <c r="AF268" i="1"/>
  <c r="AE268" i="1"/>
  <c r="AD268" i="1"/>
  <c r="E254" i="2" s="1"/>
  <c r="E181" i="3" s="1"/>
  <c r="AC268" i="1"/>
  <c r="AB268" i="1"/>
  <c r="AA268" i="1"/>
  <c r="Z268" i="1"/>
  <c r="Y268" i="1"/>
  <c r="X268" i="1"/>
  <c r="W268" i="1"/>
  <c r="V268" i="1"/>
  <c r="U268" i="1"/>
  <c r="D254" i="2" s="1"/>
  <c r="D181" i="3" s="1"/>
  <c r="T268" i="1"/>
  <c r="S268" i="1"/>
  <c r="R268" i="1"/>
  <c r="Q268" i="1"/>
  <c r="P268" i="1"/>
  <c r="O268" i="1"/>
  <c r="N268" i="1"/>
  <c r="M268" i="1"/>
  <c r="L268" i="1"/>
  <c r="C254" i="2" s="1"/>
  <c r="C181" i="3" s="1"/>
  <c r="AU267" i="1"/>
  <c r="AT267" i="1"/>
  <c r="AS267" i="1"/>
  <c r="AR267" i="1"/>
  <c r="AQ267" i="1"/>
  <c r="AP267" i="1"/>
  <c r="AO267" i="1"/>
  <c r="AN267" i="1"/>
  <c r="AM267" i="1"/>
  <c r="F253" i="2" s="1"/>
  <c r="F180" i="3" s="1"/>
  <c r="AL267" i="1"/>
  <c r="AK267" i="1"/>
  <c r="AJ267" i="1"/>
  <c r="AI267" i="1"/>
  <c r="AH267" i="1"/>
  <c r="AG267" i="1"/>
  <c r="AF267" i="1"/>
  <c r="AE267" i="1"/>
  <c r="AD267" i="1"/>
  <c r="E253" i="2" s="1"/>
  <c r="E180" i="3" s="1"/>
  <c r="AC267" i="1"/>
  <c r="AB267" i="1"/>
  <c r="AA267" i="1"/>
  <c r="Z267" i="1"/>
  <c r="Y267" i="1"/>
  <c r="X267" i="1"/>
  <c r="W267" i="1"/>
  <c r="V267" i="1"/>
  <c r="U267" i="1"/>
  <c r="D253" i="2" s="1"/>
  <c r="D180" i="3" s="1"/>
  <c r="T267" i="1"/>
  <c r="S267" i="1"/>
  <c r="R267" i="1"/>
  <c r="Q267" i="1"/>
  <c r="P267" i="1"/>
  <c r="O267" i="1"/>
  <c r="N267" i="1"/>
  <c r="M267" i="1"/>
  <c r="L267" i="1"/>
  <c r="C253" i="2" s="1"/>
  <c r="C180" i="3" s="1"/>
  <c r="AU266" i="1"/>
  <c r="AT266" i="1"/>
  <c r="AS266" i="1"/>
  <c r="AR266" i="1"/>
  <c r="AQ266" i="1"/>
  <c r="AP266" i="1"/>
  <c r="AO266" i="1"/>
  <c r="AN266" i="1"/>
  <c r="AM266" i="1"/>
  <c r="F252" i="2" s="1"/>
  <c r="F179" i="3" s="1"/>
  <c r="AL266" i="1"/>
  <c r="AK266" i="1"/>
  <c r="AJ266" i="1"/>
  <c r="AI266" i="1"/>
  <c r="AH266" i="1"/>
  <c r="AG266" i="1"/>
  <c r="AF266" i="1"/>
  <c r="AE266" i="1"/>
  <c r="AD266" i="1"/>
  <c r="E252" i="2" s="1"/>
  <c r="E179" i="3" s="1"/>
  <c r="AC266" i="1"/>
  <c r="AB266" i="1"/>
  <c r="AA266" i="1"/>
  <c r="Z266" i="1"/>
  <c r="Y266" i="1"/>
  <c r="X266" i="1"/>
  <c r="W266" i="1"/>
  <c r="V266" i="1"/>
  <c r="U266" i="1"/>
  <c r="D252" i="2" s="1"/>
  <c r="D179" i="3" s="1"/>
  <c r="T266" i="1"/>
  <c r="S266" i="1"/>
  <c r="R266" i="1"/>
  <c r="Q266" i="1"/>
  <c r="P266" i="1"/>
  <c r="O266" i="1"/>
  <c r="N266" i="1"/>
  <c r="M266" i="1"/>
  <c r="L266" i="1"/>
  <c r="C252" i="2" s="1"/>
  <c r="C179" i="3" s="1"/>
  <c r="AU265" i="1"/>
  <c r="AT265" i="1"/>
  <c r="AS265" i="1"/>
  <c r="AR265" i="1"/>
  <c r="AQ265" i="1"/>
  <c r="AP265" i="1"/>
  <c r="AO265" i="1"/>
  <c r="AN265" i="1"/>
  <c r="AM265" i="1"/>
  <c r="F251" i="2" s="1"/>
  <c r="F178" i="3" s="1"/>
  <c r="F783" i="3" s="1"/>
  <c r="AL265" i="1"/>
  <c r="AK265" i="1"/>
  <c r="AJ265" i="1"/>
  <c r="AI265" i="1"/>
  <c r="AH265" i="1"/>
  <c r="AG265" i="1"/>
  <c r="AF265" i="1"/>
  <c r="AE265" i="1"/>
  <c r="AD265" i="1"/>
  <c r="E251" i="2" s="1"/>
  <c r="E178" i="3" s="1"/>
  <c r="E783" i="3" s="1"/>
  <c r="AC265" i="1"/>
  <c r="AB265" i="1"/>
  <c r="AA265" i="1"/>
  <c r="Z265" i="1"/>
  <c r="Y265" i="1"/>
  <c r="X265" i="1"/>
  <c r="W265" i="1"/>
  <c r="V265" i="1"/>
  <c r="U265" i="1"/>
  <c r="D251" i="2" s="1"/>
  <c r="D178" i="3" s="1"/>
  <c r="D783" i="3" s="1"/>
  <c r="T265" i="1"/>
  <c r="S265" i="1"/>
  <c r="R265" i="1"/>
  <c r="Q265" i="1"/>
  <c r="P265" i="1"/>
  <c r="O265" i="1"/>
  <c r="N265" i="1"/>
  <c r="M265" i="1"/>
  <c r="L265" i="1"/>
  <c r="C251" i="2" s="1"/>
  <c r="C178" i="3" s="1"/>
  <c r="C783" i="3" s="1"/>
  <c r="AU264" i="1"/>
  <c r="AT264" i="1"/>
  <c r="AS264" i="1"/>
  <c r="AR264" i="1"/>
  <c r="AQ264" i="1"/>
  <c r="AP264" i="1"/>
  <c r="AO264" i="1"/>
  <c r="AN264" i="1"/>
  <c r="AM264" i="1"/>
  <c r="F250" i="2" s="1"/>
  <c r="F177" i="3" s="1"/>
  <c r="AL264" i="1"/>
  <c r="AK264" i="1"/>
  <c r="AJ264" i="1"/>
  <c r="AI264" i="1"/>
  <c r="AH264" i="1"/>
  <c r="AG264" i="1"/>
  <c r="AF264" i="1"/>
  <c r="AE264" i="1"/>
  <c r="AD264" i="1"/>
  <c r="E250" i="2" s="1"/>
  <c r="E177" i="3" s="1"/>
  <c r="AC264" i="1"/>
  <c r="AB264" i="1"/>
  <c r="AA264" i="1"/>
  <c r="Z264" i="1"/>
  <c r="Y264" i="1"/>
  <c r="X264" i="1"/>
  <c r="W264" i="1"/>
  <c r="V264" i="1"/>
  <c r="U264" i="1"/>
  <c r="D250" i="2" s="1"/>
  <c r="D177" i="3" s="1"/>
  <c r="T264" i="1"/>
  <c r="S264" i="1"/>
  <c r="R264" i="1"/>
  <c r="Q264" i="1"/>
  <c r="P264" i="1"/>
  <c r="O264" i="1"/>
  <c r="N264" i="1"/>
  <c r="M264" i="1"/>
  <c r="L264" i="1"/>
  <c r="C250" i="2" s="1"/>
  <c r="C177" i="3" s="1"/>
  <c r="AU263" i="1"/>
  <c r="AT263" i="1"/>
  <c r="AS263" i="1"/>
  <c r="AR263" i="1"/>
  <c r="AQ263" i="1"/>
  <c r="AP263" i="1"/>
  <c r="AO263" i="1"/>
  <c r="AN263" i="1"/>
  <c r="AM263" i="1"/>
  <c r="F249" i="2" s="1"/>
  <c r="F176" i="3" s="1"/>
  <c r="AL263" i="1"/>
  <c r="AK263" i="1"/>
  <c r="AJ263" i="1"/>
  <c r="AI263" i="1"/>
  <c r="AH263" i="1"/>
  <c r="AG263" i="1"/>
  <c r="AF263" i="1"/>
  <c r="AE263" i="1"/>
  <c r="AD263" i="1"/>
  <c r="E249" i="2" s="1"/>
  <c r="E176" i="3" s="1"/>
  <c r="AC263" i="1"/>
  <c r="AB263" i="1"/>
  <c r="AA263" i="1"/>
  <c r="Z263" i="1"/>
  <c r="Y263" i="1"/>
  <c r="X263" i="1"/>
  <c r="W263" i="1"/>
  <c r="V263" i="1"/>
  <c r="U263" i="1"/>
  <c r="D249" i="2" s="1"/>
  <c r="D176" i="3" s="1"/>
  <c r="T263" i="1"/>
  <c r="S263" i="1"/>
  <c r="R263" i="1"/>
  <c r="Q263" i="1"/>
  <c r="P263" i="1"/>
  <c r="O263" i="1"/>
  <c r="N263" i="1"/>
  <c r="M263" i="1"/>
  <c r="L263" i="1"/>
  <c r="C249" i="2" s="1"/>
  <c r="C176" i="3" s="1"/>
  <c r="AU262" i="1"/>
  <c r="AT262" i="1"/>
  <c r="AS262" i="1"/>
  <c r="AR262" i="1"/>
  <c r="AQ262" i="1"/>
  <c r="AP262" i="1"/>
  <c r="AO262" i="1"/>
  <c r="AN262" i="1"/>
  <c r="AM262" i="1"/>
  <c r="F248" i="2" s="1"/>
  <c r="F175" i="3" s="1"/>
  <c r="AL262" i="1"/>
  <c r="AK262" i="1"/>
  <c r="AJ262" i="1"/>
  <c r="AI262" i="1"/>
  <c r="AH262" i="1"/>
  <c r="AG262" i="1"/>
  <c r="AF262" i="1"/>
  <c r="AE262" i="1"/>
  <c r="AD262" i="1"/>
  <c r="E248" i="2" s="1"/>
  <c r="E175" i="3" s="1"/>
  <c r="AC262" i="1"/>
  <c r="AB262" i="1"/>
  <c r="AA262" i="1"/>
  <c r="Z262" i="1"/>
  <c r="Y262" i="1"/>
  <c r="X262" i="1"/>
  <c r="W262" i="1"/>
  <c r="V262" i="1"/>
  <c r="U262" i="1"/>
  <c r="D248" i="2" s="1"/>
  <c r="D175" i="3" s="1"/>
  <c r="T262" i="1"/>
  <c r="S262" i="1"/>
  <c r="R262" i="1"/>
  <c r="Q262" i="1"/>
  <c r="P262" i="1"/>
  <c r="O262" i="1"/>
  <c r="N262" i="1"/>
  <c r="M262" i="1"/>
  <c r="L262" i="1"/>
  <c r="C248" i="2" s="1"/>
  <c r="C175" i="3" s="1"/>
  <c r="AU261" i="1"/>
  <c r="AT261" i="1"/>
  <c r="AS261" i="1"/>
  <c r="AR261" i="1"/>
  <c r="AQ261" i="1"/>
  <c r="AP261" i="1"/>
  <c r="AO261" i="1"/>
  <c r="AN261" i="1"/>
  <c r="AM261" i="1"/>
  <c r="F247" i="2" s="1"/>
  <c r="F174" i="3" s="1"/>
  <c r="F782" i="3" s="1"/>
  <c r="AL261" i="1"/>
  <c r="AK261" i="1"/>
  <c r="AJ261" i="1"/>
  <c r="AI261" i="1"/>
  <c r="AH261" i="1"/>
  <c r="AG261" i="1"/>
  <c r="AF261" i="1"/>
  <c r="AE261" i="1"/>
  <c r="AD261" i="1"/>
  <c r="E247" i="2" s="1"/>
  <c r="E174" i="3" s="1"/>
  <c r="E782" i="3" s="1"/>
  <c r="AC261" i="1"/>
  <c r="AB261" i="1"/>
  <c r="AA261" i="1"/>
  <c r="Z261" i="1"/>
  <c r="Y261" i="1"/>
  <c r="X261" i="1"/>
  <c r="W261" i="1"/>
  <c r="V261" i="1"/>
  <c r="U261" i="1"/>
  <c r="D247" i="2" s="1"/>
  <c r="D174" i="3" s="1"/>
  <c r="D782" i="3" s="1"/>
  <c r="T261" i="1"/>
  <c r="S261" i="1"/>
  <c r="R261" i="1"/>
  <c r="Q261" i="1"/>
  <c r="P261" i="1"/>
  <c r="O261" i="1"/>
  <c r="N261" i="1"/>
  <c r="M261" i="1"/>
  <c r="L261" i="1"/>
  <c r="C247" i="2" s="1"/>
  <c r="C174" i="3" s="1"/>
  <c r="C782" i="3" s="1"/>
  <c r="AU260" i="1"/>
  <c r="AT260" i="1"/>
  <c r="AS260" i="1"/>
  <c r="AR260" i="1"/>
  <c r="AQ260" i="1"/>
  <c r="AP260" i="1"/>
  <c r="AO260" i="1"/>
  <c r="AN260" i="1"/>
  <c r="AM260" i="1"/>
  <c r="F246" i="2" s="1"/>
  <c r="F173" i="3" s="1"/>
  <c r="AL260" i="1"/>
  <c r="AK260" i="1"/>
  <c r="AJ260" i="1"/>
  <c r="AI260" i="1"/>
  <c r="AH260" i="1"/>
  <c r="AG260" i="1"/>
  <c r="AF260" i="1"/>
  <c r="AE260" i="1"/>
  <c r="AD260" i="1"/>
  <c r="E246" i="2" s="1"/>
  <c r="E173" i="3" s="1"/>
  <c r="AC260" i="1"/>
  <c r="AB260" i="1"/>
  <c r="AA260" i="1"/>
  <c r="Z260" i="1"/>
  <c r="Y260" i="1"/>
  <c r="X260" i="1"/>
  <c r="W260" i="1"/>
  <c r="V260" i="1"/>
  <c r="U260" i="1"/>
  <c r="D246" i="2" s="1"/>
  <c r="D173" i="3" s="1"/>
  <c r="T260" i="1"/>
  <c r="S260" i="1"/>
  <c r="R260" i="1"/>
  <c r="Q260" i="1"/>
  <c r="P260" i="1"/>
  <c r="O260" i="1"/>
  <c r="N260" i="1"/>
  <c r="M260" i="1"/>
  <c r="L260" i="1"/>
  <c r="C246" i="2" s="1"/>
  <c r="C173" i="3" s="1"/>
  <c r="AU259" i="1"/>
  <c r="AT259" i="1"/>
  <c r="AS259" i="1"/>
  <c r="AR259" i="1"/>
  <c r="AQ259" i="1"/>
  <c r="AP259" i="1"/>
  <c r="AO259" i="1"/>
  <c r="AN259" i="1"/>
  <c r="AM259" i="1"/>
  <c r="F245" i="2" s="1"/>
  <c r="F172" i="3" s="1"/>
  <c r="AL259" i="1"/>
  <c r="AK259" i="1"/>
  <c r="AJ259" i="1"/>
  <c r="AI259" i="1"/>
  <c r="AH259" i="1"/>
  <c r="AG259" i="1"/>
  <c r="AF259" i="1"/>
  <c r="AE259" i="1"/>
  <c r="AD259" i="1"/>
  <c r="E245" i="2" s="1"/>
  <c r="E172" i="3" s="1"/>
  <c r="AC259" i="1"/>
  <c r="AB259" i="1"/>
  <c r="AA259" i="1"/>
  <c r="Z259" i="1"/>
  <c r="Y259" i="1"/>
  <c r="X259" i="1"/>
  <c r="W259" i="1"/>
  <c r="V259" i="1"/>
  <c r="U259" i="1"/>
  <c r="D245" i="2" s="1"/>
  <c r="D172" i="3" s="1"/>
  <c r="T259" i="1"/>
  <c r="S259" i="1"/>
  <c r="R259" i="1"/>
  <c r="Q259" i="1"/>
  <c r="P259" i="1"/>
  <c r="O259" i="1"/>
  <c r="N259" i="1"/>
  <c r="M259" i="1"/>
  <c r="L259" i="1"/>
  <c r="C245" i="2" s="1"/>
  <c r="C172" i="3" s="1"/>
  <c r="AU258" i="1"/>
  <c r="AT258" i="1"/>
  <c r="AS258" i="1"/>
  <c r="AR258" i="1"/>
  <c r="AQ258" i="1"/>
  <c r="AP258" i="1"/>
  <c r="AO258" i="1"/>
  <c r="AN258" i="1"/>
  <c r="AM258" i="1"/>
  <c r="F244" i="2" s="1"/>
  <c r="F171" i="3" s="1"/>
  <c r="F781" i="3" s="1"/>
  <c r="AL258" i="1"/>
  <c r="AK258" i="1"/>
  <c r="AJ258" i="1"/>
  <c r="AI258" i="1"/>
  <c r="AH258" i="1"/>
  <c r="AG258" i="1"/>
  <c r="AF258" i="1"/>
  <c r="AE258" i="1"/>
  <c r="AD258" i="1"/>
  <c r="E244" i="2" s="1"/>
  <c r="E171" i="3" s="1"/>
  <c r="E781" i="3" s="1"/>
  <c r="AC258" i="1"/>
  <c r="AB258" i="1"/>
  <c r="AA258" i="1"/>
  <c r="Z258" i="1"/>
  <c r="Y258" i="1"/>
  <c r="X258" i="1"/>
  <c r="W258" i="1"/>
  <c r="V258" i="1"/>
  <c r="U258" i="1"/>
  <c r="D244" i="2" s="1"/>
  <c r="D171" i="3" s="1"/>
  <c r="D781" i="3" s="1"/>
  <c r="T258" i="1"/>
  <c r="S258" i="1"/>
  <c r="R258" i="1"/>
  <c r="Q258" i="1"/>
  <c r="P258" i="1"/>
  <c r="O258" i="1"/>
  <c r="N258" i="1"/>
  <c r="M258" i="1"/>
  <c r="L258" i="1"/>
  <c r="C244" i="2" s="1"/>
  <c r="C171" i="3" s="1"/>
  <c r="C781" i="3" s="1"/>
  <c r="AU257" i="1"/>
  <c r="AT257" i="1"/>
  <c r="AS257" i="1"/>
  <c r="AR257" i="1"/>
  <c r="AQ257" i="1"/>
  <c r="AP257" i="1"/>
  <c r="AO257" i="1"/>
  <c r="AN257" i="1"/>
  <c r="AM257" i="1"/>
  <c r="F243" i="2" s="1"/>
  <c r="F170" i="3" s="1"/>
  <c r="AL257" i="1"/>
  <c r="AK257" i="1"/>
  <c r="AJ257" i="1"/>
  <c r="AI257" i="1"/>
  <c r="AH257" i="1"/>
  <c r="AG257" i="1"/>
  <c r="AF257" i="1"/>
  <c r="AE257" i="1"/>
  <c r="AD257" i="1"/>
  <c r="E243" i="2" s="1"/>
  <c r="E170" i="3" s="1"/>
  <c r="AC257" i="1"/>
  <c r="AB257" i="1"/>
  <c r="AA257" i="1"/>
  <c r="Z257" i="1"/>
  <c r="Y257" i="1"/>
  <c r="X257" i="1"/>
  <c r="W257" i="1"/>
  <c r="V257" i="1"/>
  <c r="U257" i="1"/>
  <c r="D243" i="2" s="1"/>
  <c r="D170" i="3" s="1"/>
  <c r="T257" i="1"/>
  <c r="S257" i="1"/>
  <c r="R257" i="1"/>
  <c r="Q257" i="1"/>
  <c r="P257" i="1"/>
  <c r="O257" i="1"/>
  <c r="N257" i="1"/>
  <c r="M257" i="1"/>
  <c r="L257" i="1"/>
  <c r="C243" i="2" s="1"/>
  <c r="C170" i="3" s="1"/>
  <c r="AU256" i="1"/>
  <c r="AT256" i="1"/>
  <c r="AS256" i="1"/>
  <c r="AR256" i="1"/>
  <c r="AQ256" i="1"/>
  <c r="AP256" i="1"/>
  <c r="AO256" i="1"/>
  <c r="AN256" i="1"/>
  <c r="AM256" i="1"/>
  <c r="F242" i="2" s="1"/>
  <c r="F169" i="3" s="1"/>
  <c r="AL256" i="1"/>
  <c r="AK256" i="1"/>
  <c r="AJ256" i="1"/>
  <c r="AI256" i="1"/>
  <c r="AH256" i="1"/>
  <c r="AG256" i="1"/>
  <c r="AF256" i="1"/>
  <c r="AE256" i="1"/>
  <c r="AD256" i="1"/>
  <c r="E242" i="2" s="1"/>
  <c r="E169" i="3" s="1"/>
  <c r="AC256" i="1"/>
  <c r="AB256" i="1"/>
  <c r="AA256" i="1"/>
  <c r="Z256" i="1"/>
  <c r="Y256" i="1"/>
  <c r="X256" i="1"/>
  <c r="W256" i="1"/>
  <c r="V256" i="1"/>
  <c r="U256" i="1"/>
  <c r="D242" i="2" s="1"/>
  <c r="D169" i="3" s="1"/>
  <c r="T256" i="1"/>
  <c r="S256" i="1"/>
  <c r="R256" i="1"/>
  <c r="Q256" i="1"/>
  <c r="P256" i="1"/>
  <c r="O256" i="1"/>
  <c r="N256" i="1"/>
  <c r="M256" i="1"/>
  <c r="L256" i="1"/>
  <c r="C242" i="2" s="1"/>
  <c r="C169" i="3" s="1"/>
  <c r="AU255" i="1"/>
  <c r="AT255" i="1"/>
  <c r="AS255" i="1"/>
  <c r="AR255" i="1"/>
  <c r="AQ255" i="1"/>
  <c r="AP255" i="1"/>
  <c r="AO255" i="1"/>
  <c r="AN255" i="1"/>
  <c r="AM255" i="1"/>
  <c r="F241" i="2" s="1"/>
  <c r="F168" i="3" s="1"/>
  <c r="AL255" i="1"/>
  <c r="AK255" i="1"/>
  <c r="AJ255" i="1"/>
  <c r="AI255" i="1"/>
  <c r="AH255" i="1"/>
  <c r="AG255" i="1"/>
  <c r="AF255" i="1"/>
  <c r="AE255" i="1"/>
  <c r="AD255" i="1"/>
  <c r="E241" i="2" s="1"/>
  <c r="E168" i="3" s="1"/>
  <c r="AC255" i="1"/>
  <c r="AB255" i="1"/>
  <c r="AA255" i="1"/>
  <c r="Z255" i="1"/>
  <c r="Y255" i="1"/>
  <c r="X255" i="1"/>
  <c r="W255" i="1"/>
  <c r="V255" i="1"/>
  <c r="U255" i="1"/>
  <c r="D241" i="2" s="1"/>
  <c r="D168" i="3" s="1"/>
  <c r="T255" i="1"/>
  <c r="S255" i="1"/>
  <c r="R255" i="1"/>
  <c r="Q255" i="1"/>
  <c r="P255" i="1"/>
  <c r="O255" i="1"/>
  <c r="N255" i="1"/>
  <c r="M255" i="1"/>
  <c r="L255" i="1"/>
  <c r="C241" i="2" s="1"/>
  <c r="C168" i="3" s="1"/>
  <c r="AU254" i="1"/>
  <c r="AT254" i="1"/>
  <c r="AS254" i="1"/>
  <c r="AR254" i="1"/>
  <c r="AQ254" i="1"/>
  <c r="AP254" i="1"/>
  <c r="AO254" i="1"/>
  <c r="AN254" i="1"/>
  <c r="AM254" i="1"/>
  <c r="F240" i="2" s="1"/>
  <c r="F167" i="3" s="1"/>
  <c r="AL254" i="1"/>
  <c r="AK254" i="1"/>
  <c r="AJ254" i="1"/>
  <c r="AI254" i="1"/>
  <c r="AH254" i="1"/>
  <c r="AG254" i="1"/>
  <c r="AF254" i="1"/>
  <c r="AE254" i="1"/>
  <c r="AD254" i="1"/>
  <c r="E240" i="2" s="1"/>
  <c r="E167" i="3" s="1"/>
  <c r="AC254" i="1"/>
  <c r="AB254" i="1"/>
  <c r="AA254" i="1"/>
  <c r="Z254" i="1"/>
  <c r="Y254" i="1"/>
  <c r="X254" i="1"/>
  <c r="W254" i="1"/>
  <c r="V254" i="1"/>
  <c r="U254" i="1"/>
  <c r="D240" i="2" s="1"/>
  <c r="D167" i="3" s="1"/>
  <c r="T254" i="1"/>
  <c r="S254" i="1"/>
  <c r="R254" i="1"/>
  <c r="Q254" i="1"/>
  <c r="P254" i="1"/>
  <c r="O254" i="1"/>
  <c r="N254" i="1"/>
  <c r="M254" i="1"/>
  <c r="L254" i="1"/>
  <c r="C240" i="2" s="1"/>
  <c r="C167" i="3" s="1"/>
  <c r="AU253" i="1"/>
  <c r="AT253" i="1"/>
  <c r="AS253" i="1"/>
  <c r="AR253" i="1"/>
  <c r="AQ253" i="1"/>
  <c r="AP253" i="1"/>
  <c r="AO253" i="1"/>
  <c r="AN253" i="1"/>
  <c r="AM253" i="1"/>
  <c r="F239" i="2" s="1"/>
  <c r="F166" i="3" s="1"/>
  <c r="AL253" i="1"/>
  <c r="AK253" i="1"/>
  <c r="AJ253" i="1"/>
  <c r="AI253" i="1"/>
  <c r="AH253" i="1"/>
  <c r="AG253" i="1"/>
  <c r="AF253" i="1"/>
  <c r="AE253" i="1"/>
  <c r="AD253" i="1"/>
  <c r="E239" i="2" s="1"/>
  <c r="E166" i="3" s="1"/>
  <c r="AC253" i="1"/>
  <c r="AB253" i="1"/>
  <c r="AA253" i="1"/>
  <c r="Z253" i="1"/>
  <c r="Y253" i="1"/>
  <c r="X253" i="1"/>
  <c r="W253" i="1"/>
  <c r="V253" i="1"/>
  <c r="U253" i="1"/>
  <c r="D239" i="2" s="1"/>
  <c r="D166" i="3" s="1"/>
  <c r="T253" i="1"/>
  <c r="S253" i="1"/>
  <c r="R253" i="1"/>
  <c r="Q253" i="1"/>
  <c r="P253" i="1"/>
  <c r="O253" i="1"/>
  <c r="N253" i="1"/>
  <c r="M253" i="1"/>
  <c r="L253" i="1"/>
  <c r="C239" i="2" s="1"/>
  <c r="C166" i="3" s="1"/>
  <c r="AU252" i="1"/>
  <c r="AT252" i="1"/>
  <c r="AS252" i="1"/>
  <c r="AR252" i="1"/>
  <c r="AQ252" i="1"/>
  <c r="AP252" i="1"/>
  <c r="AO252" i="1"/>
  <c r="AN252" i="1"/>
  <c r="AM252" i="1"/>
  <c r="F238" i="2" s="1"/>
  <c r="F165" i="3" s="1"/>
  <c r="AL252" i="1"/>
  <c r="AK252" i="1"/>
  <c r="AJ252" i="1"/>
  <c r="AI252" i="1"/>
  <c r="AH252" i="1"/>
  <c r="AG252" i="1"/>
  <c r="AF252" i="1"/>
  <c r="AE252" i="1"/>
  <c r="AD252" i="1"/>
  <c r="E238" i="2" s="1"/>
  <c r="E165" i="3" s="1"/>
  <c r="AC252" i="1"/>
  <c r="AB252" i="1"/>
  <c r="AA252" i="1"/>
  <c r="Z252" i="1"/>
  <c r="Y252" i="1"/>
  <c r="X252" i="1"/>
  <c r="W252" i="1"/>
  <c r="V252" i="1"/>
  <c r="U252" i="1"/>
  <c r="D238" i="2" s="1"/>
  <c r="D165" i="3" s="1"/>
  <c r="T252" i="1"/>
  <c r="S252" i="1"/>
  <c r="R252" i="1"/>
  <c r="Q252" i="1"/>
  <c r="P252" i="1"/>
  <c r="O252" i="1"/>
  <c r="N252" i="1"/>
  <c r="M252" i="1"/>
  <c r="L252" i="1"/>
  <c r="C238" i="2" s="1"/>
  <c r="C165" i="3" s="1"/>
  <c r="AU251" i="1"/>
  <c r="AT251" i="1"/>
  <c r="AS251" i="1"/>
  <c r="AR251" i="1"/>
  <c r="AQ251" i="1"/>
  <c r="AP251" i="1"/>
  <c r="AO251" i="1"/>
  <c r="AN251" i="1"/>
  <c r="AM251" i="1"/>
  <c r="F237" i="2" s="1"/>
  <c r="F164" i="3" s="1"/>
  <c r="AL251" i="1"/>
  <c r="AK251" i="1"/>
  <c r="AJ251" i="1"/>
  <c r="AI251" i="1"/>
  <c r="AH251" i="1"/>
  <c r="AG251" i="1"/>
  <c r="AF251" i="1"/>
  <c r="AE251" i="1"/>
  <c r="AD251" i="1"/>
  <c r="E237" i="2" s="1"/>
  <c r="E164" i="3" s="1"/>
  <c r="AC251" i="1"/>
  <c r="AB251" i="1"/>
  <c r="AA251" i="1"/>
  <c r="Z251" i="1"/>
  <c r="Y251" i="1"/>
  <c r="X251" i="1"/>
  <c r="W251" i="1"/>
  <c r="V251" i="1"/>
  <c r="U251" i="1"/>
  <c r="D237" i="2" s="1"/>
  <c r="D164" i="3" s="1"/>
  <c r="T251" i="1"/>
  <c r="S251" i="1"/>
  <c r="R251" i="1"/>
  <c r="Q251" i="1"/>
  <c r="P251" i="1"/>
  <c r="O251" i="1"/>
  <c r="N251" i="1"/>
  <c r="M251" i="1"/>
  <c r="L251" i="1"/>
  <c r="C237" i="2" s="1"/>
  <c r="C164" i="3" s="1"/>
  <c r="AU250" i="1"/>
  <c r="AT250" i="1"/>
  <c r="AS250" i="1"/>
  <c r="AR250" i="1"/>
  <c r="AQ250" i="1"/>
  <c r="AP250" i="1"/>
  <c r="AO250" i="1"/>
  <c r="AN250" i="1"/>
  <c r="AM250" i="1"/>
  <c r="F236" i="2" s="1"/>
  <c r="AL250" i="1"/>
  <c r="AK250" i="1"/>
  <c r="AJ250" i="1"/>
  <c r="AI250" i="1"/>
  <c r="AH250" i="1"/>
  <c r="AG250" i="1"/>
  <c r="AF250" i="1"/>
  <c r="AE250" i="1"/>
  <c r="AD250" i="1"/>
  <c r="E236" i="2" s="1"/>
  <c r="AC250" i="1"/>
  <c r="AB250" i="1"/>
  <c r="AA250" i="1"/>
  <c r="Z250" i="1"/>
  <c r="Y250" i="1"/>
  <c r="X250" i="1"/>
  <c r="W250" i="1"/>
  <c r="V250" i="1"/>
  <c r="U250" i="1"/>
  <c r="D236" i="2" s="1"/>
  <c r="T250" i="1"/>
  <c r="S250" i="1"/>
  <c r="R250" i="1"/>
  <c r="Q250" i="1"/>
  <c r="P250" i="1"/>
  <c r="O250" i="1"/>
  <c r="N250" i="1"/>
  <c r="M250" i="1"/>
  <c r="L250" i="1"/>
  <c r="C236" i="2" s="1"/>
  <c r="AU249" i="1"/>
  <c r="AT249" i="1"/>
  <c r="AS249" i="1"/>
  <c r="AR249" i="1"/>
  <c r="AQ249" i="1"/>
  <c r="AP249" i="1"/>
  <c r="AO249" i="1"/>
  <c r="AN249" i="1"/>
  <c r="AM249" i="1"/>
  <c r="F235" i="2" s="1"/>
  <c r="F163" i="3" s="1"/>
  <c r="AL249" i="1"/>
  <c r="AK249" i="1"/>
  <c r="AJ249" i="1"/>
  <c r="AI249" i="1"/>
  <c r="AH249" i="1"/>
  <c r="AG249" i="1"/>
  <c r="AF249" i="1"/>
  <c r="AE249" i="1"/>
  <c r="AD249" i="1"/>
  <c r="E235" i="2" s="1"/>
  <c r="E163" i="3" s="1"/>
  <c r="AC249" i="1"/>
  <c r="AB249" i="1"/>
  <c r="AA249" i="1"/>
  <c r="Z249" i="1"/>
  <c r="Y249" i="1"/>
  <c r="X249" i="1"/>
  <c r="W249" i="1"/>
  <c r="V249" i="1"/>
  <c r="U249" i="1"/>
  <c r="D235" i="2" s="1"/>
  <c r="D163" i="3" s="1"/>
  <c r="T249" i="1"/>
  <c r="S249" i="1"/>
  <c r="R249" i="1"/>
  <c r="Q249" i="1"/>
  <c r="P249" i="1"/>
  <c r="O249" i="1"/>
  <c r="N249" i="1"/>
  <c r="M249" i="1"/>
  <c r="L249" i="1"/>
  <c r="C235" i="2" s="1"/>
  <c r="C163" i="3" s="1"/>
  <c r="AU248" i="1"/>
  <c r="AT248" i="1"/>
  <c r="AS248" i="1"/>
  <c r="AR248" i="1"/>
  <c r="AQ248" i="1"/>
  <c r="AP248" i="1"/>
  <c r="AO248" i="1"/>
  <c r="AN248" i="1"/>
  <c r="AM248" i="1"/>
  <c r="F234" i="2" s="1"/>
  <c r="F162" i="3" s="1"/>
  <c r="AL248" i="1"/>
  <c r="AK248" i="1"/>
  <c r="AJ248" i="1"/>
  <c r="AI248" i="1"/>
  <c r="AH248" i="1"/>
  <c r="AG248" i="1"/>
  <c r="AF248" i="1"/>
  <c r="AE248" i="1"/>
  <c r="AD248" i="1"/>
  <c r="E234" i="2" s="1"/>
  <c r="E162" i="3" s="1"/>
  <c r="AC248" i="1"/>
  <c r="AB248" i="1"/>
  <c r="AA248" i="1"/>
  <c r="Z248" i="1"/>
  <c r="Y248" i="1"/>
  <c r="X248" i="1"/>
  <c r="W248" i="1"/>
  <c r="V248" i="1"/>
  <c r="U248" i="1"/>
  <c r="D234" i="2" s="1"/>
  <c r="D162" i="3" s="1"/>
  <c r="T248" i="1"/>
  <c r="S248" i="1"/>
  <c r="R248" i="1"/>
  <c r="Q248" i="1"/>
  <c r="P248" i="1"/>
  <c r="O248" i="1"/>
  <c r="N248" i="1"/>
  <c r="M248" i="1"/>
  <c r="L248" i="1"/>
  <c r="C234" i="2" s="1"/>
  <c r="C162" i="3" s="1"/>
  <c r="AU247" i="1"/>
  <c r="AT247" i="1"/>
  <c r="AS247" i="1"/>
  <c r="AR247" i="1"/>
  <c r="AQ247" i="1"/>
  <c r="AP247" i="1"/>
  <c r="AO247" i="1"/>
  <c r="AN247" i="1"/>
  <c r="AM247" i="1"/>
  <c r="F233" i="2" s="1"/>
  <c r="F161" i="3" s="1"/>
  <c r="AL247" i="1"/>
  <c r="AK247" i="1"/>
  <c r="AJ247" i="1"/>
  <c r="AI247" i="1"/>
  <c r="AH247" i="1"/>
  <c r="AG247" i="1"/>
  <c r="AF247" i="1"/>
  <c r="AE247" i="1"/>
  <c r="AD247" i="1"/>
  <c r="E233" i="2" s="1"/>
  <c r="E161" i="3" s="1"/>
  <c r="AC247" i="1"/>
  <c r="AB247" i="1"/>
  <c r="AA247" i="1"/>
  <c r="Z247" i="1"/>
  <c r="Y247" i="1"/>
  <c r="X247" i="1"/>
  <c r="W247" i="1"/>
  <c r="V247" i="1"/>
  <c r="U247" i="1"/>
  <c r="D233" i="2" s="1"/>
  <c r="D161" i="3" s="1"/>
  <c r="T247" i="1"/>
  <c r="S247" i="1"/>
  <c r="R247" i="1"/>
  <c r="Q247" i="1"/>
  <c r="P247" i="1"/>
  <c r="O247" i="1"/>
  <c r="N247" i="1"/>
  <c r="M247" i="1"/>
  <c r="L247" i="1"/>
  <c r="C233" i="2" s="1"/>
  <c r="C161" i="3" s="1"/>
  <c r="AU246" i="1"/>
  <c r="AT246" i="1"/>
  <c r="AS246" i="1"/>
  <c r="AR246" i="1"/>
  <c r="AQ246" i="1"/>
  <c r="AP246" i="1"/>
  <c r="AO246" i="1"/>
  <c r="AN246" i="1"/>
  <c r="AM246" i="1"/>
  <c r="F232" i="2" s="1"/>
  <c r="F160" i="3" s="1"/>
  <c r="AL246" i="1"/>
  <c r="AK246" i="1"/>
  <c r="AJ246" i="1"/>
  <c r="AI246" i="1"/>
  <c r="AH246" i="1"/>
  <c r="AG246" i="1"/>
  <c r="AF246" i="1"/>
  <c r="AE246" i="1"/>
  <c r="AD246" i="1"/>
  <c r="E232" i="2" s="1"/>
  <c r="E160" i="3" s="1"/>
  <c r="AC246" i="1"/>
  <c r="AB246" i="1"/>
  <c r="AA246" i="1"/>
  <c r="Z246" i="1"/>
  <c r="Y246" i="1"/>
  <c r="X246" i="1"/>
  <c r="W246" i="1"/>
  <c r="V246" i="1"/>
  <c r="U246" i="1"/>
  <c r="D232" i="2" s="1"/>
  <c r="D160" i="3" s="1"/>
  <c r="T246" i="1"/>
  <c r="S246" i="1"/>
  <c r="R246" i="1"/>
  <c r="Q246" i="1"/>
  <c r="P246" i="1"/>
  <c r="O246" i="1"/>
  <c r="N246" i="1"/>
  <c r="M246" i="1"/>
  <c r="L246" i="1"/>
  <c r="C232" i="2" s="1"/>
  <c r="C160" i="3" s="1"/>
  <c r="AU245" i="1"/>
  <c r="AT245" i="1"/>
  <c r="AS245" i="1"/>
  <c r="AR245" i="1"/>
  <c r="AQ245" i="1"/>
  <c r="AP245" i="1"/>
  <c r="AO245" i="1"/>
  <c r="AN245" i="1"/>
  <c r="AM245" i="1"/>
  <c r="F231" i="2" s="1"/>
  <c r="AL245" i="1"/>
  <c r="AK245" i="1"/>
  <c r="AJ245" i="1"/>
  <c r="AI245" i="1"/>
  <c r="AH245" i="1"/>
  <c r="AG245" i="1"/>
  <c r="AF245" i="1"/>
  <c r="AE245" i="1"/>
  <c r="AD245" i="1"/>
  <c r="E231" i="2" s="1"/>
  <c r="AC245" i="1"/>
  <c r="AB245" i="1"/>
  <c r="AA245" i="1"/>
  <c r="Z245" i="1"/>
  <c r="Y245" i="1"/>
  <c r="X245" i="1"/>
  <c r="W245" i="1"/>
  <c r="V245" i="1"/>
  <c r="U245" i="1"/>
  <c r="D231" i="2" s="1"/>
  <c r="T245" i="1"/>
  <c r="S245" i="1"/>
  <c r="R245" i="1"/>
  <c r="Q245" i="1"/>
  <c r="P245" i="1"/>
  <c r="O245" i="1"/>
  <c r="N245" i="1"/>
  <c r="M245" i="1"/>
  <c r="L245" i="1"/>
  <c r="C231" i="2" s="1"/>
  <c r="AU244" i="1"/>
  <c r="AT244" i="1"/>
  <c r="AS244" i="1"/>
  <c r="AR244" i="1"/>
  <c r="AQ244" i="1"/>
  <c r="AP244" i="1"/>
  <c r="AO244" i="1"/>
  <c r="AN244" i="1"/>
  <c r="AM244" i="1"/>
  <c r="F230" i="2" s="1"/>
  <c r="F159" i="3" s="1"/>
  <c r="AL244" i="1"/>
  <c r="AK244" i="1"/>
  <c r="AJ244" i="1"/>
  <c r="AI244" i="1"/>
  <c r="AH244" i="1"/>
  <c r="AG244" i="1"/>
  <c r="AF244" i="1"/>
  <c r="AE244" i="1"/>
  <c r="AD244" i="1"/>
  <c r="E230" i="2" s="1"/>
  <c r="E159" i="3" s="1"/>
  <c r="AC244" i="1"/>
  <c r="AB244" i="1"/>
  <c r="AA244" i="1"/>
  <c r="Z244" i="1"/>
  <c r="Y244" i="1"/>
  <c r="X244" i="1"/>
  <c r="W244" i="1"/>
  <c r="V244" i="1"/>
  <c r="U244" i="1"/>
  <c r="D230" i="2" s="1"/>
  <c r="D159" i="3" s="1"/>
  <c r="T244" i="1"/>
  <c r="S244" i="1"/>
  <c r="R244" i="1"/>
  <c r="Q244" i="1"/>
  <c r="P244" i="1"/>
  <c r="O244" i="1"/>
  <c r="N244" i="1"/>
  <c r="M244" i="1"/>
  <c r="L244" i="1"/>
  <c r="C230" i="2" s="1"/>
  <c r="C159" i="3" s="1"/>
  <c r="AU243" i="1"/>
  <c r="AT243" i="1"/>
  <c r="AS243" i="1"/>
  <c r="AR243" i="1"/>
  <c r="AQ243" i="1"/>
  <c r="AP243" i="1"/>
  <c r="AO243" i="1"/>
  <c r="AN243" i="1"/>
  <c r="AM243" i="1"/>
  <c r="F229" i="2" s="1"/>
  <c r="F158" i="3" s="1"/>
  <c r="AL243" i="1"/>
  <c r="AK243" i="1"/>
  <c r="AJ243" i="1"/>
  <c r="AI243" i="1"/>
  <c r="AH243" i="1"/>
  <c r="AG243" i="1"/>
  <c r="AF243" i="1"/>
  <c r="AE243" i="1"/>
  <c r="AD243" i="1"/>
  <c r="E229" i="2" s="1"/>
  <c r="E158" i="3" s="1"/>
  <c r="AC243" i="1"/>
  <c r="AB243" i="1"/>
  <c r="AA243" i="1"/>
  <c r="Z243" i="1"/>
  <c r="Y243" i="1"/>
  <c r="X243" i="1"/>
  <c r="W243" i="1"/>
  <c r="V243" i="1"/>
  <c r="U243" i="1"/>
  <c r="D229" i="2" s="1"/>
  <c r="D158" i="3" s="1"/>
  <c r="T243" i="1"/>
  <c r="S243" i="1"/>
  <c r="R243" i="1"/>
  <c r="Q243" i="1"/>
  <c r="P243" i="1"/>
  <c r="O243" i="1"/>
  <c r="N243" i="1"/>
  <c r="M243" i="1"/>
  <c r="L243" i="1"/>
  <c r="C229" i="2" s="1"/>
  <c r="C158" i="3" s="1"/>
  <c r="AU242" i="1"/>
  <c r="AT242" i="1"/>
  <c r="AS242" i="1"/>
  <c r="AR242" i="1"/>
  <c r="AQ242" i="1"/>
  <c r="AP242" i="1"/>
  <c r="AO242" i="1"/>
  <c r="AN242" i="1"/>
  <c r="AM242" i="1"/>
  <c r="F228" i="2" s="1"/>
  <c r="F157" i="3" s="1"/>
  <c r="F778" i="3" s="1"/>
  <c r="AL242" i="1"/>
  <c r="AK242" i="1"/>
  <c r="AJ242" i="1"/>
  <c r="AI242" i="1"/>
  <c r="AH242" i="1"/>
  <c r="AG242" i="1"/>
  <c r="AF242" i="1"/>
  <c r="AE242" i="1"/>
  <c r="AD242" i="1"/>
  <c r="E228" i="2" s="1"/>
  <c r="E157" i="3" s="1"/>
  <c r="E778" i="3" s="1"/>
  <c r="AC242" i="1"/>
  <c r="AB242" i="1"/>
  <c r="AA242" i="1"/>
  <c r="Z242" i="1"/>
  <c r="Y242" i="1"/>
  <c r="X242" i="1"/>
  <c r="W242" i="1"/>
  <c r="V242" i="1"/>
  <c r="U242" i="1"/>
  <c r="D228" i="2" s="1"/>
  <c r="D157" i="3" s="1"/>
  <c r="D778" i="3" s="1"/>
  <c r="T242" i="1"/>
  <c r="S242" i="1"/>
  <c r="R242" i="1"/>
  <c r="Q242" i="1"/>
  <c r="P242" i="1"/>
  <c r="O242" i="1"/>
  <c r="N242" i="1"/>
  <c r="M242" i="1"/>
  <c r="L242" i="1"/>
  <c r="C228" i="2" s="1"/>
  <c r="C157" i="3" s="1"/>
  <c r="C778" i="3" s="1"/>
  <c r="AU241" i="1"/>
  <c r="AT241" i="1"/>
  <c r="AS241" i="1"/>
  <c r="AR241" i="1"/>
  <c r="AQ241" i="1"/>
  <c r="AP241" i="1"/>
  <c r="AO241" i="1"/>
  <c r="AN241" i="1"/>
  <c r="AM241" i="1"/>
  <c r="F227" i="2" s="1"/>
  <c r="F156" i="3" s="1"/>
  <c r="AL241" i="1"/>
  <c r="AK241" i="1"/>
  <c r="AJ241" i="1"/>
  <c r="AI241" i="1"/>
  <c r="AH241" i="1"/>
  <c r="AG241" i="1"/>
  <c r="AF241" i="1"/>
  <c r="AE241" i="1"/>
  <c r="AD241" i="1"/>
  <c r="E227" i="2" s="1"/>
  <c r="E156" i="3" s="1"/>
  <c r="AC241" i="1"/>
  <c r="AB241" i="1"/>
  <c r="AA241" i="1"/>
  <c r="Z241" i="1"/>
  <c r="Y241" i="1"/>
  <c r="X241" i="1"/>
  <c r="W241" i="1"/>
  <c r="V241" i="1"/>
  <c r="U241" i="1"/>
  <c r="D227" i="2" s="1"/>
  <c r="D156" i="3" s="1"/>
  <c r="T241" i="1"/>
  <c r="S241" i="1"/>
  <c r="R241" i="1"/>
  <c r="Q241" i="1"/>
  <c r="P241" i="1"/>
  <c r="O241" i="1"/>
  <c r="N241" i="1"/>
  <c r="M241" i="1"/>
  <c r="L241" i="1"/>
  <c r="C227" i="2" s="1"/>
  <c r="C156" i="3" s="1"/>
  <c r="AU240" i="1"/>
  <c r="AT240" i="1"/>
  <c r="AS240" i="1"/>
  <c r="AR240" i="1"/>
  <c r="AQ240" i="1"/>
  <c r="AP240" i="1"/>
  <c r="AO240" i="1"/>
  <c r="AN240" i="1"/>
  <c r="AM240" i="1"/>
  <c r="F226" i="2" s="1"/>
  <c r="F155" i="3" s="1"/>
  <c r="AL240" i="1"/>
  <c r="AK240" i="1"/>
  <c r="AJ240" i="1"/>
  <c r="AI240" i="1"/>
  <c r="AH240" i="1"/>
  <c r="AG240" i="1"/>
  <c r="AF240" i="1"/>
  <c r="AE240" i="1"/>
  <c r="AD240" i="1"/>
  <c r="E226" i="2" s="1"/>
  <c r="E155" i="3" s="1"/>
  <c r="AC240" i="1"/>
  <c r="AB240" i="1"/>
  <c r="AA240" i="1"/>
  <c r="Z240" i="1"/>
  <c r="Y240" i="1"/>
  <c r="X240" i="1"/>
  <c r="W240" i="1"/>
  <c r="V240" i="1"/>
  <c r="U240" i="1"/>
  <c r="D226" i="2" s="1"/>
  <c r="D155" i="3" s="1"/>
  <c r="T240" i="1"/>
  <c r="S240" i="1"/>
  <c r="R240" i="1"/>
  <c r="Q240" i="1"/>
  <c r="P240" i="1"/>
  <c r="O240" i="1"/>
  <c r="N240" i="1"/>
  <c r="M240" i="1"/>
  <c r="L240" i="1"/>
  <c r="C226" i="2" s="1"/>
  <c r="C155" i="3" s="1"/>
  <c r="AU239" i="1"/>
  <c r="AT239" i="1"/>
  <c r="AS239" i="1"/>
  <c r="AR239" i="1"/>
  <c r="AQ239" i="1"/>
  <c r="AP239" i="1"/>
  <c r="AO239" i="1"/>
  <c r="AN239" i="1"/>
  <c r="AM239" i="1"/>
  <c r="F225" i="2" s="1"/>
  <c r="F154" i="3" s="1"/>
  <c r="AL239" i="1"/>
  <c r="AK239" i="1"/>
  <c r="AJ239" i="1"/>
  <c r="AI239" i="1"/>
  <c r="AH239" i="1"/>
  <c r="AG239" i="1"/>
  <c r="AF239" i="1"/>
  <c r="AE239" i="1"/>
  <c r="AD239" i="1"/>
  <c r="E225" i="2" s="1"/>
  <c r="E154" i="3" s="1"/>
  <c r="AC239" i="1"/>
  <c r="AB239" i="1"/>
  <c r="AA239" i="1"/>
  <c r="Z239" i="1"/>
  <c r="Y239" i="1"/>
  <c r="X239" i="1"/>
  <c r="W239" i="1"/>
  <c r="V239" i="1"/>
  <c r="U239" i="1"/>
  <c r="D225" i="2" s="1"/>
  <c r="D154" i="3" s="1"/>
  <c r="T239" i="1"/>
  <c r="S239" i="1"/>
  <c r="R239" i="1"/>
  <c r="Q239" i="1"/>
  <c r="P239" i="1"/>
  <c r="O239" i="1"/>
  <c r="N239" i="1"/>
  <c r="M239" i="1"/>
  <c r="L239" i="1"/>
  <c r="C225" i="2" s="1"/>
  <c r="C154" i="3" s="1"/>
  <c r="AU238" i="1"/>
  <c r="AT238" i="1"/>
  <c r="AS238" i="1"/>
  <c r="AR238" i="1"/>
  <c r="AQ238" i="1"/>
  <c r="AP238" i="1"/>
  <c r="AO238" i="1"/>
  <c r="AN238" i="1"/>
  <c r="AM238" i="1"/>
  <c r="F224" i="2" s="1"/>
  <c r="AL238" i="1"/>
  <c r="AK238" i="1"/>
  <c r="AJ238" i="1"/>
  <c r="AI238" i="1"/>
  <c r="AH238" i="1"/>
  <c r="AG238" i="1"/>
  <c r="AF238" i="1"/>
  <c r="AE238" i="1"/>
  <c r="AD238" i="1"/>
  <c r="E224" i="2" s="1"/>
  <c r="AC238" i="1"/>
  <c r="AB238" i="1"/>
  <c r="AA238" i="1"/>
  <c r="Z238" i="1"/>
  <c r="Y238" i="1"/>
  <c r="X238" i="1"/>
  <c r="W238" i="1"/>
  <c r="V238" i="1"/>
  <c r="U238" i="1"/>
  <c r="D224" i="2" s="1"/>
  <c r="T238" i="1"/>
  <c r="S238" i="1"/>
  <c r="R238" i="1"/>
  <c r="Q238" i="1"/>
  <c r="P238" i="1"/>
  <c r="O238" i="1"/>
  <c r="N238" i="1"/>
  <c r="M238" i="1"/>
  <c r="L238" i="1"/>
  <c r="C224" i="2" s="1"/>
  <c r="AU237" i="1"/>
  <c r="AT237" i="1"/>
  <c r="AS237" i="1"/>
  <c r="AR237" i="1"/>
  <c r="AQ237" i="1"/>
  <c r="AP237" i="1"/>
  <c r="AO237" i="1"/>
  <c r="AN237" i="1"/>
  <c r="AM237" i="1"/>
  <c r="F223" i="2" s="1"/>
  <c r="F153" i="3" s="1"/>
  <c r="AL237" i="1"/>
  <c r="AK237" i="1"/>
  <c r="AJ237" i="1"/>
  <c r="AI237" i="1"/>
  <c r="AH237" i="1"/>
  <c r="AG237" i="1"/>
  <c r="AF237" i="1"/>
  <c r="AE237" i="1"/>
  <c r="AD237" i="1"/>
  <c r="E223" i="2" s="1"/>
  <c r="E153" i="3" s="1"/>
  <c r="AC237" i="1"/>
  <c r="AB237" i="1"/>
  <c r="AA237" i="1"/>
  <c r="Z237" i="1"/>
  <c r="Y237" i="1"/>
  <c r="X237" i="1"/>
  <c r="W237" i="1"/>
  <c r="V237" i="1"/>
  <c r="U237" i="1"/>
  <c r="D223" i="2" s="1"/>
  <c r="D153" i="3" s="1"/>
  <c r="T237" i="1"/>
  <c r="S237" i="1"/>
  <c r="R237" i="1"/>
  <c r="Q237" i="1"/>
  <c r="P237" i="1"/>
  <c r="O237" i="1"/>
  <c r="N237" i="1"/>
  <c r="M237" i="1"/>
  <c r="L237" i="1"/>
  <c r="C223" i="2" s="1"/>
  <c r="C153" i="3" s="1"/>
  <c r="AU236" i="1"/>
  <c r="AT236" i="1"/>
  <c r="AS236" i="1"/>
  <c r="AR236" i="1"/>
  <c r="AQ236" i="1"/>
  <c r="AP236" i="1"/>
  <c r="AO236" i="1"/>
  <c r="AN236" i="1"/>
  <c r="AM236" i="1"/>
  <c r="F222" i="2" s="1"/>
  <c r="F152" i="3" s="1"/>
  <c r="AL236" i="1"/>
  <c r="AK236" i="1"/>
  <c r="AJ236" i="1"/>
  <c r="AI236" i="1"/>
  <c r="AH236" i="1"/>
  <c r="AG236" i="1"/>
  <c r="AF236" i="1"/>
  <c r="AE236" i="1"/>
  <c r="AD236" i="1"/>
  <c r="E222" i="2" s="1"/>
  <c r="E152" i="3" s="1"/>
  <c r="AC236" i="1"/>
  <c r="AB236" i="1"/>
  <c r="AA236" i="1"/>
  <c r="Z236" i="1"/>
  <c r="Y236" i="1"/>
  <c r="X236" i="1"/>
  <c r="W236" i="1"/>
  <c r="V236" i="1"/>
  <c r="U236" i="1"/>
  <c r="D222" i="2" s="1"/>
  <c r="D152" i="3" s="1"/>
  <c r="T236" i="1"/>
  <c r="S236" i="1"/>
  <c r="R236" i="1"/>
  <c r="Q236" i="1"/>
  <c r="P236" i="1"/>
  <c r="O236" i="1"/>
  <c r="N236" i="1"/>
  <c r="M236" i="1"/>
  <c r="L236" i="1"/>
  <c r="C222" i="2" s="1"/>
  <c r="C152" i="3" s="1"/>
  <c r="AU235" i="1"/>
  <c r="AT235" i="1"/>
  <c r="AS235" i="1"/>
  <c r="AR235" i="1"/>
  <c r="AQ235" i="1"/>
  <c r="AP235" i="1"/>
  <c r="AO235" i="1"/>
  <c r="AN235" i="1"/>
  <c r="AM235" i="1"/>
  <c r="F221" i="2" s="1"/>
  <c r="F151" i="3" s="1"/>
  <c r="AL235" i="1"/>
  <c r="AK235" i="1"/>
  <c r="AJ235" i="1"/>
  <c r="AI235" i="1"/>
  <c r="AH235" i="1"/>
  <c r="AG235" i="1"/>
  <c r="AF235" i="1"/>
  <c r="AE235" i="1"/>
  <c r="AD235" i="1"/>
  <c r="E221" i="2" s="1"/>
  <c r="E151" i="3" s="1"/>
  <c r="AC235" i="1"/>
  <c r="AB235" i="1"/>
  <c r="AA235" i="1"/>
  <c r="Z235" i="1"/>
  <c r="Y235" i="1"/>
  <c r="X235" i="1"/>
  <c r="W235" i="1"/>
  <c r="V235" i="1"/>
  <c r="U235" i="1"/>
  <c r="D221" i="2" s="1"/>
  <c r="D151" i="3" s="1"/>
  <c r="T235" i="1"/>
  <c r="S235" i="1"/>
  <c r="R235" i="1"/>
  <c r="Q235" i="1"/>
  <c r="P235" i="1"/>
  <c r="O235" i="1"/>
  <c r="N235" i="1"/>
  <c r="M235" i="1"/>
  <c r="L235" i="1"/>
  <c r="C221" i="2" s="1"/>
  <c r="C151" i="3" s="1"/>
  <c r="AU234" i="1"/>
  <c r="AT234" i="1"/>
  <c r="AS234" i="1"/>
  <c r="AR234" i="1"/>
  <c r="AQ234" i="1"/>
  <c r="AP234" i="1"/>
  <c r="AO234" i="1"/>
  <c r="AN234" i="1"/>
  <c r="AM234" i="1"/>
  <c r="F220" i="2" s="1"/>
  <c r="F150" i="3" s="1"/>
  <c r="AL234" i="1"/>
  <c r="AK234" i="1"/>
  <c r="AJ234" i="1"/>
  <c r="AI234" i="1"/>
  <c r="AH234" i="1"/>
  <c r="AG234" i="1"/>
  <c r="AF234" i="1"/>
  <c r="AE234" i="1"/>
  <c r="AD234" i="1"/>
  <c r="E220" i="2" s="1"/>
  <c r="E150" i="3" s="1"/>
  <c r="AC234" i="1"/>
  <c r="AB234" i="1"/>
  <c r="AA234" i="1"/>
  <c r="Z234" i="1"/>
  <c r="Y234" i="1"/>
  <c r="X234" i="1"/>
  <c r="W234" i="1"/>
  <c r="V234" i="1"/>
  <c r="U234" i="1"/>
  <c r="D220" i="2" s="1"/>
  <c r="D150" i="3" s="1"/>
  <c r="T234" i="1"/>
  <c r="S234" i="1"/>
  <c r="R234" i="1"/>
  <c r="Q234" i="1"/>
  <c r="P234" i="1"/>
  <c r="O234" i="1"/>
  <c r="N234" i="1"/>
  <c r="M234" i="1"/>
  <c r="L234" i="1"/>
  <c r="C220" i="2" s="1"/>
  <c r="C150" i="3" s="1"/>
  <c r="AU233" i="1"/>
  <c r="AT233" i="1"/>
  <c r="AS233" i="1"/>
  <c r="AR233" i="1"/>
  <c r="AQ233" i="1"/>
  <c r="AP233" i="1"/>
  <c r="AO233" i="1"/>
  <c r="AN233" i="1"/>
  <c r="AM233" i="1"/>
  <c r="F219" i="2" s="1"/>
  <c r="F149" i="3" s="1"/>
  <c r="AL233" i="1"/>
  <c r="AK233" i="1"/>
  <c r="AJ233" i="1"/>
  <c r="AI233" i="1"/>
  <c r="AH233" i="1"/>
  <c r="AG233" i="1"/>
  <c r="AF233" i="1"/>
  <c r="AE233" i="1"/>
  <c r="AD233" i="1"/>
  <c r="E219" i="2" s="1"/>
  <c r="E149" i="3" s="1"/>
  <c r="AC233" i="1"/>
  <c r="AB233" i="1"/>
  <c r="AA233" i="1"/>
  <c r="Z233" i="1"/>
  <c r="Y233" i="1"/>
  <c r="X233" i="1"/>
  <c r="W233" i="1"/>
  <c r="V233" i="1"/>
  <c r="U233" i="1"/>
  <c r="D219" i="2" s="1"/>
  <c r="D149" i="3" s="1"/>
  <c r="T233" i="1"/>
  <c r="S233" i="1"/>
  <c r="R233" i="1"/>
  <c r="Q233" i="1"/>
  <c r="P233" i="1"/>
  <c r="O233" i="1"/>
  <c r="N233" i="1"/>
  <c r="M233" i="1"/>
  <c r="L233" i="1"/>
  <c r="C219" i="2" s="1"/>
  <c r="C149" i="3" s="1"/>
  <c r="AU232" i="1"/>
  <c r="AT232" i="1"/>
  <c r="AS232" i="1"/>
  <c r="AR232" i="1"/>
  <c r="AQ232" i="1"/>
  <c r="AP232" i="1"/>
  <c r="AO232" i="1"/>
  <c r="AN232" i="1"/>
  <c r="AM232" i="1"/>
  <c r="F218" i="2" s="1"/>
  <c r="F148" i="3" s="1"/>
  <c r="AL232" i="1"/>
  <c r="AK232" i="1"/>
  <c r="AJ232" i="1"/>
  <c r="AI232" i="1"/>
  <c r="AH232" i="1"/>
  <c r="AG232" i="1"/>
  <c r="AF232" i="1"/>
  <c r="AE232" i="1"/>
  <c r="AD232" i="1"/>
  <c r="E218" i="2" s="1"/>
  <c r="E148" i="3" s="1"/>
  <c r="AC232" i="1"/>
  <c r="AB232" i="1"/>
  <c r="AA232" i="1"/>
  <c r="Z232" i="1"/>
  <c r="Y232" i="1"/>
  <c r="X232" i="1"/>
  <c r="W232" i="1"/>
  <c r="V232" i="1"/>
  <c r="U232" i="1"/>
  <c r="D218" i="2" s="1"/>
  <c r="D148" i="3" s="1"/>
  <c r="T232" i="1"/>
  <c r="S232" i="1"/>
  <c r="R232" i="1"/>
  <c r="Q232" i="1"/>
  <c r="P232" i="1"/>
  <c r="O232" i="1"/>
  <c r="N232" i="1"/>
  <c r="M232" i="1"/>
  <c r="L232" i="1"/>
  <c r="C218" i="2" s="1"/>
  <c r="C148" i="3" s="1"/>
  <c r="AU231" i="1"/>
  <c r="AT231" i="1"/>
  <c r="AS231" i="1"/>
  <c r="AR231" i="1"/>
  <c r="AQ231" i="1"/>
  <c r="AP231" i="1"/>
  <c r="AO231" i="1"/>
  <c r="AN231" i="1"/>
  <c r="AM231" i="1"/>
  <c r="F217" i="2" s="1"/>
  <c r="F147" i="3" s="1"/>
  <c r="AL231" i="1"/>
  <c r="AK231" i="1"/>
  <c r="AJ231" i="1"/>
  <c r="AI231" i="1"/>
  <c r="AH231" i="1"/>
  <c r="AG231" i="1"/>
  <c r="AF231" i="1"/>
  <c r="AE231" i="1"/>
  <c r="AD231" i="1"/>
  <c r="E217" i="2" s="1"/>
  <c r="E147" i="3" s="1"/>
  <c r="AC231" i="1"/>
  <c r="AB231" i="1"/>
  <c r="AA231" i="1"/>
  <c r="Z231" i="1"/>
  <c r="Y231" i="1"/>
  <c r="X231" i="1"/>
  <c r="W231" i="1"/>
  <c r="V231" i="1"/>
  <c r="U231" i="1"/>
  <c r="D217" i="2" s="1"/>
  <c r="D147" i="3" s="1"/>
  <c r="T231" i="1"/>
  <c r="S231" i="1"/>
  <c r="R231" i="1"/>
  <c r="Q231" i="1"/>
  <c r="P231" i="1"/>
  <c r="O231" i="1"/>
  <c r="N231" i="1"/>
  <c r="M231" i="1"/>
  <c r="L231" i="1"/>
  <c r="C217" i="2" s="1"/>
  <c r="C147" i="3" s="1"/>
  <c r="AU230" i="1"/>
  <c r="AT230" i="1"/>
  <c r="AS230" i="1"/>
  <c r="AR230" i="1"/>
  <c r="AQ230" i="1"/>
  <c r="AP230" i="1"/>
  <c r="AO230" i="1"/>
  <c r="AN230" i="1"/>
  <c r="AM230" i="1"/>
  <c r="F216" i="2" s="1"/>
  <c r="F146" i="3" s="1"/>
  <c r="AL230" i="1"/>
  <c r="AK230" i="1"/>
  <c r="AJ230" i="1"/>
  <c r="AI230" i="1"/>
  <c r="AH230" i="1"/>
  <c r="AG230" i="1"/>
  <c r="AF230" i="1"/>
  <c r="AE230" i="1"/>
  <c r="AD230" i="1"/>
  <c r="E216" i="2" s="1"/>
  <c r="E146" i="3" s="1"/>
  <c r="AC230" i="1"/>
  <c r="AB230" i="1"/>
  <c r="AA230" i="1"/>
  <c r="Z230" i="1"/>
  <c r="Y230" i="1"/>
  <c r="X230" i="1"/>
  <c r="W230" i="1"/>
  <c r="V230" i="1"/>
  <c r="U230" i="1"/>
  <c r="D216" i="2" s="1"/>
  <c r="D146" i="3" s="1"/>
  <c r="T230" i="1"/>
  <c r="S230" i="1"/>
  <c r="R230" i="1"/>
  <c r="Q230" i="1"/>
  <c r="P230" i="1"/>
  <c r="O230" i="1"/>
  <c r="N230" i="1"/>
  <c r="M230" i="1"/>
  <c r="L230" i="1"/>
  <c r="C216" i="2" s="1"/>
  <c r="C146" i="3" s="1"/>
  <c r="AU229" i="1"/>
  <c r="AT229" i="1"/>
  <c r="AS229" i="1"/>
  <c r="AR229" i="1"/>
  <c r="AQ229" i="1"/>
  <c r="AP229" i="1"/>
  <c r="AO229" i="1"/>
  <c r="AN229" i="1"/>
  <c r="AM229" i="1"/>
  <c r="F215" i="2" s="1"/>
  <c r="AL229" i="1"/>
  <c r="AK229" i="1"/>
  <c r="AJ229" i="1"/>
  <c r="AI229" i="1"/>
  <c r="AH229" i="1"/>
  <c r="AG229" i="1"/>
  <c r="AF229" i="1"/>
  <c r="AE229" i="1"/>
  <c r="AD229" i="1"/>
  <c r="E215" i="2" s="1"/>
  <c r="AC229" i="1"/>
  <c r="AB229" i="1"/>
  <c r="AA229" i="1"/>
  <c r="Z229" i="1"/>
  <c r="Y229" i="1"/>
  <c r="X229" i="1"/>
  <c r="W229" i="1"/>
  <c r="V229" i="1"/>
  <c r="U229" i="1"/>
  <c r="D215" i="2" s="1"/>
  <c r="T229" i="1"/>
  <c r="S229" i="1"/>
  <c r="R229" i="1"/>
  <c r="Q229" i="1"/>
  <c r="P229" i="1"/>
  <c r="O229" i="1"/>
  <c r="N229" i="1"/>
  <c r="M229" i="1"/>
  <c r="L229" i="1"/>
  <c r="C215" i="2" s="1"/>
  <c r="AU228" i="1"/>
  <c r="AT228" i="1"/>
  <c r="AS228" i="1"/>
  <c r="AR228" i="1"/>
  <c r="AQ228" i="1"/>
  <c r="AP228" i="1"/>
  <c r="AO228" i="1"/>
  <c r="AN228" i="1"/>
  <c r="AM228" i="1"/>
  <c r="F214" i="2" s="1"/>
  <c r="F145" i="3" s="1"/>
  <c r="AL228" i="1"/>
  <c r="AK228" i="1"/>
  <c r="AJ228" i="1"/>
  <c r="AI228" i="1"/>
  <c r="AH228" i="1"/>
  <c r="AG228" i="1"/>
  <c r="AF228" i="1"/>
  <c r="AE228" i="1"/>
  <c r="AD228" i="1"/>
  <c r="E214" i="2" s="1"/>
  <c r="E145" i="3" s="1"/>
  <c r="AC228" i="1"/>
  <c r="AB228" i="1"/>
  <c r="AA228" i="1"/>
  <c r="Z228" i="1"/>
  <c r="Y228" i="1"/>
  <c r="X228" i="1"/>
  <c r="W228" i="1"/>
  <c r="V228" i="1"/>
  <c r="U228" i="1"/>
  <c r="D214" i="2" s="1"/>
  <c r="D145" i="3" s="1"/>
  <c r="T228" i="1"/>
  <c r="S228" i="1"/>
  <c r="R228" i="1"/>
  <c r="Q228" i="1"/>
  <c r="P228" i="1"/>
  <c r="O228" i="1"/>
  <c r="N228" i="1"/>
  <c r="M228" i="1"/>
  <c r="L228" i="1"/>
  <c r="C214" i="2" s="1"/>
  <c r="C145" i="3" s="1"/>
  <c r="AU227" i="1"/>
  <c r="AT227" i="1"/>
  <c r="AS227" i="1"/>
  <c r="AR227" i="1"/>
  <c r="AQ227" i="1"/>
  <c r="AP227" i="1"/>
  <c r="AO227" i="1"/>
  <c r="AN227" i="1"/>
  <c r="AM227" i="1"/>
  <c r="F213" i="2" s="1"/>
  <c r="F144" i="3" s="1"/>
  <c r="AL227" i="1"/>
  <c r="AK227" i="1"/>
  <c r="AJ227" i="1"/>
  <c r="AI227" i="1"/>
  <c r="AH227" i="1"/>
  <c r="AG227" i="1"/>
  <c r="AF227" i="1"/>
  <c r="AE227" i="1"/>
  <c r="AD227" i="1"/>
  <c r="E213" i="2" s="1"/>
  <c r="E144" i="3" s="1"/>
  <c r="AC227" i="1"/>
  <c r="AB227" i="1"/>
  <c r="AA227" i="1"/>
  <c r="Z227" i="1"/>
  <c r="Y227" i="1"/>
  <c r="X227" i="1"/>
  <c r="W227" i="1"/>
  <c r="V227" i="1"/>
  <c r="U227" i="1"/>
  <c r="D213" i="2" s="1"/>
  <c r="D144" i="3" s="1"/>
  <c r="T227" i="1"/>
  <c r="S227" i="1"/>
  <c r="R227" i="1"/>
  <c r="Q227" i="1"/>
  <c r="P227" i="1"/>
  <c r="O227" i="1"/>
  <c r="N227" i="1"/>
  <c r="M227" i="1"/>
  <c r="L227" i="1"/>
  <c r="C213" i="2" s="1"/>
  <c r="C144" i="3" s="1"/>
  <c r="AU226" i="1"/>
  <c r="AT226" i="1"/>
  <c r="AS226" i="1"/>
  <c r="AR226" i="1"/>
  <c r="AQ226" i="1"/>
  <c r="AP226" i="1"/>
  <c r="AO226" i="1"/>
  <c r="AN226" i="1"/>
  <c r="AM226" i="1"/>
  <c r="F212" i="2" s="1"/>
  <c r="F143" i="3" s="1"/>
  <c r="AL226" i="1"/>
  <c r="AK226" i="1"/>
  <c r="AJ226" i="1"/>
  <c r="AI226" i="1"/>
  <c r="AH226" i="1"/>
  <c r="AG226" i="1"/>
  <c r="AF226" i="1"/>
  <c r="AE226" i="1"/>
  <c r="AD226" i="1"/>
  <c r="E212" i="2" s="1"/>
  <c r="E143" i="3" s="1"/>
  <c r="AC226" i="1"/>
  <c r="AB226" i="1"/>
  <c r="AA226" i="1"/>
  <c r="Z226" i="1"/>
  <c r="Y226" i="1"/>
  <c r="X226" i="1"/>
  <c r="W226" i="1"/>
  <c r="V226" i="1"/>
  <c r="U226" i="1"/>
  <c r="D212" i="2" s="1"/>
  <c r="D143" i="3" s="1"/>
  <c r="T226" i="1"/>
  <c r="S226" i="1"/>
  <c r="R226" i="1"/>
  <c r="Q226" i="1"/>
  <c r="P226" i="1"/>
  <c r="O226" i="1"/>
  <c r="N226" i="1"/>
  <c r="M226" i="1"/>
  <c r="L226" i="1"/>
  <c r="C212" i="2" s="1"/>
  <c r="C143" i="3" s="1"/>
  <c r="AU225" i="1"/>
  <c r="AT225" i="1"/>
  <c r="AS225" i="1"/>
  <c r="AR225" i="1"/>
  <c r="AQ225" i="1"/>
  <c r="AP225" i="1"/>
  <c r="AO225" i="1"/>
  <c r="AN225" i="1"/>
  <c r="AM225" i="1"/>
  <c r="F211" i="2" s="1"/>
  <c r="F142" i="3" s="1"/>
  <c r="AL225" i="1"/>
  <c r="AK225" i="1"/>
  <c r="AJ225" i="1"/>
  <c r="AI225" i="1"/>
  <c r="AH225" i="1"/>
  <c r="AG225" i="1"/>
  <c r="AF225" i="1"/>
  <c r="AE225" i="1"/>
  <c r="AD225" i="1"/>
  <c r="E211" i="2" s="1"/>
  <c r="E142" i="3" s="1"/>
  <c r="AC225" i="1"/>
  <c r="AB225" i="1"/>
  <c r="AA225" i="1"/>
  <c r="Z225" i="1"/>
  <c r="Y225" i="1"/>
  <c r="X225" i="1"/>
  <c r="W225" i="1"/>
  <c r="V225" i="1"/>
  <c r="U225" i="1"/>
  <c r="D211" i="2" s="1"/>
  <c r="D142" i="3" s="1"/>
  <c r="T225" i="1"/>
  <c r="S225" i="1"/>
  <c r="R225" i="1"/>
  <c r="Q225" i="1"/>
  <c r="P225" i="1"/>
  <c r="O225" i="1"/>
  <c r="N225" i="1"/>
  <c r="M225" i="1"/>
  <c r="L225" i="1"/>
  <c r="C211" i="2" s="1"/>
  <c r="C142" i="3" s="1"/>
  <c r="AU224" i="1"/>
  <c r="AT224" i="1"/>
  <c r="AS224" i="1"/>
  <c r="AR224" i="1"/>
  <c r="AQ224" i="1"/>
  <c r="AP224" i="1"/>
  <c r="AO224" i="1"/>
  <c r="AN224" i="1"/>
  <c r="AM224" i="1"/>
  <c r="F210" i="2" s="1"/>
  <c r="F141" i="3" s="1"/>
  <c r="AL224" i="1"/>
  <c r="AK224" i="1"/>
  <c r="AJ224" i="1"/>
  <c r="AI224" i="1"/>
  <c r="AH224" i="1"/>
  <c r="AG224" i="1"/>
  <c r="AF224" i="1"/>
  <c r="AE224" i="1"/>
  <c r="AD224" i="1"/>
  <c r="E210" i="2" s="1"/>
  <c r="E141" i="3" s="1"/>
  <c r="AC224" i="1"/>
  <c r="AB224" i="1"/>
  <c r="AA224" i="1"/>
  <c r="Z224" i="1"/>
  <c r="Y224" i="1"/>
  <c r="X224" i="1"/>
  <c r="W224" i="1"/>
  <c r="V224" i="1"/>
  <c r="U224" i="1"/>
  <c r="D210" i="2" s="1"/>
  <c r="D141" i="3" s="1"/>
  <c r="T224" i="1"/>
  <c r="S224" i="1"/>
  <c r="R224" i="1"/>
  <c r="Q224" i="1"/>
  <c r="P224" i="1"/>
  <c r="O224" i="1"/>
  <c r="N224" i="1"/>
  <c r="M224" i="1"/>
  <c r="L224" i="1"/>
  <c r="C210" i="2" s="1"/>
  <c r="C141" i="3" s="1"/>
  <c r="AU223" i="1"/>
  <c r="AT223" i="1"/>
  <c r="AS223" i="1"/>
  <c r="AR223" i="1"/>
  <c r="AQ223" i="1"/>
  <c r="AP223" i="1"/>
  <c r="AO223" i="1"/>
  <c r="AN223" i="1"/>
  <c r="AM223" i="1"/>
  <c r="F209" i="2" s="1"/>
  <c r="AL223" i="1"/>
  <c r="AK223" i="1"/>
  <c r="AJ223" i="1"/>
  <c r="AI223" i="1"/>
  <c r="AH223" i="1"/>
  <c r="AG223" i="1"/>
  <c r="AF223" i="1"/>
  <c r="AE223" i="1"/>
  <c r="AD223" i="1"/>
  <c r="E209" i="2" s="1"/>
  <c r="AC223" i="1"/>
  <c r="AB223" i="1"/>
  <c r="AA223" i="1"/>
  <c r="Z223" i="1"/>
  <c r="Y223" i="1"/>
  <c r="X223" i="1"/>
  <c r="W223" i="1"/>
  <c r="V223" i="1"/>
  <c r="U223" i="1"/>
  <c r="D209" i="2" s="1"/>
  <c r="T223" i="1"/>
  <c r="S223" i="1"/>
  <c r="R223" i="1"/>
  <c r="Q223" i="1"/>
  <c r="P223" i="1"/>
  <c r="O223" i="1"/>
  <c r="N223" i="1"/>
  <c r="M223" i="1"/>
  <c r="L223" i="1"/>
  <c r="C209" i="2" s="1"/>
  <c r="AU222" i="1"/>
  <c r="AT222" i="1"/>
  <c r="AS222" i="1"/>
  <c r="AR222" i="1"/>
  <c r="AQ222" i="1"/>
  <c r="AP222" i="1"/>
  <c r="AO222" i="1"/>
  <c r="AN222" i="1"/>
  <c r="AM222" i="1"/>
  <c r="F208" i="2" s="1"/>
  <c r="F140" i="3" s="1"/>
  <c r="AL222" i="1"/>
  <c r="AK222" i="1"/>
  <c r="AJ222" i="1"/>
  <c r="AI222" i="1"/>
  <c r="AH222" i="1"/>
  <c r="AG222" i="1"/>
  <c r="AF222" i="1"/>
  <c r="AE222" i="1"/>
  <c r="AD222" i="1"/>
  <c r="E208" i="2" s="1"/>
  <c r="E140" i="3" s="1"/>
  <c r="AC222" i="1"/>
  <c r="AB222" i="1"/>
  <c r="AA222" i="1"/>
  <c r="Z222" i="1"/>
  <c r="Y222" i="1"/>
  <c r="X222" i="1"/>
  <c r="W222" i="1"/>
  <c r="V222" i="1"/>
  <c r="U222" i="1"/>
  <c r="D208" i="2" s="1"/>
  <c r="D140" i="3" s="1"/>
  <c r="T222" i="1"/>
  <c r="S222" i="1"/>
  <c r="R222" i="1"/>
  <c r="Q222" i="1"/>
  <c r="P222" i="1"/>
  <c r="O222" i="1"/>
  <c r="N222" i="1"/>
  <c r="M222" i="1"/>
  <c r="L222" i="1"/>
  <c r="C208" i="2" s="1"/>
  <c r="C140" i="3" s="1"/>
  <c r="AU221" i="1"/>
  <c r="AT221" i="1"/>
  <c r="AS221" i="1"/>
  <c r="AR221" i="1"/>
  <c r="AQ221" i="1"/>
  <c r="AP221" i="1"/>
  <c r="AO221" i="1"/>
  <c r="AN221" i="1"/>
  <c r="AM221" i="1"/>
  <c r="F207" i="2" s="1"/>
  <c r="F139" i="3" s="1"/>
  <c r="AL221" i="1"/>
  <c r="AK221" i="1"/>
  <c r="AJ221" i="1"/>
  <c r="AI221" i="1"/>
  <c r="AH221" i="1"/>
  <c r="AG221" i="1"/>
  <c r="AF221" i="1"/>
  <c r="AE221" i="1"/>
  <c r="AD221" i="1"/>
  <c r="E207" i="2" s="1"/>
  <c r="E139" i="3" s="1"/>
  <c r="AC221" i="1"/>
  <c r="AB221" i="1"/>
  <c r="AA221" i="1"/>
  <c r="Z221" i="1"/>
  <c r="Y221" i="1"/>
  <c r="X221" i="1"/>
  <c r="W221" i="1"/>
  <c r="V221" i="1"/>
  <c r="U221" i="1"/>
  <c r="D207" i="2" s="1"/>
  <c r="D139" i="3" s="1"/>
  <c r="T221" i="1"/>
  <c r="S221" i="1"/>
  <c r="R221" i="1"/>
  <c r="Q221" i="1"/>
  <c r="P221" i="1"/>
  <c r="O221" i="1"/>
  <c r="N221" i="1"/>
  <c r="M221" i="1"/>
  <c r="L221" i="1"/>
  <c r="C207" i="2" s="1"/>
  <c r="C139" i="3" s="1"/>
  <c r="AU220" i="1"/>
  <c r="AT220" i="1"/>
  <c r="AS220" i="1"/>
  <c r="AR220" i="1"/>
  <c r="AQ220" i="1"/>
  <c r="AP220" i="1"/>
  <c r="AO220" i="1"/>
  <c r="AN220" i="1"/>
  <c r="AM220" i="1"/>
  <c r="F206" i="2" s="1"/>
  <c r="F138" i="3" s="1"/>
  <c r="AL220" i="1"/>
  <c r="AK220" i="1"/>
  <c r="AJ220" i="1"/>
  <c r="AI220" i="1"/>
  <c r="AH220" i="1"/>
  <c r="AG220" i="1"/>
  <c r="AF220" i="1"/>
  <c r="AE220" i="1"/>
  <c r="AD220" i="1"/>
  <c r="E206" i="2" s="1"/>
  <c r="E138" i="3" s="1"/>
  <c r="AC220" i="1"/>
  <c r="AB220" i="1"/>
  <c r="AA220" i="1"/>
  <c r="Z220" i="1"/>
  <c r="Y220" i="1"/>
  <c r="X220" i="1"/>
  <c r="W220" i="1"/>
  <c r="V220" i="1"/>
  <c r="U220" i="1"/>
  <c r="D206" i="2" s="1"/>
  <c r="D138" i="3" s="1"/>
  <c r="T220" i="1"/>
  <c r="S220" i="1"/>
  <c r="R220" i="1"/>
  <c r="Q220" i="1"/>
  <c r="P220" i="1"/>
  <c r="O220" i="1"/>
  <c r="N220" i="1"/>
  <c r="M220" i="1"/>
  <c r="L220" i="1"/>
  <c r="C206" i="2" s="1"/>
  <c r="C138" i="3" s="1"/>
  <c r="AU219" i="1"/>
  <c r="AT219" i="1"/>
  <c r="AS219" i="1"/>
  <c r="AR219" i="1"/>
  <c r="AQ219" i="1"/>
  <c r="AP219" i="1"/>
  <c r="AO219" i="1"/>
  <c r="AN219" i="1"/>
  <c r="AM219" i="1"/>
  <c r="F205" i="2" s="1"/>
  <c r="F137" i="3" s="1"/>
  <c r="AL219" i="1"/>
  <c r="AK219" i="1"/>
  <c r="AJ219" i="1"/>
  <c r="AI219" i="1"/>
  <c r="AH219" i="1"/>
  <c r="AG219" i="1"/>
  <c r="AF219" i="1"/>
  <c r="AE219" i="1"/>
  <c r="AD219" i="1"/>
  <c r="E205" i="2" s="1"/>
  <c r="E137" i="3" s="1"/>
  <c r="AC219" i="1"/>
  <c r="AB219" i="1"/>
  <c r="AA219" i="1"/>
  <c r="Z219" i="1"/>
  <c r="Y219" i="1"/>
  <c r="X219" i="1"/>
  <c r="W219" i="1"/>
  <c r="V219" i="1"/>
  <c r="U219" i="1"/>
  <c r="D205" i="2" s="1"/>
  <c r="D137" i="3" s="1"/>
  <c r="T219" i="1"/>
  <c r="S219" i="1"/>
  <c r="R219" i="1"/>
  <c r="Q219" i="1"/>
  <c r="P219" i="1"/>
  <c r="O219" i="1"/>
  <c r="N219" i="1"/>
  <c r="M219" i="1"/>
  <c r="L219" i="1"/>
  <c r="C205" i="2" s="1"/>
  <c r="C137" i="3" s="1"/>
  <c r="AU218" i="1"/>
  <c r="AT218" i="1"/>
  <c r="AS218" i="1"/>
  <c r="AR218" i="1"/>
  <c r="AQ218" i="1"/>
  <c r="AP218" i="1"/>
  <c r="AO218" i="1"/>
  <c r="AN218" i="1"/>
  <c r="AM218" i="1"/>
  <c r="F204" i="2" s="1"/>
  <c r="AL218" i="1"/>
  <c r="AK218" i="1"/>
  <c r="AJ218" i="1"/>
  <c r="AI218" i="1"/>
  <c r="AH218" i="1"/>
  <c r="AG218" i="1"/>
  <c r="AF218" i="1"/>
  <c r="AE218" i="1"/>
  <c r="AD218" i="1"/>
  <c r="E204" i="2" s="1"/>
  <c r="AC218" i="1"/>
  <c r="AB218" i="1"/>
  <c r="AA218" i="1"/>
  <c r="Z218" i="1"/>
  <c r="Y218" i="1"/>
  <c r="X218" i="1"/>
  <c r="W218" i="1"/>
  <c r="V218" i="1"/>
  <c r="U218" i="1"/>
  <c r="D204" i="2" s="1"/>
  <c r="T218" i="1"/>
  <c r="S218" i="1"/>
  <c r="R218" i="1"/>
  <c r="Q218" i="1"/>
  <c r="P218" i="1"/>
  <c r="O218" i="1"/>
  <c r="N218" i="1"/>
  <c r="M218" i="1"/>
  <c r="L218" i="1"/>
  <c r="C204" i="2" s="1"/>
  <c r="AU217" i="1"/>
  <c r="AT217" i="1"/>
  <c r="AS217" i="1"/>
  <c r="AR217" i="1"/>
  <c r="AQ217" i="1"/>
  <c r="AP217" i="1"/>
  <c r="AO217" i="1"/>
  <c r="AN217" i="1"/>
  <c r="AM217" i="1"/>
  <c r="F203" i="2" s="1"/>
  <c r="AL217" i="1"/>
  <c r="AK217" i="1"/>
  <c r="AJ217" i="1"/>
  <c r="AI217" i="1"/>
  <c r="AH217" i="1"/>
  <c r="AG217" i="1"/>
  <c r="AF217" i="1"/>
  <c r="AE217" i="1"/>
  <c r="AD217" i="1"/>
  <c r="E203" i="2" s="1"/>
  <c r="AC217" i="1"/>
  <c r="AB217" i="1"/>
  <c r="AA217" i="1"/>
  <c r="Z217" i="1"/>
  <c r="Y217" i="1"/>
  <c r="X217" i="1"/>
  <c r="W217" i="1"/>
  <c r="V217" i="1"/>
  <c r="U217" i="1"/>
  <c r="D203" i="2" s="1"/>
  <c r="T217" i="1"/>
  <c r="S217" i="1"/>
  <c r="R217" i="1"/>
  <c r="Q217" i="1"/>
  <c r="P217" i="1"/>
  <c r="O217" i="1"/>
  <c r="N217" i="1"/>
  <c r="M217" i="1"/>
  <c r="L217" i="1"/>
  <c r="C203" i="2" s="1"/>
  <c r="AU216" i="1"/>
  <c r="AT216" i="1"/>
  <c r="AS216" i="1"/>
  <c r="AR216" i="1"/>
  <c r="AQ216" i="1"/>
  <c r="AP216" i="1"/>
  <c r="AO216" i="1"/>
  <c r="AN216" i="1"/>
  <c r="AM216" i="1"/>
  <c r="F202" i="2" s="1"/>
  <c r="AL216" i="1"/>
  <c r="AK216" i="1"/>
  <c r="AJ216" i="1"/>
  <c r="AI216" i="1"/>
  <c r="AH216" i="1"/>
  <c r="AG216" i="1"/>
  <c r="AF216" i="1"/>
  <c r="AE216" i="1"/>
  <c r="AD216" i="1"/>
  <c r="E202" i="2" s="1"/>
  <c r="AC216" i="1"/>
  <c r="AB216" i="1"/>
  <c r="AA216" i="1"/>
  <c r="Z216" i="1"/>
  <c r="Y216" i="1"/>
  <c r="X216" i="1"/>
  <c r="W216" i="1"/>
  <c r="V216" i="1"/>
  <c r="U216" i="1"/>
  <c r="D202" i="2" s="1"/>
  <c r="T216" i="1"/>
  <c r="S216" i="1"/>
  <c r="R216" i="1"/>
  <c r="Q216" i="1"/>
  <c r="P216" i="1"/>
  <c r="O216" i="1"/>
  <c r="N216" i="1"/>
  <c r="M216" i="1"/>
  <c r="L216" i="1"/>
  <c r="C202" i="2" s="1"/>
  <c r="AU215" i="1"/>
  <c r="AT215" i="1"/>
  <c r="AS215" i="1"/>
  <c r="AR215" i="1"/>
  <c r="AQ215" i="1"/>
  <c r="AP215" i="1"/>
  <c r="AO215" i="1"/>
  <c r="AN215" i="1"/>
  <c r="AM215" i="1"/>
  <c r="F201" i="2" s="1"/>
  <c r="F136" i="3" s="1"/>
  <c r="AL215" i="1"/>
  <c r="AK215" i="1"/>
  <c r="AJ215" i="1"/>
  <c r="AI215" i="1"/>
  <c r="AH215" i="1"/>
  <c r="AG215" i="1"/>
  <c r="AF215" i="1"/>
  <c r="AE215" i="1"/>
  <c r="AD215" i="1"/>
  <c r="E201" i="2" s="1"/>
  <c r="E136" i="3" s="1"/>
  <c r="AC215" i="1"/>
  <c r="AB215" i="1"/>
  <c r="AA215" i="1"/>
  <c r="Z215" i="1"/>
  <c r="Y215" i="1"/>
  <c r="X215" i="1"/>
  <c r="W215" i="1"/>
  <c r="V215" i="1"/>
  <c r="U215" i="1"/>
  <c r="D201" i="2" s="1"/>
  <c r="D136" i="3" s="1"/>
  <c r="T215" i="1"/>
  <c r="S215" i="1"/>
  <c r="R215" i="1"/>
  <c r="Q215" i="1"/>
  <c r="P215" i="1"/>
  <c r="O215" i="1"/>
  <c r="N215" i="1"/>
  <c r="M215" i="1"/>
  <c r="L215" i="1"/>
  <c r="C201" i="2" s="1"/>
  <c r="C136" i="3" s="1"/>
  <c r="AU214" i="1"/>
  <c r="AT214" i="1"/>
  <c r="AS214" i="1"/>
  <c r="AR214" i="1"/>
  <c r="AQ214" i="1"/>
  <c r="AP214" i="1"/>
  <c r="AO214" i="1"/>
  <c r="AN214" i="1"/>
  <c r="AM214" i="1"/>
  <c r="F200" i="2" s="1"/>
  <c r="F135" i="3" s="1"/>
  <c r="AL214" i="1"/>
  <c r="AK214" i="1"/>
  <c r="AJ214" i="1"/>
  <c r="AI214" i="1"/>
  <c r="AH214" i="1"/>
  <c r="AG214" i="1"/>
  <c r="AF214" i="1"/>
  <c r="AE214" i="1"/>
  <c r="AD214" i="1"/>
  <c r="E200" i="2" s="1"/>
  <c r="E135" i="3" s="1"/>
  <c r="AC214" i="1"/>
  <c r="AB214" i="1"/>
  <c r="AA214" i="1"/>
  <c r="Z214" i="1"/>
  <c r="Y214" i="1"/>
  <c r="X214" i="1"/>
  <c r="W214" i="1"/>
  <c r="V214" i="1"/>
  <c r="U214" i="1"/>
  <c r="D200" i="2" s="1"/>
  <c r="D135" i="3" s="1"/>
  <c r="T214" i="1"/>
  <c r="S214" i="1"/>
  <c r="R214" i="1"/>
  <c r="Q214" i="1"/>
  <c r="P214" i="1"/>
  <c r="O214" i="1"/>
  <c r="N214" i="1"/>
  <c r="M214" i="1"/>
  <c r="L214" i="1"/>
  <c r="C200" i="2" s="1"/>
  <c r="C135" i="3" s="1"/>
  <c r="AU213" i="1"/>
  <c r="AT213" i="1"/>
  <c r="AS213" i="1"/>
  <c r="AR213" i="1"/>
  <c r="AQ213" i="1"/>
  <c r="AP213" i="1"/>
  <c r="AO213" i="1"/>
  <c r="AN213" i="1"/>
  <c r="AM213" i="1"/>
  <c r="F199" i="2" s="1"/>
  <c r="F134" i="3" s="1"/>
  <c r="AL213" i="1"/>
  <c r="AK213" i="1"/>
  <c r="AJ213" i="1"/>
  <c r="AI213" i="1"/>
  <c r="AH213" i="1"/>
  <c r="AG213" i="1"/>
  <c r="AF213" i="1"/>
  <c r="AE213" i="1"/>
  <c r="AD213" i="1"/>
  <c r="E199" i="2" s="1"/>
  <c r="E134" i="3" s="1"/>
  <c r="AC213" i="1"/>
  <c r="AB213" i="1"/>
  <c r="AA213" i="1"/>
  <c r="Z213" i="1"/>
  <c r="Y213" i="1"/>
  <c r="X213" i="1"/>
  <c r="W213" i="1"/>
  <c r="V213" i="1"/>
  <c r="U213" i="1"/>
  <c r="D199" i="2" s="1"/>
  <c r="D134" i="3" s="1"/>
  <c r="T213" i="1"/>
  <c r="S213" i="1"/>
  <c r="R213" i="1"/>
  <c r="Q213" i="1"/>
  <c r="P213" i="1"/>
  <c r="O213" i="1"/>
  <c r="N213" i="1"/>
  <c r="M213" i="1"/>
  <c r="L213" i="1"/>
  <c r="C199" i="2" s="1"/>
  <c r="C134" i="3" s="1"/>
  <c r="AU212" i="1"/>
  <c r="AT212" i="1"/>
  <c r="AS212" i="1"/>
  <c r="AR212" i="1"/>
  <c r="AQ212" i="1"/>
  <c r="AP212" i="1"/>
  <c r="AO212" i="1"/>
  <c r="AN212" i="1"/>
  <c r="AM212" i="1"/>
  <c r="F198" i="2" s="1"/>
  <c r="F133" i="3" s="1"/>
  <c r="AL212" i="1"/>
  <c r="AK212" i="1"/>
  <c r="AJ212" i="1"/>
  <c r="AI212" i="1"/>
  <c r="AH212" i="1"/>
  <c r="AG212" i="1"/>
  <c r="AF212" i="1"/>
  <c r="AE212" i="1"/>
  <c r="AD212" i="1"/>
  <c r="E198" i="2" s="1"/>
  <c r="E133" i="3" s="1"/>
  <c r="AC212" i="1"/>
  <c r="AB212" i="1"/>
  <c r="AA212" i="1"/>
  <c r="Z212" i="1"/>
  <c r="Y212" i="1"/>
  <c r="X212" i="1"/>
  <c r="W212" i="1"/>
  <c r="V212" i="1"/>
  <c r="U212" i="1"/>
  <c r="D198" i="2" s="1"/>
  <c r="D133" i="3" s="1"/>
  <c r="T212" i="1"/>
  <c r="S212" i="1"/>
  <c r="R212" i="1"/>
  <c r="Q212" i="1"/>
  <c r="P212" i="1"/>
  <c r="O212" i="1"/>
  <c r="N212" i="1"/>
  <c r="M212" i="1"/>
  <c r="L212" i="1"/>
  <c r="C198" i="2" s="1"/>
  <c r="C133" i="3" s="1"/>
  <c r="AU211" i="1"/>
  <c r="AT211" i="1"/>
  <c r="AS211" i="1"/>
  <c r="AR211" i="1"/>
  <c r="AQ211" i="1"/>
  <c r="AP211" i="1"/>
  <c r="AO211" i="1"/>
  <c r="AN211" i="1"/>
  <c r="AM211" i="1"/>
  <c r="F197" i="2" s="1"/>
  <c r="F132" i="3" s="1"/>
  <c r="AL211" i="1"/>
  <c r="AK211" i="1"/>
  <c r="AJ211" i="1"/>
  <c r="AI211" i="1"/>
  <c r="AH211" i="1"/>
  <c r="AG211" i="1"/>
  <c r="AF211" i="1"/>
  <c r="AE211" i="1"/>
  <c r="AD211" i="1"/>
  <c r="E197" i="2" s="1"/>
  <c r="E132" i="3" s="1"/>
  <c r="AC211" i="1"/>
  <c r="AB211" i="1"/>
  <c r="AA211" i="1"/>
  <c r="Z211" i="1"/>
  <c r="Y211" i="1"/>
  <c r="X211" i="1"/>
  <c r="W211" i="1"/>
  <c r="V211" i="1"/>
  <c r="U211" i="1"/>
  <c r="D197" i="2" s="1"/>
  <c r="D132" i="3" s="1"/>
  <c r="T211" i="1"/>
  <c r="S211" i="1"/>
  <c r="R211" i="1"/>
  <c r="Q211" i="1"/>
  <c r="P211" i="1"/>
  <c r="O211" i="1"/>
  <c r="N211" i="1"/>
  <c r="M211" i="1"/>
  <c r="L211" i="1"/>
  <c r="C197" i="2" s="1"/>
  <c r="C132" i="3" s="1"/>
  <c r="AU210" i="1"/>
  <c r="AT210" i="1"/>
  <c r="AS210" i="1"/>
  <c r="AR210" i="1"/>
  <c r="AQ210" i="1"/>
  <c r="AP210" i="1"/>
  <c r="AO210" i="1"/>
  <c r="AN210" i="1"/>
  <c r="AM210" i="1"/>
  <c r="F196" i="2" s="1"/>
  <c r="F131" i="3" s="1"/>
  <c r="AL210" i="1"/>
  <c r="AK210" i="1"/>
  <c r="AJ210" i="1"/>
  <c r="AI210" i="1"/>
  <c r="AH210" i="1"/>
  <c r="AG210" i="1"/>
  <c r="AF210" i="1"/>
  <c r="AE210" i="1"/>
  <c r="AD210" i="1"/>
  <c r="E196" i="2" s="1"/>
  <c r="E131" i="3" s="1"/>
  <c r="AC210" i="1"/>
  <c r="AB210" i="1"/>
  <c r="AA210" i="1"/>
  <c r="Z210" i="1"/>
  <c r="Y210" i="1"/>
  <c r="X210" i="1"/>
  <c r="W210" i="1"/>
  <c r="V210" i="1"/>
  <c r="U210" i="1"/>
  <c r="D196" i="2" s="1"/>
  <c r="D131" i="3" s="1"/>
  <c r="T210" i="1"/>
  <c r="S210" i="1"/>
  <c r="R210" i="1"/>
  <c r="Q210" i="1"/>
  <c r="P210" i="1"/>
  <c r="O210" i="1"/>
  <c r="N210" i="1"/>
  <c r="M210" i="1"/>
  <c r="L210" i="1"/>
  <c r="C196" i="2" s="1"/>
  <c r="C131" i="3" s="1"/>
  <c r="AU209" i="1"/>
  <c r="AT209" i="1"/>
  <c r="AS209" i="1"/>
  <c r="AR209" i="1"/>
  <c r="AQ209" i="1"/>
  <c r="AP209" i="1"/>
  <c r="AO209" i="1"/>
  <c r="AN209" i="1"/>
  <c r="AM209" i="1"/>
  <c r="F195" i="2" s="1"/>
  <c r="F130" i="3" s="1"/>
  <c r="AL209" i="1"/>
  <c r="AK209" i="1"/>
  <c r="AJ209" i="1"/>
  <c r="AI209" i="1"/>
  <c r="AH209" i="1"/>
  <c r="AG209" i="1"/>
  <c r="AF209" i="1"/>
  <c r="AE209" i="1"/>
  <c r="AD209" i="1"/>
  <c r="E195" i="2" s="1"/>
  <c r="E130" i="3" s="1"/>
  <c r="AC209" i="1"/>
  <c r="AB209" i="1"/>
  <c r="AA209" i="1"/>
  <c r="Z209" i="1"/>
  <c r="Y209" i="1"/>
  <c r="X209" i="1"/>
  <c r="W209" i="1"/>
  <c r="V209" i="1"/>
  <c r="U209" i="1"/>
  <c r="D195" i="2" s="1"/>
  <c r="D130" i="3" s="1"/>
  <c r="T209" i="1"/>
  <c r="S209" i="1"/>
  <c r="R209" i="1"/>
  <c r="Q209" i="1"/>
  <c r="P209" i="1"/>
  <c r="O209" i="1"/>
  <c r="N209" i="1"/>
  <c r="M209" i="1"/>
  <c r="L209" i="1"/>
  <c r="C195" i="2" s="1"/>
  <c r="C130" i="3" s="1"/>
  <c r="AU208" i="1"/>
  <c r="AT208" i="1"/>
  <c r="AS208" i="1"/>
  <c r="AR208" i="1"/>
  <c r="AQ208" i="1"/>
  <c r="AP208" i="1"/>
  <c r="AO208" i="1"/>
  <c r="AN208" i="1"/>
  <c r="AM208" i="1"/>
  <c r="F194" i="2" s="1"/>
  <c r="F129" i="3" s="1"/>
  <c r="AL208" i="1"/>
  <c r="AK208" i="1"/>
  <c r="AJ208" i="1"/>
  <c r="AI208" i="1"/>
  <c r="AH208" i="1"/>
  <c r="AG208" i="1"/>
  <c r="AF208" i="1"/>
  <c r="AE208" i="1"/>
  <c r="AD208" i="1"/>
  <c r="E194" i="2" s="1"/>
  <c r="E129" i="3" s="1"/>
  <c r="AC208" i="1"/>
  <c r="AB208" i="1"/>
  <c r="AA208" i="1"/>
  <c r="Z208" i="1"/>
  <c r="Y208" i="1"/>
  <c r="X208" i="1"/>
  <c r="W208" i="1"/>
  <c r="V208" i="1"/>
  <c r="U208" i="1"/>
  <c r="D194" i="2" s="1"/>
  <c r="D129" i="3" s="1"/>
  <c r="T208" i="1"/>
  <c r="S208" i="1"/>
  <c r="R208" i="1"/>
  <c r="Q208" i="1"/>
  <c r="P208" i="1"/>
  <c r="O208" i="1"/>
  <c r="N208" i="1"/>
  <c r="M208" i="1"/>
  <c r="L208" i="1"/>
  <c r="C194" i="2" s="1"/>
  <c r="C129" i="3" s="1"/>
  <c r="AU207" i="1"/>
  <c r="AT207" i="1"/>
  <c r="AS207" i="1"/>
  <c r="AR207" i="1"/>
  <c r="AQ207" i="1"/>
  <c r="AP207" i="1"/>
  <c r="AO207" i="1"/>
  <c r="AN207" i="1"/>
  <c r="AM207" i="1"/>
  <c r="F193" i="2" s="1"/>
  <c r="F128" i="3" s="1"/>
  <c r="AL207" i="1"/>
  <c r="AK207" i="1"/>
  <c r="AJ207" i="1"/>
  <c r="AI207" i="1"/>
  <c r="AH207" i="1"/>
  <c r="AG207" i="1"/>
  <c r="AF207" i="1"/>
  <c r="AE207" i="1"/>
  <c r="AD207" i="1"/>
  <c r="E193" i="2" s="1"/>
  <c r="E128" i="3" s="1"/>
  <c r="AC207" i="1"/>
  <c r="AB207" i="1"/>
  <c r="AA207" i="1"/>
  <c r="Z207" i="1"/>
  <c r="Y207" i="1"/>
  <c r="X207" i="1"/>
  <c r="W207" i="1"/>
  <c r="V207" i="1"/>
  <c r="U207" i="1"/>
  <c r="D193" i="2" s="1"/>
  <c r="D128" i="3" s="1"/>
  <c r="T207" i="1"/>
  <c r="S207" i="1"/>
  <c r="R207" i="1"/>
  <c r="Q207" i="1"/>
  <c r="P207" i="1"/>
  <c r="O207" i="1"/>
  <c r="N207" i="1"/>
  <c r="M207" i="1"/>
  <c r="L207" i="1"/>
  <c r="C193" i="2" s="1"/>
  <c r="C128" i="3" s="1"/>
  <c r="AU206" i="1"/>
  <c r="AT206" i="1"/>
  <c r="AS206" i="1"/>
  <c r="AR206" i="1"/>
  <c r="AQ206" i="1"/>
  <c r="AP206" i="1"/>
  <c r="AO206" i="1"/>
  <c r="AN206" i="1"/>
  <c r="AM206" i="1"/>
  <c r="F192" i="2" s="1"/>
  <c r="AL206" i="1"/>
  <c r="AK206" i="1"/>
  <c r="AJ206" i="1"/>
  <c r="AI206" i="1"/>
  <c r="AH206" i="1"/>
  <c r="AG206" i="1"/>
  <c r="AF206" i="1"/>
  <c r="AE206" i="1"/>
  <c r="AD206" i="1"/>
  <c r="E192" i="2" s="1"/>
  <c r="AC206" i="1"/>
  <c r="AB206" i="1"/>
  <c r="AA206" i="1"/>
  <c r="Z206" i="1"/>
  <c r="Y206" i="1"/>
  <c r="X206" i="1"/>
  <c r="W206" i="1"/>
  <c r="V206" i="1"/>
  <c r="U206" i="1"/>
  <c r="D192" i="2" s="1"/>
  <c r="T206" i="1"/>
  <c r="S206" i="1"/>
  <c r="R206" i="1"/>
  <c r="Q206" i="1"/>
  <c r="P206" i="1"/>
  <c r="O206" i="1"/>
  <c r="N206" i="1"/>
  <c r="M206" i="1"/>
  <c r="L206" i="1"/>
  <c r="C192" i="2" s="1"/>
  <c r="AU205" i="1"/>
  <c r="AT205" i="1"/>
  <c r="AS205" i="1"/>
  <c r="AR205" i="1"/>
  <c r="AQ205" i="1"/>
  <c r="AP205" i="1"/>
  <c r="AO205" i="1"/>
  <c r="AN205" i="1"/>
  <c r="AM205" i="1"/>
  <c r="F191" i="2" s="1"/>
  <c r="AL205" i="1"/>
  <c r="AK205" i="1"/>
  <c r="AJ205" i="1"/>
  <c r="AI205" i="1"/>
  <c r="AH205" i="1"/>
  <c r="AG205" i="1"/>
  <c r="AF205" i="1"/>
  <c r="AE205" i="1"/>
  <c r="AD205" i="1"/>
  <c r="E191" i="2" s="1"/>
  <c r="AC205" i="1"/>
  <c r="AB205" i="1"/>
  <c r="AA205" i="1"/>
  <c r="Z205" i="1"/>
  <c r="Y205" i="1"/>
  <c r="X205" i="1"/>
  <c r="W205" i="1"/>
  <c r="V205" i="1"/>
  <c r="U205" i="1"/>
  <c r="D191" i="2" s="1"/>
  <c r="T205" i="1"/>
  <c r="S205" i="1"/>
  <c r="R205" i="1"/>
  <c r="Q205" i="1"/>
  <c r="P205" i="1"/>
  <c r="O205" i="1"/>
  <c r="N205" i="1"/>
  <c r="M205" i="1"/>
  <c r="L205" i="1"/>
  <c r="C191" i="2" s="1"/>
  <c r="AU204" i="1"/>
  <c r="AT204" i="1"/>
  <c r="AS204" i="1"/>
  <c r="AR204" i="1"/>
  <c r="AQ204" i="1"/>
  <c r="AP204" i="1"/>
  <c r="AO204" i="1"/>
  <c r="AN204" i="1"/>
  <c r="AM204" i="1"/>
  <c r="F190" i="2" s="1"/>
  <c r="F127" i="3" s="1"/>
  <c r="AL204" i="1"/>
  <c r="AK204" i="1"/>
  <c r="AJ204" i="1"/>
  <c r="AI204" i="1"/>
  <c r="AH204" i="1"/>
  <c r="AG204" i="1"/>
  <c r="AF204" i="1"/>
  <c r="AE204" i="1"/>
  <c r="AD204" i="1"/>
  <c r="E190" i="2" s="1"/>
  <c r="E127" i="3" s="1"/>
  <c r="AC204" i="1"/>
  <c r="AB204" i="1"/>
  <c r="AA204" i="1"/>
  <c r="Z204" i="1"/>
  <c r="Y204" i="1"/>
  <c r="X204" i="1"/>
  <c r="W204" i="1"/>
  <c r="V204" i="1"/>
  <c r="U204" i="1"/>
  <c r="D190" i="2" s="1"/>
  <c r="D127" i="3" s="1"/>
  <c r="T204" i="1"/>
  <c r="S204" i="1"/>
  <c r="R204" i="1"/>
  <c r="Q204" i="1"/>
  <c r="P204" i="1"/>
  <c r="O204" i="1"/>
  <c r="N204" i="1"/>
  <c r="M204" i="1"/>
  <c r="L204" i="1"/>
  <c r="C190" i="2" s="1"/>
  <c r="C127" i="3" s="1"/>
  <c r="AU203" i="1"/>
  <c r="AT203" i="1"/>
  <c r="AS203" i="1"/>
  <c r="AR203" i="1"/>
  <c r="AQ203" i="1"/>
  <c r="AP203" i="1"/>
  <c r="AO203" i="1"/>
  <c r="AN203" i="1"/>
  <c r="AM203" i="1"/>
  <c r="F189" i="2" s="1"/>
  <c r="AL203" i="1"/>
  <c r="AK203" i="1"/>
  <c r="AJ203" i="1"/>
  <c r="AI203" i="1"/>
  <c r="AH203" i="1"/>
  <c r="AG203" i="1"/>
  <c r="AF203" i="1"/>
  <c r="AE203" i="1"/>
  <c r="AD203" i="1"/>
  <c r="E189" i="2" s="1"/>
  <c r="AC203" i="1"/>
  <c r="AB203" i="1"/>
  <c r="AA203" i="1"/>
  <c r="Z203" i="1"/>
  <c r="Y203" i="1"/>
  <c r="X203" i="1"/>
  <c r="W203" i="1"/>
  <c r="V203" i="1"/>
  <c r="U203" i="1"/>
  <c r="D189" i="2" s="1"/>
  <c r="T203" i="1"/>
  <c r="S203" i="1"/>
  <c r="R203" i="1"/>
  <c r="Q203" i="1"/>
  <c r="P203" i="1"/>
  <c r="O203" i="1"/>
  <c r="N203" i="1"/>
  <c r="M203" i="1"/>
  <c r="L203" i="1"/>
  <c r="C189" i="2" s="1"/>
  <c r="AU202" i="1"/>
  <c r="AT202" i="1"/>
  <c r="AS202" i="1"/>
  <c r="AR202" i="1"/>
  <c r="AQ202" i="1"/>
  <c r="AP202" i="1"/>
  <c r="AO202" i="1"/>
  <c r="AN202" i="1"/>
  <c r="AM202" i="1"/>
  <c r="F188" i="2" s="1"/>
  <c r="AL202" i="1"/>
  <c r="AK202" i="1"/>
  <c r="AJ202" i="1"/>
  <c r="AI202" i="1"/>
  <c r="AH202" i="1"/>
  <c r="AG202" i="1"/>
  <c r="AF202" i="1"/>
  <c r="AE202" i="1"/>
  <c r="AD202" i="1"/>
  <c r="E188" i="2" s="1"/>
  <c r="AC202" i="1"/>
  <c r="AB202" i="1"/>
  <c r="AA202" i="1"/>
  <c r="Z202" i="1"/>
  <c r="Y202" i="1"/>
  <c r="X202" i="1"/>
  <c r="W202" i="1"/>
  <c r="V202" i="1"/>
  <c r="U202" i="1"/>
  <c r="D188" i="2" s="1"/>
  <c r="T202" i="1"/>
  <c r="S202" i="1"/>
  <c r="R202" i="1"/>
  <c r="Q202" i="1"/>
  <c r="P202" i="1"/>
  <c r="O202" i="1"/>
  <c r="N202" i="1"/>
  <c r="M202" i="1"/>
  <c r="L202" i="1"/>
  <c r="C188" i="2" s="1"/>
  <c r="AU201" i="1"/>
  <c r="AT201" i="1"/>
  <c r="AS201" i="1"/>
  <c r="AR201" i="1"/>
  <c r="AQ201" i="1"/>
  <c r="AP201" i="1"/>
  <c r="AO201" i="1"/>
  <c r="AN201" i="1"/>
  <c r="AM201" i="1"/>
  <c r="F187" i="2" s="1"/>
  <c r="AL201" i="1"/>
  <c r="AK201" i="1"/>
  <c r="AJ201" i="1"/>
  <c r="AI201" i="1"/>
  <c r="AH201" i="1"/>
  <c r="AG201" i="1"/>
  <c r="AF201" i="1"/>
  <c r="AE201" i="1"/>
  <c r="AD201" i="1"/>
  <c r="E187" i="2" s="1"/>
  <c r="AC201" i="1"/>
  <c r="AB201" i="1"/>
  <c r="AA201" i="1"/>
  <c r="Z201" i="1"/>
  <c r="Y201" i="1"/>
  <c r="X201" i="1"/>
  <c r="W201" i="1"/>
  <c r="V201" i="1"/>
  <c r="U201" i="1"/>
  <c r="D187" i="2" s="1"/>
  <c r="T201" i="1"/>
  <c r="S201" i="1"/>
  <c r="R201" i="1"/>
  <c r="Q201" i="1"/>
  <c r="P201" i="1"/>
  <c r="O201" i="1"/>
  <c r="N201" i="1"/>
  <c r="M201" i="1"/>
  <c r="L201" i="1"/>
  <c r="C187" i="2" s="1"/>
  <c r="AU200" i="1"/>
  <c r="AT200" i="1"/>
  <c r="AS200" i="1"/>
  <c r="AR200" i="1"/>
  <c r="AQ200" i="1"/>
  <c r="AP200" i="1"/>
  <c r="AO200" i="1"/>
  <c r="AN200" i="1"/>
  <c r="AM200" i="1"/>
  <c r="F186" i="2" s="1"/>
  <c r="F126" i="3" s="1"/>
  <c r="AL200" i="1"/>
  <c r="AK200" i="1"/>
  <c r="AJ200" i="1"/>
  <c r="AI200" i="1"/>
  <c r="AH200" i="1"/>
  <c r="AG200" i="1"/>
  <c r="AF200" i="1"/>
  <c r="AE200" i="1"/>
  <c r="AD200" i="1"/>
  <c r="E186" i="2" s="1"/>
  <c r="E126" i="3" s="1"/>
  <c r="AC200" i="1"/>
  <c r="AB200" i="1"/>
  <c r="AA200" i="1"/>
  <c r="Z200" i="1"/>
  <c r="Y200" i="1"/>
  <c r="X200" i="1"/>
  <c r="W200" i="1"/>
  <c r="V200" i="1"/>
  <c r="U200" i="1"/>
  <c r="D186" i="2" s="1"/>
  <c r="D126" i="3" s="1"/>
  <c r="T200" i="1"/>
  <c r="S200" i="1"/>
  <c r="R200" i="1"/>
  <c r="Q200" i="1"/>
  <c r="P200" i="1"/>
  <c r="O200" i="1"/>
  <c r="N200" i="1"/>
  <c r="M200" i="1"/>
  <c r="L200" i="1"/>
  <c r="C186" i="2" s="1"/>
  <c r="C126" i="3" s="1"/>
  <c r="AU199" i="1"/>
  <c r="AT199" i="1"/>
  <c r="AS199" i="1"/>
  <c r="AR199" i="1"/>
  <c r="AQ199" i="1"/>
  <c r="AP199" i="1"/>
  <c r="AO199" i="1"/>
  <c r="AN199" i="1"/>
  <c r="AM199" i="1"/>
  <c r="F185" i="2" s="1"/>
  <c r="F125" i="3" s="1"/>
  <c r="AL199" i="1"/>
  <c r="AK199" i="1"/>
  <c r="AJ199" i="1"/>
  <c r="AI199" i="1"/>
  <c r="AH199" i="1"/>
  <c r="AG199" i="1"/>
  <c r="AF199" i="1"/>
  <c r="AE199" i="1"/>
  <c r="AD199" i="1"/>
  <c r="E185" i="2" s="1"/>
  <c r="E125" i="3" s="1"/>
  <c r="AC199" i="1"/>
  <c r="AB199" i="1"/>
  <c r="AA199" i="1"/>
  <c r="Z199" i="1"/>
  <c r="Y199" i="1"/>
  <c r="X199" i="1"/>
  <c r="W199" i="1"/>
  <c r="V199" i="1"/>
  <c r="U199" i="1"/>
  <c r="D185" i="2" s="1"/>
  <c r="D125" i="3" s="1"/>
  <c r="T199" i="1"/>
  <c r="S199" i="1"/>
  <c r="R199" i="1"/>
  <c r="Q199" i="1"/>
  <c r="P199" i="1"/>
  <c r="O199" i="1"/>
  <c r="N199" i="1"/>
  <c r="M199" i="1"/>
  <c r="L199" i="1"/>
  <c r="C185" i="2" s="1"/>
  <c r="C125" i="3" s="1"/>
  <c r="AU198" i="1"/>
  <c r="AT198" i="1"/>
  <c r="AS198" i="1"/>
  <c r="AR198" i="1"/>
  <c r="AQ198" i="1"/>
  <c r="AP198" i="1"/>
  <c r="AO198" i="1"/>
  <c r="AN198" i="1"/>
  <c r="AM198" i="1"/>
  <c r="F184" i="2" s="1"/>
  <c r="F124" i="3" s="1"/>
  <c r="AL198" i="1"/>
  <c r="AK198" i="1"/>
  <c r="AJ198" i="1"/>
  <c r="AI198" i="1"/>
  <c r="AH198" i="1"/>
  <c r="AG198" i="1"/>
  <c r="AF198" i="1"/>
  <c r="AE198" i="1"/>
  <c r="AD198" i="1"/>
  <c r="E184" i="2" s="1"/>
  <c r="E124" i="3" s="1"/>
  <c r="AC198" i="1"/>
  <c r="AB198" i="1"/>
  <c r="AA198" i="1"/>
  <c r="Z198" i="1"/>
  <c r="Y198" i="1"/>
  <c r="X198" i="1"/>
  <c r="W198" i="1"/>
  <c r="V198" i="1"/>
  <c r="U198" i="1"/>
  <c r="D184" i="2" s="1"/>
  <c r="D124" i="3" s="1"/>
  <c r="T198" i="1"/>
  <c r="S198" i="1"/>
  <c r="R198" i="1"/>
  <c r="Q198" i="1"/>
  <c r="P198" i="1"/>
  <c r="O198" i="1"/>
  <c r="N198" i="1"/>
  <c r="M198" i="1"/>
  <c r="L198" i="1"/>
  <c r="C184" i="2" s="1"/>
  <c r="C124" i="3" s="1"/>
  <c r="AU197" i="1"/>
  <c r="AT197" i="1"/>
  <c r="AS197" i="1"/>
  <c r="AR197" i="1"/>
  <c r="AQ197" i="1"/>
  <c r="AP197" i="1"/>
  <c r="AO197" i="1"/>
  <c r="AN197" i="1"/>
  <c r="AM197" i="1"/>
  <c r="F183" i="2" s="1"/>
  <c r="F123" i="3" s="1"/>
  <c r="AL197" i="1"/>
  <c r="AK197" i="1"/>
  <c r="AJ197" i="1"/>
  <c r="AI197" i="1"/>
  <c r="AH197" i="1"/>
  <c r="AG197" i="1"/>
  <c r="AF197" i="1"/>
  <c r="AE197" i="1"/>
  <c r="AD197" i="1"/>
  <c r="E183" i="2" s="1"/>
  <c r="E123" i="3" s="1"/>
  <c r="AC197" i="1"/>
  <c r="AB197" i="1"/>
  <c r="AA197" i="1"/>
  <c r="Z197" i="1"/>
  <c r="Y197" i="1"/>
  <c r="X197" i="1"/>
  <c r="W197" i="1"/>
  <c r="V197" i="1"/>
  <c r="U197" i="1"/>
  <c r="D183" i="2" s="1"/>
  <c r="D123" i="3" s="1"/>
  <c r="T197" i="1"/>
  <c r="S197" i="1"/>
  <c r="R197" i="1"/>
  <c r="Q197" i="1"/>
  <c r="P197" i="1"/>
  <c r="O197" i="1"/>
  <c r="N197" i="1"/>
  <c r="M197" i="1"/>
  <c r="L197" i="1"/>
  <c r="C183" i="2" s="1"/>
  <c r="C123" i="3" s="1"/>
  <c r="AU196" i="1"/>
  <c r="AT196" i="1"/>
  <c r="AS196" i="1"/>
  <c r="AR196" i="1"/>
  <c r="AQ196" i="1"/>
  <c r="AP196" i="1"/>
  <c r="AO196" i="1"/>
  <c r="AN196" i="1"/>
  <c r="AM196" i="1"/>
  <c r="F182" i="2" s="1"/>
  <c r="F122" i="3" s="1"/>
  <c r="AL196" i="1"/>
  <c r="AK196" i="1"/>
  <c r="AJ196" i="1"/>
  <c r="AI196" i="1"/>
  <c r="AH196" i="1"/>
  <c r="AG196" i="1"/>
  <c r="AF196" i="1"/>
  <c r="AE196" i="1"/>
  <c r="AD196" i="1"/>
  <c r="E182" i="2" s="1"/>
  <c r="E122" i="3" s="1"/>
  <c r="AC196" i="1"/>
  <c r="AB196" i="1"/>
  <c r="AA196" i="1"/>
  <c r="Z196" i="1"/>
  <c r="Y196" i="1"/>
  <c r="X196" i="1"/>
  <c r="W196" i="1"/>
  <c r="V196" i="1"/>
  <c r="U196" i="1"/>
  <c r="D182" i="2" s="1"/>
  <c r="D122" i="3" s="1"/>
  <c r="T196" i="1"/>
  <c r="S196" i="1"/>
  <c r="R196" i="1"/>
  <c r="Q196" i="1"/>
  <c r="P196" i="1"/>
  <c r="O196" i="1"/>
  <c r="N196" i="1"/>
  <c r="M196" i="1"/>
  <c r="L196" i="1"/>
  <c r="C182" i="2" s="1"/>
  <c r="C122" i="3" s="1"/>
  <c r="AU195" i="1"/>
  <c r="AT195" i="1"/>
  <c r="AS195" i="1"/>
  <c r="AR195" i="1"/>
  <c r="AQ195" i="1"/>
  <c r="AP195" i="1"/>
  <c r="AO195" i="1"/>
  <c r="AN195" i="1"/>
  <c r="AM195" i="1"/>
  <c r="F181" i="2" s="1"/>
  <c r="F121" i="3" s="1"/>
  <c r="AL195" i="1"/>
  <c r="AK195" i="1"/>
  <c r="AJ195" i="1"/>
  <c r="AI195" i="1"/>
  <c r="AH195" i="1"/>
  <c r="AG195" i="1"/>
  <c r="AF195" i="1"/>
  <c r="AE195" i="1"/>
  <c r="AD195" i="1"/>
  <c r="E181" i="2" s="1"/>
  <c r="E121" i="3" s="1"/>
  <c r="AC195" i="1"/>
  <c r="AB195" i="1"/>
  <c r="AA195" i="1"/>
  <c r="Z195" i="1"/>
  <c r="Y195" i="1"/>
  <c r="X195" i="1"/>
  <c r="W195" i="1"/>
  <c r="V195" i="1"/>
  <c r="U195" i="1"/>
  <c r="D181" i="2" s="1"/>
  <c r="D121" i="3" s="1"/>
  <c r="T195" i="1"/>
  <c r="S195" i="1"/>
  <c r="R195" i="1"/>
  <c r="Q195" i="1"/>
  <c r="P195" i="1"/>
  <c r="O195" i="1"/>
  <c r="N195" i="1"/>
  <c r="M195" i="1"/>
  <c r="L195" i="1"/>
  <c r="C181" i="2" s="1"/>
  <c r="C121" i="3" s="1"/>
  <c r="AU194" i="1"/>
  <c r="AT194" i="1"/>
  <c r="AS194" i="1"/>
  <c r="AR194" i="1"/>
  <c r="AQ194" i="1"/>
  <c r="AP194" i="1"/>
  <c r="AO194" i="1"/>
  <c r="AN194" i="1"/>
  <c r="AM194" i="1"/>
  <c r="F180" i="2" s="1"/>
  <c r="F120" i="3" s="1"/>
  <c r="AL194" i="1"/>
  <c r="AK194" i="1"/>
  <c r="AJ194" i="1"/>
  <c r="AI194" i="1"/>
  <c r="AH194" i="1"/>
  <c r="AG194" i="1"/>
  <c r="AF194" i="1"/>
  <c r="AE194" i="1"/>
  <c r="AD194" i="1"/>
  <c r="E180" i="2" s="1"/>
  <c r="E120" i="3" s="1"/>
  <c r="AC194" i="1"/>
  <c r="AB194" i="1"/>
  <c r="AA194" i="1"/>
  <c r="Z194" i="1"/>
  <c r="Y194" i="1"/>
  <c r="X194" i="1"/>
  <c r="W194" i="1"/>
  <c r="V194" i="1"/>
  <c r="U194" i="1"/>
  <c r="D180" i="2" s="1"/>
  <c r="D120" i="3" s="1"/>
  <c r="T194" i="1"/>
  <c r="S194" i="1"/>
  <c r="R194" i="1"/>
  <c r="Q194" i="1"/>
  <c r="P194" i="1"/>
  <c r="O194" i="1"/>
  <c r="N194" i="1"/>
  <c r="M194" i="1"/>
  <c r="L194" i="1"/>
  <c r="C180" i="2" s="1"/>
  <c r="C120" i="3" s="1"/>
  <c r="AU193" i="1"/>
  <c r="AT193" i="1"/>
  <c r="AS193" i="1"/>
  <c r="AR193" i="1"/>
  <c r="AQ193" i="1"/>
  <c r="AP193" i="1"/>
  <c r="AO193" i="1"/>
  <c r="AN193" i="1"/>
  <c r="AM193" i="1"/>
  <c r="F179" i="2" s="1"/>
  <c r="F119" i="3" s="1"/>
  <c r="AL193" i="1"/>
  <c r="AK193" i="1"/>
  <c r="AJ193" i="1"/>
  <c r="AI193" i="1"/>
  <c r="AH193" i="1"/>
  <c r="AG193" i="1"/>
  <c r="AF193" i="1"/>
  <c r="AE193" i="1"/>
  <c r="AD193" i="1"/>
  <c r="E179" i="2" s="1"/>
  <c r="E119" i="3" s="1"/>
  <c r="AC193" i="1"/>
  <c r="AB193" i="1"/>
  <c r="AA193" i="1"/>
  <c r="Z193" i="1"/>
  <c r="Y193" i="1"/>
  <c r="X193" i="1"/>
  <c r="W193" i="1"/>
  <c r="V193" i="1"/>
  <c r="U193" i="1"/>
  <c r="D179" i="2" s="1"/>
  <c r="D119" i="3" s="1"/>
  <c r="T193" i="1"/>
  <c r="S193" i="1"/>
  <c r="R193" i="1"/>
  <c r="Q193" i="1"/>
  <c r="P193" i="1"/>
  <c r="O193" i="1"/>
  <c r="N193" i="1"/>
  <c r="M193" i="1"/>
  <c r="L193" i="1"/>
  <c r="C179" i="2" s="1"/>
  <c r="C119" i="3" s="1"/>
  <c r="AU192" i="1"/>
  <c r="AT192" i="1"/>
  <c r="AS192" i="1"/>
  <c r="AR192" i="1"/>
  <c r="AQ192" i="1"/>
  <c r="AP192" i="1"/>
  <c r="AO192" i="1"/>
  <c r="AN192" i="1"/>
  <c r="AM192" i="1"/>
  <c r="F178" i="2" s="1"/>
  <c r="AL192" i="1"/>
  <c r="AK192" i="1"/>
  <c r="AJ192" i="1"/>
  <c r="AI192" i="1"/>
  <c r="AH192" i="1"/>
  <c r="AG192" i="1"/>
  <c r="AF192" i="1"/>
  <c r="AE192" i="1"/>
  <c r="AD192" i="1"/>
  <c r="E178" i="2" s="1"/>
  <c r="AC192" i="1"/>
  <c r="AB192" i="1"/>
  <c r="AA192" i="1"/>
  <c r="Z192" i="1"/>
  <c r="Y192" i="1"/>
  <c r="X192" i="1"/>
  <c r="W192" i="1"/>
  <c r="V192" i="1"/>
  <c r="U192" i="1"/>
  <c r="D178" i="2" s="1"/>
  <c r="T192" i="1"/>
  <c r="S192" i="1"/>
  <c r="R192" i="1"/>
  <c r="Q192" i="1"/>
  <c r="P192" i="1"/>
  <c r="O192" i="1"/>
  <c r="N192" i="1"/>
  <c r="M192" i="1"/>
  <c r="L192" i="1"/>
  <c r="C178" i="2" s="1"/>
  <c r="AU191" i="1"/>
  <c r="AT191" i="1"/>
  <c r="AS191" i="1"/>
  <c r="AR191" i="1"/>
  <c r="AQ191" i="1"/>
  <c r="AP191" i="1"/>
  <c r="AO191" i="1"/>
  <c r="AN191" i="1"/>
  <c r="AM191" i="1"/>
  <c r="F177" i="2" s="1"/>
  <c r="F118" i="3" s="1"/>
  <c r="AL191" i="1"/>
  <c r="AK191" i="1"/>
  <c r="AJ191" i="1"/>
  <c r="AI191" i="1"/>
  <c r="AH191" i="1"/>
  <c r="AG191" i="1"/>
  <c r="AF191" i="1"/>
  <c r="AE191" i="1"/>
  <c r="AD191" i="1"/>
  <c r="E177" i="2" s="1"/>
  <c r="E118" i="3" s="1"/>
  <c r="AC191" i="1"/>
  <c r="AB191" i="1"/>
  <c r="AA191" i="1"/>
  <c r="Z191" i="1"/>
  <c r="Y191" i="1"/>
  <c r="X191" i="1"/>
  <c r="W191" i="1"/>
  <c r="V191" i="1"/>
  <c r="U191" i="1"/>
  <c r="D177" i="2" s="1"/>
  <c r="D118" i="3" s="1"/>
  <c r="T191" i="1"/>
  <c r="S191" i="1"/>
  <c r="R191" i="1"/>
  <c r="Q191" i="1"/>
  <c r="P191" i="1"/>
  <c r="O191" i="1"/>
  <c r="N191" i="1"/>
  <c r="M191" i="1"/>
  <c r="L191" i="1"/>
  <c r="C177" i="2" s="1"/>
  <c r="C118" i="3" s="1"/>
  <c r="AU190" i="1"/>
  <c r="AT190" i="1"/>
  <c r="AS190" i="1"/>
  <c r="AR190" i="1"/>
  <c r="AQ190" i="1"/>
  <c r="AP190" i="1"/>
  <c r="AO190" i="1"/>
  <c r="AN190" i="1"/>
  <c r="AM190" i="1"/>
  <c r="F176" i="2" s="1"/>
  <c r="AL190" i="1"/>
  <c r="AK190" i="1"/>
  <c r="AJ190" i="1"/>
  <c r="AI190" i="1"/>
  <c r="AH190" i="1"/>
  <c r="AG190" i="1"/>
  <c r="AF190" i="1"/>
  <c r="AE190" i="1"/>
  <c r="AD190" i="1"/>
  <c r="E176" i="2" s="1"/>
  <c r="AC190" i="1"/>
  <c r="AB190" i="1"/>
  <c r="AA190" i="1"/>
  <c r="Z190" i="1"/>
  <c r="Y190" i="1"/>
  <c r="X190" i="1"/>
  <c r="W190" i="1"/>
  <c r="V190" i="1"/>
  <c r="U190" i="1"/>
  <c r="D176" i="2" s="1"/>
  <c r="T190" i="1"/>
  <c r="S190" i="1"/>
  <c r="R190" i="1"/>
  <c r="Q190" i="1"/>
  <c r="P190" i="1"/>
  <c r="O190" i="1"/>
  <c r="N190" i="1"/>
  <c r="M190" i="1"/>
  <c r="L190" i="1"/>
  <c r="C176" i="2" s="1"/>
  <c r="AU189" i="1"/>
  <c r="AT189" i="1"/>
  <c r="AS189" i="1"/>
  <c r="AR189" i="1"/>
  <c r="AQ189" i="1"/>
  <c r="AP189" i="1"/>
  <c r="AO189" i="1"/>
  <c r="AN189" i="1"/>
  <c r="AM189" i="1"/>
  <c r="F175" i="2" s="1"/>
  <c r="F117" i="3" s="1"/>
  <c r="AL189" i="1"/>
  <c r="AK189" i="1"/>
  <c r="AJ189" i="1"/>
  <c r="AI189" i="1"/>
  <c r="AH189" i="1"/>
  <c r="AG189" i="1"/>
  <c r="AF189" i="1"/>
  <c r="AE189" i="1"/>
  <c r="AD189" i="1"/>
  <c r="E175" i="2" s="1"/>
  <c r="E117" i="3" s="1"/>
  <c r="AC189" i="1"/>
  <c r="AB189" i="1"/>
  <c r="AA189" i="1"/>
  <c r="Z189" i="1"/>
  <c r="Y189" i="1"/>
  <c r="X189" i="1"/>
  <c r="W189" i="1"/>
  <c r="V189" i="1"/>
  <c r="U189" i="1"/>
  <c r="D175" i="2" s="1"/>
  <c r="D117" i="3" s="1"/>
  <c r="T189" i="1"/>
  <c r="S189" i="1"/>
  <c r="R189" i="1"/>
  <c r="Q189" i="1"/>
  <c r="P189" i="1"/>
  <c r="O189" i="1"/>
  <c r="N189" i="1"/>
  <c r="M189" i="1"/>
  <c r="L189" i="1"/>
  <c r="C175" i="2" s="1"/>
  <c r="C117" i="3" s="1"/>
  <c r="AU188" i="1"/>
  <c r="AT188" i="1"/>
  <c r="AS188" i="1"/>
  <c r="AR188" i="1"/>
  <c r="AQ188" i="1"/>
  <c r="AP188" i="1"/>
  <c r="AO188" i="1"/>
  <c r="AN188" i="1"/>
  <c r="AM188" i="1"/>
  <c r="F174" i="2" s="1"/>
  <c r="AL188" i="1"/>
  <c r="AK188" i="1"/>
  <c r="AJ188" i="1"/>
  <c r="AI188" i="1"/>
  <c r="AH188" i="1"/>
  <c r="AG188" i="1"/>
  <c r="AF188" i="1"/>
  <c r="AE188" i="1"/>
  <c r="AD188" i="1"/>
  <c r="E174" i="2" s="1"/>
  <c r="AC188" i="1"/>
  <c r="AB188" i="1"/>
  <c r="AA188" i="1"/>
  <c r="Z188" i="1"/>
  <c r="Y188" i="1"/>
  <c r="X188" i="1"/>
  <c r="W188" i="1"/>
  <c r="V188" i="1"/>
  <c r="U188" i="1"/>
  <c r="D174" i="2" s="1"/>
  <c r="T188" i="1"/>
  <c r="S188" i="1"/>
  <c r="R188" i="1"/>
  <c r="Q188" i="1"/>
  <c r="P188" i="1"/>
  <c r="O188" i="1"/>
  <c r="N188" i="1"/>
  <c r="M188" i="1"/>
  <c r="L188" i="1"/>
  <c r="C174" i="2" s="1"/>
  <c r="AU187" i="1"/>
  <c r="AT187" i="1"/>
  <c r="AS187" i="1"/>
  <c r="AR187" i="1"/>
  <c r="AQ187" i="1"/>
  <c r="AP187" i="1"/>
  <c r="AO187" i="1"/>
  <c r="AN187" i="1"/>
  <c r="AM187" i="1"/>
  <c r="F173" i="2" s="1"/>
  <c r="F116" i="3" s="1"/>
  <c r="AL187" i="1"/>
  <c r="AK187" i="1"/>
  <c r="AJ187" i="1"/>
  <c r="AI187" i="1"/>
  <c r="AH187" i="1"/>
  <c r="AG187" i="1"/>
  <c r="AF187" i="1"/>
  <c r="AE187" i="1"/>
  <c r="AD187" i="1"/>
  <c r="E173" i="2" s="1"/>
  <c r="E116" i="3" s="1"/>
  <c r="AC187" i="1"/>
  <c r="AB187" i="1"/>
  <c r="AA187" i="1"/>
  <c r="Z187" i="1"/>
  <c r="Y187" i="1"/>
  <c r="X187" i="1"/>
  <c r="W187" i="1"/>
  <c r="V187" i="1"/>
  <c r="U187" i="1"/>
  <c r="D173" i="2" s="1"/>
  <c r="D116" i="3" s="1"/>
  <c r="T187" i="1"/>
  <c r="S187" i="1"/>
  <c r="R187" i="1"/>
  <c r="Q187" i="1"/>
  <c r="P187" i="1"/>
  <c r="O187" i="1"/>
  <c r="N187" i="1"/>
  <c r="M187" i="1"/>
  <c r="L187" i="1"/>
  <c r="C173" i="2" s="1"/>
  <c r="C116" i="3" s="1"/>
  <c r="AU186" i="1"/>
  <c r="AT186" i="1"/>
  <c r="AS186" i="1"/>
  <c r="AR186" i="1"/>
  <c r="AQ186" i="1"/>
  <c r="AP186" i="1"/>
  <c r="AO186" i="1"/>
  <c r="AN186" i="1"/>
  <c r="AM186" i="1"/>
  <c r="F172" i="2" s="1"/>
  <c r="F115" i="3" s="1"/>
  <c r="AL186" i="1"/>
  <c r="AK186" i="1"/>
  <c r="AJ186" i="1"/>
  <c r="AI186" i="1"/>
  <c r="AH186" i="1"/>
  <c r="AG186" i="1"/>
  <c r="AF186" i="1"/>
  <c r="AE186" i="1"/>
  <c r="AD186" i="1"/>
  <c r="E172" i="2" s="1"/>
  <c r="E115" i="3" s="1"/>
  <c r="AC186" i="1"/>
  <c r="AB186" i="1"/>
  <c r="AA186" i="1"/>
  <c r="Z186" i="1"/>
  <c r="Y186" i="1"/>
  <c r="X186" i="1"/>
  <c r="W186" i="1"/>
  <c r="V186" i="1"/>
  <c r="U186" i="1"/>
  <c r="D172" i="2" s="1"/>
  <c r="D115" i="3" s="1"/>
  <c r="T186" i="1"/>
  <c r="S186" i="1"/>
  <c r="R186" i="1"/>
  <c r="Q186" i="1"/>
  <c r="P186" i="1"/>
  <c r="O186" i="1"/>
  <c r="N186" i="1"/>
  <c r="M186" i="1"/>
  <c r="L186" i="1"/>
  <c r="C172" i="2" s="1"/>
  <c r="C115" i="3" s="1"/>
  <c r="AU185" i="1"/>
  <c r="AT185" i="1"/>
  <c r="AS185" i="1"/>
  <c r="AR185" i="1"/>
  <c r="AQ185" i="1"/>
  <c r="AP185" i="1"/>
  <c r="AO185" i="1"/>
  <c r="AN185" i="1"/>
  <c r="AM185" i="1"/>
  <c r="F171" i="2" s="1"/>
  <c r="AL185" i="1"/>
  <c r="AK185" i="1"/>
  <c r="AJ185" i="1"/>
  <c r="AI185" i="1"/>
  <c r="AH185" i="1"/>
  <c r="AG185" i="1"/>
  <c r="AF185" i="1"/>
  <c r="AE185" i="1"/>
  <c r="AD185" i="1"/>
  <c r="E171" i="2" s="1"/>
  <c r="AC185" i="1"/>
  <c r="AB185" i="1"/>
  <c r="AA185" i="1"/>
  <c r="Z185" i="1"/>
  <c r="Y185" i="1"/>
  <c r="X185" i="1"/>
  <c r="W185" i="1"/>
  <c r="V185" i="1"/>
  <c r="U185" i="1"/>
  <c r="D171" i="2" s="1"/>
  <c r="T185" i="1"/>
  <c r="S185" i="1"/>
  <c r="R185" i="1"/>
  <c r="Q185" i="1"/>
  <c r="P185" i="1"/>
  <c r="O185" i="1"/>
  <c r="N185" i="1"/>
  <c r="M185" i="1"/>
  <c r="L185" i="1"/>
  <c r="C171" i="2" s="1"/>
  <c r="AU184" i="1"/>
  <c r="AT184" i="1"/>
  <c r="AS184" i="1"/>
  <c r="AR184" i="1"/>
  <c r="AQ184" i="1"/>
  <c r="AP184" i="1"/>
  <c r="AO184" i="1"/>
  <c r="AN184" i="1"/>
  <c r="AM184" i="1"/>
  <c r="F170" i="2" s="1"/>
  <c r="F114" i="3" s="1"/>
  <c r="AL184" i="1"/>
  <c r="AK184" i="1"/>
  <c r="AJ184" i="1"/>
  <c r="AI184" i="1"/>
  <c r="AH184" i="1"/>
  <c r="AG184" i="1"/>
  <c r="AF184" i="1"/>
  <c r="AE184" i="1"/>
  <c r="AD184" i="1"/>
  <c r="E170" i="2" s="1"/>
  <c r="E114" i="3" s="1"/>
  <c r="AC184" i="1"/>
  <c r="AB184" i="1"/>
  <c r="AA184" i="1"/>
  <c r="Z184" i="1"/>
  <c r="Y184" i="1"/>
  <c r="X184" i="1"/>
  <c r="W184" i="1"/>
  <c r="V184" i="1"/>
  <c r="U184" i="1"/>
  <c r="D170" i="2" s="1"/>
  <c r="D114" i="3" s="1"/>
  <c r="T184" i="1"/>
  <c r="S184" i="1"/>
  <c r="R184" i="1"/>
  <c r="Q184" i="1"/>
  <c r="P184" i="1"/>
  <c r="O184" i="1"/>
  <c r="N184" i="1"/>
  <c r="M184" i="1"/>
  <c r="L184" i="1"/>
  <c r="C170" i="2" s="1"/>
  <c r="C114" i="3" s="1"/>
  <c r="AU183" i="1"/>
  <c r="AT183" i="1"/>
  <c r="AS183" i="1"/>
  <c r="AR183" i="1"/>
  <c r="AQ183" i="1"/>
  <c r="AP183" i="1"/>
  <c r="AO183" i="1"/>
  <c r="AN183" i="1"/>
  <c r="AM183" i="1"/>
  <c r="F169" i="2" s="1"/>
  <c r="F113" i="3" s="1"/>
  <c r="AL183" i="1"/>
  <c r="AK183" i="1"/>
  <c r="AJ183" i="1"/>
  <c r="AI183" i="1"/>
  <c r="AH183" i="1"/>
  <c r="AG183" i="1"/>
  <c r="AF183" i="1"/>
  <c r="AE183" i="1"/>
  <c r="AD183" i="1"/>
  <c r="E169" i="2" s="1"/>
  <c r="E113" i="3" s="1"/>
  <c r="AC183" i="1"/>
  <c r="AB183" i="1"/>
  <c r="AA183" i="1"/>
  <c r="Z183" i="1"/>
  <c r="Y183" i="1"/>
  <c r="X183" i="1"/>
  <c r="W183" i="1"/>
  <c r="V183" i="1"/>
  <c r="U183" i="1"/>
  <c r="D169" i="2" s="1"/>
  <c r="D113" i="3" s="1"/>
  <c r="T183" i="1"/>
  <c r="S183" i="1"/>
  <c r="R183" i="1"/>
  <c r="Q183" i="1"/>
  <c r="P183" i="1"/>
  <c r="O183" i="1"/>
  <c r="N183" i="1"/>
  <c r="M183" i="1"/>
  <c r="L183" i="1"/>
  <c r="C169" i="2" s="1"/>
  <c r="C113" i="3" s="1"/>
  <c r="AU182" i="1"/>
  <c r="AT182" i="1"/>
  <c r="AS182" i="1"/>
  <c r="AR182" i="1"/>
  <c r="AQ182" i="1"/>
  <c r="AP182" i="1"/>
  <c r="AO182" i="1"/>
  <c r="AN182" i="1"/>
  <c r="AM182" i="1"/>
  <c r="F168" i="2" s="1"/>
  <c r="F112" i="3" s="1"/>
  <c r="AL182" i="1"/>
  <c r="AK182" i="1"/>
  <c r="AJ182" i="1"/>
  <c r="AI182" i="1"/>
  <c r="AH182" i="1"/>
  <c r="AG182" i="1"/>
  <c r="AF182" i="1"/>
  <c r="AE182" i="1"/>
  <c r="AD182" i="1"/>
  <c r="E168" i="2" s="1"/>
  <c r="E112" i="3" s="1"/>
  <c r="AC182" i="1"/>
  <c r="AB182" i="1"/>
  <c r="AA182" i="1"/>
  <c r="Z182" i="1"/>
  <c r="Y182" i="1"/>
  <c r="X182" i="1"/>
  <c r="W182" i="1"/>
  <c r="V182" i="1"/>
  <c r="U182" i="1"/>
  <c r="D168" i="2" s="1"/>
  <c r="D112" i="3" s="1"/>
  <c r="T182" i="1"/>
  <c r="S182" i="1"/>
  <c r="R182" i="1"/>
  <c r="Q182" i="1"/>
  <c r="P182" i="1"/>
  <c r="O182" i="1"/>
  <c r="N182" i="1"/>
  <c r="M182" i="1"/>
  <c r="L182" i="1"/>
  <c r="C168" i="2" s="1"/>
  <c r="C112" i="3" s="1"/>
  <c r="AU181" i="1"/>
  <c r="AT181" i="1"/>
  <c r="AS181" i="1"/>
  <c r="AR181" i="1"/>
  <c r="AQ181" i="1"/>
  <c r="AP181" i="1"/>
  <c r="AO181" i="1"/>
  <c r="AN181" i="1"/>
  <c r="AM181" i="1"/>
  <c r="F167" i="2" s="1"/>
  <c r="F111" i="3" s="1"/>
  <c r="F776" i="3" s="1"/>
  <c r="AL181" i="1"/>
  <c r="AK181" i="1"/>
  <c r="AJ181" i="1"/>
  <c r="AI181" i="1"/>
  <c r="AH181" i="1"/>
  <c r="AG181" i="1"/>
  <c r="AF181" i="1"/>
  <c r="AE181" i="1"/>
  <c r="AD181" i="1"/>
  <c r="E167" i="2" s="1"/>
  <c r="E111" i="3" s="1"/>
  <c r="E776" i="3" s="1"/>
  <c r="AC181" i="1"/>
  <c r="AB181" i="1"/>
  <c r="AA181" i="1"/>
  <c r="Z181" i="1"/>
  <c r="Y181" i="1"/>
  <c r="X181" i="1"/>
  <c r="W181" i="1"/>
  <c r="V181" i="1"/>
  <c r="U181" i="1"/>
  <c r="D167" i="2" s="1"/>
  <c r="D111" i="3" s="1"/>
  <c r="D776" i="3" s="1"/>
  <c r="T181" i="1"/>
  <c r="S181" i="1"/>
  <c r="R181" i="1"/>
  <c r="Q181" i="1"/>
  <c r="P181" i="1"/>
  <c r="O181" i="1"/>
  <c r="N181" i="1"/>
  <c r="M181" i="1"/>
  <c r="L181" i="1"/>
  <c r="C167" i="2" s="1"/>
  <c r="C111" i="3" s="1"/>
  <c r="C776" i="3" s="1"/>
  <c r="AU180" i="1"/>
  <c r="AT180" i="1"/>
  <c r="AS180" i="1"/>
  <c r="AR180" i="1"/>
  <c r="AQ180" i="1"/>
  <c r="AP180" i="1"/>
  <c r="AO180" i="1"/>
  <c r="AN180" i="1"/>
  <c r="AM180" i="1"/>
  <c r="F166" i="2" s="1"/>
  <c r="F110" i="3" s="1"/>
  <c r="AL180" i="1"/>
  <c r="AK180" i="1"/>
  <c r="AJ180" i="1"/>
  <c r="AI180" i="1"/>
  <c r="AH180" i="1"/>
  <c r="AG180" i="1"/>
  <c r="AF180" i="1"/>
  <c r="AE180" i="1"/>
  <c r="AD180" i="1"/>
  <c r="E166" i="2" s="1"/>
  <c r="E110" i="3" s="1"/>
  <c r="AC180" i="1"/>
  <c r="AB180" i="1"/>
  <c r="AA180" i="1"/>
  <c r="Z180" i="1"/>
  <c r="Y180" i="1"/>
  <c r="X180" i="1"/>
  <c r="W180" i="1"/>
  <c r="V180" i="1"/>
  <c r="U180" i="1"/>
  <c r="D166" i="2" s="1"/>
  <c r="D110" i="3" s="1"/>
  <c r="T180" i="1"/>
  <c r="S180" i="1"/>
  <c r="R180" i="1"/>
  <c r="Q180" i="1"/>
  <c r="P180" i="1"/>
  <c r="O180" i="1"/>
  <c r="N180" i="1"/>
  <c r="M180" i="1"/>
  <c r="L180" i="1"/>
  <c r="C166" i="2" s="1"/>
  <c r="C110" i="3" s="1"/>
  <c r="AU179" i="1"/>
  <c r="AT179" i="1"/>
  <c r="AS179" i="1"/>
  <c r="AR179" i="1"/>
  <c r="AQ179" i="1"/>
  <c r="AP179" i="1"/>
  <c r="AO179" i="1"/>
  <c r="AN179" i="1"/>
  <c r="AM179" i="1"/>
  <c r="F165" i="2" s="1"/>
  <c r="F109" i="3" s="1"/>
  <c r="AL179" i="1"/>
  <c r="AK179" i="1"/>
  <c r="AJ179" i="1"/>
  <c r="AI179" i="1"/>
  <c r="AH179" i="1"/>
  <c r="AG179" i="1"/>
  <c r="AF179" i="1"/>
  <c r="AE179" i="1"/>
  <c r="AD179" i="1"/>
  <c r="E165" i="2" s="1"/>
  <c r="E109" i="3" s="1"/>
  <c r="AC179" i="1"/>
  <c r="AB179" i="1"/>
  <c r="AA179" i="1"/>
  <c r="Z179" i="1"/>
  <c r="Y179" i="1"/>
  <c r="X179" i="1"/>
  <c r="W179" i="1"/>
  <c r="V179" i="1"/>
  <c r="U179" i="1"/>
  <c r="D165" i="2" s="1"/>
  <c r="D109" i="3" s="1"/>
  <c r="T179" i="1"/>
  <c r="S179" i="1"/>
  <c r="R179" i="1"/>
  <c r="Q179" i="1"/>
  <c r="P179" i="1"/>
  <c r="O179" i="1"/>
  <c r="N179" i="1"/>
  <c r="M179" i="1"/>
  <c r="L179" i="1"/>
  <c r="C165" i="2" s="1"/>
  <c r="C109" i="3" s="1"/>
  <c r="AU178" i="1"/>
  <c r="AT178" i="1"/>
  <c r="AS178" i="1"/>
  <c r="AR178" i="1"/>
  <c r="AQ178" i="1"/>
  <c r="AP178" i="1"/>
  <c r="AO178" i="1"/>
  <c r="AN178" i="1"/>
  <c r="AM178" i="1"/>
  <c r="F164" i="2" s="1"/>
  <c r="F108" i="3" s="1"/>
  <c r="F775" i="3" s="1"/>
  <c r="AL178" i="1"/>
  <c r="AK178" i="1"/>
  <c r="AJ178" i="1"/>
  <c r="AI178" i="1"/>
  <c r="AH178" i="1"/>
  <c r="AG178" i="1"/>
  <c r="AF178" i="1"/>
  <c r="AE178" i="1"/>
  <c r="AD178" i="1"/>
  <c r="E164" i="2" s="1"/>
  <c r="E108" i="3" s="1"/>
  <c r="E775" i="3" s="1"/>
  <c r="AC178" i="1"/>
  <c r="AB178" i="1"/>
  <c r="AA178" i="1"/>
  <c r="Z178" i="1"/>
  <c r="Y178" i="1"/>
  <c r="X178" i="1"/>
  <c r="W178" i="1"/>
  <c r="V178" i="1"/>
  <c r="U178" i="1"/>
  <c r="D164" i="2" s="1"/>
  <c r="D108" i="3" s="1"/>
  <c r="D775" i="3" s="1"/>
  <c r="T178" i="1"/>
  <c r="S178" i="1"/>
  <c r="R178" i="1"/>
  <c r="Q178" i="1"/>
  <c r="P178" i="1"/>
  <c r="O178" i="1"/>
  <c r="N178" i="1"/>
  <c r="M178" i="1"/>
  <c r="L178" i="1"/>
  <c r="C164" i="2" s="1"/>
  <c r="C108" i="3" s="1"/>
  <c r="C775" i="3" s="1"/>
  <c r="AU177" i="1"/>
  <c r="AT177" i="1"/>
  <c r="AS177" i="1"/>
  <c r="AR177" i="1"/>
  <c r="AQ177" i="1"/>
  <c r="AP177" i="1"/>
  <c r="AO177" i="1"/>
  <c r="AN177" i="1"/>
  <c r="AM177" i="1"/>
  <c r="F163" i="2" s="1"/>
  <c r="AL177" i="1"/>
  <c r="AK177" i="1"/>
  <c r="AJ177" i="1"/>
  <c r="AI177" i="1"/>
  <c r="AH177" i="1"/>
  <c r="AG177" i="1"/>
  <c r="AF177" i="1"/>
  <c r="AE177" i="1"/>
  <c r="AD177" i="1"/>
  <c r="E163" i="2" s="1"/>
  <c r="AC177" i="1"/>
  <c r="AB177" i="1"/>
  <c r="AA177" i="1"/>
  <c r="Z177" i="1"/>
  <c r="Y177" i="1"/>
  <c r="X177" i="1"/>
  <c r="W177" i="1"/>
  <c r="V177" i="1"/>
  <c r="U177" i="1"/>
  <c r="D163" i="2" s="1"/>
  <c r="T177" i="1"/>
  <c r="S177" i="1"/>
  <c r="R177" i="1"/>
  <c r="Q177" i="1"/>
  <c r="P177" i="1"/>
  <c r="O177" i="1"/>
  <c r="N177" i="1"/>
  <c r="M177" i="1"/>
  <c r="L177" i="1"/>
  <c r="C163" i="2" s="1"/>
  <c r="AU176" i="1"/>
  <c r="AT176" i="1"/>
  <c r="AS176" i="1"/>
  <c r="AR176" i="1"/>
  <c r="AQ176" i="1"/>
  <c r="AP176" i="1"/>
  <c r="AO176" i="1"/>
  <c r="AN176" i="1"/>
  <c r="AM176" i="1"/>
  <c r="F162" i="2" s="1"/>
  <c r="AL176" i="1"/>
  <c r="AK176" i="1"/>
  <c r="AJ176" i="1"/>
  <c r="AI176" i="1"/>
  <c r="AH176" i="1"/>
  <c r="AG176" i="1"/>
  <c r="AF176" i="1"/>
  <c r="AE176" i="1"/>
  <c r="AD176" i="1"/>
  <c r="E162" i="2" s="1"/>
  <c r="AC176" i="1"/>
  <c r="AB176" i="1"/>
  <c r="AA176" i="1"/>
  <c r="Z176" i="1"/>
  <c r="Y176" i="1"/>
  <c r="X176" i="1"/>
  <c r="W176" i="1"/>
  <c r="V176" i="1"/>
  <c r="U176" i="1"/>
  <c r="D162" i="2" s="1"/>
  <c r="T176" i="1"/>
  <c r="S176" i="1"/>
  <c r="R176" i="1"/>
  <c r="Q176" i="1"/>
  <c r="P176" i="1"/>
  <c r="O176" i="1"/>
  <c r="N176" i="1"/>
  <c r="M176" i="1"/>
  <c r="L176" i="1"/>
  <c r="C162" i="2" s="1"/>
  <c r="AU175" i="1"/>
  <c r="AT175" i="1"/>
  <c r="AS175" i="1"/>
  <c r="AR175" i="1"/>
  <c r="AQ175" i="1"/>
  <c r="AP175" i="1"/>
  <c r="AO175" i="1"/>
  <c r="AN175" i="1"/>
  <c r="AM175" i="1"/>
  <c r="F161" i="2" s="1"/>
  <c r="AL175" i="1"/>
  <c r="AK175" i="1"/>
  <c r="AJ175" i="1"/>
  <c r="AI175" i="1"/>
  <c r="AH175" i="1"/>
  <c r="AG175" i="1"/>
  <c r="AF175" i="1"/>
  <c r="AE175" i="1"/>
  <c r="AD175" i="1"/>
  <c r="E161" i="2" s="1"/>
  <c r="AC175" i="1"/>
  <c r="AB175" i="1"/>
  <c r="AA175" i="1"/>
  <c r="Z175" i="1"/>
  <c r="Y175" i="1"/>
  <c r="X175" i="1"/>
  <c r="W175" i="1"/>
  <c r="V175" i="1"/>
  <c r="U175" i="1"/>
  <c r="D161" i="2" s="1"/>
  <c r="T175" i="1"/>
  <c r="S175" i="1"/>
  <c r="R175" i="1"/>
  <c r="Q175" i="1"/>
  <c r="P175" i="1"/>
  <c r="O175" i="1"/>
  <c r="N175" i="1"/>
  <c r="M175" i="1"/>
  <c r="L175" i="1"/>
  <c r="C161" i="2" s="1"/>
  <c r="AU174" i="1"/>
  <c r="AT174" i="1"/>
  <c r="AS174" i="1"/>
  <c r="AR174" i="1"/>
  <c r="AQ174" i="1"/>
  <c r="AP174" i="1"/>
  <c r="AO174" i="1"/>
  <c r="AN174" i="1"/>
  <c r="AM174" i="1"/>
  <c r="F160" i="2" s="1"/>
  <c r="AL174" i="1"/>
  <c r="AK174" i="1"/>
  <c r="AJ174" i="1"/>
  <c r="AI174" i="1"/>
  <c r="AH174" i="1"/>
  <c r="AG174" i="1"/>
  <c r="AF174" i="1"/>
  <c r="AE174" i="1"/>
  <c r="AD174" i="1"/>
  <c r="E160" i="2" s="1"/>
  <c r="AC174" i="1"/>
  <c r="AB174" i="1"/>
  <c r="AA174" i="1"/>
  <c r="Z174" i="1"/>
  <c r="Y174" i="1"/>
  <c r="X174" i="1"/>
  <c r="W174" i="1"/>
  <c r="V174" i="1"/>
  <c r="U174" i="1"/>
  <c r="D160" i="2" s="1"/>
  <c r="T174" i="1"/>
  <c r="S174" i="1"/>
  <c r="R174" i="1"/>
  <c r="Q174" i="1"/>
  <c r="P174" i="1"/>
  <c r="O174" i="1"/>
  <c r="N174" i="1"/>
  <c r="M174" i="1"/>
  <c r="L174" i="1"/>
  <c r="C160" i="2" s="1"/>
  <c r="AU173" i="1"/>
  <c r="AT173" i="1"/>
  <c r="AS173" i="1"/>
  <c r="AR173" i="1"/>
  <c r="AQ173" i="1"/>
  <c r="AP173" i="1"/>
  <c r="AO173" i="1"/>
  <c r="AN173" i="1"/>
  <c r="AM173" i="1"/>
  <c r="F159" i="2" s="1"/>
  <c r="AL173" i="1"/>
  <c r="AK173" i="1"/>
  <c r="AJ173" i="1"/>
  <c r="AI173" i="1"/>
  <c r="AH173" i="1"/>
  <c r="AG173" i="1"/>
  <c r="AF173" i="1"/>
  <c r="AE173" i="1"/>
  <c r="AD173" i="1"/>
  <c r="E159" i="2" s="1"/>
  <c r="AC173" i="1"/>
  <c r="AB173" i="1"/>
  <c r="AA173" i="1"/>
  <c r="Z173" i="1"/>
  <c r="Y173" i="1"/>
  <c r="X173" i="1"/>
  <c r="W173" i="1"/>
  <c r="V173" i="1"/>
  <c r="U173" i="1"/>
  <c r="D159" i="2" s="1"/>
  <c r="T173" i="1"/>
  <c r="S173" i="1"/>
  <c r="R173" i="1"/>
  <c r="Q173" i="1"/>
  <c r="P173" i="1"/>
  <c r="O173" i="1"/>
  <c r="N173" i="1"/>
  <c r="M173" i="1"/>
  <c r="L173" i="1"/>
  <c r="C159" i="2" s="1"/>
  <c r="AU172" i="1"/>
  <c r="AT172" i="1"/>
  <c r="AS172" i="1"/>
  <c r="AR172" i="1"/>
  <c r="AQ172" i="1"/>
  <c r="AP172" i="1"/>
  <c r="AO172" i="1"/>
  <c r="AN172" i="1"/>
  <c r="AM172" i="1"/>
  <c r="F158" i="2" s="1"/>
  <c r="AL172" i="1"/>
  <c r="AK172" i="1"/>
  <c r="AJ172" i="1"/>
  <c r="AI172" i="1"/>
  <c r="AH172" i="1"/>
  <c r="AG172" i="1"/>
  <c r="AF172" i="1"/>
  <c r="AE172" i="1"/>
  <c r="AD172" i="1"/>
  <c r="E158" i="2" s="1"/>
  <c r="AC172" i="1"/>
  <c r="AB172" i="1"/>
  <c r="AA172" i="1"/>
  <c r="Z172" i="1"/>
  <c r="Y172" i="1"/>
  <c r="X172" i="1"/>
  <c r="W172" i="1"/>
  <c r="V172" i="1"/>
  <c r="U172" i="1"/>
  <c r="D158" i="2" s="1"/>
  <c r="T172" i="1"/>
  <c r="S172" i="1"/>
  <c r="R172" i="1"/>
  <c r="Q172" i="1"/>
  <c r="P172" i="1"/>
  <c r="O172" i="1"/>
  <c r="N172" i="1"/>
  <c r="M172" i="1"/>
  <c r="L172" i="1"/>
  <c r="C158" i="2" s="1"/>
  <c r="AU171" i="1"/>
  <c r="AT171" i="1"/>
  <c r="AS171" i="1"/>
  <c r="AR171" i="1"/>
  <c r="AQ171" i="1"/>
  <c r="AP171" i="1"/>
  <c r="AO171" i="1"/>
  <c r="AN171" i="1"/>
  <c r="AM171" i="1"/>
  <c r="F157" i="2" s="1"/>
  <c r="AL171" i="1"/>
  <c r="AK171" i="1"/>
  <c r="AJ171" i="1"/>
  <c r="AI171" i="1"/>
  <c r="AH171" i="1"/>
  <c r="AG171" i="1"/>
  <c r="AF171" i="1"/>
  <c r="AE171" i="1"/>
  <c r="AD171" i="1"/>
  <c r="E157" i="2" s="1"/>
  <c r="AC171" i="1"/>
  <c r="AB171" i="1"/>
  <c r="AA171" i="1"/>
  <c r="Z171" i="1"/>
  <c r="Y171" i="1"/>
  <c r="X171" i="1"/>
  <c r="W171" i="1"/>
  <c r="V171" i="1"/>
  <c r="U171" i="1"/>
  <c r="D157" i="2" s="1"/>
  <c r="T171" i="1"/>
  <c r="S171" i="1"/>
  <c r="R171" i="1"/>
  <c r="Q171" i="1"/>
  <c r="P171" i="1"/>
  <c r="O171" i="1"/>
  <c r="N171" i="1"/>
  <c r="M171" i="1"/>
  <c r="L171" i="1"/>
  <c r="C157" i="2" s="1"/>
  <c r="AU170" i="1"/>
  <c r="AT170" i="1"/>
  <c r="AS170" i="1"/>
  <c r="AR170" i="1"/>
  <c r="AQ170" i="1"/>
  <c r="AP170" i="1"/>
  <c r="AO170" i="1"/>
  <c r="AN170" i="1"/>
  <c r="AM170" i="1"/>
  <c r="F156" i="2" s="1"/>
  <c r="F107" i="3" s="1"/>
  <c r="AL170" i="1"/>
  <c r="AK170" i="1"/>
  <c r="AJ170" i="1"/>
  <c r="AI170" i="1"/>
  <c r="AH170" i="1"/>
  <c r="AG170" i="1"/>
  <c r="AF170" i="1"/>
  <c r="AE170" i="1"/>
  <c r="AD170" i="1"/>
  <c r="E156" i="2" s="1"/>
  <c r="E107" i="3" s="1"/>
  <c r="AC170" i="1"/>
  <c r="AB170" i="1"/>
  <c r="AA170" i="1"/>
  <c r="Z170" i="1"/>
  <c r="Y170" i="1"/>
  <c r="X170" i="1"/>
  <c r="W170" i="1"/>
  <c r="V170" i="1"/>
  <c r="U170" i="1"/>
  <c r="D156" i="2" s="1"/>
  <c r="D107" i="3" s="1"/>
  <c r="T170" i="1"/>
  <c r="S170" i="1"/>
  <c r="R170" i="1"/>
  <c r="Q170" i="1"/>
  <c r="P170" i="1"/>
  <c r="O170" i="1"/>
  <c r="N170" i="1"/>
  <c r="M170" i="1"/>
  <c r="L170" i="1"/>
  <c r="C156" i="2" s="1"/>
  <c r="C107" i="3" s="1"/>
  <c r="AU169" i="1"/>
  <c r="AT169" i="1"/>
  <c r="AS169" i="1"/>
  <c r="AR169" i="1"/>
  <c r="AQ169" i="1"/>
  <c r="AP169" i="1"/>
  <c r="AO169" i="1"/>
  <c r="AN169" i="1"/>
  <c r="AM169" i="1"/>
  <c r="F155" i="2" s="1"/>
  <c r="F106" i="3" s="1"/>
  <c r="AL169" i="1"/>
  <c r="AK169" i="1"/>
  <c r="AJ169" i="1"/>
  <c r="AI169" i="1"/>
  <c r="AH169" i="1"/>
  <c r="AG169" i="1"/>
  <c r="AF169" i="1"/>
  <c r="AE169" i="1"/>
  <c r="AD169" i="1"/>
  <c r="E155" i="2" s="1"/>
  <c r="E106" i="3" s="1"/>
  <c r="AC169" i="1"/>
  <c r="AB169" i="1"/>
  <c r="AA169" i="1"/>
  <c r="Z169" i="1"/>
  <c r="Y169" i="1"/>
  <c r="X169" i="1"/>
  <c r="W169" i="1"/>
  <c r="V169" i="1"/>
  <c r="U169" i="1"/>
  <c r="D155" i="2" s="1"/>
  <c r="D106" i="3" s="1"/>
  <c r="T169" i="1"/>
  <c r="S169" i="1"/>
  <c r="R169" i="1"/>
  <c r="Q169" i="1"/>
  <c r="P169" i="1"/>
  <c r="O169" i="1"/>
  <c r="N169" i="1"/>
  <c r="M169" i="1"/>
  <c r="L169" i="1"/>
  <c r="C155" i="2" s="1"/>
  <c r="C106" i="3" s="1"/>
  <c r="AU168" i="1"/>
  <c r="AT168" i="1"/>
  <c r="AS168" i="1"/>
  <c r="AR168" i="1"/>
  <c r="AQ168" i="1"/>
  <c r="AP168" i="1"/>
  <c r="AO168" i="1"/>
  <c r="AN168" i="1"/>
  <c r="AM168" i="1"/>
  <c r="F154" i="2" s="1"/>
  <c r="F105" i="3" s="1"/>
  <c r="AL168" i="1"/>
  <c r="AK168" i="1"/>
  <c r="AJ168" i="1"/>
  <c r="AI168" i="1"/>
  <c r="AH168" i="1"/>
  <c r="AG168" i="1"/>
  <c r="AF168" i="1"/>
  <c r="AE168" i="1"/>
  <c r="AD168" i="1"/>
  <c r="E154" i="2" s="1"/>
  <c r="E105" i="3" s="1"/>
  <c r="AC168" i="1"/>
  <c r="AB168" i="1"/>
  <c r="AA168" i="1"/>
  <c r="Z168" i="1"/>
  <c r="Y168" i="1"/>
  <c r="X168" i="1"/>
  <c r="W168" i="1"/>
  <c r="V168" i="1"/>
  <c r="U168" i="1"/>
  <c r="D154" i="2" s="1"/>
  <c r="D105" i="3" s="1"/>
  <c r="T168" i="1"/>
  <c r="S168" i="1"/>
  <c r="R168" i="1"/>
  <c r="Q168" i="1"/>
  <c r="P168" i="1"/>
  <c r="O168" i="1"/>
  <c r="N168" i="1"/>
  <c r="M168" i="1"/>
  <c r="L168" i="1"/>
  <c r="C154" i="2" s="1"/>
  <c r="C105" i="3" s="1"/>
  <c r="AU167" i="1"/>
  <c r="AT167" i="1"/>
  <c r="AS167" i="1"/>
  <c r="AR167" i="1"/>
  <c r="AQ167" i="1"/>
  <c r="AP167" i="1"/>
  <c r="AO167" i="1"/>
  <c r="AN167" i="1"/>
  <c r="AM167" i="1"/>
  <c r="F153" i="2" s="1"/>
  <c r="F104" i="3" s="1"/>
  <c r="AL167" i="1"/>
  <c r="AK167" i="1"/>
  <c r="AJ167" i="1"/>
  <c r="AI167" i="1"/>
  <c r="AH167" i="1"/>
  <c r="AG167" i="1"/>
  <c r="AF167" i="1"/>
  <c r="AE167" i="1"/>
  <c r="AD167" i="1"/>
  <c r="E153" i="2" s="1"/>
  <c r="E104" i="3" s="1"/>
  <c r="AC167" i="1"/>
  <c r="AB167" i="1"/>
  <c r="AA167" i="1"/>
  <c r="Z167" i="1"/>
  <c r="Y167" i="1"/>
  <c r="X167" i="1"/>
  <c r="W167" i="1"/>
  <c r="V167" i="1"/>
  <c r="U167" i="1"/>
  <c r="D153" i="2" s="1"/>
  <c r="D104" i="3" s="1"/>
  <c r="T167" i="1"/>
  <c r="S167" i="1"/>
  <c r="R167" i="1"/>
  <c r="Q167" i="1"/>
  <c r="P167" i="1"/>
  <c r="O167" i="1"/>
  <c r="N167" i="1"/>
  <c r="M167" i="1"/>
  <c r="L167" i="1"/>
  <c r="C153" i="2" s="1"/>
  <c r="C104" i="3" s="1"/>
  <c r="AU166" i="1"/>
  <c r="AT166" i="1"/>
  <c r="AS166" i="1"/>
  <c r="AR166" i="1"/>
  <c r="AQ166" i="1"/>
  <c r="AP166" i="1"/>
  <c r="AO166" i="1"/>
  <c r="AN166" i="1"/>
  <c r="AM166" i="1"/>
  <c r="F152" i="2" s="1"/>
  <c r="AL166" i="1"/>
  <c r="AK166" i="1"/>
  <c r="AJ166" i="1"/>
  <c r="AI166" i="1"/>
  <c r="AH166" i="1"/>
  <c r="AG166" i="1"/>
  <c r="AF166" i="1"/>
  <c r="AE166" i="1"/>
  <c r="AD166" i="1"/>
  <c r="E152" i="2" s="1"/>
  <c r="AC166" i="1"/>
  <c r="AB166" i="1"/>
  <c r="AA166" i="1"/>
  <c r="Z166" i="1"/>
  <c r="Y166" i="1"/>
  <c r="X166" i="1"/>
  <c r="W166" i="1"/>
  <c r="V166" i="1"/>
  <c r="U166" i="1"/>
  <c r="D152" i="2" s="1"/>
  <c r="T166" i="1"/>
  <c r="S166" i="1"/>
  <c r="R166" i="1"/>
  <c r="Q166" i="1"/>
  <c r="P166" i="1"/>
  <c r="O166" i="1"/>
  <c r="N166" i="1"/>
  <c r="M166" i="1"/>
  <c r="L166" i="1"/>
  <c r="C152" i="2" s="1"/>
  <c r="AU165" i="1"/>
  <c r="AT165" i="1"/>
  <c r="AS165" i="1"/>
  <c r="AR165" i="1"/>
  <c r="AQ165" i="1"/>
  <c r="AP165" i="1"/>
  <c r="AO165" i="1"/>
  <c r="AN165" i="1"/>
  <c r="AM165" i="1"/>
  <c r="F151" i="2" s="1"/>
  <c r="AL165" i="1"/>
  <c r="AK165" i="1"/>
  <c r="AJ165" i="1"/>
  <c r="AI165" i="1"/>
  <c r="AH165" i="1"/>
  <c r="AG165" i="1"/>
  <c r="AF165" i="1"/>
  <c r="AE165" i="1"/>
  <c r="AD165" i="1"/>
  <c r="E151" i="2" s="1"/>
  <c r="AC165" i="1"/>
  <c r="AB165" i="1"/>
  <c r="AA165" i="1"/>
  <c r="Z165" i="1"/>
  <c r="Y165" i="1"/>
  <c r="X165" i="1"/>
  <c r="W165" i="1"/>
  <c r="V165" i="1"/>
  <c r="U165" i="1"/>
  <c r="D151" i="2" s="1"/>
  <c r="T165" i="1"/>
  <c r="S165" i="1"/>
  <c r="R165" i="1"/>
  <c r="Q165" i="1"/>
  <c r="P165" i="1"/>
  <c r="O165" i="1"/>
  <c r="N165" i="1"/>
  <c r="M165" i="1"/>
  <c r="L165" i="1"/>
  <c r="C151" i="2" s="1"/>
  <c r="AU164" i="1"/>
  <c r="AT164" i="1"/>
  <c r="AS164" i="1"/>
  <c r="AR164" i="1"/>
  <c r="AQ164" i="1"/>
  <c r="AP164" i="1"/>
  <c r="AO164" i="1"/>
  <c r="AN164" i="1"/>
  <c r="AM164" i="1"/>
  <c r="F150" i="2" s="1"/>
  <c r="F103" i="3" s="1"/>
  <c r="AL164" i="1"/>
  <c r="AK164" i="1"/>
  <c r="AJ164" i="1"/>
  <c r="AI164" i="1"/>
  <c r="AH164" i="1"/>
  <c r="AG164" i="1"/>
  <c r="AF164" i="1"/>
  <c r="AE164" i="1"/>
  <c r="AD164" i="1"/>
  <c r="E150" i="2" s="1"/>
  <c r="E103" i="3" s="1"/>
  <c r="AC164" i="1"/>
  <c r="AB164" i="1"/>
  <c r="AA164" i="1"/>
  <c r="Z164" i="1"/>
  <c r="Y164" i="1"/>
  <c r="X164" i="1"/>
  <c r="W164" i="1"/>
  <c r="V164" i="1"/>
  <c r="U164" i="1"/>
  <c r="D150" i="2" s="1"/>
  <c r="D103" i="3" s="1"/>
  <c r="T164" i="1"/>
  <c r="S164" i="1"/>
  <c r="R164" i="1"/>
  <c r="Q164" i="1"/>
  <c r="P164" i="1"/>
  <c r="O164" i="1"/>
  <c r="N164" i="1"/>
  <c r="M164" i="1"/>
  <c r="L164" i="1"/>
  <c r="C150" i="2" s="1"/>
  <c r="C103" i="3" s="1"/>
  <c r="AU163" i="1"/>
  <c r="AT163" i="1"/>
  <c r="AS163" i="1"/>
  <c r="AR163" i="1"/>
  <c r="AQ163" i="1"/>
  <c r="AP163" i="1"/>
  <c r="AO163" i="1"/>
  <c r="AN163" i="1"/>
  <c r="AM163" i="1"/>
  <c r="F149" i="2" s="1"/>
  <c r="F102" i="3" s="1"/>
  <c r="AL163" i="1"/>
  <c r="AK163" i="1"/>
  <c r="AJ163" i="1"/>
  <c r="AI163" i="1"/>
  <c r="AH163" i="1"/>
  <c r="AG163" i="1"/>
  <c r="AF163" i="1"/>
  <c r="AE163" i="1"/>
  <c r="AD163" i="1"/>
  <c r="E149" i="2" s="1"/>
  <c r="E102" i="3" s="1"/>
  <c r="AC163" i="1"/>
  <c r="AB163" i="1"/>
  <c r="AA163" i="1"/>
  <c r="Z163" i="1"/>
  <c r="Y163" i="1"/>
  <c r="X163" i="1"/>
  <c r="W163" i="1"/>
  <c r="V163" i="1"/>
  <c r="U163" i="1"/>
  <c r="D149" i="2" s="1"/>
  <c r="D102" i="3" s="1"/>
  <c r="T163" i="1"/>
  <c r="S163" i="1"/>
  <c r="R163" i="1"/>
  <c r="Q163" i="1"/>
  <c r="P163" i="1"/>
  <c r="O163" i="1"/>
  <c r="N163" i="1"/>
  <c r="M163" i="1"/>
  <c r="L163" i="1"/>
  <c r="C149" i="2" s="1"/>
  <c r="C102" i="3" s="1"/>
  <c r="AU162" i="1"/>
  <c r="AT162" i="1"/>
  <c r="AS162" i="1"/>
  <c r="AR162" i="1"/>
  <c r="AQ162" i="1"/>
  <c r="AP162" i="1"/>
  <c r="AO162" i="1"/>
  <c r="AN162" i="1"/>
  <c r="AM162" i="1"/>
  <c r="F148" i="2" s="1"/>
  <c r="F101" i="3" s="1"/>
  <c r="AL162" i="1"/>
  <c r="AK162" i="1"/>
  <c r="AJ162" i="1"/>
  <c r="AI162" i="1"/>
  <c r="AH162" i="1"/>
  <c r="AG162" i="1"/>
  <c r="AF162" i="1"/>
  <c r="AE162" i="1"/>
  <c r="AD162" i="1"/>
  <c r="E148" i="2" s="1"/>
  <c r="E101" i="3" s="1"/>
  <c r="AC162" i="1"/>
  <c r="AB162" i="1"/>
  <c r="AA162" i="1"/>
  <c r="Z162" i="1"/>
  <c r="Y162" i="1"/>
  <c r="X162" i="1"/>
  <c r="W162" i="1"/>
  <c r="V162" i="1"/>
  <c r="U162" i="1"/>
  <c r="D148" i="2" s="1"/>
  <c r="D101" i="3" s="1"/>
  <c r="T162" i="1"/>
  <c r="S162" i="1"/>
  <c r="R162" i="1"/>
  <c r="Q162" i="1"/>
  <c r="P162" i="1"/>
  <c r="O162" i="1"/>
  <c r="N162" i="1"/>
  <c r="M162" i="1"/>
  <c r="L162" i="1"/>
  <c r="C148" i="2" s="1"/>
  <c r="C101" i="3" s="1"/>
  <c r="AU161" i="1"/>
  <c r="AT161" i="1"/>
  <c r="AS161" i="1"/>
  <c r="AR161" i="1"/>
  <c r="AQ161" i="1"/>
  <c r="AP161" i="1"/>
  <c r="AO161" i="1"/>
  <c r="AN161" i="1"/>
  <c r="AM161" i="1"/>
  <c r="F147" i="2" s="1"/>
  <c r="AL161" i="1"/>
  <c r="AK161" i="1"/>
  <c r="AJ161" i="1"/>
  <c r="AI161" i="1"/>
  <c r="AH161" i="1"/>
  <c r="AG161" i="1"/>
  <c r="AF161" i="1"/>
  <c r="AE161" i="1"/>
  <c r="AD161" i="1"/>
  <c r="E147" i="2" s="1"/>
  <c r="AC161" i="1"/>
  <c r="AB161" i="1"/>
  <c r="AA161" i="1"/>
  <c r="Z161" i="1"/>
  <c r="Y161" i="1"/>
  <c r="X161" i="1"/>
  <c r="W161" i="1"/>
  <c r="V161" i="1"/>
  <c r="U161" i="1"/>
  <c r="D147" i="2" s="1"/>
  <c r="T161" i="1"/>
  <c r="S161" i="1"/>
  <c r="R161" i="1"/>
  <c r="Q161" i="1"/>
  <c r="P161" i="1"/>
  <c r="O161" i="1"/>
  <c r="N161" i="1"/>
  <c r="M161" i="1"/>
  <c r="L161" i="1"/>
  <c r="C147" i="2" s="1"/>
  <c r="AU160" i="1"/>
  <c r="AT160" i="1"/>
  <c r="AS160" i="1"/>
  <c r="AR160" i="1"/>
  <c r="AQ160" i="1"/>
  <c r="AP160" i="1"/>
  <c r="AO160" i="1"/>
  <c r="AN160" i="1"/>
  <c r="AM160" i="1"/>
  <c r="F146" i="2" s="1"/>
  <c r="AL160" i="1"/>
  <c r="AK160" i="1"/>
  <c r="AJ160" i="1"/>
  <c r="AI160" i="1"/>
  <c r="AH160" i="1"/>
  <c r="AG160" i="1"/>
  <c r="AF160" i="1"/>
  <c r="AE160" i="1"/>
  <c r="AD160" i="1"/>
  <c r="E146" i="2" s="1"/>
  <c r="AC160" i="1"/>
  <c r="AB160" i="1"/>
  <c r="AA160" i="1"/>
  <c r="Z160" i="1"/>
  <c r="Y160" i="1"/>
  <c r="X160" i="1"/>
  <c r="W160" i="1"/>
  <c r="V160" i="1"/>
  <c r="U160" i="1"/>
  <c r="D146" i="2" s="1"/>
  <c r="T160" i="1"/>
  <c r="S160" i="1"/>
  <c r="R160" i="1"/>
  <c r="Q160" i="1"/>
  <c r="P160" i="1"/>
  <c r="O160" i="1"/>
  <c r="N160" i="1"/>
  <c r="M160" i="1"/>
  <c r="L160" i="1"/>
  <c r="C146" i="2" s="1"/>
  <c r="AU159" i="1"/>
  <c r="AT159" i="1"/>
  <c r="AS159" i="1"/>
  <c r="AR159" i="1"/>
  <c r="AQ159" i="1"/>
  <c r="AP159" i="1"/>
  <c r="AO159" i="1"/>
  <c r="AN159" i="1"/>
  <c r="AM159" i="1"/>
  <c r="F145" i="2" s="1"/>
  <c r="AL159" i="1"/>
  <c r="AK159" i="1"/>
  <c r="AJ159" i="1"/>
  <c r="AI159" i="1"/>
  <c r="AH159" i="1"/>
  <c r="AG159" i="1"/>
  <c r="AF159" i="1"/>
  <c r="AE159" i="1"/>
  <c r="AD159" i="1"/>
  <c r="E145" i="2" s="1"/>
  <c r="AC159" i="1"/>
  <c r="AB159" i="1"/>
  <c r="AA159" i="1"/>
  <c r="Z159" i="1"/>
  <c r="Y159" i="1"/>
  <c r="X159" i="1"/>
  <c r="W159" i="1"/>
  <c r="V159" i="1"/>
  <c r="U159" i="1"/>
  <c r="D145" i="2" s="1"/>
  <c r="T159" i="1"/>
  <c r="S159" i="1"/>
  <c r="R159" i="1"/>
  <c r="Q159" i="1"/>
  <c r="P159" i="1"/>
  <c r="O159" i="1"/>
  <c r="N159" i="1"/>
  <c r="M159" i="1"/>
  <c r="L159" i="1"/>
  <c r="C145" i="2" s="1"/>
  <c r="AU158" i="1"/>
  <c r="AT158" i="1"/>
  <c r="AS158" i="1"/>
  <c r="AR158" i="1"/>
  <c r="AQ158" i="1"/>
  <c r="AP158" i="1"/>
  <c r="AO158" i="1"/>
  <c r="AN158" i="1"/>
  <c r="AM158" i="1"/>
  <c r="F144" i="2" s="1"/>
  <c r="F100" i="3" s="1"/>
  <c r="AL158" i="1"/>
  <c r="AK158" i="1"/>
  <c r="AJ158" i="1"/>
  <c r="AI158" i="1"/>
  <c r="AH158" i="1"/>
  <c r="AG158" i="1"/>
  <c r="AF158" i="1"/>
  <c r="AE158" i="1"/>
  <c r="AD158" i="1"/>
  <c r="E144" i="2" s="1"/>
  <c r="E100" i="3" s="1"/>
  <c r="AC158" i="1"/>
  <c r="AB158" i="1"/>
  <c r="AA158" i="1"/>
  <c r="Z158" i="1"/>
  <c r="Y158" i="1"/>
  <c r="X158" i="1"/>
  <c r="W158" i="1"/>
  <c r="V158" i="1"/>
  <c r="U158" i="1"/>
  <c r="D144" i="2" s="1"/>
  <c r="D100" i="3" s="1"/>
  <c r="T158" i="1"/>
  <c r="S158" i="1"/>
  <c r="R158" i="1"/>
  <c r="Q158" i="1"/>
  <c r="P158" i="1"/>
  <c r="O158" i="1"/>
  <c r="N158" i="1"/>
  <c r="M158" i="1"/>
  <c r="L158" i="1"/>
  <c r="C144" i="2" s="1"/>
  <c r="C100" i="3" s="1"/>
  <c r="AU157" i="1"/>
  <c r="AT157" i="1"/>
  <c r="AS157" i="1"/>
  <c r="AR157" i="1"/>
  <c r="AQ157" i="1"/>
  <c r="AP157" i="1"/>
  <c r="AO157" i="1"/>
  <c r="AN157" i="1"/>
  <c r="AM157" i="1"/>
  <c r="F143" i="2" s="1"/>
  <c r="AL157" i="1"/>
  <c r="AK157" i="1"/>
  <c r="AJ157" i="1"/>
  <c r="AI157" i="1"/>
  <c r="AH157" i="1"/>
  <c r="AG157" i="1"/>
  <c r="AF157" i="1"/>
  <c r="AE157" i="1"/>
  <c r="AD157" i="1"/>
  <c r="E143" i="2" s="1"/>
  <c r="AC157" i="1"/>
  <c r="AB157" i="1"/>
  <c r="AA157" i="1"/>
  <c r="Z157" i="1"/>
  <c r="Y157" i="1"/>
  <c r="X157" i="1"/>
  <c r="W157" i="1"/>
  <c r="V157" i="1"/>
  <c r="U157" i="1"/>
  <c r="D143" i="2" s="1"/>
  <c r="T157" i="1"/>
  <c r="S157" i="1"/>
  <c r="R157" i="1"/>
  <c r="Q157" i="1"/>
  <c r="P157" i="1"/>
  <c r="O157" i="1"/>
  <c r="N157" i="1"/>
  <c r="M157" i="1"/>
  <c r="L157" i="1"/>
  <c r="C143" i="2" s="1"/>
  <c r="AU156" i="1"/>
  <c r="AT156" i="1"/>
  <c r="AS156" i="1"/>
  <c r="AR156" i="1"/>
  <c r="AQ156" i="1"/>
  <c r="AP156" i="1"/>
  <c r="AO156" i="1"/>
  <c r="AN156" i="1"/>
  <c r="AM156" i="1"/>
  <c r="F142" i="2" s="1"/>
  <c r="F99" i="3" s="1"/>
  <c r="AL156" i="1"/>
  <c r="AK156" i="1"/>
  <c r="AJ156" i="1"/>
  <c r="AI156" i="1"/>
  <c r="AH156" i="1"/>
  <c r="AG156" i="1"/>
  <c r="AF156" i="1"/>
  <c r="AE156" i="1"/>
  <c r="AD156" i="1"/>
  <c r="E142" i="2" s="1"/>
  <c r="E99" i="3" s="1"/>
  <c r="AC156" i="1"/>
  <c r="AB156" i="1"/>
  <c r="AA156" i="1"/>
  <c r="Z156" i="1"/>
  <c r="Y156" i="1"/>
  <c r="X156" i="1"/>
  <c r="W156" i="1"/>
  <c r="V156" i="1"/>
  <c r="U156" i="1"/>
  <c r="D142" i="2" s="1"/>
  <c r="D99" i="3" s="1"/>
  <c r="T156" i="1"/>
  <c r="S156" i="1"/>
  <c r="R156" i="1"/>
  <c r="Q156" i="1"/>
  <c r="P156" i="1"/>
  <c r="O156" i="1"/>
  <c r="N156" i="1"/>
  <c r="M156" i="1"/>
  <c r="L156" i="1"/>
  <c r="C142" i="2" s="1"/>
  <c r="C99" i="3" s="1"/>
  <c r="AU155" i="1"/>
  <c r="AT155" i="1"/>
  <c r="AS155" i="1"/>
  <c r="AR155" i="1"/>
  <c r="AQ155" i="1"/>
  <c r="AP155" i="1"/>
  <c r="AO155" i="1"/>
  <c r="AN155" i="1"/>
  <c r="AM155" i="1"/>
  <c r="F141" i="2" s="1"/>
  <c r="F98" i="3" s="1"/>
  <c r="AL155" i="1"/>
  <c r="AK155" i="1"/>
  <c r="AJ155" i="1"/>
  <c r="AI155" i="1"/>
  <c r="AH155" i="1"/>
  <c r="AG155" i="1"/>
  <c r="AF155" i="1"/>
  <c r="AE155" i="1"/>
  <c r="AD155" i="1"/>
  <c r="E141" i="2" s="1"/>
  <c r="E98" i="3" s="1"/>
  <c r="AC155" i="1"/>
  <c r="AB155" i="1"/>
  <c r="AA155" i="1"/>
  <c r="Z155" i="1"/>
  <c r="Y155" i="1"/>
  <c r="X155" i="1"/>
  <c r="W155" i="1"/>
  <c r="V155" i="1"/>
  <c r="U155" i="1"/>
  <c r="D141" i="2" s="1"/>
  <c r="D98" i="3" s="1"/>
  <c r="T155" i="1"/>
  <c r="S155" i="1"/>
  <c r="R155" i="1"/>
  <c r="Q155" i="1"/>
  <c r="P155" i="1"/>
  <c r="O155" i="1"/>
  <c r="N155" i="1"/>
  <c r="M155" i="1"/>
  <c r="L155" i="1"/>
  <c r="C141" i="2" s="1"/>
  <c r="C98" i="3" s="1"/>
  <c r="AU154" i="1"/>
  <c r="AT154" i="1"/>
  <c r="AS154" i="1"/>
  <c r="AR154" i="1"/>
  <c r="AQ154" i="1"/>
  <c r="AP154" i="1"/>
  <c r="AO154" i="1"/>
  <c r="AN154" i="1"/>
  <c r="AM154" i="1"/>
  <c r="F140" i="2" s="1"/>
  <c r="AL154" i="1"/>
  <c r="AK154" i="1"/>
  <c r="AJ154" i="1"/>
  <c r="AI154" i="1"/>
  <c r="AH154" i="1"/>
  <c r="AG154" i="1"/>
  <c r="AF154" i="1"/>
  <c r="AE154" i="1"/>
  <c r="AD154" i="1"/>
  <c r="E140" i="2" s="1"/>
  <c r="AC154" i="1"/>
  <c r="AB154" i="1"/>
  <c r="AA154" i="1"/>
  <c r="Z154" i="1"/>
  <c r="Y154" i="1"/>
  <c r="X154" i="1"/>
  <c r="W154" i="1"/>
  <c r="V154" i="1"/>
  <c r="U154" i="1"/>
  <c r="D140" i="2" s="1"/>
  <c r="T154" i="1"/>
  <c r="S154" i="1"/>
  <c r="R154" i="1"/>
  <c r="Q154" i="1"/>
  <c r="P154" i="1"/>
  <c r="O154" i="1"/>
  <c r="N154" i="1"/>
  <c r="M154" i="1"/>
  <c r="L154" i="1"/>
  <c r="C140" i="2" s="1"/>
  <c r="AU153" i="1"/>
  <c r="AT153" i="1"/>
  <c r="AS153" i="1"/>
  <c r="AR153" i="1"/>
  <c r="AQ153" i="1"/>
  <c r="AP153" i="1"/>
  <c r="AO153" i="1"/>
  <c r="AN153" i="1"/>
  <c r="AM153" i="1"/>
  <c r="F139" i="2" s="1"/>
  <c r="F97" i="3" s="1"/>
  <c r="AL153" i="1"/>
  <c r="AK153" i="1"/>
  <c r="AJ153" i="1"/>
  <c r="AI153" i="1"/>
  <c r="AH153" i="1"/>
  <c r="AG153" i="1"/>
  <c r="AF153" i="1"/>
  <c r="AE153" i="1"/>
  <c r="AD153" i="1"/>
  <c r="E139" i="2" s="1"/>
  <c r="E97" i="3" s="1"/>
  <c r="AC153" i="1"/>
  <c r="AB153" i="1"/>
  <c r="AA153" i="1"/>
  <c r="Z153" i="1"/>
  <c r="Y153" i="1"/>
  <c r="X153" i="1"/>
  <c r="W153" i="1"/>
  <c r="V153" i="1"/>
  <c r="U153" i="1"/>
  <c r="D139" i="2" s="1"/>
  <c r="D97" i="3" s="1"/>
  <c r="T153" i="1"/>
  <c r="S153" i="1"/>
  <c r="R153" i="1"/>
  <c r="Q153" i="1"/>
  <c r="P153" i="1"/>
  <c r="O153" i="1"/>
  <c r="N153" i="1"/>
  <c r="M153" i="1"/>
  <c r="L153" i="1"/>
  <c r="C139" i="2" s="1"/>
  <c r="C97" i="3" s="1"/>
  <c r="AU152" i="1"/>
  <c r="AT152" i="1"/>
  <c r="AS152" i="1"/>
  <c r="AR152" i="1"/>
  <c r="AQ152" i="1"/>
  <c r="AP152" i="1"/>
  <c r="AO152" i="1"/>
  <c r="AN152" i="1"/>
  <c r="AM152" i="1"/>
  <c r="F138" i="2" s="1"/>
  <c r="F96" i="3" s="1"/>
  <c r="AL152" i="1"/>
  <c r="AK152" i="1"/>
  <c r="AJ152" i="1"/>
  <c r="AI152" i="1"/>
  <c r="AH152" i="1"/>
  <c r="AG152" i="1"/>
  <c r="AF152" i="1"/>
  <c r="AE152" i="1"/>
  <c r="AD152" i="1"/>
  <c r="E138" i="2" s="1"/>
  <c r="E96" i="3" s="1"/>
  <c r="AC152" i="1"/>
  <c r="AB152" i="1"/>
  <c r="AA152" i="1"/>
  <c r="Z152" i="1"/>
  <c r="Y152" i="1"/>
  <c r="X152" i="1"/>
  <c r="W152" i="1"/>
  <c r="V152" i="1"/>
  <c r="U152" i="1"/>
  <c r="D138" i="2" s="1"/>
  <c r="D96" i="3" s="1"/>
  <c r="T152" i="1"/>
  <c r="S152" i="1"/>
  <c r="R152" i="1"/>
  <c r="Q152" i="1"/>
  <c r="P152" i="1"/>
  <c r="O152" i="1"/>
  <c r="N152" i="1"/>
  <c r="M152" i="1"/>
  <c r="L152" i="1"/>
  <c r="C138" i="2" s="1"/>
  <c r="C96" i="3" s="1"/>
  <c r="AU151" i="1"/>
  <c r="AT151" i="1"/>
  <c r="AS151" i="1"/>
  <c r="AR151" i="1"/>
  <c r="AQ151" i="1"/>
  <c r="AP151" i="1"/>
  <c r="AO151" i="1"/>
  <c r="AN151" i="1"/>
  <c r="AM151" i="1"/>
  <c r="F137" i="2" s="1"/>
  <c r="F95" i="3" s="1"/>
  <c r="AL151" i="1"/>
  <c r="AK151" i="1"/>
  <c r="AJ151" i="1"/>
  <c r="AI151" i="1"/>
  <c r="AH151" i="1"/>
  <c r="AG151" i="1"/>
  <c r="AF151" i="1"/>
  <c r="AE151" i="1"/>
  <c r="AD151" i="1"/>
  <c r="E137" i="2" s="1"/>
  <c r="E95" i="3" s="1"/>
  <c r="AC151" i="1"/>
  <c r="AB151" i="1"/>
  <c r="AA151" i="1"/>
  <c r="Z151" i="1"/>
  <c r="Y151" i="1"/>
  <c r="X151" i="1"/>
  <c r="W151" i="1"/>
  <c r="V151" i="1"/>
  <c r="U151" i="1"/>
  <c r="D137" i="2" s="1"/>
  <c r="D95" i="3" s="1"/>
  <c r="T151" i="1"/>
  <c r="S151" i="1"/>
  <c r="R151" i="1"/>
  <c r="Q151" i="1"/>
  <c r="P151" i="1"/>
  <c r="O151" i="1"/>
  <c r="N151" i="1"/>
  <c r="M151" i="1"/>
  <c r="L151" i="1"/>
  <c r="C137" i="2" s="1"/>
  <c r="C95" i="3" s="1"/>
  <c r="AU150" i="1"/>
  <c r="AT150" i="1"/>
  <c r="AS150" i="1"/>
  <c r="AR150" i="1"/>
  <c r="AQ150" i="1"/>
  <c r="AP150" i="1"/>
  <c r="AO150" i="1"/>
  <c r="AN150" i="1"/>
  <c r="AM150" i="1"/>
  <c r="F136" i="2" s="1"/>
  <c r="AL150" i="1"/>
  <c r="AK150" i="1"/>
  <c r="AJ150" i="1"/>
  <c r="AI150" i="1"/>
  <c r="AH150" i="1"/>
  <c r="AG150" i="1"/>
  <c r="AF150" i="1"/>
  <c r="AE150" i="1"/>
  <c r="AD150" i="1"/>
  <c r="E136" i="2" s="1"/>
  <c r="AC150" i="1"/>
  <c r="AB150" i="1"/>
  <c r="AA150" i="1"/>
  <c r="Z150" i="1"/>
  <c r="Y150" i="1"/>
  <c r="X150" i="1"/>
  <c r="W150" i="1"/>
  <c r="V150" i="1"/>
  <c r="U150" i="1"/>
  <c r="D136" i="2" s="1"/>
  <c r="T150" i="1"/>
  <c r="S150" i="1"/>
  <c r="R150" i="1"/>
  <c r="Q150" i="1"/>
  <c r="P150" i="1"/>
  <c r="O150" i="1"/>
  <c r="N150" i="1"/>
  <c r="M150" i="1"/>
  <c r="L150" i="1"/>
  <c r="C136" i="2" s="1"/>
  <c r="AU149" i="1"/>
  <c r="AT149" i="1"/>
  <c r="AS149" i="1"/>
  <c r="AR149" i="1"/>
  <c r="AQ149" i="1"/>
  <c r="AP149" i="1"/>
  <c r="AO149" i="1"/>
  <c r="AN149" i="1"/>
  <c r="AM149" i="1"/>
  <c r="F135" i="2" s="1"/>
  <c r="AL149" i="1"/>
  <c r="AK149" i="1"/>
  <c r="AJ149" i="1"/>
  <c r="AI149" i="1"/>
  <c r="AH149" i="1"/>
  <c r="AG149" i="1"/>
  <c r="AF149" i="1"/>
  <c r="AE149" i="1"/>
  <c r="AD149" i="1"/>
  <c r="E135" i="2" s="1"/>
  <c r="AC149" i="1"/>
  <c r="AB149" i="1"/>
  <c r="AA149" i="1"/>
  <c r="Z149" i="1"/>
  <c r="Y149" i="1"/>
  <c r="X149" i="1"/>
  <c r="W149" i="1"/>
  <c r="V149" i="1"/>
  <c r="U149" i="1"/>
  <c r="D135" i="2" s="1"/>
  <c r="T149" i="1"/>
  <c r="S149" i="1"/>
  <c r="R149" i="1"/>
  <c r="Q149" i="1"/>
  <c r="P149" i="1"/>
  <c r="O149" i="1"/>
  <c r="N149" i="1"/>
  <c r="M149" i="1"/>
  <c r="L149" i="1"/>
  <c r="C135" i="2" s="1"/>
  <c r="AU148" i="1"/>
  <c r="AT148" i="1"/>
  <c r="AS148" i="1"/>
  <c r="AR148" i="1"/>
  <c r="AQ148" i="1"/>
  <c r="AP148" i="1"/>
  <c r="AO148" i="1"/>
  <c r="AN148" i="1"/>
  <c r="AM148" i="1"/>
  <c r="F134" i="2" s="1"/>
  <c r="F94" i="3" s="1"/>
  <c r="AL148" i="1"/>
  <c r="AK148" i="1"/>
  <c r="AJ148" i="1"/>
  <c r="AI148" i="1"/>
  <c r="AH148" i="1"/>
  <c r="AG148" i="1"/>
  <c r="AF148" i="1"/>
  <c r="AE148" i="1"/>
  <c r="AD148" i="1"/>
  <c r="E134" i="2" s="1"/>
  <c r="E94" i="3" s="1"/>
  <c r="AC148" i="1"/>
  <c r="AB148" i="1"/>
  <c r="AA148" i="1"/>
  <c r="Z148" i="1"/>
  <c r="Y148" i="1"/>
  <c r="X148" i="1"/>
  <c r="W148" i="1"/>
  <c r="V148" i="1"/>
  <c r="U148" i="1"/>
  <c r="D134" i="2" s="1"/>
  <c r="D94" i="3" s="1"/>
  <c r="T148" i="1"/>
  <c r="S148" i="1"/>
  <c r="R148" i="1"/>
  <c r="Q148" i="1"/>
  <c r="P148" i="1"/>
  <c r="O148" i="1"/>
  <c r="N148" i="1"/>
  <c r="M148" i="1"/>
  <c r="L148" i="1"/>
  <c r="C134" i="2" s="1"/>
  <c r="C94" i="3" s="1"/>
  <c r="AU147" i="1"/>
  <c r="AT147" i="1"/>
  <c r="AS147" i="1"/>
  <c r="AR147" i="1"/>
  <c r="AQ147" i="1"/>
  <c r="AP147" i="1"/>
  <c r="AO147" i="1"/>
  <c r="AN147" i="1"/>
  <c r="AM147" i="1"/>
  <c r="F133" i="2" s="1"/>
  <c r="F93" i="3" s="1"/>
  <c r="AL147" i="1"/>
  <c r="AK147" i="1"/>
  <c r="AJ147" i="1"/>
  <c r="AI147" i="1"/>
  <c r="AH147" i="1"/>
  <c r="AG147" i="1"/>
  <c r="AF147" i="1"/>
  <c r="AE147" i="1"/>
  <c r="AD147" i="1"/>
  <c r="E133" i="2" s="1"/>
  <c r="E93" i="3" s="1"/>
  <c r="AC147" i="1"/>
  <c r="AB147" i="1"/>
  <c r="AA147" i="1"/>
  <c r="Z147" i="1"/>
  <c r="Y147" i="1"/>
  <c r="X147" i="1"/>
  <c r="W147" i="1"/>
  <c r="V147" i="1"/>
  <c r="U147" i="1"/>
  <c r="D133" i="2" s="1"/>
  <c r="D93" i="3" s="1"/>
  <c r="T147" i="1"/>
  <c r="S147" i="1"/>
  <c r="R147" i="1"/>
  <c r="Q147" i="1"/>
  <c r="P147" i="1"/>
  <c r="O147" i="1"/>
  <c r="N147" i="1"/>
  <c r="M147" i="1"/>
  <c r="L147" i="1"/>
  <c r="C133" i="2" s="1"/>
  <c r="C93" i="3" s="1"/>
  <c r="AU146" i="1"/>
  <c r="AT146" i="1"/>
  <c r="AS146" i="1"/>
  <c r="AR146" i="1"/>
  <c r="AQ146" i="1"/>
  <c r="AP146" i="1"/>
  <c r="AO146" i="1"/>
  <c r="AN146" i="1"/>
  <c r="AM146" i="1"/>
  <c r="F132" i="2" s="1"/>
  <c r="F92" i="3" s="1"/>
  <c r="AL146" i="1"/>
  <c r="AK146" i="1"/>
  <c r="AJ146" i="1"/>
  <c r="AI146" i="1"/>
  <c r="AH146" i="1"/>
  <c r="AG146" i="1"/>
  <c r="AF146" i="1"/>
  <c r="AE146" i="1"/>
  <c r="AD146" i="1"/>
  <c r="E132" i="2" s="1"/>
  <c r="E92" i="3" s="1"/>
  <c r="AC146" i="1"/>
  <c r="AB146" i="1"/>
  <c r="AA146" i="1"/>
  <c r="Z146" i="1"/>
  <c r="Y146" i="1"/>
  <c r="X146" i="1"/>
  <c r="W146" i="1"/>
  <c r="V146" i="1"/>
  <c r="U146" i="1"/>
  <c r="D132" i="2" s="1"/>
  <c r="D92" i="3" s="1"/>
  <c r="T146" i="1"/>
  <c r="S146" i="1"/>
  <c r="R146" i="1"/>
  <c r="C132" i="2" s="1"/>
  <c r="C92" i="3" s="1"/>
  <c r="Q146" i="1"/>
  <c r="P146" i="1"/>
  <c r="O146" i="1"/>
  <c r="N146" i="1"/>
  <c r="M146" i="1"/>
  <c r="L146" i="1"/>
  <c r="AU145" i="1"/>
  <c r="AT145" i="1"/>
  <c r="AS145" i="1"/>
  <c r="AR145" i="1"/>
  <c r="AQ145" i="1"/>
  <c r="AP145" i="1"/>
  <c r="AO145" i="1"/>
  <c r="AN145" i="1"/>
  <c r="AM145" i="1"/>
  <c r="AL145" i="1"/>
  <c r="AK145" i="1"/>
  <c r="AJ145" i="1"/>
  <c r="AI145" i="1"/>
  <c r="AH145" i="1"/>
  <c r="AG145" i="1"/>
  <c r="AF145" i="1"/>
  <c r="AE145" i="1"/>
  <c r="AD145" i="1"/>
  <c r="AC145" i="1"/>
  <c r="AB145" i="1"/>
  <c r="AA145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I143" i="1"/>
  <c r="AH143" i="1"/>
  <c r="AG143" i="1"/>
  <c r="AF143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AU142" i="1"/>
  <c r="AT142" i="1"/>
  <c r="AS142" i="1"/>
  <c r="AR142" i="1"/>
  <c r="AQ142" i="1"/>
  <c r="AP142" i="1"/>
  <c r="AO142" i="1"/>
  <c r="AN142" i="1"/>
  <c r="AM142" i="1"/>
  <c r="AL142" i="1"/>
  <c r="AK142" i="1"/>
  <c r="AJ142" i="1"/>
  <c r="AI142" i="1"/>
  <c r="AH142" i="1"/>
  <c r="AG142" i="1"/>
  <c r="AF142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AU141" i="1"/>
  <c r="AT141" i="1"/>
  <c r="AS141" i="1"/>
  <c r="AR141" i="1"/>
  <c r="AQ141" i="1"/>
  <c r="AP141" i="1"/>
  <c r="AO141" i="1"/>
  <c r="AN141" i="1"/>
  <c r="AM141" i="1"/>
  <c r="AL141" i="1"/>
  <c r="AK141" i="1"/>
  <c r="AJ141" i="1"/>
  <c r="AI141" i="1"/>
  <c r="AH141" i="1"/>
  <c r="AG141" i="1"/>
  <c r="AF141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AU140" i="1"/>
  <c r="AT140" i="1"/>
  <c r="AS140" i="1"/>
  <c r="AR140" i="1"/>
  <c r="AQ140" i="1"/>
  <c r="AP140" i="1"/>
  <c r="AO140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AU139" i="1"/>
  <c r="AT139" i="1"/>
  <c r="AS139" i="1"/>
  <c r="AR139" i="1"/>
  <c r="AQ139" i="1"/>
  <c r="AP139" i="1"/>
  <c r="AO139" i="1"/>
  <c r="AN139" i="1"/>
  <c r="AM139" i="1"/>
  <c r="AL139" i="1"/>
  <c r="AK139" i="1"/>
  <c r="AJ139" i="1"/>
  <c r="AI139" i="1"/>
  <c r="AH139" i="1"/>
  <c r="AG139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I138" i="1"/>
  <c r="AH138" i="1"/>
  <c r="AG138" i="1"/>
  <c r="AF138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AU137" i="1"/>
  <c r="AT137" i="1"/>
  <c r="AS137" i="1"/>
  <c r="AR137" i="1"/>
  <c r="AQ137" i="1"/>
  <c r="AP137" i="1"/>
  <c r="AO137" i="1"/>
  <c r="AN137" i="1"/>
  <c r="AM137" i="1"/>
  <c r="AL137" i="1"/>
  <c r="AK137" i="1"/>
  <c r="AJ137" i="1"/>
  <c r="AI137" i="1"/>
  <c r="AH137" i="1"/>
  <c r="AG137" i="1"/>
  <c r="AF137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AI136" i="1"/>
  <c r="AH136" i="1"/>
  <c r="AG136" i="1"/>
  <c r="AF136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AU135" i="1"/>
  <c r="AT135" i="1"/>
  <c r="AS135" i="1"/>
  <c r="AR135" i="1"/>
  <c r="AQ135" i="1"/>
  <c r="AP135" i="1"/>
  <c r="AO135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AU131" i="1"/>
  <c r="AT131" i="1"/>
  <c r="AS131" i="1"/>
  <c r="AR131" i="1"/>
  <c r="AQ131" i="1"/>
  <c r="AP131" i="1"/>
  <c r="AO131" i="1"/>
  <c r="AN131" i="1"/>
  <c r="AM131" i="1"/>
  <c r="AL131" i="1"/>
  <c r="AK131" i="1"/>
  <c r="AJ131" i="1"/>
  <c r="AI131" i="1"/>
  <c r="AH131" i="1"/>
  <c r="AG131" i="1"/>
  <c r="AF131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C117" i="2" s="1"/>
  <c r="C80" i="3" s="1"/>
  <c r="AU130" i="1"/>
  <c r="AT130" i="1"/>
  <c r="AS130" i="1"/>
  <c r="AR130" i="1"/>
  <c r="AQ130" i="1"/>
  <c r="AP130" i="1"/>
  <c r="AO130" i="1"/>
  <c r="AN130" i="1"/>
  <c r="AM130" i="1"/>
  <c r="F116" i="2" s="1"/>
  <c r="AL130" i="1"/>
  <c r="AK130" i="1"/>
  <c r="AJ130" i="1"/>
  <c r="AI130" i="1"/>
  <c r="AH130" i="1"/>
  <c r="AG130" i="1"/>
  <c r="AF130" i="1"/>
  <c r="AE130" i="1"/>
  <c r="AD130" i="1"/>
  <c r="E116" i="2" s="1"/>
  <c r="AC130" i="1"/>
  <c r="AB130" i="1"/>
  <c r="AA130" i="1"/>
  <c r="Z130" i="1"/>
  <c r="Y130" i="1"/>
  <c r="X130" i="1"/>
  <c r="W130" i="1"/>
  <c r="V130" i="1"/>
  <c r="U130" i="1"/>
  <c r="D116" i="2" s="1"/>
  <c r="T130" i="1"/>
  <c r="S130" i="1"/>
  <c r="R130" i="1"/>
  <c r="Q130" i="1"/>
  <c r="P130" i="1"/>
  <c r="O130" i="1"/>
  <c r="N130" i="1"/>
  <c r="M130" i="1"/>
  <c r="L130" i="1"/>
  <c r="C116" i="2" s="1"/>
  <c r="AU129" i="1"/>
  <c r="AT129" i="1"/>
  <c r="AS129" i="1"/>
  <c r="AR129" i="1"/>
  <c r="AQ129" i="1"/>
  <c r="AP129" i="1"/>
  <c r="AO129" i="1"/>
  <c r="AN129" i="1"/>
  <c r="AM129" i="1"/>
  <c r="F115" i="2" s="1"/>
  <c r="AL129" i="1"/>
  <c r="AK129" i="1"/>
  <c r="AJ129" i="1"/>
  <c r="AI129" i="1"/>
  <c r="AH129" i="1"/>
  <c r="AG129" i="1"/>
  <c r="AF129" i="1"/>
  <c r="AE129" i="1"/>
  <c r="AD129" i="1"/>
  <c r="E115" i="2" s="1"/>
  <c r="AC129" i="1"/>
  <c r="AB129" i="1"/>
  <c r="AA129" i="1"/>
  <c r="Z129" i="1"/>
  <c r="Y129" i="1"/>
  <c r="X129" i="1"/>
  <c r="W129" i="1"/>
  <c r="V129" i="1"/>
  <c r="U129" i="1"/>
  <c r="D115" i="2" s="1"/>
  <c r="T129" i="1"/>
  <c r="S129" i="1"/>
  <c r="R129" i="1"/>
  <c r="Q129" i="1"/>
  <c r="P129" i="1"/>
  <c r="O129" i="1"/>
  <c r="N129" i="1"/>
  <c r="M129" i="1"/>
  <c r="L129" i="1"/>
  <c r="C115" i="2" s="1"/>
  <c r="AU128" i="1"/>
  <c r="AT128" i="1"/>
  <c r="AS128" i="1"/>
  <c r="AR128" i="1"/>
  <c r="AQ128" i="1"/>
  <c r="AP128" i="1"/>
  <c r="AO128" i="1"/>
  <c r="AN128" i="1"/>
  <c r="AM128" i="1"/>
  <c r="F114" i="2" s="1"/>
  <c r="AL128" i="1"/>
  <c r="AK128" i="1"/>
  <c r="AJ128" i="1"/>
  <c r="AI128" i="1"/>
  <c r="AH128" i="1"/>
  <c r="AG128" i="1"/>
  <c r="AF128" i="1"/>
  <c r="AE128" i="1"/>
  <c r="AD128" i="1"/>
  <c r="E114" i="2" s="1"/>
  <c r="AC128" i="1"/>
  <c r="AB128" i="1"/>
  <c r="AA128" i="1"/>
  <c r="Z128" i="1"/>
  <c r="Y128" i="1"/>
  <c r="X128" i="1"/>
  <c r="W128" i="1"/>
  <c r="V128" i="1"/>
  <c r="U128" i="1"/>
  <c r="D114" i="2" s="1"/>
  <c r="T128" i="1"/>
  <c r="S128" i="1"/>
  <c r="R128" i="1"/>
  <c r="Q128" i="1"/>
  <c r="P128" i="1"/>
  <c r="O128" i="1"/>
  <c r="N128" i="1"/>
  <c r="M128" i="1"/>
  <c r="L128" i="1"/>
  <c r="C114" i="2" s="1"/>
  <c r="AU127" i="1"/>
  <c r="AT127" i="1"/>
  <c r="AS127" i="1"/>
  <c r="AR127" i="1"/>
  <c r="AQ127" i="1"/>
  <c r="AP127" i="1"/>
  <c r="AO127" i="1"/>
  <c r="AN127" i="1"/>
  <c r="AM127" i="1"/>
  <c r="F113" i="2" s="1"/>
  <c r="AL127" i="1"/>
  <c r="AK127" i="1"/>
  <c r="AJ127" i="1"/>
  <c r="AI127" i="1"/>
  <c r="AH127" i="1"/>
  <c r="AG127" i="1"/>
  <c r="AF127" i="1"/>
  <c r="AE127" i="1"/>
  <c r="AD127" i="1"/>
  <c r="E113" i="2" s="1"/>
  <c r="AC127" i="1"/>
  <c r="AB127" i="1"/>
  <c r="AA127" i="1"/>
  <c r="Z127" i="1"/>
  <c r="Y127" i="1"/>
  <c r="X127" i="1"/>
  <c r="W127" i="1"/>
  <c r="V127" i="1"/>
  <c r="U127" i="1"/>
  <c r="D113" i="2" s="1"/>
  <c r="T127" i="1"/>
  <c r="S127" i="1"/>
  <c r="R127" i="1"/>
  <c r="Q127" i="1"/>
  <c r="P127" i="1"/>
  <c r="O127" i="1"/>
  <c r="N127" i="1"/>
  <c r="M127" i="1"/>
  <c r="L127" i="1"/>
  <c r="C113" i="2" s="1"/>
  <c r="AU126" i="1"/>
  <c r="AT126" i="1"/>
  <c r="AS126" i="1"/>
  <c r="AR126" i="1"/>
  <c r="AQ126" i="1"/>
  <c r="AP126" i="1"/>
  <c r="AO126" i="1"/>
  <c r="AN126" i="1"/>
  <c r="AM126" i="1"/>
  <c r="F112" i="2" s="1"/>
  <c r="F79" i="3" s="1"/>
  <c r="AL126" i="1"/>
  <c r="AK126" i="1"/>
  <c r="AJ126" i="1"/>
  <c r="AI126" i="1"/>
  <c r="AH126" i="1"/>
  <c r="AG126" i="1"/>
  <c r="AF126" i="1"/>
  <c r="AE126" i="1"/>
  <c r="AD126" i="1"/>
  <c r="E112" i="2" s="1"/>
  <c r="E79" i="3" s="1"/>
  <c r="AC126" i="1"/>
  <c r="AB126" i="1"/>
  <c r="AA126" i="1"/>
  <c r="Z126" i="1"/>
  <c r="Y126" i="1"/>
  <c r="X126" i="1"/>
  <c r="W126" i="1"/>
  <c r="V126" i="1"/>
  <c r="U126" i="1"/>
  <c r="D112" i="2" s="1"/>
  <c r="D79" i="3" s="1"/>
  <c r="T126" i="1"/>
  <c r="S126" i="1"/>
  <c r="R126" i="1"/>
  <c r="Q126" i="1"/>
  <c r="P126" i="1"/>
  <c r="O126" i="1"/>
  <c r="N126" i="1"/>
  <c r="M126" i="1"/>
  <c r="L126" i="1"/>
  <c r="C112" i="2" s="1"/>
  <c r="C79" i="3" s="1"/>
  <c r="AU125" i="1"/>
  <c r="AT125" i="1"/>
  <c r="AS125" i="1"/>
  <c r="AR125" i="1"/>
  <c r="AQ125" i="1"/>
  <c r="AP125" i="1"/>
  <c r="AO125" i="1"/>
  <c r="AN125" i="1"/>
  <c r="AM125" i="1"/>
  <c r="F111" i="2" s="1"/>
  <c r="F78" i="3" s="1"/>
  <c r="AL125" i="1"/>
  <c r="AK125" i="1"/>
  <c r="AJ125" i="1"/>
  <c r="AI125" i="1"/>
  <c r="AH125" i="1"/>
  <c r="AG125" i="1"/>
  <c r="AF125" i="1"/>
  <c r="AE125" i="1"/>
  <c r="AD125" i="1"/>
  <c r="E111" i="2" s="1"/>
  <c r="E78" i="3" s="1"/>
  <c r="AC125" i="1"/>
  <c r="AB125" i="1"/>
  <c r="AA125" i="1"/>
  <c r="Z125" i="1"/>
  <c r="Y125" i="1"/>
  <c r="X125" i="1"/>
  <c r="W125" i="1"/>
  <c r="V125" i="1"/>
  <c r="U125" i="1"/>
  <c r="D111" i="2" s="1"/>
  <c r="D78" i="3" s="1"/>
  <c r="T125" i="1"/>
  <c r="S125" i="1"/>
  <c r="R125" i="1"/>
  <c r="Q125" i="1"/>
  <c r="P125" i="1"/>
  <c r="O125" i="1"/>
  <c r="N125" i="1"/>
  <c r="M125" i="1"/>
  <c r="L125" i="1"/>
  <c r="C111" i="2" s="1"/>
  <c r="C78" i="3" s="1"/>
  <c r="AU124" i="1"/>
  <c r="AT124" i="1"/>
  <c r="AS124" i="1"/>
  <c r="AR124" i="1"/>
  <c r="AQ124" i="1"/>
  <c r="AP124" i="1"/>
  <c r="AO124" i="1"/>
  <c r="AN124" i="1"/>
  <c r="AM124" i="1"/>
  <c r="F110" i="2" s="1"/>
  <c r="F77" i="3" s="1"/>
  <c r="AL124" i="1"/>
  <c r="AK124" i="1"/>
  <c r="AJ124" i="1"/>
  <c r="AI124" i="1"/>
  <c r="AH124" i="1"/>
  <c r="AG124" i="1"/>
  <c r="AF124" i="1"/>
  <c r="AE124" i="1"/>
  <c r="AD124" i="1"/>
  <c r="E110" i="2" s="1"/>
  <c r="E77" i="3" s="1"/>
  <c r="AC124" i="1"/>
  <c r="AB124" i="1"/>
  <c r="AA124" i="1"/>
  <c r="Z124" i="1"/>
  <c r="Y124" i="1"/>
  <c r="X124" i="1"/>
  <c r="W124" i="1"/>
  <c r="V124" i="1"/>
  <c r="U124" i="1"/>
  <c r="D110" i="2" s="1"/>
  <c r="D77" i="3" s="1"/>
  <c r="T124" i="1"/>
  <c r="S124" i="1"/>
  <c r="R124" i="1"/>
  <c r="Q124" i="1"/>
  <c r="P124" i="1"/>
  <c r="O124" i="1"/>
  <c r="N124" i="1"/>
  <c r="M124" i="1"/>
  <c r="L124" i="1"/>
  <c r="C110" i="2" s="1"/>
  <c r="C77" i="3" s="1"/>
  <c r="AU123" i="1"/>
  <c r="AT123" i="1"/>
  <c r="AS123" i="1"/>
  <c r="AR123" i="1"/>
  <c r="AQ123" i="1"/>
  <c r="AP123" i="1"/>
  <c r="AO123" i="1"/>
  <c r="AN123" i="1"/>
  <c r="AM123" i="1"/>
  <c r="F109" i="2" s="1"/>
  <c r="F76" i="3" s="1"/>
  <c r="AL123" i="1"/>
  <c r="AK123" i="1"/>
  <c r="AJ123" i="1"/>
  <c r="AI123" i="1"/>
  <c r="AH123" i="1"/>
  <c r="AG123" i="1"/>
  <c r="AF123" i="1"/>
  <c r="AE123" i="1"/>
  <c r="AD123" i="1"/>
  <c r="E109" i="2" s="1"/>
  <c r="E76" i="3" s="1"/>
  <c r="AC123" i="1"/>
  <c r="AB123" i="1"/>
  <c r="AA123" i="1"/>
  <c r="Z123" i="1"/>
  <c r="Y123" i="1"/>
  <c r="X123" i="1"/>
  <c r="W123" i="1"/>
  <c r="V123" i="1"/>
  <c r="U123" i="1"/>
  <c r="D109" i="2" s="1"/>
  <c r="D76" i="3" s="1"/>
  <c r="T123" i="1"/>
  <c r="S123" i="1"/>
  <c r="R123" i="1"/>
  <c r="Q123" i="1"/>
  <c r="P123" i="1"/>
  <c r="O123" i="1"/>
  <c r="N123" i="1"/>
  <c r="M123" i="1"/>
  <c r="L123" i="1"/>
  <c r="C109" i="2" s="1"/>
  <c r="C76" i="3" s="1"/>
  <c r="AU122" i="1"/>
  <c r="AT122" i="1"/>
  <c r="AS122" i="1"/>
  <c r="AR122" i="1"/>
  <c r="AQ122" i="1"/>
  <c r="AP122" i="1"/>
  <c r="AO122" i="1"/>
  <c r="AN122" i="1"/>
  <c r="AM122" i="1"/>
  <c r="F108" i="2" s="1"/>
  <c r="F75" i="3" s="1"/>
  <c r="F774" i="3" s="1"/>
  <c r="AL122" i="1"/>
  <c r="AK122" i="1"/>
  <c r="AJ122" i="1"/>
  <c r="AI122" i="1"/>
  <c r="AH122" i="1"/>
  <c r="AG122" i="1"/>
  <c r="AF122" i="1"/>
  <c r="AE122" i="1"/>
  <c r="AD122" i="1"/>
  <c r="E108" i="2" s="1"/>
  <c r="E75" i="3" s="1"/>
  <c r="E774" i="3" s="1"/>
  <c r="AC122" i="1"/>
  <c r="AB122" i="1"/>
  <c r="AA122" i="1"/>
  <c r="Z122" i="1"/>
  <c r="Y122" i="1"/>
  <c r="X122" i="1"/>
  <c r="W122" i="1"/>
  <c r="V122" i="1"/>
  <c r="U122" i="1"/>
  <c r="D108" i="2" s="1"/>
  <c r="D75" i="3" s="1"/>
  <c r="D774" i="3" s="1"/>
  <c r="T122" i="1"/>
  <c r="S122" i="1"/>
  <c r="R122" i="1"/>
  <c r="Q122" i="1"/>
  <c r="P122" i="1"/>
  <c r="O122" i="1"/>
  <c r="N122" i="1"/>
  <c r="M122" i="1"/>
  <c r="L122" i="1"/>
  <c r="C108" i="2" s="1"/>
  <c r="C75" i="3" s="1"/>
  <c r="C774" i="3" s="1"/>
  <c r="AU121" i="1"/>
  <c r="AT121" i="1"/>
  <c r="AS121" i="1"/>
  <c r="AR121" i="1"/>
  <c r="AQ121" i="1"/>
  <c r="AP121" i="1"/>
  <c r="AO121" i="1"/>
  <c r="AN121" i="1"/>
  <c r="AM121" i="1"/>
  <c r="F107" i="2" s="1"/>
  <c r="F74" i="3" s="1"/>
  <c r="AL121" i="1"/>
  <c r="AK121" i="1"/>
  <c r="AJ121" i="1"/>
  <c r="AI121" i="1"/>
  <c r="AH121" i="1"/>
  <c r="AG121" i="1"/>
  <c r="AF121" i="1"/>
  <c r="AE121" i="1"/>
  <c r="AD121" i="1"/>
  <c r="E107" i="2" s="1"/>
  <c r="E74" i="3" s="1"/>
  <c r="AC121" i="1"/>
  <c r="AB121" i="1"/>
  <c r="AA121" i="1"/>
  <c r="Z121" i="1"/>
  <c r="Y121" i="1"/>
  <c r="X121" i="1"/>
  <c r="W121" i="1"/>
  <c r="V121" i="1"/>
  <c r="U121" i="1"/>
  <c r="D107" i="2" s="1"/>
  <c r="D74" i="3" s="1"/>
  <c r="T121" i="1"/>
  <c r="S121" i="1"/>
  <c r="R121" i="1"/>
  <c r="Q121" i="1"/>
  <c r="P121" i="1"/>
  <c r="O121" i="1"/>
  <c r="N121" i="1"/>
  <c r="M121" i="1"/>
  <c r="L121" i="1"/>
  <c r="C107" i="2" s="1"/>
  <c r="C74" i="3" s="1"/>
  <c r="AU120" i="1"/>
  <c r="AT120" i="1"/>
  <c r="AS120" i="1"/>
  <c r="AR120" i="1"/>
  <c r="AQ120" i="1"/>
  <c r="AP120" i="1"/>
  <c r="AO120" i="1"/>
  <c r="AN120" i="1"/>
  <c r="AM120" i="1"/>
  <c r="F106" i="2" s="1"/>
  <c r="AL120" i="1"/>
  <c r="AK120" i="1"/>
  <c r="AJ120" i="1"/>
  <c r="AI120" i="1"/>
  <c r="AH120" i="1"/>
  <c r="AG120" i="1"/>
  <c r="AF120" i="1"/>
  <c r="AE120" i="1"/>
  <c r="AD120" i="1"/>
  <c r="E106" i="2" s="1"/>
  <c r="AC120" i="1"/>
  <c r="AB120" i="1"/>
  <c r="AA120" i="1"/>
  <c r="Z120" i="1"/>
  <c r="Y120" i="1"/>
  <c r="X120" i="1"/>
  <c r="W120" i="1"/>
  <c r="V120" i="1"/>
  <c r="U120" i="1"/>
  <c r="D106" i="2" s="1"/>
  <c r="T120" i="1"/>
  <c r="S120" i="1"/>
  <c r="R120" i="1"/>
  <c r="Q120" i="1"/>
  <c r="P120" i="1"/>
  <c r="O120" i="1"/>
  <c r="N120" i="1"/>
  <c r="M120" i="1"/>
  <c r="L120" i="1"/>
  <c r="C106" i="2" s="1"/>
  <c r="AU119" i="1"/>
  <c r="AT119" i="1"/>
  <c r="AS119" i="1"/>
  <c r="AR119" i="1"/>
  <c r="AQ119" i="1"/>
  <c r="AP119" i="1"/>
  <c r="AO119" i="1"/>
  <c r="AN119" i="1"/>
  <c r="AM119" i="1"/>
  <c r="F105" i="2" s="1"/>
  <c r="F73" i="3" s="1"/>
  <c r="AL119" i="1"/>
  <c r="AK119" i="1"/>
  <c r="AJ119" i="1"/>
  <c r="AI119" i="1"/>
  <c r="AH119" i="1"/>
  <c r="AG119" i="1"/>
  <c r="AF119" i="1"/>
  <c r="AE119" i="1"/>
  <c r="AD119" i="1"/>
  <c r="E105" i="2" s="1"/>
  <c r="E73" i="3" s="1"/>
  <c r="AC119" i="1"/>
  <c r="AB119" i="1"/>
  <c r="AA119" i="1"/>
  <c r="Z119" i="1"/>
  <c r="Y119" i="1"/>
  <c r="X119" i="1"/>
  <c r="W119" i="1"/>
  <c r="V119" i="1"/>
  <c r="U119" i="1"/>
  <c r="D105" i="2" s="1"/>
  <c r="D73" i="3" s="1"/>
  <c r="T119" i="1"/>
  <c r="S119" i="1"/>
  <c r="R119" i="1"/>
  <c r="Q119" i="1"/>
  <c r="P119" i="1"/>
  <c r="O119" i="1"/>
  <c r="N119" i="1"/>
  <c r="M119" i="1"/>
  <c r="L119" i="1"/>
  <c r="C105" i="2" s="1"/>
  <c r="C73" i="3" s="1"/>
  <c r="AU118" i="1"/>
  <c r="AT118" i="1"/>
  <c r="AS118" i="1"/>
  <c r="AR118" i="1"/>
  <c r="AQ118" i="1"/>
  <c r="AP118" i="1"/>
  <c r="AO118" i="1"/>
  <c r="AN118" i="1"/>
  <c r="AM118" i="1"/>
  <c r="F104" i="2" s="1"/>
  <c r="F72" i="3" s="1"/>
  <c r="AL118" i="1"/>
  <c r="AK118" i="1"/>
  <c r="AJ118" i="1"/>
  <c r="AI118" i="1"/>
  <c r="AH118" i="1"/>
  <c r="AG118" i="1"/>
  <c r="AF118" i="1"/>
  <c r="AE118" i="1"/>
  <c r="AD118" i="1"/>
  <c r="E104" i="2" s="1"/>
  <c r="E72" i="3" s="1"/>
  <c r="AC118" i="1"/>
  <c r="AB118" i="1"/>
  <c r="AA118" i="1"/>
  <c r="Z118" i="1"/>
  <c r="Y118" i="1"/>
  <c r="X118" i="1"/>
  <c r="W118" i="1"/>
  <c r="V118" i="1"/>
  <c r="U118" i="1"/>
  <c r="D104" i="2" s="1"/>
  <c r="D72" i="3" s="1"/>
  <c r="T118" i="1"/>
  <c r="S118" i="1"/>
  <c r="R118" i="1"/>
  <c r="Q118" i="1"/>
  <c r="P118" i="1"/>
  <c r="O118" i="1"/>
  <c r="N118" i="1"/>
  <c r="M118" i="1"/>
  <c r="L118" i="1"/>
  <c r="C104" i="2" s="1"/>
  <c r="C72" i="3" s="1"/>
  <c r="AU117" i="1"/>
  <c r="AT117" i="1"/>
  <c r="AS117" i="1"/>
  <c r="AR117" i="1"/>
  <c r="AQ117" i="1"/>
  <c r="AP117" i="1"/>
  <c r="AO117" i="1"/>
  <c r="AN117" i="1"/>
  <c r="AM117" i="1"/>
  <c r="F103" i="2" s="1"/>
  <c r="AL117" i="1"/>
  <c r="AK117" i="1"/>
  <c r="AJ117" i="1"/>
  <c r="AI117" i="1"/>
  <c r="AH117" i="1"/>
  <c r="AG117" i="1"/>
  <c r="AF117" i="1"/>
  <c r="AE117" i="1"/>
  <c r="AD117" i="1"/>
  <c r="E103" i="2" s="1"/>
  <c r="AC117" i="1"/>
  <c r="AB117" i="1"/>
  <c r="AA117" i="1"/>
  <c r="Z117" i="1"/>
  <c r="Y117" i="1"/>
  <c r="X117" i="1"/>
  <c r="W117" i="1"/>
  <c r="V117" i="1"/>
  <c r="U117" i="1"/>
  <c r="D103" i="2" s="1"/>
  <c r="T117" i="1"/>
  <c r="S117" i="1"/>
  <c r="R117" i="1"/>
  <c r="Q117" i="1"/>
  <c r="P117" i="1"/>
  <c r="O117" i="1"/>
  <c r="N117" i="1"/>
  <c r="M117" i="1"/>
  <c r="L117" i="1"/>
  <c r="C103" i="2" s="1"/>
  <c r="AU116" i="1"/>
  <c r="AT116" i="1"/>
  <c r="AS116" i="1"/>
  <c r="AR116" i="1"/>
  <c r="AQ116" i="1"/>
  <c r="AP116" i="1"/>
  <c r="AO116" i="1"/>
  <c r="AN116" i="1"/>
  <c r="AM116" i="1"/>
  <c r="F102" i="2" s="1"/>
  <c r="F71" i="3" s="1"/>
  <c r="AL116" i="1"/>
  <c r="AK116" i="1"/>
  <c r="AJ116" i="1"/>
  <c r="AI116" i="1"/>
  <c r="AH116" i="1"/>
  <c r="AG116" i="1"/>
  <c r="AF116" i="1"/>
  <c r="AE116" i="1"/>
  <c r="AD116" i="1"/>
  <c r="E102" i="2" s="1"/>
  <c r="E71" i="3" s="1"/>
  <c r="AC116" i="1"/>
  <c r="AB116" i="1"/>
  <c r="AA116" i="1"/>
  <c r="Z116" i="1"/>
  <c r="Y116" i="1"/>
  <c r="X116" i="1"/>
  <c r="W116" i="1"/>
  <c r="V116" i="1"/>
  <c r="U116" i="1"/>
  <c r="D102" i="2" s="1"/>
  <c r="D71" i="3" s="1"/>
  <c r="T116" i="1"/>
  <c r="S116" i="1"/>
  <c r="R116" i="1"/>
  <c r="Q116" i="1"/>
  <c r="P116" i="1"/>
  <c r="O116" i="1"/>
  <c r="N116" i="1"/>
  <c r="M116" i="1"/>
  <c r="L116" i="1"/>
  <c r="C102" i="2" s="1"/>
  <c r="C71" i="3" s="1"/>
  <c r="AU115" i="1"/>
  <c r="AT115" i="1"/>
  <c r="AS115" i="1"/>
  <c r="AR115" i="1"/>
  <c r="AQ115" i="1"/>
  <c r="AP115" i="1"/>
  <c r="AO115" i="1"/>
  <c r="AN115" i="1"/>
  <c r="AM115" i="1"/>
  <c r="F101" i="2" s="1"/>
  <c r="F70" i="3" s="1"/>
  <c r="AL115" i="1"/>
  <c r="AK115" i="1"/>
  <c r="AJ115" i="1"/>
  <c r="AI115" i="1"/>
  <c r="AH115" i="1"/>
  <c r="AG115" i="1"/>
  <c r="AF115" i="1"/>
  <c r="AE115" i="1"/>
  <c r="AD115" i="1"/>
  <c r="E101" i="2" s="1"/>
  <c r="E70" i="3" s="1"/>
  <c r="AC115" i="1"/>
  <c r="AB115" i="1"/>
  <c r="AA115" i="1"/>
  <c r="Z115" i="1"/>
  <c r="Y115" i="1"/>
  <c r="X115" i="1"/>
  <c r="W115" i="1"/>
  <c r="V115" i="1"/>
  <c r="U115" i="1"/>
  <c r="D101" i="2" s="1"/>
  <c r="D70" i="3" s="1"/>
  <c r="T115" i="1"/>
  <c r="S115" i="1"/>
  <c r="R115" i="1"/>
  <c r="Q115" i="1"/>
  <c r="P115" i="1"/>
  <c r="O115" i="1"/>
  <c r="N115" i="1"/>
  <c r="M115" i="1"/>
  <c r="L115" i="1"/>
  <c r="C101" i="2" s="1"/>
  <c r="C70" i="3" s="1"/>
  <c r="AU114" i="1"/>
  <c r="AT114" i="1"/>
  <c r="AS114" i="1"/>
  <c r="AR114" i="1"/>
  <c r="AQ114" i="1"/>
  <c r="AP114" i="1"/>
  <c r="AO114" i="1"/>
  <c r="AN114" i="1"/>
  <c r="AM114" i="1"/>
  <c r="F100" i="2" s="1"/>
  <c r="F69" i="3" s="1"/>
  <c r="AL114" i="1"/>
  <c r="AK114" i="1"/>
  <c r="AJ114" i="1"/>
  <c r="AI114" i="1"/>
  <c r="AH114" i="1"/>
  <c r="AG114" i="1"/>
  <c r="AF114" i="1"/>
  <c r="AE114" i="1"/>
  <c r="AD114" i="1"/>
  <c r="E100" i="2" s="1"/>
  <c r="E69" i="3" s="1"/>
  <c r="AC114" i="1"/>
  <c r="AB114" i="1"/>
  <c r="AA114" i="1"/>
  <c r="Z114" i="1"/>
  <c r="Y114" i="1"/>
  <c r="X114" i="1"/>
  <c r="W114" i="1"/>
  <c r="V114" i="1"/>
  <c r="U114" i="1"/>
  <c r="D100" i="2" s="1"/>
  <c r="D69" i="3" s="1"/>
  <c r="T114" i="1"/>
  <c r="S114" i="1"/>
  <c r="R114" i="1"/>
  <c r="Q114" i="1"/>
  <c r="P114" i="1"/>
  <c r="O114" i="1"/>
  <c r="N114" i="1"/>
  <c r="M114" i="1"/>
  <c r="L114" i="1"/>
  <c r="C100" i="2" s="1"/>
  <c r="C69" i="3" s="1"/>
  <c r="AU113" i="1"/>
  <c r="AT113" i="1"/>
  <c r="AS113" i="1"/>
  <c r="AR113" i="1"/>
  <c r="AQ113" i="1"/>
  <c r="AP113" i="1"/>
  <c r="AO113" i="1"/>
  <c r="AN113" i="1"/>
  <c r="AM113" i="1"/>
  <c r="F99" i="2" s="1"/>
  <c r="F68" i="3" s="1"/>
  <c r="AL113" i="1"/>
  <c r="AK113" i="1"/>
  <c r="AJ113" i="1"/>
  <c r="AI113" i="1"/>
  <c r="AH113" i="1"/>
  <c r="AG113" i="1"/>
  <c r="AF113" i="1"/>
  <c r="AE113" i="1"/>
  <c r="AD113" i="1"/>
  <c r="E99" i="2" s="1"/>
  <c r="E68" i="3" s="1"/>
  <c r="AC113" i="1"/>
  <c r="AB113" i="1"/>
  <c r="AA113" i="1"/>
  <c r="Z113" i="1"/>
  <c r="Y113" i="1"/>
  <c r="X113" i="1"/>
  <c r="W113" i="1"/>
  <c r="V113" i="1"/>
  <c r="U113" i="1"/>
  <c r="D99" i="2" s="1"/>
  <c r="D68" i="3" s="1"/>
  <c r="T113" i="1"/>
  <c r="S113" i="1"/>
  <c r="R113" i="1"/>
  <c r="Q113" i="1"/>
  <c r="P113" i="1"/>
  <c r="O113" i="1"/>
  <c r="N113" i="1"/>
  <c r="M113" i="1"/>
  <c r="L113" i="1"/>
  <c r="C99" i="2" s="1"/>
  <c r="C68" i="3" s="1"/>
  <c r="AU112" i="1"/>
  <c r="AT112" i="1"/>
  <c r="AS112" i="1"/>
  <c r="AR112" i="1"/>
  <c r="AQ112" i="1"/>
  <c r="AP112" i="1"/>
  <c r="AO112" i="1"/>
  <c r="AN112" i="1"/>
  <c r="AM112" i="1"/>
  <c r="F98" i="2" s="1"/>
  <c r="F67" i="3" s="1"/>
  <c r="AL112" i="1"/>
  <c r="AK112" i="1"/>
  <c r="AJ112" i="1"/>
  <c r="AI112" i="1"/>
  <c r="AH112" i="1"/>
  <c r="AG112" i="1"/>
  <c r="AF112" i="1"/>
  <c r="AE112" i="1"/>
  <c r="AD112" i="1"/>
  <c r="E98" i="2" s="1"/>
  <c r="E67" i="3" s="1"/>
  <c r="AC112" i="1"/>
  <c r="AB112" i="1"/>
  <c r="AA112" i="1"/>
  <c r="Z112" i="1"/>
  <c r="Y112" i="1"/>
  <c r="X112" i="1"/>
  <c r="W112" i="1"/>
  <c r="V112" i="1"/>
  <c r="U112" i="1"/>
  <c r="D98" i="2" s="1"/>
  <c r="D67" i="3" s="1"/>
  <c r="T112" i="1"/>
  <c r="S112" i="1"/>
  <c r="R112" i="1"/>
  <c r="Q112" i="1"/>
  <c r="P112" i="1"/>
  <c r="O112" i="1"/>
  <c r="N112" i="1"/>
  <c r="M112" i="1"/>
  <c r="L112" i="1"/>
  <c r="C98" i="2" s="1"/>
  <c r="C67" i="3" s="1"/>
  <c r="AU111" i="1"/>
  <c r="AT111" i="1"/>
  <c r="AS111" i="1"/>
  <c r="AR111" i="1"/>
  <c r="AQ111" i="1"/>
  <c r="AP111" i="1"/>
  <c r="AO111" i="1"/>
  <c r="AN111" i="1"/>
  <c r="AM111" i="1"/>
  <c r="F97" i="2" s="1"/>
  <c r="AL111" i="1"/>
  <c r="AK111" i="1"/>
  <c r="AJ111" i="1"/>
  <c r="AI111" i="1"/>
  <c r="AH111" i="1"/>
  <c r="AG111" i="1"/>
  <c r="AF111" i="1"/>
  <c r="AE111" i="1"/>
  <c r="AD111" i="1"/>
  <c r="E97" i="2" s="1"/>
  <c r="AC111" i="1"/>
  <c r="AB111" i="1"/>
  <c r="AA111" i="1"/>
  <c r="Z111" i="1"/>
  <c r="Y111" i="1"/>
  <c r="X111" i="1"/>
  <c r="W111" i="1"/>
  <c r="V111" i="1"/>
  <c r="U111" i="1"/>
  <c r="D97" i="2" s="1"/>
  <c r="T111" i="1"/>
  <c r="S111" i="1"/>
  <c r="R111" i="1"/>
  <c r="Q111" i="1"/>
  <c r="P111" i="1"/>
  <c r="O111" i="1"/>
  <c r="N111" i="1"/>
  <c r="M111" i="1"/>
  <c r="L111" i="1"/>
  <c r="C97" i="2" s="1"/>
  <c r="AU110" i="1"/>
  <c r="AT110" i="1"/>
  <c r="AS110" i="1"/>
  <c r="AR110" i="1"/>
  <c r="AQ110" i="1"/>
  <c r="AP110" i="1"/>
  <c r="AO110" i="1"/>
  <c r="AN110" i="1"/>
  <c r="AM110" i="1"/>
  <c r="F96" i="2" s="1"/>
  <c r="F66" i="3" s="1"/>
  <c r="AL110" i="1"/>
  <c r="AK110" i="1"/>
  <c r="AJ110" i="1"/>
  <c r="AI110" i="1"/>
  <c r="AH110" i="1"/>
  <c r="AG110" i="1"/>
  <c r="AF110" i="1"/>
  <c r="AE110" i="1"/>
  <c r="AD110" i="1"/>
  <c r="E96" i="2" s="1"/>
  <c r="E66" i="3" s="1"/>
  <c r="AC110" i="1"/>
  <c r="AB110" i="1"/>
  <c r="AA110" i="1"/>
  <c r="Z110" i="1"/>
  <c r="Y110" i="1"/>
  <c r="X110" i="1"/>
  <c r="W110" i="1"/>
  <c r="V110" i="1"/>
  <c r="U110" i="1"/>
  <c r="D96" i="2" s="1"/>
  <c r="D66" i="3" s="1"/>
  <c r="T110" i="1"/>
  <c r="S110" i="1"/>
  <c r="R110" i="1"/>
  <c r="Q110" i="1"/>
  <c r="P110" i="1"/>
  <c r="O110" i="1"/>
  <c r="N110" i="1"/>
  <c r="M110" i="1"/>
  <c r="L110" i="1"/>
  <c r="C96" i="2" s="1"/>
  <c r="C66" i="3" s="1"/>
  <c r="AU109" i="1"/>
  <c r="AT109" i="1"/>
  <c r="AS109" i="1"/>
  <c r="AR109" i="1"/>
  <c r="AQ109" i="1"/>
  <c r="AP109" i="1"/>
  <c r="AO109" i="1"/>
  <c r="AN109" i="1"/>
  <c r="AM109" i="1"/>
  <c r="F95" i="2" s="1"/>
  <c r="AL109" i="1"/>
  <c r="AK109" i="1"/>
  <c r="AJ109" i="1"/>
  <c r="AI109" i="1"/>
  <c r="AH109" i="1"/>
  <c r="AG109" i="1"/>
  <c r="AF109" i="1"/>
  <c r="AE109" i="1"/>
  <c r="AD109" i="1"/>
  <c r="E95" i="2" s="1"/>
  <c r="AC109" i="1"/>
  <c r="AB109" i="1"/>
  <c r="AA109" i="1"/>
  <c r="Z109" i="1"/>
  <c r="Y109" i="1"/>
  <c r="X109" i="1"/>
  <c r="W109" i="1"/>
  <c r="V109" i="1"/>
  <c r="U109" i="1"/>
  <c r="D95" i="2" s="1"/>
  <c r="T109" i="1"/>
  <c r="S109" i="1"/>
  <c r="R109" i="1"/>
  <c r="Q109" i="1"/>
  <c r="P109" i="1"/>
  <c r="O109" i="1"/>
  <c r="N109" i="1"/>
  <c r="M109" i="1"/>
  <c r="L109" i="1"/>
  <c r="C95" i="2" s="1"/>
  <c r="AU108" i="1"/>
  <c r="AT108" i="1"/>
  <c r="AS108" i="1"/>
  <c r="AR108" i="1"/>
  <c r="AQ108" i="1"/>
  <c r="AP108" i="1"/>
  <c r="AO108" i="1"/>
  <c r="AN108" i="1"/>
  <c r="AM108" i="1"/>
  <c r="F94" i="2" s="1"/>
  <c r="F65" i="3" s="1"/>
  <c r="AL108" i="1"/>
  <c r="AK108" i="1"/>
  <c r="AJ108" i="1"/>
  <c r="AI108" i="1"/>
  <c r="AH108" i="1"/>
  <c r="AG108" i="1"/>
  <c r="AF108" i="1"/>
  <c r="AE108" i="1"/>
  <c r="AD108" i="1"/>
  <c r="E94" i="2" s="1"/>
  <c r="E65" i="3" s="1"/>
  <c r="AC108" i="1"/>
  <c r="AB108" i="1"/>
  <c r="AA108" i="1"/>
  <c r="Z108" i="1"/>
  <c r="Y108" i="1"/>
  <c r="X108" i="1"/>
  <c r="W108" i="1"/>
  <c r="V108" i="1"/>
  <c r="U108" i="1"/>
  <c r="D94" i="2" s="1"/>
  <c r="D65" i="3" s="1"/>
  <c r="T108" i="1"/>
  <c r="S108" i="1"/>
  <c r="R108" i="1"/>
  <c r="Q108" i="1"/>
  <c r="P108" i="1"/>
  <c r="O108" i="1"/>
  <c r="N108" i="1"/>
  <c r="M108" i="1"/>
  <c r="L108" i="1"/>
  <c r="C94" i="2" s="1"/>
  <c r="C65" i="3" s="1"/>
  <c r="AU107" i="1"/>
  <c r="AT107" i="1"/>
  <c r="AS107" i="1"/>
  <c r="AR107" i="1"/>
  <c r="AQ107" i="1"/>
  <c r="AP107" i="1"/>
  <c r="AO107" i="1"/>
  <c r="AN107" i="1"/>
  <c r="AM107" i="1"/>
  <c r="F93" i="2" s="1"/>
  <c r="F64" i="3" s="1"/>
  <c r="AL107" i="1"/>
  <c r="AK107" i="1"/>
  <c r="AJ107" i="1"/>
  <c r="AI107" i="1"/>
  <c r="AH107" i="1"/>
  <c r="AG107" i="1"/>
  <c r="AF107" i="1"/>
  <c r="AE107" i="1"/>
  <c r="AD107" i="1"/>
  <c r="E93" i="2" s="1"/>
  <c r="E64" i="3" s="1"/>
  <c r="AC107" i="1"/>
  <c r="AB107" i="1"/>
  <c r="AA107" i="1"/>
  <c r="Z107" i="1"/>
  <c r="Y107" i="1"/>
  <c r="X107" i="1"/>
  <c r="W107" i="1"/>
  <c r="V107" i="1"/>
  <c r="U107" i="1"/>
  <c r="D93" i="2" s="1"/>
  <c r="D64" i="3" s="1"/>
  <c r="T107" i="1"/>
  <c r="S107" i="1"/>
  <c r="R107" i="1"/>
  <c r="Q107" i="1"/>
  <c r="P107" i="1"/>
  <c r="O107" i="1"/>
  <c r="N107" i="1"/>
  <c r="M107" i="1"/>
  <c r="L107" i="1"/>
  <c r="C93" i="2" s="1"/>
  <c r="C64" i="3" s="1"/>
  <c r="AU106" i="1"/>
  <c r="AT106" i="1"/>
  <c r="AS106" i="1"/>
  <c r="AR106" i="1"/>
  <c r="AQ106" i="1"/>
  <c r="AP106" i="1"/>
  <c r="AO106" i="1"/>
  <c r="AN106" i="1"/>
  <c r="AM106" i="1"/>
  <c r="F92" i="2" s="1"/>
  <c r="F63" i="3" s="1"/>
  <c r="AL106" i="1"/>
  <c r="AK106" i="1"/>
  <c r="AJ106" i="1"/>
  <c r="AI106" i="1"/>
  <c r="AH106" i="1"/>
  <c r="AG106" i="1"/>
  <c r="AF106" i="1"/>
  <c r="AE106" i="1"/>
  <c r="AD106" i="1"/>
  <c r="E92" i="2" s="1"/>
  <c r="E63" i="3" s="1"/>
  <c r="AC106" i="1"/>
  <c r="AB106" i="1"/>
  <c r="AA106" i="1"/>
  <c r="Z106" i="1"/>
  <c r="Y106" i="1"/>
  <c r="X106" i="1"/>
  <c r="W106" i="1"/>
  <c r="V106" i="1"/>
  <c r="U106" i="1"/>
  <c r="D92" i="2" s="1"/>
  <c r="D63" i="3" s="1"/>
  <c r="T106" i="1"/>
  <c r="S106" i="1"/>
  <c r="R106" i="1"/>
  <c r="Q106" i="1"/>
  <c r="P106" i="1"/>
  <c r="O106" i="1"/>
  <c r="N106" i="1"/>
  <c r="M106" i="1"/>
  <c r="L106" i="1"/>
  <c r="C92" i="2" s="1"/>
  <c r="C63" i="3" s="1"/>
  <c r="AU105" i="1"/>
  <c r="AT105" i="1"/>
  <c r="AS105" i="1"/>
  <c r="AR105" i="1"/>
  <c r="AQ105" i="1"/>
  <c r="AP105" i="1"/>
  <c r="AO105" i="1"/>
  <c r="AN105" i="1"/>
  <c r="AM105" i="1"/>
  <c r="F91" i="2" s="1"/>
  <c r="F62" i="3" s="1"/>
  <c r="AL105" i="1"/>
  <c r="AK105" i="1"/>
  <c r="AJ105" i="1"/>
  <c r="AI105" i="1"/>
  <c r="AH105" i="1"/>
  <c r="AG105" i="1"/>
  <c r="AF105" i="1"/>
  <c r="AE105" i="1"/>
  <c r="AD105" i="1"/>
  <c r="E91" i="2" s="1"/>
  <c r="E62" i="3" s="1"/>
  <c r="AC105" i="1"/>
  <c r="AB105" i="1"/>
  <c r="AA105" i="1"/>
  <c r="Z105" i="1"/>
  <c r="Y105" i="1"/>
  <c r="X105" i="1"/>
  <c r="W105" i="1"/>
  <c r="V105" i="1"/>
  <c r="U105" i="1"/>
  <c r="D91" i="2" s="1"/>
  <c r="D62" i="3" s="1"/>
  <c r="T105" i="1"/>
  <c r="S105" i="1"/>
  <c r="R105" i="1"/>
  <c r="Q105" i="1"/>
  <c r="P105" i="1"/>
  <c r="O105" i="1"/>
  <c r="N105" i="1"/>
  <c r="M105" i="1"/>
  <c r="L105" i="1"/>
  <c r="C91" i="2" s="1"/>
  <c r="C62" i="3" s="1"/>
  <c r="AU104" i="1"/>
  <c r="AT104" i="1"/>
  <c r="AS104" i="1"/>
  <c r="AR104" i="1"/>
  <c r="AQ104" i="1"/>
  <c r="AP104" i="1"/>
  <c r="AO104" i="1"/>
  <c r="AN104" i="1"/>
  <c r="AM104" i="1"/>
  <c r="F90" i="2" s="1"/>
  <c r="F61" i="3" s="1"/>
  <c r="AL104" i="1"/>
  <c r="AK104" i="1"/>
  <c r="AJ104" i="1"/>
  <c r="AI104" i="1"/>
  <c r="AH104" i="1"/>
  <c r="AG104" i="1"/>
  <c r="AF104" i="1"/>
  <c r="AE104" i="1"/>
  <c r="AD104" i="1"/>
  <c r="E90" i="2" s="1"/>
  <c r="E61" i="3" s="1"/>
  <c r="AC104" i="1"/>
  <c r="AB104" i="1"/>
  <c r="AA104" i="1"/>
  <c r="Z104" i="1"/>
  <c r="Y104" i="1"/>
  <c r="X104" i="1"/>
  <c r="W104" i="1"/>
  <c r="V104" i="1"/>
  <c r="U104" i="1"/>
  <c r="D90" i="2" s="1"/>
  <c r="D61" i="3" s="1"/>
  <c r="T104" i="1"/>
  <c r="S104" i="1"/>
  <c r="R104" i="1"/>
  <c r="Q104" i="1"/>
  <c r="P104" i="1"/>
  <c r="O104" i="1"/>
  <c r="N104" i="1"/>
  <c r="M104" i="1"/>
  <c r="L104" i="1"/>
  <c r="C90" i="2" s="1"/>
  <c r="C61" i="3" s="1"/>
  <c r="AU103" i="1"/>
  <c r="AT103" i="1"/>
  <c r="AS103" i="1"/>
  <c r="AR103" i="1"/>
  <c r="AQ103" i="1"/>
  <c r="AP103" i="1"/>
  <c r="AO103" i="1"/>
  <c r="AN103" i="1"/>
  <c r="AM103" i="1"/>
  <c r="F89" i="2" s="1"/>
  <c r="F60" i="3" s="1"/>
  <c r="AL103" i="1"/>
  <c r="AK103" i="1"/>
  <c r="AJ103" i="1"/>
  <c r="AI103" i="1"/>
  <c r="AH103" i="1"/>
  <c r="AG103" i="1"/>
  <c r="AF103" i="1"/>
  <c r="AE103" i="1"/>
  <c r="AD103" i="1"/>
  <c r="E89" i="2" s="1"/>
  <c r="E60" i="3" s="1"/>
  <c r="AC103" i="1"/>
  <c r="AB103" i="1"/>
  <c r="AA103" i="1"/>
  <c r="Z103" i="1"/>
  <c r="Y103" i="1"/>
  <c r="X103" i="1"/>
  <c r="W103" i="1"/>
  <c r="V103" i="1"/>
  <c r="U103" i="1"/>
  <c r="D89" i="2" s="1"/>
  <c r="D60" i="3" s="1"/>
  <c r="T103" i="1"/>
  <c r="S103" i="1"/>
  <c r="R103" i="1"/>
  <c r="Q103" i="1"/>
  <c r="P103" i="1"/>
  <c r="O103" i="1"/>
  <c r="N103" i="1"/>
  <c r="M103" i="1"/>
  <c r="L103" i="1"/>
  <c r="C89" i="2" s="1"/>
  <c r="C60" i="3" s="1"/>
  <c r="AU102" i="1"/>
  <c r="AT102" i="1"/>
  <c r="AS102" i="1"/>
  <c r="AR102" i="1"/>
  <c r="AQ102" i="1"/>
  <c r="AP102" i="1"/>
  <c r="AO102" i="1"/>
  <c r="AN102" i="1"/>
  <c r="AM102" i="1"/>
  <c r="F88" i="2" s="1"/>
  <c r="F59" i="3" s="1"/>
  <c r="AL102" i="1"/>
  <c r="AK102" i="1"/>
  <c r="AJ102" i="1"/>
  <c r="AI102" i="1"/>
  <c r="AH102" i="1"/>
  <c r="AG102" i="1"/>
  <c r="AF102" i="1"/>
  <c r="AE102" i="1"/>
  <c r="AD102" i="1"/>
  <c r="E88" i="2" s="1"/>
  <c r="E59" i="3" s="1"/>
  <c r="AC102" i="1"/>
  <c r="AB102" i="1"/>
  <c r="AA102" i="1"/>
  <c r="Z102" i="1"/>
  <c r="Y102" i="1"/>
  <c r="X102" i="1"/>
  <c r="W102" i="1"/>
  <c r="V102" i="1"/>
  <c r="U102" i="1"/>
  <c r="D88" i="2" s="1"/>
  <c r="D59" i="3" s="1"/>
  <c r="T102" i="1"/>
  <c r="S102" i="1"/>
  <c r="R102" i="1"/>
  <c r="Q102" i="1"/>
  <c r="P102" i="1"/>
  <c r="O102" i="1"/>
  <c r="N102" i="1"/>
  <c r="M102" i="1"/>
  <c r="L102" i="1"/>
  <c r="C88" i="2" s="1"/>
  <c r="C59" i="3" s="1"/>
  <c r="AU101" i="1"/>
  <c r="AT101" i="1"/>
  <c r="AS101" i="1"/>
  <c r="AR101" i="1"/>
  <c r="AQ101" i="1"/>
  <c r="AP101" i="1"/>
  <c r="AO101" i="1"/>
  <c r="AN101" i="1"/>
  <c r="AM101" i="1"/>
  <c r="F87" i="2" s="1"/>
  <c r="F58" i="3" s="1"/>
  <c r="AL101" i="1"/>
  <c r="AK101" i="1"/>
  <c r="AJ101" i="1"/>
  <c r="AI101" i="1"/>
  <c r="AH101" i="1"/>
  <c r="AG101" i="1"/>
  <c r="AF101" i="1"/>
  <c r="AE101" i="1"/>
  <c r="AD101" i="1"/>
  <c r="E87" i="2" s="1"/>
  <c r="E58" i="3" s="1"/>
  <c r="AC101" i="1"/>
  <c r="AB101" i="1"/>
  <c r="AA101" i="1"/>
  <c r="Z101" i="1"/>
  <c r="Y101" i="1"/>
  <c r="X101" i="1"/>
  <c r="W101" i="1"/>
  <c r="V101" i="1"/>
  <c r="U101" i="1"/>
  <c r="D87" i="2" s="1"/>
  <c r="D58" i="3" s="1"/>
  <c r="T101" i="1"/>
  <c r="S101" i="1"/>
  <c r="R101" i="1"/>
  <c r="Q101" i="1"/>
  <c r="P101" i="1"/>
  <c r="O101" i="1"/>
  <c r="N101" i="1"/>
  <c r="M101" i="1"/>
  <c r="L101" i="1"/>
  <c r="C87" i="2" s="1"/>
  <c r="C58" i="3" s="1"/>
  <c r="AU100" i="1"/>
  <c r="AT100" i="1"/>
  <c r="AS100" i="1"/>
  <c r="AR100" i="1"/>
  <c r="AQ100" i="1"/>
  <c r="AP100" i="1"/>
  <c r="AO100" i="1"/>
  <c r="AN100" i="1"/>
  <c r="AM100" i="1"/>
  <c r="F86" i="2" s="1"/>
  <c r="F57" i="3" s="1"/>
  <c r="AL100" i="1"/>
  <c r="AK100" i="1"/>
  <c r="AJ100" i="1"/>
  <c r="AI100" i="1"/>
  <c r="AH100" i="1"/>
  <c r="AG100" i="1"/>
  <c r="AF100" i="1"/>
  <c r="AE100" i="1"/>
  <c r="AD100" i="1"/>
  <c r="E86" i="2" s="1"/>
  <c r="E57" i="3" s="1"/>
  <c r="AC100" i="1"/>
  <c r="AB100" i="1"/>
  <c r="AA100" i="1"/>
  <c r="Z100" i="1"/>
  <c r="Y100" i="1"/>
  <c r="X100" i="1"/>
  <c r="W100" i="1"/>
  <c r="V100" i="1"/>
  <c r="U100" i="1"/>
  <c r="D86" i="2" s="1"/>
  <c r="D57" i="3" s="1"/>
  <c r="T100" i="1"/>
  <c r="S100" i="1"/>
  <c r="R100" i="1"/>
  <c r="Q100" i="1"/>
  <c r="P100" i="1"/>
  <c r="O100" i="1"/>
  <c r="N100" i="1"/>
  <c r="M100" i="1"/>
  <c r="L100" i="1"/>
  <c r="C86" i="2" s="1"/>
  <c r="C57" i="3" s="1"/>
  <c r="AU99" i="1"/>
  <c r="AT99" i="1"/>
  <c r="AS99" i="1"/>
  <c r="AR99" i="1"/>
  <c r="AQ99" i="1"/>
  <c r="AP99" i="1"/>
  <c r="AO99" i="1"/>
  <c r="AN99" i="1"/>
  <c r="AM99" i="1"/>
  <c r="F85" i="2" s="1"/>
  <c r="F56" i="3" s="1"/>
  <c r="AL99" i="1"/>
  <c r="AK99" i="1"/>
  <c r="AJ99" i="1"/>
  <c r="AI99" i="1"/>
  <c r="AH99" i="1"/>
  <c r="AG99" i="1"/>
  <c r="AF99" i="1"/>
  <c r="AE99" i="1"/>
  <c r="AD99" i="1"/>
  <c r="E85" i="2" s="1"/>
  <c r="E56" i="3" s="1"/>
  <c r="AC99" i="1"/>
  <c r="AB99" i="1"/>
  <c r="AA99" i="1"/>
  <c r="Z99" i="1"/>
  <c r="Y99" i="1"/>
  <c r="X99" i="1"/>
  <c r="W99" i="1"/>
  <c r="V99" i="1"/>
  <c r="U99" i="1"/>
  <c r="D85" i="2" s="1"/>
  <c r="D56" i="3" s="1"/>
  <c r="T99" i="1"/>
  <c r="S99" i="1"/>
  <c r="R99" i="1"/>
  <c r="Q99" i="1"/>
  <c r="P99" i="1"/>
  <c r="O99" i="1"/>
  <c r="N99" i="1"/>
  <c r="M99" i="1"/>
  <c r="L99" i="1"/>
  <c r="C85" i="2" s="1"/>
  <c r="C56" i="3" s="1"/>
  <c r="AU98" i="1"/>
  <c r="AT98" i="1"/>
  <c r="AS98" i="1"/>
  <c r="AR98" i="1"/>
  <c r="AQ98" i="1"/>
  <c r="AP98" i="1"/>
  <c r="AO98" i="1"/>
  <c r="AN98" i="1"/>
  <c r="AM98" i="1"/>
  <c r="F84" i="2" s="1"/>
  <c r="F55" i="3" s="1"/>
  <c r="F771" i="3" s="1"/>
  <c r="AL98" i="1"/>
  <c r="AK98" i="1"/>
  <c r="AJ98" i="1"/>
  <c r="AI98" i="1"/>
  <c r="AH98" i="1"/>
  <c r="AG98" i="1"/>
  <c r="AF98" i="1"/>
  <c r="AE98" i="1"/>
  <c r="AD98" i="1"/>
  <c r="E84" i="2" s="1"/>
  <c r="E55" i="3" s="1"/>
  <c r="E771" i="3" s="1"/>
  <c r="AC98" i="1"/>
  <c r="AB98" i="1"/>
  <c r="AA98" i="1"/>
  <c r="Z98" i="1"/>
  <c r="Y98" i="1"/>
  <c r="X98" i="1"/>
  <c r="W98" i="1"/>
  <c r="V98" i="1"/>
  <c r="U98" i="1"/>
  <c r="D84" i="2" s="1"/>
  <c r="D55" i="3" s="1"/>
  <c r="D771" i="3" s="1"/>
  <c r="T98" i="1"/>
  <c r="S98" i="1"/>
  <c r="R98" i="1"/>
  <c r="Q98" i="1"/>
  <c r="P98" i="1"/>
  <c r="O98" i="1"/>
  <c r="N98" i="1"/>
  <c r="M98" i="1"/>
  <c r="L98" i="1"/>
  <c r="C84" i="2" s="1"/>
  <c r="C55" i="3" s="1"/>
  <c r="C771" i="3" s="1"/>
  <c r="AU97" i="1"/>
  <c r="AT97" i="1"/>
  <c r="AS97" i="1"/>
  <c r="AR97" i="1"/>
  <c r="AQ97" i="1"/>
  <c r="AP97" i="1"/>
  <c r="AO97" i="1"/>
  <c r="AN97" i="1"/>
  <c r="AM97" i="1"/>
  <c r="F83" i="2" s="1"/>
  <c r="F54" i="3" s="1"/>
  <c r="AL97" i="1"/>
  <c r="AK97" i="1"/>
  <c r="AJ97" i="1"/>
  <c r="AI97" i="1"/>
  <c r="AH97" i="1"/>
  <c r="AG97" i="1"/>
  <c r="AF97" i="1"/>
  <c r="AE97" i="1"/>
  <c r="AD97" i="1"/>
  <c r="E83" i="2" s="1"/>
  <c r="E54" i="3" s="1"/>
  <c r="AC97" i="1"/>
  <c r="AB97" i="1"/>
  <c r="AA97" i="1"/>
  <c r="Z97" i="1"/>
  <c r="Y97" i="1"/>
  <c r="X97" i="1"/>
  <c r="W97" i="1"/>
  <c r="V97" i="1"/>
  <c r="U97" i="1"/>
  <c r="D83" i="2" s="1"/>
  <c r="D54" i="3" s="1"/>
  <c r="T97" i="1"/>
  <c r="S97" i="1"/>
  <c r="R97" i="1"/>
  <c r="Q97" i="1"/>
  <c r="P97" i="1"/>
  <c r="O97" i="1"/>
  <c r="N97" i="1"/>
  <c r="M97" i="1"/>
  <c r="L97" i="1"/>
  <c r="C83" i="2" s="1"/>
  <c r="C54" i="3" s="1"/>
  <c r="AU96" i="1"/>
  <c r="AT96" i="1"/>
  <c r="AS96" i="1"/>
  <c r="AR96" i="1"/>
  <c r="AQ96" i="1"/>
  <c r="AP96" i="1"/>
  <c r="AO96" i="1"/>
  <c r="AN96" i="1"/>
  <c r="AM96" i="1"/>
  <c r="F82" i="2" s="1"/>
  <c r="AL96" i="1"/>
  <c r="AK96" i="1"/>
  <c r="AJ96" i="1"/>
  <c r="AI96" i="1"/>
  <c r="AH96" i="1"/>
  <c r="AG96" i="1"/>
  <c r="AF96" i="1"/>
  <c r="AE96" i="1"/>
  <c r="AD96" i="1"/>
  <c r="E82" i="2" s="1"/>
  <c r="AC96" i="1"/>
  <c r="AB96" i="1"/>
  <c r="AA96" i="1"/>
  <c r="Z96" i="1"/>
  <c r="Y96" i="1"/>
  <c r="X96" i="1"/>
  <c r="W96" i="1"/>
  <c r="V96" i="1"/>
  <c r="U96" i="1"/>
  <c r="D82" i="2" s="1"/>
  <c r="T96" i="1"/>
  <c r="S96" i="1"/>
  <c r="R96" i="1"/>
  <c r="Q96" i="1"/>
  <c r="P96" i="1"/>
  <c r="O96" i="1"/>
  <c r="N96" i="1"/>
  <c r="M96" i="1"/>
  <c r="L96" i="1"/>
  <c r="C82" i="2" s="1"/>
  <c r="AU95" i="1"/>
  <c r="AT95" i="1"/>
  <c r="AS95" i="1"/>
  <c r="AR95" i="1"/>
  <c r="AQ95" i="1"/>
  <c r="AP95" i="1"/>
  <c r="AO95" i="1"/>
  <c r="AN95" i="1"/>
  <c r="AM95" i="1"/>
  <c r="F81" i="2" s="1"/>
  <c r="AL95" i="1"/>
  <c r="AK95" i="1"/>
  <c r="AJ95" i="1"/>
  <c r="AI95" i="1"/>
  <c r="AH95" i="1"/>
  <c r="AG95" i="1"/>
  <c r="AF95" i="1"/>
  <c r="AE95" i="1"/>
  <c r="AD95" i="1"/>
  <c r="E81" i="2" s="1"/>
  <c r="AC95" i="1"/>
  <c r="AB95" i="1"/>
  <c r="AA95" i="1"/>
  <c r="Z95" i="1"/>
  <c r="Y95" i="1"/>
  <c r="X95" i="1"/>
  <c r="W95" i="1"/>
  <c r="V95" i="1"/>
  <c r="U95" i="1"/>
  <c r="D81" i="2" s="1"/>
  <c r="T95" i="1"/>
  <c r="S95" i="1"/>
  <c r="R95" i="1"/>
  <c r="Q95" i="1"/>
  <c r="P95" i="1"/>
  <c r="O95" i="1"/>
  <c r="N95" i="1"/>
  <c r="M95" i="1"/>
  <c r="L95" i="1"/>
  <c r="C81" i="2" s="1"/>
  <c r="AU94" i="1"/>
  <c r="AT94" i="1"/>
  <c r="AS94" i="1"/>
  <c r="AR94" i="1"/>
  <c r="AQ94" i="1"/>
  <c r="AP94" i="1"/>
  <c r="AO94" i="1"/>
  <c r="AN94" i="1"/>
  <c r="AM94" i="1"/>
  <c r="F80" i="2" s="1"/>
  <c r="F53" i="3" s="1"/>
  <c r="AL94" i="1"/>
  <c r="AK94" i="1"/>
  <c r="AJ94" i="1"/>
  <c r="AI94" i="1"/>
  <c r="AH94" i="1"/>
  <c r="AG94" i="1"/>
  <c r="AF94" i="1"/>
  <c r="AE94" i="1"/>
  <c r="AD94" i="1"/>
  <c r="E80" i="2" s="1"/>
  <c r="E53" i="3" s="1"/>
  <c r="AC94" i="1"/>
  <c r="AB94" i="1"/>
  <c r="AA94" i="1"/>
  <c r="Z94" i="1"/>
  <c r="Y94" i="1"/>
  <c r="X94" i="1"/>
  <c r="W94" i="1"/>
  <c r="V94" i="1"/>
  <c r="U94" i="1"/>
  <c r="D80" i="2" s="1"/>
  <c r="D53" i="3" s="1"/>
  <c r="T94" i="1"/>
  <c r="S94" i="1"/>
  <c r="R94" i="1"/>
  <c r="Q94" i="1"/>
  <c r="P94" i="1"/>
  <c r="O94" i="1"/>
  <c r="N94" i="1"/>
  <c r="M94" i="1"/>
  <c r="L94" i="1"/>
  <c r="C80" i="2" s="1"/>
  <c r="C53" i="3" s="1"/>
  <c r="AU93" i="1"/>
  <c r="AT93" i="1"/>
  <c r="AS93" i="1"/>
  <c r="AR93" i="1"/>
  <c r="AQ93" i="1"/>
  <c r="AP93" i="1"/>
  <c r="AO93" i="1"/>
  <c r="AN93" i="1"/>
  <c r="AM93" i="1"/>
  <c r="F79" i="2" s="1"/>
  <c r="AL93" i="1"/>
  <c r="AK93" i="1"/>
  <c r="AJ93" i="1"/>
  <c r="AI93" i="1"/>
  <c r="AH93" i="1"/>
  <c r="AG93" i="1"/>
  <c r="AF93" i="1"/>
  <c r="AE93" i="1"/>
  <c r="AD93" i="1"/>
  <c r="E79" i="2" s="1"/>
  <c r="AC93" i="1"/>
  <c r="AB93" i="1"/>
  <c r="AA93" i="1"/>
  <c r="Z93" i="1"/>
  <c r="Y93" i="1"/>
  <c r="X93" i="1"/>
  <c r="W93" i="1"/>
  <c r="V93" i="1"/>
  <c r="U93" i="1"/>
  <c r="D79" i="2" s="1"/>
  <c r="T93" i="1"/>
  <c r="S93" i="1"/>
  <c r="R93" i="1"/>
  <c r="Q93" i="1"/>
  <c r="P93" i="1"/>
  <c r="O93" i="1"/>
  <c r="N93" i="1"/>
  <c r="M93" i="1"/>
  <c r="L93" i="1"/>
  <c r="C79" i="2" s="1"/>
  <c r="AU92" i="1"/>
  <c r="AT92" i="1"/>
  <c r="AS92" i="1"/>
  <c r="AR92" i="1"/>
  <c r="AQ92" i="1"/>
  <c r="AP92" i="1"/>
  <c r="AO92" i="1"/>
  <c r="AN92" i="1"/>
  <c r="AM92" i="1"/>
  <c r="F78" i="2" s="1"/>
  <c r="F52" i="3" s="1"/>
  <c r="AL92" i="1"/>
  <c r="AK92" i="1"/>
  <c r="AJ92" i="1"/>
  <c r="AI92" i="1"/>
  <c r="AH92" i="1"/>
  <c r="AG92" i="1"/>
  <c r="AF92" i="1"/>
  <c r="AE92" i="1"/>
  <c r="AD92" i="1"/>
  <c r="E78" i="2" s="1"/>
  <c r="E52" i="3" s="1"/>
  <c r="AC92" i="1"/>
  <c r="AB92" i="1"/>
  <c r="AA92" i="1"/>
  <c r="Z92" i="1"/>
  <c r="Y92" i="1"/>
  <c r="X92" i="1"/>
  <c r="W92" i="1"/>
  <c r="V92" i="1"/>
  <c r="U92" i="1"/>
  <c r="D78" i="2" s="1"/>
  <c r="D52" i="3" s="1"/>
  <c r="T92" i="1"/>
  <c r="S92" i="1"/>
  <c r="R92" i="1"/>
  <c r="Q92" i="1"/>
  <c r="P92" i="1"/>
  <c r="O92" i="1"/>
  <c r="N92" i="1"/>
  <c r="M92" i="1"/>
  <c r="L92" i="1"/>
  <c r="C78" i="2" s="1"/>
  <c r="C52" i="3" s="1"/>
  <c r="AU91" i="1"/>
  <c r="AT91" i="1"/>
  <c r="AS91" i="1"/>
  <c r="AR91" i="1"/>
  <c r="AQ91" i="1"/>
  <c r="AP91" i="1"/>
  <c r="AO91" i="1"/>
  <c r="AN91" i="1"/>
  <c r="AM91" i="1"/>
  <c r="F77" i="2" s="1"/>
  <c r="F51" i="3" s="1"/>
  <c r="AL91" i="1"/>
  <c r="AK91" i="1"/>
  <c r="AJ91" i="1"/>
  <c r="AI91" i="1"/>
  <c r="AH91" i="1"/>
  <c r="AG91" i="1"/>
  <c r="AF91" i="1"/>
  <c r="AE91" i="1"/>
  <c r="AD91" i="1"/>
  <c r="E77" i="2" s="1"/>
  <c r="E51" i="3" s="1"/>
  <c r="AC91" i="1"/>
  <c r="AB91" i="1"/>
  <c r="AA91" i="1"/>
  <c r="Z91" i="1"/>
  <c r="Y91" i="1"/>
  <c r="X91" i="1"/>
  <c r="W91" i="1"/>
  <c r="V91" i="1"/>
  <c r="U91" i="1"/>
  <c r="D77" i="2" s="1"/>
  <c r="D51" i="3" s="1"/>
  <c r="T91" i="1"/>
  <c r="S91" i="1"/>
  <c r="R91" i="1"/>
  <c r="Q91" i="1"/>
  <c r="P91" i="1"/>
  <c r="O91" i="1"/>
  <c r="N91" i="1"/>
  <c r="M91" i="1"/>
  <c r="L91" i="1"/>
  <c r="C77" i="2" s="1"/>
  <c r="C51" i="3" s="1"/>
  <c r="AU90" i="1"/>
  <c r="AT90" i="1"/>
  <c r="AS90" i="1"/>
  <c r="AR90" i="1"/>
  <c r="AQ90" i="1"/>
  <c r="AP90" i="1"/>
  <c r="AO90" i="1"/>
  <c r="AN90" i="1"/>
  <c r="AM90" i="1"/>
  <c r="F76" i="2" s="1"/>
  <c r="F50" i="3" s="1"/>
  <c r="AL90" i="1"/>
  <c r="AK90" i="1"/>
  <c r="AJ90" i="1"/>
  <c r="AI90" i="1"/>
  <c r="AH90" i="1"/>
  <c r="AG90" i="1"/>
  <c r="AF90" i="1"/>
  <c r="AE90" i="1"/>
  <c r="AD90" i="1"/>
  <c r="E76" i="2" s="1"/>
  <c r="E50" i="3" s="1"/>
  <c r="AC90" i="1"/>
  <c r="AB90" i="1"/>
  <c r="AA90" i="1"/>
  <c r="Z90" i="1"/>
  <c r="Y90" i="1"/>
  <c r="X90" i="1"/>
  <c r="W90" i="1"/>
  <c r="V90" i="1"/>
  <c r="U90" i="1"/>
  <c r="D76" i="2" s="1"/>
  <c r="D50" i="3" s="1"/>
  <c r="T90" i="1"/>
  <c r="S90" i="1"/>
  <c r="R90" i="1"/>
  <c r="Q90" i="1"/>
  <c r="P90" i="1"/>
  <c r="O90" i="1"/>
  <c r="N90" i="1"/>
  <c r="M90" i="1"/>
  <c r="L90" i="1"/>
  <c r="C76" i="2" s="1"/>
  <c r="C50" i="3" s="1"/>
  <c r="AU89" i="1"/>
  <c r="AT89" i="1"/>
  <c r="AS89" i="1"/>
  <c r="AR89" i="1"/>
  <c r="AQ89" i="1"/>
  <c r="AP89" i="1"/>
  <c r="AO89" i="1"/>
  <c r="AN89" i="1"/>
  <c r="AM89" i="1"/>
  <c r="F75" i="2" s="1"/>
  <c r="F49" i="3" s="1"/>
  <c r="AL89" i="1"/>
  <c r="AK89" i="1"/>
  <c r="AJ89" i="1"/>
  <c r="AI89" i="1"/>
  <c r="AH89" i="1"/>
  <c r="AG89" i="1"/>
  <c r="AF89" i="1"/>
  <c r="AE89" i="1"/>
  <c r="AD89" i="1"/>
  <c r="E75" i="2" s="1"/>
  <c r="E49" i="3" s="1"/>
  <c r="AC89" i="1"/>
  <c r="AB89" i="1"/>
  <c r="AA89" i="1"/>
  <c r="Z89" i="1"/>
  <c r="Y89" i="1"/>
  <c r="X89" i="1"/>
  <c r="W89" i="1"/>
  <c r="V89" i="1"/>
  <c r="U89" i="1"/>
  <c r="D75" i="2" s="1"/>
  <c r="D49" i="3" s="1"/>
  <c r="T89" i="1"/>
  <c r="S89" i="1"/>
  <c r="R89" i="1"/>
  <c r="Q89" i="1"/>
  <c r="P89" i="1"/>
  <c r="O89" i="1"/>
  <c r="N89" i="1"/>
  <c r="M89" i="1"/>
  <c r="L89" i="1"/>
  <c r="C75" i="2" s="1"/>
  <c r="C49" i="3" s="1"/>
  <c r="AU88" i="1"/>
  <c r="AT88" i="1"/>
  <c r="AS88" i="1"/>
  <c r="AR88" i="1"/>
  <c r="AQ88" i="1"/>
  <c r="AP88" i="1"/>
  <c r="AO88" i="1"/>
  <c r="AN88" i="1"/>
  <c r="AM88" i="1"/>
  <c r="F74" i="2" s="1"/>
  <c r="F48" i="3" s="1"/>
  <c r="AL88" i="1"/>
  <c r="AK88" i="1"/>
  <c r="AJ88" i="1"/>
  <c r="AI88" i="1"/>
  <c r="AH88" i="1"/>
  <c r="AG88" i="1"/>
  <c r="AF88" i="1"/>
  <c r="AE88" i="1"/>
  <c r="AD88" i="1"/>
  <c r="E74" i="2" s="1"/>
  <c r="E48" i="3" s="1"/>
  <c r="AC88" i="1"/>
  <c r="AB88" i="1"/>
  <c r="AA88" i="1"/>
  <c r="Z88" i="1"/>
  <c r="Y88" i="1"/>
  <c r="X88" i="1"/>
  <c r="W88" i="1"/>
  <c r="V88" i="1"/>
  <c r="U88" i="1"/>
  <c r="D74" i="2" s="1"/>
  <c r="D48" i="3" s="1"/>
  <c r="T88" i="1"/>
  <c r="S88" i="1"/>
  <c r="R88" i="1"/>
  <c r="Q88" i="1"/>
  <c r="P88" i="1"/>
  <c r="O88" i="1"/>
  <c r="N88" i="1"/>
  <c r="M88" i="1"/>
  <c r="L88" i="1"/>
  <c r="C74" i="2" s="1"/>
  <c r="C48" i="3" s="1"/>
  <c r="AU87" i="1"/>
  <c r="AT87" i="1"/>
  <c r="AS87" i="1"/>
  <c r="AR87" i="1"/>
  <c r="AQ87" i="1"/>
  <c r="AP87" i="1"/>
  <c r="AO87" i="1"/>
  <c r="AN87" i="1"/>
  <c r="AM87" i="1"/>
  <c r="F73" i="2" s="1"/>
  <c r="F47" i="3" s="1"/>
  <c r="AL87" i="1"/>
  <c r="AK87" i="1"/>
  <c r="AJ87" i="1"/>
  <c r="AI87" i="1"/>
  <c r="AH87" i="1"/>
  <c r="AG87" i="1"/>
  <c r="AF87" i="1"/>
  <c r="AE87" i="1"/>
  <c r="AD87" i="1"/>
  <c r="E73" i="2" s="1"/>
  <c r="E47" i="3" s="1"/>
  <c r="AC87" i="1"/>
  <c r="AB87" i="1"/>
  <c r="AA87" i="1"/>
  <c r="Z87" i="1"/>
  <c r="Y87" i="1"/>
  <c r="X87" i="1"/>
  <c r="W87" i="1"/>
  <c r="V87" i="1"/>
  <c r="U87" i="1"/>
  <c r="D73" i="2" s="1"/>
  <c r="D47" i="3" s="1"/>
  <c r="T87" i="1"/>
  <c r="S87" i="1"/>
  <c r="R87" i="1"/>
  <c r="Q87" i="1"/>
  <c r="P87" i="1"/>
  <c r="O87" i="1"/>
  <c r="N87" i="1"/>
  <c r="M87" i="1"/>
  <c r="L87" i="1"/>
  <c r="C73" i="2" s="1"/>
  <c r="C47" i="3" s="1"/>
  <c r="AU86" i="1"/>
  <c r="AT86" i="1"/>
  <c r="AS86" i="1"/>
  <c r="AR86" i="1"/>
  <c r="AQ86" i="1"/>
  <c r="AP86" i="1"/>
  <c r="AO86" i="1"/>
  <c r="AN86" i="1"/>
  <c r="AM86" i="1"/>
  <c r="F72" i="2" s="1"/>
  <c r="AL86" i="1"/>
  <c r="AK86" i="1"/>
  <c r="AJ86" i="1"/>
  <c r="AI86" i="1"/>
  <c r="AH86" i="1"/>
  <c r="AG86" i="1"/>
  <c r="AF86" i="1"/>
  <c r="AE86" i="1"/>
  <c r="AD86" i="1"/>
  <c r="E72" i="2" s="1"/>
  <c r="AC86" i="1"/>
  <c r="AB86" i="1"/>
  <c r="AA86" i="1"/>
  <c r="Z86" i="1"/>
  <c r="Y86" i="1"/>
  <c r="X86" i="1"/>
  <c r="W86" i="1"/>
  <c r="V86" i="1"/>
  <c r="U86" i="1"/>
  <c r="D72" i="2" s="1"/>
  <c r="T86" i="1"/>
  <c r="S86" i="1"/>
  <c r="R86" i="1"/>
  <c r="Q86" i="1"/>
  <c r="P86" i="1"/>
  <c r="O86" i="1"/>
  <c r="N86" i="1"/>
  <c r="M86" i="1"/>
  <c r="L86" i="1"/>
  <c r="C72" i="2" s="1"/>
  <c r="AU85" i="1"/>
  <c r="AT85" i="1"/>
  <c r="AS85" i="1"/>
  <c r="AR85" i="1"/>
  <c r="AQ85" i="1"/>
  <c r="AP85" i="1"/>
  <c r="AO85" i="1"/>
  <c r="AN85" i="1"/>
  <c r="AM85" i="1"/>
  <c r="F71" i="2" s="1"/>
  <c r="AL85" i="1"/>
  <c r="AK85" i="1"/>
  <c r="AJ85" i="1"/>
  <c r="AI85" i="1"/>
  <c r="AH85" i="1"/>
  <c r="AG85" i="1"/>
  <c r="AF85" i="1"/>
  <c r="AE85" i="1"/>
  <c r="AD85" i="1"/>
  <c r="E71" i="2" s="1"/>
  <c r="AC85" i="1"/>
  <c r="AB85" i="1"/>
  <c r="AA85" i="1"/>
  <c r="Z85" i="1"/>
  <c r="Y85" i="1"/>
  <c r="X85" i="1"/>
  <c r="W85" i="1"/>
  <c r="V85" i="1"/>
  <c r="U85" i="1"/>
  <c r="D71" i="2" s="1"/>
  <c r="T85" i="1"/>
  <c r="S85" i="1"/>
  <c r="R85" i="1"/>
  <c r="Q85" i="1"/>
  <c r="P85" i="1"/>
  <c r="O85" i="1"/>
  <c r="N85" i="1"/>
  <c r="M85" i="1"/>
  <c r="L85" i="1"/>
  <c r="C71" i="2" s="1"/>
  <c r="AU84" i="1"/>
  <c r="AT84" i="1"/>
  <c r="AS84" i="1"/>
  <c r="AR84" i="1"/>
  <c r="AQ84" i="1"/>
  <c r="AP84" i="1"/>
  <c r="AO84" i="1"/>
  <c r="AN84" i="1"/>
  <c r="AM84" i="1"/>
  <c r="F70" i="2" s="1"/>
  <c r="F46" i="3" s="1"/>
  <c r="F770" i="3" s="1"/>
  <c r="AL84" i="1"/>
  <c r="AK84" i="1"/>
  <c r="AJ84" i="1"/>
  <c r="AI84" i="1"/>
  <c r="AH84" i="1"/>
  <c r="AG84" i="1"/>
  <c r="AF84" i="1"/>
  <c r="AE84" i="1"/>
  <c r="AD84" i="1"/>
  <c r="E70" i="2" s="1"/>
  <c r="E46" i="3" s="1"/>
  <c r="E770" i="3" s="1"/>
  <c r="AC84" i="1"/>
  <c r="AB84" i="1"/>
  <c r="AA84" i="1"/>
  <c r="Z84" i="1"/>
  <c r="Y84" i="1"/>
  <c r="X84" i="1"/>
  <c r="W84" i="1"/>
  <c r="V84" i="1"/>
  <c r="U84" i="1"/>
  <c r="D70" i="2" s="1"/>
  <c r="D46" i="3" s="1"/>
  <c r="D770" i="3" s="1"/>
  <c r="T84" i="1"/>
  <c r="S84" i="1"/>
  <c r="R84" i="1"/>
  <c r="Q84" i="1"/>
  <c r="P84" i="1"/>
  <c r="O84" i="1"/>
  <c r="N84" i="1"/>
  <c r="M84" i="1"/>
  <c r="L84" i="1"/>
  <c r="C70" i="2" s="1"/>
  <c r="C46" i="3" s="1"/>
  <c r="C770" i="3" s="1"/>
  <c r="AU83" i="1"/>
  <c r="AT83" i="1"/>
  <c r="AS83" i="1"/>
  <c r="AR83" i="1"/>
  <c r="AQ83" i="1"/>
  <c r="AP83" i="1"/>
  <c r="AO83" i="1"/>
  <c r="AN83" i="1"/>
  <c r="AM83" i="1"/>
  <c r="F69" i="2" s="1"/>
  <c r="F45" i="3" s="1"/>
  <c r="AL83" i="1"/>
  <c r="AK83" i="1"/>
  <c r="AJ83" i="1"/>
  <c r="AI83" i="1"/>
  <c r="AH83" i="1"/>
  <c r="AG83" i="1"/>
  <c r="AF83" i="1"/>
  <c r="AE83" i="1"/>
  <c r="AD83" i="1"/>
  <c r="E69" i="2" s="1"/>
  <c r="E45" i="3" s="1"/>
  <c r="AC83" i="1"/>
  <c r="AB83" i="1"/>
  <c r="AA83" i="1"/>
  <c r="Z83" i="1"/>
  <c r="Y83" i="1"/>
  <c r="X83" i="1"/>
  <c r="W83" i="1"/>
  <c r="V83" i="1"/>
  <c r="U83" i="1"/>
  <c r="D69" i="2" s="1"/>
  <c r="D45" i="3" s="1"/>
  <c r="T83" i="1"/>
  <c r="S83" i="1"/>
  <c r="R83" i="1"/>
  <c r="Q83" i="1"/>
  <c r="P83" i="1"/>
  <c r="O83" i="1"/>
  <c r="N83" i="1"/>
  <c r="M83" i="1"/>
  <c r="L83" i="1"/>
  <c r="C69" i="2" s="1"/>
  <c r="C45" i="3" s="1"/>
  <c r="AU82" i="1"/>
  <c r="AT82" i="1"/>
  <c r="AS82" i="1"/>
  <c r="AR82" i="1"/>
  <c r="AQ82" i="1"/>
  <c r="AP82" i="1"/>
  <c r="AO82" i="1"/>
  <c r="AN82" i="1"/>
  <c r="AM82" i="1"/>
  <c r="F68" i="2" s="1"/>
  <c r="F44" i="3" s="1"/>
  <c r="AL82" i="1"/>
  <c r="AK82" i="1"/>
  <c r="AJ82" i="1"/>
  <c r="AI82" i="1"/>
  <c r="AH82" i="1"/>
  <c r="AG82" i="1"/>
  <c r="AF82" i="1"/>
  <c r="AE82" i="1"/>
  <c r="AD82" i="1"/>
  <c r="E68" i="2" s="1"/>
  <c r="E44" i="3" s="1"/>
  <c r="AC82" i="1"/>
  <c r="AB82" i="1"/>
  <c r="AA82" i="1"/>
  <c r="Z82" i="1"/>
  <c r="Y82" i="1"/>
  <c r="X82" i="1"/>
  <c r="W82" i="1"/>
  <c r="V82" i="1"/>
  <c r="U82" i="1"/>
  <c r="D68" i="2" s="1"/>
  <c r="D44" i="3" s="1"/>
  <c r="T82" i="1"/>
  <c r="S82" i="1"/>
  <c r="R82" i="1"/>
  <c r="Q82" i="1"/>
  <c r="P82" i="1"/>
  <c r="O82" i="1"/>
  <c r="N82" i="1"/>
  <c r="M82" i="1"/>
  <c r="L82" i="1"/>
  <c r="C68" i="2" s="1"/>
  <c r="C44" i="3" s="1"/>
  <c r="AU81" i="1"/>
  <c r="AT81" i="1"/>
  <c r="AS81" i="1"/>
  <c r="AR81" i="1"/>
  <c r="AQ81" i="1"/>
  <c r="AP81" i="1"/>
  <c r="AO81" i="1"/>
  <c r="AN81" i="1"/>
  <c r="AM81" i="1"/>
  <c r="F67" i="2" s="1"/>
  <c r="F43" i="3" s="1"/>
  <c r="AL81" i="1"/>
  <c r="AK81" i="1"/>
  <c r="AJ81" i="1"/>
  <c r="AI81" i="1"/>
  <c r="AH81" i="1"/>
  <c r="AG81" i="1"/>
  <c r="AF81" i="1"/>
  <c r="AE81" i="1"/>
  <c r="AD81" i="1"/>
  <c r="E67" i="2" s="1"/>
  <c r="E43" i="3" s="1"/>
  <c r="AC81" i="1"/>
  <c r="AB81" i="1"/>
  <c r="AA81" i="1"/>
  <c r="Z81" i="1"/>
  <c r="Y81" i="1"/>
  <c r="X81" i="1"/>
  <c r="W81" i="1"/>
  <c r="V81" i="1"/>
  <c r="U81" i="1"/>
  <c r="D67" i="2" s="1"/>
  <c r="D43" i="3" s="1"/>
  <c r="T81" i="1"/>
  <c r="S81" i="1"/>
  <c r="R81" i="1"/>
  <c r="Q81" i="1"/>
  <c r="P81" i="1"/>
  <c r="O81" i="1"/>
  <c r="N81" i="1"/>
  <c r="M81" i="1"/>
  <c r="L81" i="1"/>
  <c r="C67" i="2" s="1"/>
  <c r="C43" i="3" s="1"/>
  <c r="AU80" i="1"/>
  <c r="AT80" i="1"/>
  <c r="AS80" i="1"/>
  <c r="AR80" i="1"/>
  <c r="AQ80" i="1"/>
  <c r="AP80" i="1"/>
  <c r="AO80" i="1"/>
  <c r="AN80" i="1"/>
  <c r="AM80" i="1"/>
  <c r="F66" i="2" s="1"/>
  <c r="F42" i="3" s="1"/>
  <c r="AL80" i="1"/>
  <c r="AK80" i="1"/>
  <c r="AJ80" i="1"/>
  <c r="AI80" i="1"/>
  <c r="AH80" i="1"/>
  <c r="AG80" i="1"/>
  <c r="AF80" i="1"/>
  <c r="AE80" i="1"/>
  <c r="AD80" i="1"/>
  <c r="E66" i="2" s="1"/>
  <c r="E42" i="3" s="1"/>
  <c r="AC80" i="1"/>
  <c r="AB80" i="1"/>
  <c r="AA80" i="1"/>
  <c r="Z80" i="1"/>
  <c r="Y80" i="1"/>
  <c r="X80" i="1"/>
  <c r="W80" i="1"/>
  <c r="V80" i="1"/>
  <c r="U80" i="1"/>
  <c r="D66" i="2" s="1"/>
  <c r="D42" i="3" s="1"/>
  <c r="T80" i="1"/>
  <c r="S80" i="1"/>
  <c r="R80" i="1"/>
  <c r="Q80" i="1"/>
  <c r="P80" i="1"/>
  <c r="O80" i="1"/>
  <c r="N80" i="1"/>
  <c r="M80" i="1"/>
  <c r="L80" i="1"/>
  <c r="C66" i="2" s="1"/>
  <c r="C42" i="3" s="1"/>
  <c r="AU79" i="1"/>
  <c r="AT79" i="1"/>
  <c r="AS79" i="1"/>
  <c r="AR79" i="1"/>
  <c r="AQ79" i="1"/>
  <c r="AP79" i="1"/>
  <c r="AO79" i="1"/>
  <c r="AN79" i="1"/>
  <c r="AM79" i="1"/>
  <c r="F65" i="2" s="1"/>
  <c r="AL79" i="1"/>
  <c r="AK79" i="1"/>
  <c r="AJ79" i="1"/>
  <c r="AI79" i="1"/>
  <c r="AH79" i="1"/>
  <c r="AG79" i="1"/>
  <c r="AF79" i="1"/>
  <c r="AE79" i="1"/>
  <c r="AD79" i="1"/>
  <c r="E65" i="2" s="1"/>
  <c r="AC79" i="1"/>
  <c r="AB79" i="1"/>
  <c r="AA79" i="1"/>
  <c r="Z79" i="1"/>
  <c r="Y79" i="1"/>
  <c r="X79" i="1"/>
  <c r="W79" i="1"/>
  <c r="V79" i="1"/>
  <c r="U79" i="1"/>
  <c r="D65" i="2" s="1"/>
  <c r="T79" i="1"/>
  <c r="S79" i="1"/>
  <c r="R79" i="1"/>
  <c r="Q79" i="1"/>
  <c r="P79" i="1"/>
  <c r="O79" i="1"/>
  <c r="N79" i="1"/>
  <c r="M79" i="1"/>
  <c r="L79" i="1"/>
  <c r="C65" i="2" s="1"/>
  <c r="AU78" i="1"/>
  <c r="AT78" i="1"/>
  <c r="AS78" i="1"/>
  <c r="AR78" i="1"/>
  <c r="AQ78" i="1"/>
  <c r="AP78" i="1"/>
  <c r="AO78" i="1"/>
  <c r="AN78" i="1"/>
  <c r="AM78" i="1"/>
  <c r="F64" i="2" s="1"/>
  <c r="AL78" i="1"/>
  <c r="AK78" i="1"/>
  <c r="AJ78" i="1"/>
  <c r="AI78" i="1"/>
  <c r="AH78" i="1"/>
  <c r="AG78" i="1"/>
  <c r="AF78" i="1"/>
  <c r="AE78" i="1"/>
  <c r="AD78" i="1"/>
  <c r="E64" i="2" s="1"/>
  <c r="AC78" i="1"/>
  <c r="AB78" i="1"/>
  <c r="AA78" i="1"/>
  <c r="Z78" i="1"/>
  <c r="Y78" i="1"/>
  <c r="X78" i="1"/>
  <c r="W78" i="1"/>
  <c r="V78" i="1"/>
  <c r="U78" i="1"/>
  <c r="D64" i="2" s="1"/>
  <c r="T78" i="1"/>
  <c r="S78" i="1"/>
  <c r="R78" i="1"/>
  <c r="Q78" i="1"/>
  <c r="P78" i="1"/>
  <c r="O78" i="1"/>
  <c r="N78" i="1"/>
  <c r="M78" i="1"/>
  <c r="L78" i="1"/>
  <c r="C64" i="2" s="1"/>
  <c r="AU77" i="1"/>
  <c r="AT77" i="1"/>
  <c r="AS77" i="1"/>
  <c r="AR77" i="1"/>
  <c r="AQ77" i="1"/>
  <c r="AP77" i="1"/>
  <c r="AO77" i="1"/>
  <c r="AN77" i="1"/>
  <c r="AM77" i="1"/>
  <c r="F63" i="2" s="1"/>
  <c r="AL77" i="1"/>
  <c r="AK77" i="1"/>
  <c r="AJ77" i="1"/>
  <c r="AI77" i="1"/>
  <c r="AH77" i="1"/>
  <c r="AG77" i="1"/>
  <c r="AF77" i="1"/>
  <c r="AE77" i="1"/>
  <c r="AD77" i="1"/>
  <c r="E63" i="2" s="1"/>
  <c r="AC77" i="1"/>
  <c r="AB77" i="1"/>
  <c r="AA77" i="1"/>
  <c r="Z77" i="1"/>
  <c r="Y77" i="1"/>
  <c r="X77" i="1"/>
  <c r="W77" i="1"/>
  <c r="V77" i="1"/>
  <c r="U77" i="1"/>
  <c r="D63" i="2" s="1"/>
  <c r="T77" i="1"/>
  <c r="S77" i="1"/>
  <c r="R77" i="1"/>
  <c r="Q77" i="1"/>
  <c r="P77" i="1"/>
  <c r="O77" i="1"/>
  <c r="N77" i="1"/>
  <c r="M77" i="1"/>
  <c r="L77" i="1"/>
  <c r="C63" i="2" s="1"/>
  <c r="AU76" i="1"/>
  <c r="AT76" i="1"/>
  <c r="AS76" i="1"/>
  <c r="AR76" i="1"/>
  <c r="AQ76" i="1"/>
  <c r="AP76" i="1"/>
  <c r="AO76" i="1"/>
  <c r="AN76" i="1"/>
  <c r="AM76" i="1"/>
  <c r="F62" i="2" s="1"/>
  <c r="AL76" i="1"/>
  <c r="AK76" i="1"/>
  <c r="AJ76" i="1"/>
  <c r="AI76" i="1"/>
  <c r="AH76" i="1"/>
  <c r="AG76" i="1"/>
  <c r="AF76" i="1"/>
  <c r="AE76" i="1"/>
  <c r="AD76" i="1"/>
  <c r="E62" i="2" s="1"/>
  <c r="AC76" i="1"/>
  <c r="AB76" i="1"/>
  <c r="AA76" i="1"/>
  <c r="Z76" i="1"/>
  <c r="Y76" i="1"/>
  <c r="X76" i="1"/>
  <c r="W76" i="1"/>
  <c r="V76" i="1"/>
  <c r="U76" i="1"/>
  <c r="D62" i="2" s="1"/>
  <c r="T76" i="1"/>
  <c r="S76" i="1"/>
  <c r="R76" i="1"/>
  <c r="Q76" i="1"/>
  <c r="P76" i="1"/>
  <c r="O76" i="1"/>
  <c r="N76" i="1"/>
  <c r="M76" i="1"/>
  <c r="L76" i="1"/>
  <c r="C62" i="2" s="1"/>
  <c r="AU75" i="1"/>
  <c r="AT75" i="1"/>
  <c r="AS75" i="1"/>
  <c r="AR75" i="1"/>
  <c r="AQ75" i="1"/>
  <c r="AP75" i="1"/>
  <c r="AO75" i="1"/>
  <c r="AN75" i="1"/>
  <c r="AM75" i="1"/>
  <c r="F61" i="2" s="1"/>
  <c r="AL75" i="1"/>
  <c r="AK75" i="1"/>
  <c r="AJ75" i="1"/>
  <c r="AI75" i="1"/>
  <c r="AH75" i="1"/>
  <c r="AG75" i="1"/>
  <c r="AF75" i="1"/>
  <c r="AE75" i="1"/>
  <c r="AD75" i="1"/>
  <c r="E61" i="2" s="1"/>
  <c r="AC75" i="1"/>
  <c r="AB75" i="1"/>
  <c r="AA75" i="1"/>
  <c r="Z75" i="1"/>
  <c r="Y75" i="1"/>
  <c r="X75" i="1"/>
  <c r="W75" i="1"/>
  <c r="V75" i="1"/>
  <c r="U75" i="1"/>
  <c r="D61" i="2" s="1"/>
  <c r="T75" i="1"/>
  <c r="S75" i="1"/>
  <c r="R75" i="1"/>
  <c r="Q75" i="1"/>
  <c r="P75" i="1"/>
  <c r="O75" i="1"/>
  <c r="N75" i="1"/>
  <c r="M75" i="1"/>
  <c r="L75" i="1"/>
  <c r="C61" i="2" s="1"/>
  <c r="AU74" i="1"/>
  <c r="AT74" i="1"/>
  <c r="AS74" i="1"/>
  <c r="AR74" i="1"/>
  <c r="AQ74" i="1"/>
  <c r="AP74" i="1"/>
  <c r="AO74" i="1"/>
  <c r="AN74" i="1"/>
  <c r="AM74" i="1"/>
  <c r="F60" i="2" s="1"/>
  <c r="AL74" i="1"/>
  <c r="AK74" i="1"/>
  <c r="AJ74" i="1"/>
  <c r="AI74" i="1"/>
  <c r="AH74" i="1"/>
  <c r="AG74" i="1"/>
  <c r="AF74" i="1"/>
  <c r="AE74" i="1"/>
  <c r="AD74" i="1"/>
  <c r="E60" i="2" s="1"/>
  <c r="AC74" i="1"/>
  <c r="AB74" i="1"/>
  <c r="AA74" i="1"/>
  <c r="Z74" i="1"/>
  <c r="Y74" i="1"/>
  <c r="X74" i="1"/>
  <c r="W74" i="1"/>
  <c r="V74" i="1"/>
  <c r="U74" i="1"/>
  <c r="D60" i="2" s="1"/>
  <c r="T74" i="1"/>
  <c r="S74" i="1"/>
  <c r="R74" i="1"/>
  <c r="Q74" i="1"/>
  <c r="P74" i="1"/>
  <c r="O74" i="1"/>
  <c r="N74" i="1"/>
  <c r="M74" i="1"/>
  <c r="L74" i="1"/>
  <c r="C60" i="2" s="1"/>
  <c r="AU73" i="1"/>
  <c r="AT73" i="1"/>
  <c r="AS73" i="1"/>
  <c r="AR73" i="1"/>
  <c r="AQ73" i="1"/>
  <c r="AP73" i="1"/>
  <c r="AO73" i="1"/>
  <c r="AN73" i="1"/>
  <c r="AM73" i="1"/>
  <c r="F59" i="2" s="1"/>
  <c r="F41" i="3" s="1"/>
  <c r="AL73" i="1"/>
  <c r="AK73" i="1"/>
  <c r="AJ73" i="1"/>
  <c r="AI73" i="1"/>
  <c r="AH73" i="1"/>
  <c r="AG73" i="1"/>
  <c r="AF73" i="1"/>
  <c r="AE73" i="1"/>
  <c r="AD73" i="1"/>
  <c r="E59" i="2" s="1"/>
  <c r="E41" i="3" s="1"/>
  <c r="AC73" i="1"/>
  <c r="AB73" i="1"/>
  <c r="AA73" i="1"/>
  <c r="Z73" i="1"/>
  <c r="Y73" i="1"/>
  <c r="X73" i="1"/>
  <c r="W73" i="1"/>
  <c r="V73" i="1"/>
  <c r="U73" i="1"/>
  <c r="D59" i="2" s="1"/>
  <c r="D41" i="3" s="1"/>
  <c r="T73" i="1"/>
  <c r="S73" i="1"/>
  <c r="R73" i="1"/>
  <c r="Q73" i="1"/>
  <c r="P73" i="1"/>
  <c r="O73" i="1"/>
  <c r="N73" i="1"/>
  <c r="M73" i="1"/>
  <c r="L73" i="1"/>
  <c r="C59" i="2" s="1"/>
  <c r="C41" i="3" s="1"/>
  <c r="AU72" i="1"/>
  <c r="AT72" i="1"/>
  <c r="AS72" i="1"/>
  <c r="AR72" i="1"/>
  <c r="AQ72" i="1"/>
  <c r="AP72" i="1"/>
  <c r="AO72" i="1"/>
  <c r="AN72" i="1"/>
  <c r="AM72" i="1"/>
  <c r="F58" i="2" s="1"/>
  <c r="F40" i="3" s="1"/>
  <c r="AL72" i="1"/>
  <c r="AK72" i="1"/>
  <c r="AJ72" i="1"/>
  <c r="AI72" i="1"/>
  <c r="AH72" i="1"/>
  <c r="AG72" i="1"/>
  <c r="AF72" i="1"/>
  <c r="AE72" i="1"/>
  <c r="AD72" i="1"/>
  <c r="E58" i="2" s="1"/>
  <c r="E40" i="3" s="1"/>
  <c r="AC72" i="1"/>
  <c r="AB72" i="1"/>
  <c r="AA72" i="1"/>
  <c r="Z72" i="1"/>
  <c r="Y72" i="1"/>
  <c r="X72" i="1"/>
  <c r="W72" i="1"/>
  <c r="V72" i="1"/>
  <c r="U72" i="1"/>
  <c r="D58" i="2" s="1"/>
  <c r="D40" i="3" s="1"/>
  <c r="T72" i="1"/>
  <c r="S72" i="1"/>
  <c r="R72" i="1"/>
  <c r="Q72" i="1"/>
  <c r="P72" i="1"/>
  <c r="O72" i="1"/>
  <c r="N72" i="1"/>
  <c r="M72" i="1"/>
  <c r="L72" i="1"/>
  <c r="C58" i="2" s="1"/>
  <c r="C40" i="3" s="1"/>
  <c r="AU71" i="1"/>
  <c r="AT71" i="1"/>
  <c r="AS71" i="1"/>
  <c r="AR71" i="1"/>
  <c r="AQ71" i="1"/>
  <c r="AP71" i="1"/>
  <c r="AO71" i="1"/>
  <c r="AN71" i="1"/>
  <c r="AM71" i="1"/>
  <c r="F57" i="2" s="1"/>
  <c r="F39" i="3" s="1"/>
  <c r="AL71" i="1"/>
  <c r="AK71" i="1"/>
  <c r="AJ71" i="1"/>
  <c r="AI71" i="1"/>
  <c r="AH71" i="1"/>
  <c r="AG71" i="1"/>
  <c r="AF71" i="1"/>
  <c r="AE71" i="1"/>
  <c r="AD71" i="1"/>
  <c r="E57" i="2" s="1"/>
  <c r="E39" i="3" s="1"/>
  <c r="AC71" i="1"/>
  <c r="AB71" i="1"/>
  <c r="AA71" i="1"/>
  <c r="Z71" i="1"/>
  <c r="Y71" i="1"/>
  <c r="X71" i="1"/>
  <c r="W71" i="1"/>
  <c r="V71" i="1"/>
  <c r="U71" i="1"/>
  <c r="D57" i="2" s="1"/>
  <c r="D39" i="3" s="1"/>
  <c r="T71" i="1"/>
  <c r="S71" i="1"/>
  <c r="R71" i="1"/>
  <c r="Q71" i="1"/>
  <c r="P71" i="1"/>
  <c r="O71" i="1"/>
  <c r="N71" i="1"/>
  <c r="M71" i="1"/>
  <c r="L71" i="1"/>
  <c r="C57" i="2" s="1"/>
  <c r="C39" i="3" s="1"/>
  <c r="AU70" i="1"/>
  <c r="AT70" i="1"/>
  <c r="AS70" i="1"/>
  <c r="AR70" i="1"/>
  <c r="AQ70" i="1"/>
  <c r="AP70" i="1"/>
  <c r="AO70" i="1"/>
  <c r="AN70" i="1"/>
  <c r="AM70" i="1"/>
  <c r="F56" i="2" s="1"/>
  <c r="F38" i="3" s="1"/>
  <c r="AL70" i="1"/>
  <c r="AK70" i="1"/>
  <c r="AJ70" i="1"/>
  <c r="AI70" i="1"/>
  <c r="AH70" i="1"/>
  <c r="AG70" i="1"/>
  <c r="AF70" i="1"/>
  <c r="AE70" i="1"/>
  <c r="AD70" i="1"/>
  <c r="E56" i="2" s="1"/>
  <c r="E38" i="3" s="1"/>
  <c r="AC70" i="1"/>
  <c r="AB70" i="1"/>
  <c r="AA70" i="1"/>
  <c r="Z70" i="1"/>
  <c r="Y70" i="1"/>
  <c r="X70" i="1"/>
  <c r="W70" i="1"/>
  <c r="V70" i="1"/>
  <c r="U70" i="1"/>
  <c r="D56" i="2" s="1"/>
  <c r="D38" i="3" s="1"/>
  <c r="T70" i="1"/>
  <c r="S70" i="1"/>
  <c r="R70" i="1"/>
  <c r="Q70" i="1"/>
  <c r="P70" i="1"/>
  <c r="O70" i="1"/>
  <c r="N70" i="1"/>
  <c r="M70" i="1"/>
  <c r="L70" i="1"/>
  <c r="C56" i="2" s="1"/>
  <c r="C38" i="3" s="1"/>
  <c r="AU69" i="1"/>
  <c r="AT69" i="1"/>
  <c r="AS69" i="1"/>
  <c r="AR69" i="1"/>
  <c r="AQ69" i="1"/>
  <c r="AP69" i="1"/>
  <c r="AO69" i="1"/>
  <c r="AN69" i="1"/>
  <c r="AM69" i="1"/>
  <c r="F55" i="2" s="1"/>
  <c r="F37" i="3" s="1"/>
  <c r="AL69" i="1"/>
  <c r="AK69" i="1"/>
  <c r="AJ69" i="1"/>
  <c r="AI69" i="1"/>
  <c r="AH69" i="1"/>
  <c r="AG69" i="1"/>
  <c r="AF69" i="1"/>
  <c r="AE69" i="1"/>
  <c r="AD69" i="1"/>
  <c r="E55" i="2" s="1"/>
  <c r="E37" i="3" s="1"/>
  <c r="AC69" i="1"/>
  <c r="AB69" i="1"/>
  <c r="AA69" i="1"/>
  <c r="Z69" i="1"/>
  <c r="Y69" i="1"/>
  <c r="X69" i="1"/>
  <c r="W69" i="1"/>
  <c r="V69" i="1"/>
  <c r="U69" i="1"/>
  <c r="D55" i="2" s="1"/>
  <c r="D37" i="3" s="1"/>
  <c r="T69" i="1"/>
  <c r="S69" i="1"/>
  <c r="R69" i="1"/>
  <c r="Q69" i="1"/>
  <c r="P69" i="1"/>
  <c r="O69" i="1"/>
  <c r="N69" i="1"/>
  <c r="M69" i="1"/>
  <c r="L69" i="1"/>
  <c r="C55" i="2" s="1"/>
  <c r="C37" i="3" s="1"/>
  <c r="AU68" i="1"/>
  <c r="AT68" i="1"/>
  <c r="AS68" i="1"/>
  <c r="AR68" i="1"/>
  <c r="AQ68" i="1"/>
  <c r="AP68" i="1"/>
  <c r="AO68" i="1"/>
  <c r="AN68" i="1"/>
  <c r="AM68" i="1"/>
  <c r="F54" i="2" s="1"/>
  <c r="F36" i="3" s="1"/>
  <c r="F769" i="3" s="1"/>
  <c r="AL68" i="1"/>
  <c r="AK68" i="1"/>
  <c r="AJ68" i="1"/>
  <c r="AI68" i="1"/>
  <c r="AH68" i="1"/>
  <c r="AG68" i="1"/>
  <c r="AF68" i="1"/>
  <c r="AE68" i="1"/>
  <c r="AD68" i="1"/>
  <c r="E54" i="2" s="1"/>
  <c r="E36" i="3" s="1"/>
  <c r="E769" i="3" s="1"/>
  <c r="AC68" i="1"/>
  <c r="AB68" i="1"/>
  <c r="AA68" i="1"/>
  <c r="Z68" i="1"/>
  <c r="Y68" i="1"/>
  <c r="X68" i="1"/>
  <c r="W68" i="1"/>
  <c r="V68" i="1"/>
  <c r="U68" i="1"/>
  <c r="D54" i="2" s="1"/>
  <c r="D36" i="3" s="1"/>
  <c r="D769" i="3" s="1"/>
  <c r="T68" i="1"/>
  <c r="S68" i="1"/>
  <c r="R68" i="1"/>
  <c r="Q68" i="1"/>
  <c r="P68" i="1"/>
  <c r="O68" i="1"/>
  <c r="N68" i="1"/>
  <c r="M68" i="1"/>
  <c r="L68" i="1"/>
  <c r="C54" i="2" s="1"/>
  <c r="C36" i="3" s="1"/>
  <c r="C769" i="3" s="1"/>
  <c r="AU67" i="1"/>
  <c r="AT67" i="1"/>
  <c r="AS67" i="1"/>
  <c r="AR67" i="1"/>
  <c r="AQ67" i="1"/>
  <c r="AP67" i="1"/>
  <c r="AO67" i="1"/>
  <c r="AN67" i="1"/>
  <c r="AM67" i="1"/>
  <c r="F53" i="2" s="1"/>
  <c r="F35" i="3" s="1"/>
  <c r="AL67" i="1"/>
  <c r="AK67" i="1"/>
  <c r="AJ67" i="1"/>
  <c r="AI67" i="1"/>
  <c r="AH67" i="1"/>
  <c r="AG67" i="1"/>
  <c r="AF67" i="1"/>
  <c r="AE67" i="1"/>
  <c r="AD67" i="1"/>
  <c r="E53" i="2" s="1"/>
  <c r="E35" i="3" s="1"/>
  <c r="AC67" i="1"/>
  <c r="AB67" i="1"/>
  <c r="AA67" i="1"/>
  <c r="Z67" i="1"/>
  <c r="Y67" i="1"/>
  <c r="X67" i="1"/>
  <c r="W67" i="1"/>
  <c r="V67" i="1"/>
  <c r="U67" i="1"/>
  <c r="D53" i="2" s="1"/>
  <c r="D35" i="3" s="1"/>
  <c r="T67" i="1"/>
  <c r="S67" i="1"/>
  <c r="R67" i="1"/>
  <c r="Q67" i="1"/>
  <c r="P67" i="1"/>
  <c r="O67" i="1"/>
  <c r="N67" i="1"/>
  <c r="M67" i="1"/>
  <c r="L67" i="1"/>
  <c r="C53" i="2" s="1"/>
  <c r="C35" i="3" s="1"/>
  <c r="AU66" i="1"/>
  <c r="AT66" i="1"/>
  <c r="AS66" i="1"/>
  <c r="AR66" i="1"/>
  <c r="AQ66" i="1"/>
  <c r="AP66" i="1"/>
  <c r="AO66" i="1"/>
  <c r="AN66" i="1"/>
  <c r="AM66" i="1"/>
  <c r="F52" i="2" s="1"/>
  <c r="AL66" i="1"/>
  <c r="AK66" i="1"/>
  <c r="AJ66" i="1"/>
  <c r="AI66" i="1"/>
  <c r="AH66" i="1"/>
  <c r="AG66" i="1"/>
  <c r="AF66" i="1"/>
  <c r="AE66" i="1"/>
  <c r="AD66" i="1"/>
  <c r="E52" i="2" s="1"/>
  <c r="AC66" i="1"/>
  <c r="AB66" i="1"/>
  <c r="AA66" i="1"/>
  <c r="Z66" i="1"/>
  <c r="Y66" i="1"/>
  <c r="X66" i="1"/>
  <c r="W66" i="1"/>
  <c r="V66" i="1"/>
  <c r="U66" i="1"/>
  <c r="D52" i="2" s="1"/>
  <c r="T66" i="1"/>
  <c r="S66" i="1"/>
  <c r="R66" i="1"/>
  <c r="Q66" i="1"/>
  <c r="P66" i="1"/>
  <c r="O66" i="1"/>
  <c r="N66" i="1"/>
  <c r="M66" i="1"/>
  <c r="L66" i="1"/>
  <c r="C52" i="2" s="1"/>
  <c r="AU65" i="1"/>
  <c r="AT65" i="1"/>
  <c r="AS65" i="1"/>
  <c r="AR65" i="1"/>
  <c r="AQ65" i="1"/>
  <c r="AP65" i="1"/>
  <c r="AO65" i="1"/>
  <c r="AN65" i="1"/>
  <c r="AM65" i="1"/>
  <c r="F51" i="2" s="1"/>
  <c r="AL65" i="1"/>
  <c r="AK65" i="1"/>
  <c r="AJ65" i="1"/>
  <c r="AI65" i="1"/>
  <c r="AH65" i="1"/>
  <c r="AG65" i="1"/>
  <c r="AF65" i="1"/>
  <c r="AE65" i="1"/>
  <c r="AD65" i="1"/>
  <c r="E51" i="2" s="1"/>
  <c r="AC65" i="1"/>
  <c r="AB65" i="1"/>
  <c r="AA65" i="1"/>
  <c r="Z65" i="1"/>
  <c r="Y65" i="1"/>
  <c r="X65" i="1"/>
  <c r="W65" i="1"/>
  <c r="V65" i="1"/>
  <c r="U65" i="1"/>
  <c r="D51" i="2" s="1"/>
  <c r="T65" i="1"/>
  <c r="S65" i="1"/>
  <c r="R65" i="1"/>
  <c r="Q65" i="1"/>
  <c r="P65" i="1"/>
  <c r="O65" i="1"/>
  <c r="N65" i="1"/>
  <c r="M65" i="1"/>
  <c r="L65" i="1"/>
  <c r="C51" i="2" s="1"/>
  <c r="AU64" i="1"/>
  <c r="AT64" i="1"/>
  <c r="AS64" i="1"/>
  <c r="AR64" i="1"/>
  <c r="AQ64" i="1"/>
  <c r="AP64" i="1"/>
  <c r="AO64" i="1"/>
  <c r="AN64" i="1"/>
  <c r="AM64" i="1"/>
  <c r="F50" i="2" s="1"/>
  <c r="AL64" i="1"/>
  <c r="AK64" i="1"/>
  <c r="AJ64" i="1"/>
  <c r="AI64" i="1"/>
  <c r="AH64" i="1"/>
  <c r="AG64" i="1"/>
  <c r="AF64" i="1"/>
  <c r="AE64" i="1"/>
  <c r="AD64" i="1"/>
  <c r="E50" i="2" s="1"/>
  <c r="AC64" i="1"/>
  <c r="AB64" i="1"/>
  <c r="AA64" i="1"/>
  <c r="Z64" i="1"/>
  <c r="Y64" i="1"/>
  <c r="X64" i="1"/>
  <c r="W64" i="1"/>
  <c r="V64" i="1"/>
  <c r="U64" i="1"/>
  <c r="D50" i="2" s="1"/>
  <c r="T64" i="1"/>
  <c r="S64" i="1"/>
  <c r="R64" i="1"/>
  <c r="Q64" i="1"/>
  <c r="P64" i="1"/>
  <c r="O64" i="1"/>
  <c r="N64" i="1"/>
  <c r="M64" i="1"/>
  <c r="L64" i="1"/>
  <c r="C50" i="2" s="1"/>
  <c r="AU63" i="1"/>
  <c r="AT63" i="1"/>
  <c r="AS63" i="1"/>
  <c r="AR63" i="1"/>
  <c r="AQ63" i="1"/>
  <c r="AP63" i="1"/>
  <c r="AO63" i="1"/>
  <c r="AN63" i="1"/>
  <c r="AM63" i="1"/>
  <c r="F49" i="2" s="1"/>
  <c r="AL63" i="1"/>
  <c r="AK63" i="1"/>
  <c r="AJ63" i="1"/>
  <c r="AI63" i="1"/>
  <c r="AH63" i="1"/>
  <c r="AG63" i="1"/>
  <c r="AF63" i="1"/>
  <c r="AE63" i="1"/>
  <c r="AD63" i="1"/>
  <c r="E49" i="2" s="1"/>
  <c r="AC63" i="1"/>
  <c r="AB63" i="1"/>
  <c r="AA63" i="1"/>
  <c r="Z63" i="1"/>
  <c r="Y63" i="1"/>
  <c r="X63" i="1"/>
  <c r="W63" i="1"/>
  <c r="V63" i="1"/>
  <c r="U63" i="1"/>
  <c r="D49" i="2" s="1"/>
  <c r="T63" i="1"/>
  <c r="S63" i="1"/>
  <c r="R63" i="1"/>
  <c r="Q63" i="1"/>
  <c r="P63" i="1"/>
  <c r="O63" i="1"/>
  <c r="N63" i="1"/>
  <c r="M63" i="1"/>
  <c r="L63" i="1"/>
  <c r="C49" i="2" s="1"/>
  <c r="AU62" i="1"/>
  <c r="AT62" i="1"/>
  <c r="AS62" i="1"/>
  <c r="AR62" i="1"/>
  <c r="AQ62" i="1"/>
  <c r="AP62" i="1"/>
  <c r="AO62" i="1"/>
  <c r="AN62" i="1"/>
  <c r="AM62" i="1"/>
  <c r="F48" i="2" s="1"/>
  <c r="AL62" i="1"/>
  <c r="AK62" i="1"/>
  <c r="AJ62" i="1"/>
  <c r="AI62" i="1"/>
  <c r="AH62" i="1"/>
  <c r="AG62" i="1"/>
  <c r="AF62" i="1"/>
  <c r="AE62" i="1"/>
  <c r="AD62" i="1"/>
  <c r="E48" i="2" s="1"/>
  <c r="AC62" i="1"/>
  <c r="AB62" i="1"/>
  <c r="AA62" i="1"/>
  <c r="Z62" i="1"/>
  <c r="Y62" i="1"/>
  <c r="X62" i="1"/>
  <c r="W62" i="1"/>
  <c r="V62" i="1"/>
  <c r="U62" i="1"/>
  <c r="D48" i="2" s="1"/>
  <c r="T62" i="1"/>
  <c r="S62" i="1"/>
  <c r="R62" i="1"/>
  <c r="Q62" i="1"/>
  <c r="P62" i="1"/>
  <c r="O62" i="1"/>
  <c r="N62" i="1"/>
  <c r="M62" i="1"/>
  <c r="L62" i="1"/>
  <c r="C48" i="2" s="1"/>
  <c r="AU61" i="1"/>
  <c r="AT61" i="1"/>
  <c r="AS61" i="1"/>
  <c r="AR61" i="1"/>
  <c r="AQ61" i="1"/>
  <c r="AP61" i="1"/>
  <c r="AO61" i="1"/>
  <c r="AN61" i="1"/>
  <c r="AM61" i="1"/>
  <c r="F47" i="2" s="1"/>
  <c r="F34" i="3" s="1"/>
  <c r="AL61" i="1"/>
  <c r="AK61" i="1"/>
  <c r="AJ61" i="1"/>
  <c r="AI61" i="1"/>
  <c r="AH61" i="1"/>
  <c r="AG61" i="1"/>
  <c r="AF61" i="1"/>
  <c r="AE61" i="1"/>
  <c r="AD61" i="1"/>
  <c r="E47" i="2" s="1"/>
  <c r="E34" i="3" s="1"/>
  <c r="AC61" i="1"/>
  <c r="AB61" i="1"/>
  <c r="AA61" i="1"/>
  <c r="Z61" i="1"/>
  <c r="Y61" i="1"/>
  <c r="X61" i="1"/>
  <c r="W61" i="1"/>
  <c r="V61" i="1"/>
  <c r="U61" i="1"/>
  <c r="D47" i="2" s="1"/>
  <c r="D34" i="3" s="1"/>
  <c r="T61" i="1"/>
  <c r="S61" i="1"/>
  <c r="R61" i="1"/>
  <c r="Q61" i="1"/>
  <c r="P61" i="1"/>
  <c r="O61" i="1"/>
  <c r="N61" i="1"/>
  <c r="M61" i="1"/>
  <c r="L61" i="1"/>
  <c r="C47" i="2" s="1"/>
  <c r="C34" i="3" s="1"/>
  <c r="AU60" i="1"/>
  <c r="AT60" i="1"/>
  <c r="AS60" i="1"/>
  <c r="AR60" i="1"/>
  <c r="AQ60" i="1"/>
  <c r="AP60" i="1"/>
  <c r="AO60" i="1"/>
  <c r="AN60" i="1"/>
  <c r="AM60" i="1"/>
  <c r="F46" i="2" s="1"/>
  <c r="AL60" i="1"/>
  <c r="AK60" i="1"/>
  <c r="AJ60" i="1"/>
  <c r="AI60" i="1"/>
  <c r="AH60" i="1"/>
  <c r="AG60" i="1"/>
  <c r="AF60" i="1"/>
  <c r="AE60" i="1"/>
  <c r="AD60" i="1"/>
  <c r="E46" i="2" s="1"/>
  <c r="AC60" i="1"/>
  <c r="AB60" i="1"/>
  <c r="AA60" i="1"/>
  <c r="Z60" i="1"/>
  <c r="Y60" i="1"/>
  <c r="X60" i="1"/>
  <c r="W60" i="1"/>
  <c r="V60" i="1"/>
  <c r="U60" i="1"/>
  <c r="D46" i="2" s="1"/>
  <c r="T60" i="1"/>
  <c r="S60" i="1"/>
  <c r="R60" i="1"/>
  <c r="Q60" i="1"/>
  <c r="P60" i="1"/>
  <c r="O60" i="1"/>
  <c r="N60" i="1"/>
  <c r="M60" i="1"/>
  <c r="L60" i="1"/>
  <c r="C46" i="2" s="1"/>
  <c r="AU59" i="1"/>
  <c r="AT59" i="1"/>
  <c r="AS59" i="1"/>
  <c r="AR59" i="1"/>
  <c r="AQ59" i="1"/>
  <c r="AP59" i="1"/>
  <c r="AO59" i="1"/>
  <c r="AN59" i="1"/>
  <c r="AM59" i="1"/>
  <c r="F45" i="2" s="1"/>
  <c r="F33" i="3" s="1"/>
  <c r="AL59" i="1"/>
  <c r="AK59" i="1"/>
  <c r="AJ59" i="1"/>
  <c r="AI59" i="1"/>
  <c r="AH59" i="1"/>
  <c r="AG59" i="1"/>
  <c r="AF59" i="1"/>
  <c r="AE59" i="1"/>
  <c r="AD59" i="1"/>
  <c r="E45" i="2" s="1"/>
  <c r="E33" i="3" s="1"/>
  <c r="AC59" i="1"/>
  <c r="AB59" i="1"/>
  <c r="AA59" i="1"/>
  <c r="Z59" i="1"/>
  <c r="Y59" i="1"/>
  <c r="X59" i="1"/>
  <c r="W59" i="1"/>
  <c r="V59" i="1"/>
  <c r="U59" i="1"/>
  <c r="D45" i="2" s="1"/>
  <c r="D33" i="3" s="1"/>
  <c r="T59" i="1"/>
  <c r="S59" i="1"/>
  <c r="R59" i="1"/>
  <c r="Q59" i="1"/>
  <c r="P59" i="1"/>
  <c r="O59" i="1"/>
  <c r="N59" i="1"/>
  <c r="M59" i="1"/>
  <c r="L59" i="1"/>
  <c r="C45" i="2" s="1"/>
  <c r="C33" i="3" s="1"/>
  <c r="AU58" i="1"/>
  <c r="AT58" i="1"/>
  <c r="AS58" i="1"/>
  <c r="AR58" i="1"/>
  <c r="AQ58" i="1"/>
  <c r="AP58" i="1"/>
  <c r="AO58" i="1"/>
  <c r="AN58" i="1"/>
  <c r="AM58" i="1"/>
  <c r="F44" i="2" s="1"/>
  <c r="F32" i="3" s="1"/>
  <c r="AL58" i="1"/>
  <c r="AK58" i="1"/>
  <c r="AJ58" i="1"/>
  <c r="AI58" i="1"/>
  <c r="AH58" i="1"/>
  <c r="AG58" i="1"/>
  <c r="AF58" i="1"/>
  <c r="AE58" i="1"/>
  <c r="AD58" i="1"/>
  <c r="E44" i="2" s="1"/>
  <c r="E32" i="3" s="1"/>
  <c r="AC58" i="1"/>
  <c r="AB58" i="1"/>
  <c r="AA58" i="1"/>
  <c r="Z58" i="1"/>
  <c r="Y58" i="1"/>
  <c r="X58" i="1"/>
  <c r="W58" i="1"/>
  <c r="V58" i="1"/>
  <c r="U58" i="1"/>
  <c r="D44" i="2" s="1"/>
  <c r="D32" i="3" s="1"/>
  <c r="T58" i="1"/>
  <c r="S58" i="1"/>
  <c r="R58" i="1"/>
  <c r="Q58" i="1"/>
  <c r="P58" i="1"/>
  <c r="O58" i="1"/>
  <c r="N58" i="1"/>
  <c r="M58" i="1"/>
  <c r="L58" i="1"/>
  <c r="C44" i="2" s="1"/>
  <c r="C32" i="3" s="1"/>
  <c r="AU57" i="1"/>
  <c r="AT57" i="1"/>
  <c r="AS57" i="1"/>
  <c r="AR57" i="1"/>
  <c r="AQ57" i="1"/>
  <c r="AP57" i="1"/>
  <c r="AO57" i="1"/>
  <c r="AN57" i="1"/>
  <c r="AM57" i="1"/>
  <c r="F43" i="2" s="1"/>
  <c r="F31" i="3" s="1"/>
  <c r="AL57" i="1"/>
  <c r="AK57" i="1"/>
  <c r="AJ57" i="1"/>
  <c r="AI57" i="1"/>
  <c r="AH57" i="1"/>
  <c r="AG57" i="1"/>
  <c r="AF57" i="1"/>
  <c r="AE57" i="1"/>
  <c r="AD57" i="1"/>
  <c r="E43" i="2" s="1"/>
  <c r="E31" i="3" s="1"/>
  <c r="AC57" i="1"/>
  <c r="AB57" i="1"/>
  <c r="AA57" i="1"/>
  <c r="Z57" i="1"/>
  <c r="Y57" i="1"/>
  <c r="X57" i="1"/>
  <c r="W57" i="1"/>
  <c r="V57" i="1"/>
  <c r="U57" i="1"/>
  <c r="D43" i="2" s="1"/>
  <c r="D31" i="3" s="1"/>
  <c r="T57" i="1"/>
  <c r="S57" i="1"/>
  <c r="R57" i="1"/>
  <c r="Q57" i="1"/>
  <c r="P57" i="1"/>
  <c r="O57" i="1"/>
  <c r="N57" i="1"/>
  <c r="M57" i="1"/>
  <c r="L57" i="1"/>
  <c r="C43" i="2" s="1"/>
  <c r="C31" i="3" s="1"/>
  <c r="AU56" i="1"/>
  <c r="AT56" i="1"/>
  <c r="AS56" i="1"/>
  <c r="AR56" i="1"/>
  <c r="AQ56" i="1"/>
  <c r="AP56" i="1"/>
  <c r="AO56" i="1"/>
  <c r="AN56" i="1"/>
  <c r="AM56" i="1"/>
  <c r="F42" i="2" s="1"/>
  <c r="F30" i="3" s="1"/>
  <c r="AL56" i="1"/>
  <c r="AK56" i="1"/>
  <c r="AJ56" i="1"/>
  <c r="AI56" i="1"/>
  <c r="AH56" i="1"/>
  <c r="AG56" i="1"/>
  <c r="AF56" i="1"/>
  <c r="AE56" i="1"/>
  <c r="AD56" i="1"/>
  <c r="E42" i="2" s="1"/>
  <c r="E30" i="3" s="1"/>
  <c r="AC56" i="1"/>
  <c r="AB56" i="1"/>
  <c r="AA56" i="1"/>
  <c r="Z56" i="1"/>
  <c r="Y56" i="1"/>
  <c r="X56" i="1"/>
  <c r="W56" i="1"/>
  <c r="V56" i="1"/>
  <c r="U56" i="1"/>
  <c r="D42" i="2" s="1"/>
  <c r="D30" i="3" s="1"/>
  <c r="T56" i="1"/>
  <c r="S56" i="1"/>
  <c r="R56" i="1"/>
  <c r="Q56" i="1"/>
  <c r="P56" i="1"/>
  <c r="O56" i="1"/>
  <c r="N56" i="1"/>
  <c r="M56" i="1"/>
  <c r="L56" i="1"/>
  <c r="C42" i="2" s="1"/>
  <c r="C30" i="3" s="1"/>
  <c r="AU55" i="1"/>
  <c r="AT55" i="1"/>
  <c r="AS55" i="1"/>
  <c r="AR55" i="1"/>
  <c r="AQ55" i="1"/>
  <c r="AP55" i="1"/>
  <c r="AO55" i="1"/>
  <c r="AN55" i="1"/>
  <c r="AM55" i="1"/>
  <c r="F41" i="2" s="1"/>
  <c r="F29" i="3" s="1"/>
  <c r="AL55" i="1"/>
  <c r="AK55" i="1"/>
  <c r="AJ55" i="1"/>
  <c r="AI55" i="1"/>
  <c r="AH55" i="1"/>
  <c r="AG55" i="1"/>
  <c r="AF55" i="1"/>
  <c r="AE55" i="1"/>
  <c r="AD55" i="1"/>
  <c r="E41" i="2" s="1"/>
  <c r="E29" i="3" s="1"/>
  <c r="AC55" i="1"/>
  <c r="AB55" i="1"/>
  <c r="AA55" i="1"/>
  <c r="Z55" i="1"/>
  <c r="Y55" i="1"/>
  <c r="X55" i="1"/>
  <c r="W55" i="1"/>
  <c r="V55" i="1"/>
  <c r="U55" i="1"/>
  <c r="D41" i="2" s="1"/>
  <c r="D29" i="3" s="1"/>
  <c r="T55" i="1"/>
  <c r="S55" i="1"/>
  <c r="R55" i="1"/>
  <c r="Q55" i="1"/>
  <c r="P55" i="1"/>
  <c r="O55" i="1"/>
  <c r="N55" i="1"/>
  <c r="M55" i="1"/>
  <c r="L55" i="1"/>
  <c r="C41" i="2" s="1"/>
  <c r="C29" i="3" s="1"/>
  <c r="AU54" i="1"/>
  <c r="AT54" i="1"/>
  <c r="AS54" i="1"/>
  <c r="AR54" i="1"/>
  <c r="AQ54" i="1"/>
  <c r="AP54" i="1"/>
  <c r="AO54" i="1"/>
  <c r="AN54" i="1"/>
  <c r="AM54" i="1"/>
  <c r="F40" i="2" s="1"/>
  <c r="F28" i="3" s="1"/>
  <c r="AL54" i="1"/>
  <c r="AK54" i="1"/>
  <c r="AJ54" i="1"/>
  <c r="AI54" i="1"/>
  <c r="AH54" i="1"/>
  <c r="AG54" i="1"/>
  <c r="AF54" i="1"/>
  <c r="AE54" i="1"/>
  <c r="AD54" i="1"/>
  <c r="E40" i="2" s="1"/>
  <c r="E28" i="3" s="1"/>
  <c r="AC54" i="1"/>
  <c r="AB54" i="1"/>
  <c r="AA54" i="1"/>
  <c r="Z54" i="1"/>
  <c r="Y54" i="1"/>
  <c r="X54" i="1"/>
  <c r="W54" i="1"/>
  <c r="V54" i="1"/>
  <c r="U54" i="1"/>
  <c r="D40" i="2" s="1"/>
  <c r="D28" i="3" s="1"/>
  <c r="T54" i="1"/>
  <c r="S54" i="1"/>
  <c r="R54" i="1"/>
  <c r="Q54" i="1"/>
  <c r="P54" i="1"/>
  <c r="O54" i="1"/>
  <c r="N54" i="1"/>
  <c r="M54" i="1"/>
  <c r="L54" i="1"/>
  <c r="C40" i="2" s="1"/>
  <c r="C28" i="3" s="1"/>
  <c r="AU53" i="1"/>
  <c r="AT53" i="1"/>
  <c r="AS53" i="1"/>
  <c r="AR53" i="1"/>
  <c r="AQ53" i="1"/>
  <c r="AP53" i="1"/>
  <c r="AO53" i="1"/>
  <c r="AN53" i="1"/>
  <c r="AM53" i="1"/>
  <c r="F39" i="2" s="1"/>
  <c r="AL53" i="1"/>
  <c r="AK53" i="1"/>
  <c r="AJ53" i="1"/>
  <c r="AI53" i="1"/>
  <c r="AH53" i="1"/>
  <c r="AG53" i="1"/>
  <c r="AF53" i="1"/>
  <c r="AE53" i="1"/>
  <c r="AD53" i="1"/>
  <c r="E39" i="2" s="1"/>
  <c r="AC53" i="1"/>
  <c r="AB53" i="1"/>
  <c r="AA53" i="1"/>
  <c r="Z53" i="1"/>
  <c r="Y53" i="1"/>
  <c r="X53" i="1"/>
  <c r="W53" i="1"/>
  <c r="V53" i="1"/>
  <c r="U53" i="1"/>
  <c r="D39" i="2" s="1"/>
  <c r="T53" i="1"/>
  <c r="S53" i="1"/>
  <c r="R53" i="1"/>
  <c r="Q53" i="1"/>
  <c r="P53" i="1"/>
  <c r="O53" i="1"/>
  <c r="N53" i="1"/>
  <c r="M53" i="1"/>
  <c r="L53" i="1"/>
  <c r="C39" i="2" s="1"/>
  <c r="AU52" i="1"/>
  <c r="AT52" i="1"/>
  <c r="AS52" i="1"/>
  <c r="AR52" i="1"/>
  <c r="AQ52" i="1"/>
  <c r="AP52" i="1"/>
  <c r="AO52" i="1"/>
  <c r="AN52" i="1"/>
  <c r="AM52" i="1"/>
  <c r="F38" i="2" s="1"/>
  <c r="AL52" i="1"/>
  <c r="AK52" i="1"/>
  <c r="AJ52" i="1"/>
  <c r="AI52" i="1"/>
  <c r="AH52" i="1"/>
  <c r="AG52" i="1"/>
  <c r="AF52" i="1"/>
  <c r="AE52" i="1"/>
  <c r="AD52" i="1"/>
  <c r="E38" i="2" s="1"/>
  <c r="AC52" i="1"/>
  <c r="AB52" i="1"/>
  <c r="AA52" i="1"/>
  <c r="Z52" i="1"/>
  <c r="Y52" i="1"/>
  <c r="X52" i="1"/>
  <c r="W52" i="1"/>
  <c r="V52" i="1"/>
  <c r="U52" i="1"/>
  <c r="D38" i="2" s="1"/>
  <c r="T52" i="1"/>
  <c r="S52" i="1"/>
  <c r="R52" i="1"/>
  <c r="Q52" i="1"/>
  <c r="P52" i="1"/>
  <c r="O52" i="1"/>
  <c r="N52" i="1"/>
  <c r="M52" i="1"/>
  <c r="L52" i="1"/>
  <c r="C38" i="2" s="1"/>
  <c r="AU51" i="1"/>
  <c r="AT51" i="1"/>
  <c r="AS51" i="1"/>
  <c r="AR51" i="1"/>
  <c r="AQ51" i="1"/>
  <c r="AP51" i="1"/>
  <c r="AO51" i="1"/>
  <c r="AN51" i="1"/>
  <c r="AM51" i="1"/>
  <c r="F37" i="2" s="1"/>
  <c r="F27" i="3" s="1"/>
  <c r="AL51" i="1"/>
  <c r="AK51" i="1"/>
  <c r="AJ51" i="1"/>
  <c r="AI51" i="1"/>
  <c r="AH51" i="1"/>
  <c r="AG51" i="1"/>
  <c r="AF51" i="1"/>
  <c r="AE51" i="1"/>
  <c r="AD51" i="1"/>
  <c r="E37" i="2" s="1"/>
  <c r="E27" i="3" s="1"/>
  <c r="AC51" i="1"/>
  <c r="AB51" i="1"/>
  <c r="AA51" i="1"/>
  <c r="Z51" i="1"/>
  <c r="Y51" i="1"/>
  <c r="X51" i="1"/>
  <c r="W51" i="1"/>
  <c r="V51" i="1"/>
  <c r="U51" i="1"/>
  <c r="D37" i="2" s="1"/>
  <c r="D27" i="3" s="1"/>
  <c r="T51" i="1"/>
  <c r="S51" i="1"/>
  <c r="R51" i="1"/>
  <c r="Q51" i="1"/>
  <c r="P51" i="1"/>
  <c r="O51" i="1"/>
  <c r="N51" i="1"/>
  <c r="M51" i="1"/>
  <c r="L51" i="1"/>
  <c r="C37" i="2" s="1"/>
  <c r="C27" i="3" s="1"/>
  <c r="AU50" i="1"/>
  <c r="AT50" i="1"/>
  <c r="AS50" i="1"/>
  <c r="AR50" i="1"/>
  <c r="AQ50" i="1"/>
  <c r="AP50" i="1"/>
  <c r="AO50" i="1"/>
  <c r="AN50" i="1"/>
  <c r="AM50" i="1"/>
  <c r="F36" i="2" s="1"/>
  <c r="F26" i="3" s="1"/>
  <c r="AL50" i="1"/>
  <c r="AK50" i="1"/>
  <c r="AJ50" i="1"/>
  <c r="AI50" i="1"/>
  <c r="AH50" i="1"/>
  <c r="AG50" i="1"/>
  <c r="AF50" i="1"/>
  <c r="AE50" i="1"/>
  <c r="AD50" i="1"/>
  <c r="E36" i="2" s="1"/>
  <c r="E26" i="3" s="1"/>
  <c r="AC50" i="1"/>
  <c r="AB50" i="1"/>
  <c r="AA50" i="1"/>
  <c r="Z50" i="1"/>
  <c r="Y50" i="1"/>
  <c r="X50" i="1"/>
  <c r="W50" i="1"/>
  <c r="V50" i="1"/>
  <c r="U50" i="1"/>
  <c r="D36" i="2" s="1"/>
  <c r="D26" i="3" s="1"/>
  <c r="T50" i="1"/>
  <c r="S50" i="1"/>
  <c r="R50" i="1"/>
  <c r="Q50" i="1"/>
  <c r="P50" i="1"/>
  <c r="O50" i="1"/>
  <c r="N50" i="1"/>
  <c r="M50" i="1"/>
  <c r="L50" i="1"/>
  <c r="C36" i="2" s="1"/>
  <c r="C26" i="3" s="1"/>
  <c r="AU49" i="1"/>
  <c r="AT49" i="1"/>
  <c r="AS49" i="1"/>
  <c r="AR49" i="1"/>
  <c r="AQ49" i="1"/>
  <c r="AP49" i="1"/>
  <c r="AO49" i="1"/>
  <c r="AN49" i="1"/>
  <c r="AM49" i="1"/>
  <c r="F35" i="2" s="1"/>
  <c r="F25" i="3" s="1"/>
  <c r="AL49" i="1"/>
  <c r="AK49" i="1"/>
  <c r="AJ49" i="1"/>
  <c r="AI49" i="1"/>
  <c r="AH49" i="1"/>
  <c r="AG49" i="1"/>
  <c r="AF49" i="1"/>
  <c r="AE49" i="1"/>
  <c r="AD49" i="1"/>
  <c r="E35" i="2" s="1"/>
  <c r="E25" i="3" s="1"/>
  <c r="AC49" i="1"/>
  <c r="AB49" i="1"/>
  <c r="AA49" i="1"/>
  <c r="Z49" i="1"/>
  <c r="Y49" i="1"/>
  <c r="X49" i="1"/>
  <c r="W49" i="1"/>
  <c r="V49" i="1"/>
  <c r="U49" i="1"/>
  <c r="D35" i="2" s="1"/>
  <c r="D25" i="3" s="1"/>
  <c r="T49" i="1"/>
  <c r="S49" i="1"/>
  <c r="R49" i="1"/>
  <c r="Q49" i="1"/>
  <c r="P49" i="1"/>
  <c r="O49" i="1"/>
  <c r="N49" i="1"/>
  <c r="M49" i="1"/>
  <c r="L49" i="1"/>
  <c r="C35" i="2" s="1"/>
  <c r="C25" i="3" s="1"/>
  <c r="AU48" i="1"/>
  <c r="AT48" i="1"/>
  <c r="AS48" i="1"/>
  <c r="AR48" i="1"/>
  <c r="AQ48" i="1"/>
  <c r="AP48" i="1"/>
  <c r="AO48" i="1"/>
  <c r="AN48" i="1"/>
  <c r="AM48" i="1"/>
  <c r="F34" i="2" s="1"/>
  <c r="F24" i="3" s="1"/>
  <c r="F768" i="3" s="1"/>
  <c r="AL48" i="1"/>
  <c r="AK48" i="1"/>
  <c r="AJ48" i="1"/>
  <c r="AI48" i="1"/>
  <c r="AH48" i="1"/>
  <c r="AG48" i="1"/>
  <c r="AF48" i="1"/>
  <c r="AE48" i="1"/>
  <c r="AD48" i="1"/>
  <c r="E34" i="2" s="1"/>
  <c r="E24" i="3" s="1"/>
  <c r="E768" i="3" s="1"/>
  <c r="AC48" i="1"/>
  <c r="AB48" i="1"/>
  <c r="AA48" i="1"/>
  <c r="Z48" i="1"/>
  <c r="Y48" i="1"/>
  <c r="X48" i="1"/>
  <c r="W48" i="1"/>
  <c r="V48" i="1"/>
  <c r="U48" i="1"/>
  <c r="D34" i="2" s="1"/>
  <c r="D24" i="3" s="1"/>
  <c r="D768" i="3" s="1"/>
  <c r="T48" i="1"/>
  <c r="S48" i="1"/>
  <c r="R48" i="1"/>
  <c r="Q48" i="1"/>
  <c r="P48" i="1"/>
  <c r="O48" i="1"/>
  <c r="N48" i="1"/>
  <c r="M48" i="1"/>
  <c r="L48" i="1"/>
  <c r="C34" i="2" s="1"/>
  <c r="C24" i="3" s="1"/>
  <c r="C768" i="3" s="1"/>
  <c r="AU47" i="1"/>
  <c r="AT47" i="1"/>
  <c r="AS47" i="1"/>
  <c r="AR47" i="1"/>
  <c r="AQ47" i="1"/>
  <c r="AP47" i="1"/>
  <c r="AO47" i="1"/>
  <c r="AN47" i="1"/>
  <c r="AM47" i="1"/>
  <c r="F33" i="2" s="1"/>
  <c r="F23" i="3" s="1"/>
  <c r="AL47" i="1"/>
  <c r="AK47" i="1"/>
  <c r="AJ47" i="1"/>
  <c r="AI47" i="1"/>
  <c r="AH47" i="1"/>
  <c r="AG47" i="1"/>
  <c r="AF47" i="1"/>
  <c r="AE47" i="1"/>
  <c r="AD47" i="1"/>
  <c r="E33" i="2" s="1"/>
  <c r="E23" i="3" s="1"/>
  <c r="AC47" i="1"/>
  <c r="AB47" i="1"/>
  <c r="AA47" i="1"/>
  <c r="Z47" i="1"/>
  <c r="Y47" i="1"/>
  <c r="X47" i="1"/>
  <c r="W47" i="1"/>
  <c r="V47" i="1"/>
  <c r="U47" i="1"/>
  <c r="D33" i="2" s="1"/>
  <c r="D23" i="3" s="1"/>
  <c r="T47" i="1"/>
  <c r="S47" i="1"/>
  <c r="R47" i="1"/>
  <c r="Q47" i="1"/>
  <c r="P47" i="1"/>
  <c r="O47" i="1"/>
  <c r="N47" i="1"/>
  <c r="M47" i="1"/>
  <c r="L47" i="1"/>
  <c r="C33" i="2" s="1"/>
  <c r="C23" i="3" s="1"/>
  <c r="AU46" i="1"/>
  <c r="AT46" i="1"/>
  <c r="AS46" i="1"/>
  <c r="AR46" i="1"/>
  <c r="AQ46" i="1"/>
  <c r="AP46" i="1"/>
  <c r="AO46" i="1"/>
  <c r="AN46" i="1"/>
  <c r="AM46" i="1"/>
  <c r="F32" i="2" s="1"/>
  <c r="AL46" i="1"/>
  <c r="AK46" i="1"/>
  <c r="AJ46" i="1"/>
  <c r="AI46" i="1"/>
  <c r="AH46" i="1"/>
  <c r="AG46" i="1"/>
  <c r="AF46" i="1"/>
  <c r="AE46" i="1"/>
  <c r="AD46" i="1"/>
  <c r="E32" i="2" s="1"/>
  <c r="AC46" i="1"/>
  <c r="AB46" i="1"/>
  <c r="AA46" i="1"/>
  <c r="Z46" i="1"/>
  <c r="Y46" i="1"/>
  <c r="X46" i="1"/>
  <c r="W46" i="1"/>
  <c r="V46" i="1"/>
  <c r="U46" i="1"/>
  <c r="D32" i="2" s="1"/>
  <c r="T46" i="1"/>
  <c r="S46" i="1"/>
  <c r="R46" i="1"/>
  <c r="Q46" i="1"/>
  <c r="P46" i="1"/>
  <c r="O46" i="1"/>
  <c r="N46" i="1"/>
  <c r="M46" i="1"/>
  <c r="L46" i="1"/>
  <c r="C32" i="2" s="1"/>
  <c r="AU45" i="1"/>
  <c r="AT45" i="1"/>
  <c r="AS45" i="1"/>
  <c r="AR45" i="1"/>
  <c r="AQ45" i="1"/>
  <c r="AP45" i="1"/>
  <c r="AO45" i="1"/>
  <c r="AN45" i="1"/>
  <c r="AM45" i="1"/>
  <c r="F31" i="2" s="1"/>
  <c r="F22" i="3" s="1"/>
  <c r="AL45" i="1"/>
  <c r="AK45" i="1"/>
  <c r="AJ45" i="1"/>
  <c r="AI45" i="1"/>
  <c r="AH45" i="1"/>
  <c r="AG45" i="1"/>
  <c r="AF45" i="1"/>
  <c r="AE45" i="1"/>
  <c r="AD45" i="1"/>
  <c r="E31" i="2" s="1"/>
  <c r="E22" i="3" s="1"/>
  <c r="AC45" i="1"/>
  <c r="AB45" i="1"/>
  <c r="AA45" i="1"/>
  <c r="Z45" i="1"/>
  <c r="Y45" i="1"/>
  <c r="X45" i="1"/>
  <c r="W45" i="1"/>
  <c r="V45" i="1"/>
  <c r="U45" i="1"/>
  <c r="D31" i="2" s="1"/>
  <c r="D22" i="3" s="1"/>
  <c r="T45" i="1"/>
  <c r="S45" i="1"/>
  <c r="R45" i="1"/>
  <c r="Q45" i="1"/>
  <c r="P45" i="1"/>
  <c r="O45" i="1"/>
  <c r="N45" i="1"/>
  <c r="M45" i="1"/>
  <c r="L45" i="1"/>
  <c r="C31" i="2" s="1"/>
  <c r="C22" i="3" s="1"/>
  <c r="AU44" i="1"/>
  <c r="AT44" i="1"/>
  <c r="AS44" i="1"/>
  <c r="AR44" i="1"/>
  <c r="AQ44" i="1"/>
  <c r="AP44" i="1"/>
  <c r="AO44" i="1"/>
  <c r="AN44" i="1"/>
  <c r="AM44" i="1"/>
  <c r="F30" i="2" s="1"/>
  <c r="F21" i="3" s="1"/>
  <c r="AL44" i="1"/>
  <c r="AK44" i="1"/>
  <c r="AJ44" i="1"/>
  <c r="AI44" i="1"/>
  <c r="AH44" i="1"/>
  <c r="AG44" i="1"/>
  <c r="AF44" i="1"/>
  <c r="AE44" i="1"/>
  <c r="AD44" i="1"/>
  <c r="E30" i="2" s="1"/>
  <c r="E21" i="3" s="1"/>
  <c r="AC44" i="1"/>
  <c r="AB44" i="1"/>
  <c r="AA44" i="1"/>
  <c r="Z44" i="1"/>
  <c r="Y44" i="1"/>
  <c r="X44" i="1"/>
  <c r="W44" i="1"/>
  <c r="V44" i="1"/>
  <c r="U44" i="1"/>
  <c r="D30" i="2" s="1"/>
  <c r="D21" i="3" s="1"/>
  <c r="T44" i="1"/>
  <c r="S44" i="1"/>
  <c r="R44" i="1"/>
  <c r="Q44" i="1"/>
  <c r="P44" i="1"/>
  <c r="O44" i="1"/>
  <c r="N44" i="1"/>
  <c r="M44" i="1"/>
  <c r="L44" i="1"/>
  <c r="C30" i="2" s="1"/>
  <c r="C21" i="3" s="1"/>
  <c r="AU43" i="1"/>
  <c r="AT43" i="1"/>
  <c r="AS43" i="1"/>
  <c r="AR43" i="1"/>
  <c r="AQ43" i="1"/>
  <c r="AP43" i="1"/>
  <c r="AO43" i="1"/>
  <c r="AN43" i="1"/>
  <c r="AM43" i="1"/>
  <c r="F29" i="2" s="1"/>
  <c r="F20" i="3" s="1"/>
  <c r="AL43" i="1"/>
  <c r="AK43" i="1"/>
  <c r="AJ43" i="1"/>
  <c r="AI43" i="1"/>
  <c r="AH43" i="1"/>
  <c r="AG43" i="1"/>
  <c r="AF43" i="1"/>
  <c r="AE43" i="1"/>
  <c r="AD43" i="1"/>
  <c r="E29" i="2" s="1"/>
  <c r="E20" i="3" s="1"/>
  <c r="AC43" i="1"/>
  <c r="AB43" i="1"/>
  <c r="AA43" i="1"/>
  <c r="Z43" i="1"/>
  <c r="Y43" i="1"/>
  <c r="X43" i="1"/>
  <c r="W43" i="1"/>
  <c r="V43" i="1"/>
  <c r="U43" i="1"/>
  <c r="D29" i="2" s="1"/>
  <c r="D20" i="3" s="1"/>
  <c r="T43" i="1"/>
  <c r="S43" i="1"/>
  <c r="R43" i="1"/>
  <c r="Q43" i="1"/>
  <c r="P43" i="1"/>
  <c r="O43" i="1"/>
  <c r="N43" i="1"/>
  <c r="M43" i="1"/>
  <c r="L43" i="1"/>
  <c r="C29" i="2" s="1"/>
  <c r="C20" i="3" s="1"/>
  <c r="AU42" i="1"/>
  <c r="AT42" i="1"/>
  <c r="AS42" i="1"/>
  <c r="AR42" i="1"/>
  <c r="AQ42" i="1"/>
  <c r="AP42" i="1"/>
  <c r="AO42" i="1"/>
  <c r="AN42" i="1"/>
  <c r="AM42" i="1"/>
  <c r="F28" i="2" s="1"/>
  <c r="F19" i="3" s="1"/>
  <c r="F767" i="3" s="1"/>
  <c r="AL42" i="1"/>
  <c r="AK42" i="1"/>
  <c r="AJ42" i="1"/>
  <c r="AI42" i="1"/>
  <c r="AH42" i="1"/>
  <c r="AG42" i="1"/>
  <c r="AF42" i="1"/>
  <c r="AE42" i="1"/>
  <c r="AD42" i="1"/>
  <c r="E28" i="2" s="1"/>
  <c r="E19" i="3" s="1"/>
  <c r="E767" i="3" s="1"/>
  <c r="AC42" i="1"/>
  <c r="AB42" i="1"/>
  <c r="AA42" i="1"/>
  <c r="Z42" i="1"/>
  <c r="Y42" i="1"/>
  <c r="X42" i="1"/>
  <c r="W42" i="1"/>
  <c r="V42" i="1"/>
  <c r="U42" i="1"/>
  <c r="D28" i="2" s="1"/>
  <c r="D19" i="3" s="1"/>
  <c r="D767" i="3" s="1"/>
  <c r="T42" i="1"/>
  <c r="S42" i="1"/>
  <c r="R42" i="1"/>
  <c r="Q42" i="1"/>
  <c r="P42" i="1"/>
  <c r="O42" i="1"/>
  <c r="N42" i="1"/>
  <c r="M42" i="1"/>
  <c r="L42" i="1"/>
  <c r="C28" i="2" s="1"/>
  <c r="C19" i="3" s="1"/>
  <c r="C767" i="3" s="1"/>
  <c r="AU41" i="1"/>
  <c r="AT41" i="1"/>
  <c r="AS41" i="1"/>
  <c r="AR41" i="1"/>
  <c r="AQ41" i="1"/>
  <c r="AP41" i="1"/>
  <c r="AO41" i="1"/>
  <c r="AN41" i="1"/>
  <c r="AM41" i="1"/>
  <c r="F27" i="2" s="1"/>
  <c r="F18" i="3" s="1"/>
  <c r="AL41" i="1"/>
  <c r="AK41" i="1"/>
  <c r="AJ41" i="1"/>
  <c r="AI41" i="1"/>
  <c r="AH41" i="1"/>
  <c r="AG41" i="1"/>
  <c r="AF41" i="1"/>
  <c r="AE41" i="1"/>
  <c r="AD41" i="1"/>
  <c r="E27" i="2" s="1"/>
  <c r="E18" i="3" s="1"/>
  <c r="AC41" i="1"/>
  <c r="AB41" i="1"/>
  <c r="AA41" i="1"/>
  <c r="Z41" i="1"/>
  <c r="Y41" i="1"/>
  <c r="X41" i="1"/>
  <c r="W41" i="1"/>
  <c r="V41" i="1"/>
  <c r="U41" i="1"/>
  <c r="D27" i="2" s="1"/>
  <c r="D18" i="3" s="1"/>
  <c r="T41" i="1"/>
  <c r="S41" i="1"/>
  <c r="R41" i="1"/>
  <c r="Q41" i="1"/>
  <c r="P41" i="1"/>
  <c r="O41" i="1"/>
  <c r="N41" i="1"/>
  <c r="M41" i="1"/>
  <c r="L41" i="1"/>
  <c r="C27" i="2" s="1"/>
  <c r="C18" i="3" s="1"/>
  <c r="AU40" i="1"/>
  <c r="AT40" i="1"/>
  <c r="AS40" i="1"/>
  <c r="AR40" i="1"/>
  <c r="AQ40" i="1"/>
  <c r="AP40" i="1"/>
  <c r="AO40" i="1"/>
  <c r="AN40" i="1"/>
  <c r="AM40" i="1"/>
  <c r="F26" i="2" s="1"/>
  <c r="F17" i="3" s="1"/>
  <c r="AL40" i="1"/>
  <c r="AK40" i="1"/>
  <c r="AJ40" i="1"/>
  <c r="AI40" i="1"/>
  <c r="AH40" i="1"/>
  <c r="AG40" i="1"/>
  <c r="AF40" i="1"/>
  <c r="AE40" i="1"/>
  <c r="AD40" i="1"/>
  <c r="E26" i="2" s="1"/>
  <c r="E17" i="3" s="1"/>
  <c r="AC40" i="1"/>
  <c r="AB40" i="1"/>
  <c r="AA40" i="1"/>
  <c r="Z40" i="1"/>
  <c r="Y40" i="1"/>
  <c r="X40" i="1"/>
  <c r="W40" i="1"/>
  <c r="V40" i="1"/>
  <c r="U40" i="1"/>
  <c r="D26" i="2" s="1"/>
  <c r="D17" i="3" s="1"/>
  <c r="T40" i="1"/>
  <c r="S40" i="1"/>
  <c r="R40" i="1"/>
  <c r="Q40" i="1"/>
  <c r="P40" i="1"/>
  <c r="O40" i="1"/>
  <c r="N40" i="1"/>
  <c r="M40" i="1"/>
  <c r="L40" i="1"/>
  <c r="C26" i="2" s="1"/>
  <c r="C17" i="3" s="1"/>
  <c r="AU39" i="1"/>
  <c r="AT39" i="1"/>
  <c r="AS39" i="1"/>
  <c r="AR39" i="1"/>
  <c r="AQ39" i="1"/>
  <c r="AP39" i="1"/>
  <c r="AO39" i="1"/>
  <c r="AN39" i="1"/>
  <c r="AM39" i="1"/>
  <c r="F25" i="2" s="1"/>
  <c r="F16" i="3" s="1"/>
  <c r="AL39" i="1"/>
  <c r="AK39" i="1"/>
  <c r="AJ39" i="1"/>
  <c r="AI39" i="1"/>
  <c r="AH39" i="1"/>
  <c r="AG39" i="1"/>
  <c r="AF39" i="1"/>
  <c r="AE39" i="1"/>
  <c r="AD39" i="1"/>
  <c r="E25" i="2" s="1"/>
  <c r="E16" i="3" s="1"/>
  <c r="AC39" i="1"/>
  <c r="AB39" i="1"/>
  <c r="AA39" i="1"/>
  <c r="Z39" i="1"/>
  <c r="Y39" i="1"/>
  <c r="X39" i="1"/>
  <c r="W39" i="1"/>
  <c r="V39" i="1"/>
  <c r="U39" i="1"/>
  <c r="D25" i="2" s="1"/>
  <c r="D16" i="3" s="1"/>
  <c r="T39" i="1"/>
  <c r="S39" i="1"/>
  <c r="R39" i="1"/>
  <c r="Q39" i="1"/>
  <c r="P39" i="1"/>
  <c r="O39" i="1"/>
  <c r="N39" i="1"/>
  <c r="M39" i="1"/>
  <c r="L39" i="1"/>
  <c r="C25" i="2" s="1"/>
  <c r="C16" i="3" s="1"/>
  <c r="AU38" i="1"/>
  <c r="AT38" i="1"/>
  <c r="AS38" i="1"/>
  <c r="AR38" i="1"/>
  <c r="AQ38" i="1"/>
  <c r="AP38" i="1"/>
  <c r="AO38" i="1"/>
  <c r="AN38" i="1"/>
  <c r="AM38" i="1"/>
  <c r="F24" i="2" s="1"/>
  <c r="F15" i="3" s="1"/>
  <c r="AL38" i="1"/>
  <c r="AK38" i="1"/>
  <c r="AJ38" i="1"/>
  <c r="AI38" i="1"/>
  <c r="AH38" i="1"/>
  <c r="AG38" i="1"/>
  <c r="AF38" i="1"/>
  <c r="AE38" i="1"/>
  <c r="AD38" i="1"/>
  <c r="E24" i="2" s="1"/>
  <c r="E15" i="3" s="1"/>
  <c r="AC38" i="1"/>
  <c r="AB38" i="1"/>
  <c r="AA38" i="1"/>
  <c r="Z38" i="1"/>
  <c r="Y38" i="1"/>
  <c r="X38" i="1"/>
  <c r="W38" i="1"/>
  <c r="V38" i="1"/>
  <c r="U38" i="1"/>
  <c r="D24" i="2" s="1"/>
  <c r="D15" i="3" s="1"/>
  <c r="T38" i="1"/>
  <c r="S38" i="1"/>
  <c r="R38" i="1"/>
  <c r="Q38" i="1"/>
  <c r="P38" i="1"/>
  <c r="O38" i="1"/>
  <c r="N38" i="1"/>
  <c r="M38" i="1"/>
  <c r="L38" i="1"/>
  <c r="C24" i="2" s="1"/>
  <c r="C15" i="3" s="1"/>
  <c r="AU37" i="1"/>
  <c r="AT37" i="1"/>
  <c r="AS37" i="1"/>
  <c r="AR37" i="1"/>
  <c r="AQ37" i="1"/>
  <c r="AP37" i="1"/>
  <c r="AO37" i="1"/>
  <c r="AN37" i="1"/>
  <c r="AM37" i="1"/>
  <c r="F23" i="2" s="1"/>
  <c r="F14" i="3" s="1"/>
  <c r="AL37" i="1"/>
  <c r="AK37" i="1"/>
  <c r="AJ37" i="1"/>
  <c r="AI37" i="1"/>
  <c r="AH37" i="1"/>
  <c r="AG37" i="1"/>
  <c r="AF37" i="1"/>
  <c r="AE37" i="1"/>
  <c r="AD37" i="1"/>
  <c r="E23" i="2" s="1"/>
  <c r="E14" i="3" s="1"/>
  <c r="AC37" i="1"/>
  <c r="AB37" i="1"/>
  <c r="AA37" i="1"/>
  <c r="Z37" i="1"/>
  <c r="Y37" i="1"/>
  <c r="X37" i="1"/>
  <c r="W37" i="1"/>
  <c r="V37" i="1"/>
  <c r="U37" i="1"/>
  <c r="D23" i="2" s="1"/>
  <c r="D14" i="3" s="1"/>
  <c r="T37" i="1"/>
  <c r="S37" i="1"/>
  <c r="R37" i="1"/>
  <c r="Q37" i="1"/>
  <c r="P37" i="1"/>
  <c r="O37" i="1"/>
  <c r="N37" i="1"/>
  <c r="M37" i="1"/>
  <c r="L37" i="1"/>
  <c r="C23" i="2" s="1"/>
  <c r="C14" i="3" s="1"/>
  <c r="AU36" i="1"/>
  <c r="AT36" i="1"/>
  <c r="AS36" i="1"/>
  <c r="AR36" i="1"/>
  <c r="AQ36" i="1"/>
  <c r="AP36" i="1"/>
  <c r="AO36" i="1"/>
  <c r="AN36" i="1"/>
  <c r="AM36" i="1"/>
  <c r="F22" i="2" s="1"/>
  <c r="AL36" i="1"/>
  <c r="AK36" i="1"/>
  <c r="AJ36" i="1"/>
  <c r="AI36" i="1"/>
  <c r="AH36" i="1"/>
  <c r="AG36" i="1"/>
  <c r="AF36" i="1"/>
  <c r="AE36" i="1"/>
  <c r="AD36" i="1"/>
  <c r="E22" i="2" s="1"/>
  <c r="AC36" i="1"/>
  <c r="AB36" i="1"/>
  <c r="AA36" i="1"/>
  <c r="Z36" i="1"/>
  <c r="Y36" i="1"/>
  <c r="X36" i="1"/>
  <c r="W36" i="1"/>
  <c r="V36" i="1"/>
  <c r="U36" i="1"/>
  <c r="D22" i="2" s="1"/>
  <c r="T36" i="1"/>
  <c r="S36" i="1"/>
  <c r="R36" i="1"/>
  <c r="Q36" i="1"/>
  <c r="P36" i="1"/>
  <c r="O36" i="1"/>
  <c r="N36" i="1"/>
  <c r="M36" i="1"/>
  <c r="L36" i="1"/>
  <c r="C22" i="2" s="1"/>
  <c r="AU35" i="1"/>
  <c r="AT35" i="1"/>
  <c r="AS35" i="1"/>
  <c r="AR35" i="1"/>
  <c r="AQ35" i="1"/>
  <c r="AP35" i="1"/>
  <c r="AO35" i="1"/>
  <c r="AN35" i="1"/>
  <c r="AM35" i="1"/>
  <c r="F21" i="2" s="1"/>
  <c r="F13" i="3" s="1"/>
  <c r="AL35" i="1"/>
  <c r="AK35" i="1"/>
  <c r="AJ35" i="1"/>
  <c r="AI35" i="1"/>
  <c r="AH35" i="1"/>
  <c r="AG35" i="1"/>
  <c r="AF35" i="1"/>
  <c r="AE35" i="1"/>
  <c r="AD35" i="1"/>
  <c r="E21" i="2" s="1"/>
  <c r="E13" i="3" s="1"/>
  <c r="AC35" i="1"/>
  <c r="AB35" i="1"/>
  <c r="AA35" i="1"/>
  <c r="Z35" i="1"/>
  <c r="Y35" i="1"/>
  <c r="X35" i="1"/>
  <c r="W35" i="1"/>
  <c r="V35" i="1"/>
  <c r="U35" i="1"/>
  <c r="D21" i="2" s="1"/>
  <c r="D13" i="3" s="1"/>
  <c r="T35" i="1"/>
  <c r="S35" i="1"/>
  <c r="R35" i="1"/>
  <c r="Q35" i="1"/>
  <c r="P35" i="1"/>
  <c r="O35" i="1"/>
  <c r="N35" i="1"/>
  <c r="M35" i="1"/>
  <c r="L35" i="1"/>
  <c r="C21" i="2" s="1"/>
  <c r="C13" i="3" s="1"/>
  <c r="AU34" i="1"/>
  <c r="AT34" i="1"/>
  <c r="AS34" i="1"/>
  <c r="AR34" i="1"/>
  <c r="AQ34" i="1"/>
  <c r="AP34" i="1"/>
  <c r="AO34" i="1"/>
  <c r="AN34" i="1"/>
  <c r="AM34" i="1"/>
  <c r="F20" i="2" s="1"/>
  <c r="F12" i="3" s="1"/>
  <c r="AL34" i="1"/>
  <c r="AK34" i="1"/>
  <c r="AJ34" i="1"/>
  <c r="AI34" i="1"/>
  <c r="AH34" i="1"/>
  <c r="AG34" i="1"/>
  <c r="AF34" i="1"/>
  <c r="AE34" i="1"/>
  <c r="AD34" i="1"/>
  <c r="E20" i="2" s="1"/>
  <c r="E12" i="3" s="1"/>
  <c r="AC34" i="1"/>
  <c r="AB34" i="1"/>
  <c r="AA34" i="1"/>
  <c r="Z34" i="1"/>
  <c r="Y34" i="1"/>
  <c r="X34" i="1"/>
  <c r="W34" i="1"/>
  <c r="V34" i="1"/>
  <c r="U34" i="1"/>
  <c r="D20" i="2" s="1"/>
  <c r="D12" i="3" s="1"/>
  <c r="T34" i="1"/>
  <c r="S34" i="1"/>
  <c r="R34" i="1"/>
  <c r="Q34" i="1"/>
  <c r="P34" i="1"/>
  <c r="O34" i="1"/>
  <c r="N34" i="1"/>
  <c r="M34" i="1"/>
  <c r="L34" i="1"/>
  <c r="C20" i="2" s="1"/>
  <c r="C12" i="3" s="1"/>
  <c r="AU33" i="1"/>
  <c r="AT33" i="1"/>
  <c r="AS33" i="1"/>
  <c r="AR33" i="1"/>
  <c r="AQ33" i="1"/>
  <c r="AP33" i="1"/>
  <c r="AO33" i="1"/>
  <c r="AN33" i="1"/>
  <c r="AM33" i="1"/>
  <c r="F19" i="2" s="1"/>
  <c r="AL33" i="1"/>
  <c r="AK33" i="1"/>
  <c r="AJ33" i="1"/>
  <c r="AI33" i="1"/>
  <c r="AH33" i="1"/>
  <c r="AG33" i="1"/>
  <c r="AF33" i="1"/>
  <c r="AE33" i="1"/>
  <c r="AD33" i="1"/>
  <c r="E19" i="2" s="1"/>
  <c r="AC33" i="1"/>
  <c r="AB33" i="1"/>
  <c r="AA33" i="1"/>
  <c r="Z33" i="1"/>
  <c r="Y33" i="1"/>
  <c r="X33" i="1"/>
  <c r="W33" i="1"/>
  <c r="V33" i="1"/>
  <c r="U33" i="1"/>
  <c r="D19" i="2" s="1"/>
  <c r="T33" i="1"/>
  <c r="S33" i="1"/>
  <c r="R33" i="1"/>
  <c r="Q33" i="1"/>
  <c r="P33" i="1"/>
  <c r="O33" i="1"/>
  <c r="N33" i="1"/>
  <c r="M33" i="1"/>
  <c r="L33" i="1"/>
  <c r="C19" i="2" s="1"/>
  <c r="AU32" i="1"/>
  <c r="AT32" i="1"/>
  <c r="AS32" i="1"/>
  <c r="AR32" i="1"/>
  <c r="AQ32" i="1"/>
  <c r="AP32" i="1"/>
  <c r="AO32" i="1"/>
  <c r="AN32" i="1"/>
  <c r="AM32" i="1"/>
  <c r="F18" i="2" s="1"/>
  <c r="AL32" i="1"/>
  <c r="AK32" i="1"/>
  <c r="AJ32" i="1"/>
  <c r="AI32" i="1"/>
  <c r="AH32" i="1"/>
  <c r="AG32" i="1"/>
  <c r="AF32" i="1"/>
  <c r="AE32" i="1"/>
  <c r="AD32" i="1"/>
  <c r="E18" i="2" s="1"/>
  <c r="AC32" i="1"/>
  <c r="AB32" i="1"/>
  <c r="AA32" i="1"/>
  <c r="Z32" i="1"/>
  <c r="Y32" i="1"/>
  <c r="X32" i="1"/>
  <c r="W32" i="1"/>
  <c r="V32" i="1"/>
  <c r="U32" i="1"/>
  <c r="D18" i="2" s="1"/>
  <c r="T32" i="1"/>
  <c r="S32" i="1"/>
  <c r="R32" i="1"/>
  <c r="Q32" i="1"/>
  <c r="P32" i="1"/>
  <c r="O32" i="1"/>
  <c r="N32" i="1"/>
  <c r="M32" i="1"/>
  <c r="L32" i="1"/>
  <c r="C18" i="2" s="1"/>
  <c r="AU31" i="1"/>
  <c r="AT31" i="1"/>
  <c r="AS31" i="1"/>
  <c r="AR31" i="1"/>
  <c r="AQ31" i="1"/>
  <c r="AP31" i="1"/>
  <c r="AO31" i="1"/>
  <c r="AN31" i="1"/>
  <c r="AM31" i="1"/>
  <c r="F17" i="2" s="1"/>
  <c r="AL31" i="1"/>
  <c r="AK31" i="1"/>
  <c r="AJ31" i="1"/>
  <c r="AI31" i="1"/>
  <c r="AH31" i="1"/>
  <c r="AG31" i="1"/>
  <c r="AF31" i="1"/>
  <c r="AE31" i="1"/>
  <c r="AD31" i="1"/>
  <c r="E17" i="2" s="1"/>
  <c r="AC31" i="1"/>
  <c r="AB31" i="1"/>
  <c r="AA31" i="1"/>
  <c r="Z31" i="1"/>
  <c r="Y31" i="1"/>
  <c r="X31" i="1"/>
  <c r="W31" i="1"/>
  <c r="V31" i="1"/>
  <c r="U31" i="1"/>
  <c r="D17" i="2" s="1"/>
  <c r="T31" i="1"/>
  <c r="S31" i="1"/>
  <c r="R31" i="1"/>
  <c r="Q31" i="1"/>
  <c r="P31" i="1"/>
  <c r="O31" i="1"/>
  <c r="N31" i="1"/>
  <c r="M31" i="1"/>
  <c r="L31" i="1"/>
  <c r="C17" i="2" s="1"/>
  <c r="AU30" i="1"/>
  <c r="AT30" i="1"/>
  <c r="AS30" i="1"/>
  <c r="AR30" i="1"/>
  <c r="AQ30" i="1"/>
  <c r="AP30" i="1"/>
  <c r="AO30" i="1"/>
  <c r="AN30" i="1"/>
  <c r="AM30" i="1"/>
  <c r="F16" i="2" s="1"/>
  <c r="AL30" i="1"/>
  <c r="AK30" i="1"/>
  <c r="AJ30" i="1"/>
  <c r="AI30" i="1"/>
  <c r="AH30" i="1"/>
  <c r="AG30" i="1"/>
  <c r="AF30" i="1"/>
  <c r="AE30" i="1"/>
  <c r="AD30" i="1"/>
  <c r="E16" i="2" s="1"/>
  <c r="AC30" i="1"/>
  <c r="AB30" i="1"/>
  <c r="AA30" i="1"/>
  <c r="Z30" i="1"/>
  <c r="Y30" i="1"/>
  <c r="X30" i="1"/>
  <c r="W30" i="1"/>
  <c r="V30" i="1"/>
  <c r="U30" i="1"/>
  <c r="D16" i="2" s="1"/>
  <c r="T30" i="1"/>
  <c r="S30" i="1"/>
  <c r="R30" i="1"/>
  <c r="Q30" i="1"/>
  <c r="P30" i="1"/>
  <c r="O30" i="1"/>
  <c r="N30" i="1"/>
  <c r="M30" i="1"/>
  <c r="L30" i="1"/>
  <c r="C16" i="2" s="1"/>
  <c r="AU29" i="1"/>
  <c r="AT29" i="1"/>
  <c r="AS29" i="1"/>
  <c r="AR29" i="1"/>
  <c r="AQ29" i="1"/>
  <c r="AP29" i="1"/>
  <c r="AO29" i="1"/>
  <c r="AN29" i="1"/>
  <c r="AM29" i="1"/>
  <c r="F15" i="2" s="1"/>
  <c r="AL29" i="1"/>
  <c r="AK29" i="1"/>
  <c r="AJ29" i="1"/>
  <c r="AI29" i="1"/>
  <c r="AH29" i="1"/>
  <c r="AG29" i="1"/>
  <c r="AF29" i="1"/>
  <c r="AE29" i="1"/>
  <c r="AD29" i="1"/>
  <c r="E15" i="2" s="1"/>
  <c r="AC29" i="1"/>
  <c r="AB29" i="1"/>
  <c r="AA29" i="1"/>
  <c r="Z29" i="1"/>
  <c r="Y29" i="1"/>
  <c r="X29" i="1"/>
  <c r="W29" i="1"/>
  <c r="V29" i="1"/>
  <c r="U29" i="1"/>
  <c r="D15" i="2" s="1"/>
  <c r="T29" i="1"/>
  <c r="S29" i="1"/>
  <c r="R29" i="1"/>
  <c r="Q29" i="1"/>
  <c r="P29" i="1"/>
  <c r="O29" i="1"/>
  <c r="N29" i="1"/>
  <c r="M29" i="1"/>
  <c r="L29" i="1"/>
  <c r="C15" i="2" s="1"/>
  <c r="AU28" i="1"/>
  <c r="AT28" i="1"/>
  <c r="AS28" i="1"/>
  <c r="AR28" i="1"/>
  <c r="AQ28" i="1"/>
  <c r="AP28" i="1"/>
  <c r="AO28" i="1"/>
  <c r="AN28" i="1"/>
  <c r="AM28" i="1"/>
  <c r="F14" i="2" s="1"/>
  <c r="F11" i="3" s="1"/>
  <c r="AL28" i="1"/>
  <c r="AK28" i="1"/>
  <c r="AJ28" i="1"/>
  <c r="AI28" i="1"/>
  <c r="AH28" i="1"/>
  <c r="AG28" i="1"/>
  <c r="AF28" i="1"/>
  <c r="AE28" i="1"/>
  <c r="AD28" i="1"/>
  <c r="E14" i="2" s="1"/>
  <c r="E11" i="3" s="1"/>
  <c r="AC28" i="1"/>
  <c r="AB28" i="1"/>
  <c r="AA28" i="1"/>
  <c r="Z28" i="1"/>
  <c r="Y28" i="1"/>
  <c r="X28" i="1"/>
  <c r="W28" i="1"/>
  <c r="V28" i="1"/>
  <c r="U28" i="1"/>
  <c r="D14" i="2" s="1"/>
  <c r="D11" i="3" s="1"/>
  <c r="T28" i="1"/>
  <c r="S28" i="1"/>
  <c r="R28" i="1"/>
  <c r="Q28" i="1"/>
  <c r="P28" i="1"/>
  <c r="O28" i="1"/>
  <c r="N28" i="1"/>
  <c r="M28" i="1"/>
  <c r="L28" i="1"/>
  <c r="C14" i="2" s="1"/>
  <c r="C11" i="3" s="1"/>
  <c r="AU27" i="1"/>
  <c r="AT27" i="1"/>
  <c r="AS27" i="1"/>
  <c r="AR27" i="1"/>
  <c r="AQ27" i="1"/>
  <c r="AP27" i="1"/>
  <c r="AO27" i="1"/>
  <c r="AN27" i="1"/>
  <c r="AM27" i="1"/>
  <c r="F13" i="2" s="1"/>
  <c r="AL27" i="1"/>
  <c r="AK27" i="1"/>
  <c r="AJ27" i="1"/>
  <c r="AI27" i="1"/>
  <c r="AH27" i="1"/>
  <c r="AG27" i="1"/>
  <c r="AF27" i="1"/>
  <c r="AE27" i="1"/>
  <c r="AD27" i="1"/>
  <c r="E13" i="2" s="1"/>
  <c r="AC27" i="1"/>
  <c r="AB27" i="1"/>
  <c r="AA27" i="1"/>
  <c r="Z27" i="1"/>
  <c r="Y27" i="1"/>
  <c r="X27" i="1"/>
  <c r="W27" i="1"/>
  <c r="V27" i="1"/>
  <c r="U27" i="1"/>
  <c r="D13" i="2" s="1"/>
  <c r="T27" i="1"/>
  <c r="S27" i="1"/>
  <c r="R27" i="1"/>
  <c r="Q27" i="1"/>
  <c r="P27" i="1"/>
  <c r="O27" i="1"/>
  <c r="N27" i="1"/>
  <c r="M27" i="1"/>
  <c r="L27" i="1"/>
  <c r="C13" i="2" s="1"/>
  <c r="AU26" i="1"/>
  <c r="AT26" i="1"/>
  <c r="AS26" i="1"/>
  <c r="AR26" i="1"/>
  <c r="AQ26" i="1"/>
  <c r="AP26" i="1"/>
  <c r="AO26" i="1"/>
  <c r="AN26" i="1"/>
  <c r="AM26" i="1"/>
  <c r="F12" i="2" s="1"/>
  <c r="AL26" i="1"/>
  <c r="AK26" i="1"/>
  <c r="AJ26" i="1"/>
  <c r="AI26" i="1"/>
  <c r="AH26" i="1"/>
  <c r="AG26" i="1"/>
  <c r="AF26" i="1"/>
  <c r="AE26" i="1"/>
  <c r="AD26" i="1"/>
  <c r="E12" i="2" s="1"/>
  <c r="AC26" i="1"/>
  <c r="AB26" i="1"/>
  <c r="AA26" i="1"/>
  <c r="Z26" i="1"/>
  <c r="Y26" i="1"/>
  <c r="X26" i="1"/>
  <c r="W26" i="1"/>
  <c r="V26" i="1"/>
  <c r="U26" i="1"/>
  <c r="D12" i="2" s="1"/>
  <c r="T26" i="1"/>
  <c r="S26" i="1"/>
  <c r="R26" i="1"/>
  <c r="Q26" i="1"/>
  <c r="P26" i="1"/>
  <c r="O26" i="1"/>
  <c r="N26" i="1"/>
  <c r="M26" i="1"/>
  <c r="L26" i="1"/>
  <c r="C12" i="2" s="1"/>
  <c r="AU25" i="1"/>
  <c r="AT25" i="1"/>
  <c r="AS25" i="1"/>
  <c r="AR25" i="1"/>
  <c r="AQ25" i="1"/>
  <c r="AP25" i="1"/>
  <c r="AO25" i="1"/>
  <c r="AN25" i="1"/>
  <c r="AM25" i="1"/>
  <c r="F11" i="2" s="1"/>
  <c r="F10" i="3" s="1"/>
  <c r="AL25" i="1"/>
  <c r="AK25" i="1"/>
  <c r="AJ25" i="1"/>
  <c r="AI25" i="1"/>
  <c r="AH25" i="1"/>
  <c r="AG25" i="1"/>
  <c r="AF25" i="1"/>
  <c r="AE25" i="1"/>
  <c r="AD25" i="1"/>
  <c r="E11" i="2" s="1"/>
  <c r="E10" i="3" s="1"/>
  <c r="AC25" i="1"/>
  <c r="AB25" i="1"/>
  <c r="AA25" i="1"/>
  <c r="Z25" i="1"/>
  <c r="Y25" i="1"/>
  <c r="X25" i="1"/>
  <c r="W25" i="1"/>
  <c r="V25" i="1"/>
  <c r="U25" i="1"/>
  <c r="D11" i="2" s="1"/>
  <c r="D10" i="3" s="1"/>
  <c r="T25" i="1"/>
  <c r="S25" i="1"/>
  <c r="R25" i="1"/>
  <c r="Q25" i="1"/>
  <c r="P25" i="1"/>
  <c r="O25" i="1"/>
  <c r="N25" i="1"/>
  <c r="M25" i="1"/>
  <c r="L25" i="1"/>
  <c r="C11" i="2" s="1"/>
  <c r="C10" i="3" s="1"/>
  <c r="AU24" i="1"/>
  <c r="AT24" i="1"/>
  <c r="AS24" i="1"/>
  <c r="AR24" i="1"/>
  <c r="AQ24" i="1"/>
  <c r="AP24" i="1"/>
  <c r="AO24" i="1"/>
  <c r="AN24" i="1"/>
  <c r="AM24" i="1"/>
  <c r="F10" i="2" s="1"/>
  <c r="F9" i="3" s="1"/>
  <c r="AL24" i="1"/>
  <c r="AK24" i="1"/>
  <c r="AJ24" i="1"/>
  <c r="AI24" i="1"/>
  <c r="AH24" i="1"/>
  <c r="AG24" i="1"/>
  <c r="AF24" i="1"/>
  <c r="AE24" i="1"/>
  <c r="AD24" i="1"/>
  <c r="E10" i="2" s="1"/>
  <c r="E9" i="3" s="1"/>
  <c r="AC24" i="1"/>
  <c r="AB24" i="1"/>
  <c r="AA24" i="1"/>
  <c r="Z24" i="1"/>
  <c r="Y24" i="1"/>
  <c r="X24" i="1"/>
  <c r="W24" i="1"/>
  <c r="V24" i="1"/>
  <c r="U24" i="1"/>
  <c r="D10" i="2" s="1"/>
  <c r="D9" i="3" s="1"/>
  <c r="T24" i="1"/>
  <c r="S24" i="1"/>
  <c r="R24" i="1"/>
  <c r="Q24" i="1"/>
  <c r="P24" i="1"/>
  <c r="O24" i="1"/>
  <c r="N24" i="1"/>
  <c r="M24" i="1"/>
  <c r="L24" i="1"/>
  <c r="C10" i="2" s="1"/>
  <c r="C9" i="3" s="1"/>
  <c r="AU23" i="1"/>
  <c r="AT23" i="1"/>
  <c r="AS23" i="1"/>
  <c r="AR23" i="1"/>
  <c r="AQ23" i="1"/>
  <c r="AP23" i="1"/>
  <c r="AO23" i="1"/>
  <c r="AN23" i="1"/>
  <c r="AM23" i="1"/>
  <c r="F9" i="2" s="1"/>
  <c r="F8" i="3" s="1"/>
  <c r="AL23" i="1"/>
  <c r="AK23" i="1"/>
  <c r="AJ23" i="1"/>
  <c r="AI23" i="1"/>
  <c r="AH23" i="1"/>
  <c r="AG23" i="1"/>
  <c r="AF23" i="1"/>
  <c r="AE23" i="1"/>
  <c r="AD23" i="1"/>
  <c r="E9" i="2" s="1"/>
  <c r="E8" i="3" s="1"/>
  <c r="AC23" i="1"/>
  <c r="AB23" i="1"/>
  <c r="AA23" i="1"/>
  <c r="Z23" i="1"/>
  <c r="Y23" i="1"/>
  <c r="X23" i="1"/>
  <c r="W23" i="1"/>
  <c r="V23" i="1"/>
  <c r="U23" i="1"/>
  <c r="D9" i="2" s="1"/>
  <c r="D8" i="3" s="1"/>
  <c r="T23" i="1"/>
  <c r="S23" i="1"/>
  <c r="R23" i="1"/>
  <c r="Q23" i="1"/>
  <c r="P23" i="1"/>
  <c r="O23" i="1"/>
  <c r="N23" i="1"/>
  <c r="M23" i="1"/>
  <c r="L23" i="1"/>
  <c r="C9" i="2" s="1"/>
  <c r="C8" i="3" s="1"/>
  <c r="AU22" i="1"/>
  <c r="AT22" i="1"/>
  <c r="AS22" i="1"/>
  <c r="AR22" i="1"/>
  <c r="AQ22" i="1"/>
  <c r="AP22" i="1"/>
  <c r="AO22" i="1"/>
  <c r="AN22" i="1"/>
  <c r="AM22" i="1"/>
  <c r="F8" i="2" s="1"/>
  <c r="F7" i="3" s="1"/>
  <c r="AL22" i="1"/>
  <c r="AK22" i="1"/>
  <c r="AJ22" i="1"/>
  <c r="AI22" i="1"/>
  <c r="AH22" i="1"/>
  <c r="AG22" i="1"/>
  <c r="AF22" i="1"/>
  <c r="AE22" i="1"/>
  <c r="AD22" i="1"/>
  <c r="E8" i="2" s="1"/>
  <c r="E7" i="3" s="1"/>
  <c r="AC22" i="1"/>
  <c r="AB22" i="1"/>
  <c r="AA22" i="1"/>
  <c r="Z22" i="1"/>
  <c r="Y22" i="1"/>
  <c r="X22" i="1"/>
  <c r="W22" i="1"/>
  <c r="V22" i="1"/>
  <c r="U22" i="1"/>
  <c r="D8" i="2" s="1"/>
  <c r="D7" i="3" s="1"/>
  <c r="T22" i="1"/>
  <c r="S22" i="1"/>
  <c r="R22" i="1"/>
  <c r="Q22" i="1"/>
  <c r="P22" i="1"/>
  <c r="O22" i="1"/>
  <c r="N22" i="1"/>
  <c r="M22" i="1"/>
  <c r="L22" i="1"/>
  <c r="C8" i="2" s="1"/>
  <c r="C7" i="3" s="1"/>
  <c r="AU21" i="1"/>
  <c r="AT21" i="1"/>
  <c r="AS21" i="1"/>
  <c r="AR21" i="1"/>
  <c r="AQ21" i="1"/>
  <c r="AP21" i="1"/>
  <c r="AO21" i="1"/>
  <c r="AN21" i="1"/>
  <c r="AM21" i="1"/>
  <c r="F7" i="2" s="1"/>
  <c r="F6" i="3" s="1"/>
  <c r="AL21" i="1"/>
  <c r="AK21" i="1"/>
  <c r="AJ21" i="1"/>
  <c r="AI21" i="1"/>
  <c r="AH21" i="1"/>
  <c r="AG21" i="1"/>
  <c r="AF21" i="1"/>
  <c r="AE21" i="1"/>
  <c r="AD21" i="1"/>
  <c r="E7" i="2" s="1"/>
  <c r="E6" i="3" s="1"/>
  <c r="AC21" i="1"/>
  <c r="AB21" i="1"/>
  <c r="AA21" i="1"/>
  <c r="Z21" i="1"/>
  <c r="Y21" i="1"/>
  <c r="X21" i="1"/>
  <c r="W21" i="1"/>
  <c r="V21" i="1"/>
  <c r="U21" i="1"/>
  <c r="D7" i="2" s="1"/>
  <c r="D6" i="3" s="1"/>
  <c r="T21" i="1"/>
  <c r="S21" i="1"/>
  <c r="R21" i="1"/>
  <c r="Q21" i="1"/>
  <c r="P21" i="1"/>
  <c r="O21" i="1"/>
  <c r="N21" i="1"/>
  <c r="M21" i="1"/>
  <c r="L21" i="1"/>
  <c r="C7" i="2" s="1"/>
  <c r="C6" i="3" s="1"/>
  <c r="AU20" i="1"/>
  <c r="AT20" i="1"/>
  <c r="AS20" i="1"/>
  <c r="AR20" i="1"/>
  <c r="AQ20" i="1"/>
  <c r="AP20" i="1"/>
  <c r="AO20" i="1"/>
  <c r="AN20" i="1"/>
  <c r="AM20" i="1"/>
  <c r="F6" i="2" s="1"/>
  <c r="F5" i="3" s="1"/>
  <c r="AL20" i="1"/>
  <c r="AK20" i="1"/>
  <c r="AJ20" i="1"/>
  <c r="AI20" i="1"/>
  <c r="AH20" i="1"/>
  <c r="AG20" i="1"/>
  <c r="AF20" i="1"/>
  <c r="AE20" i="1"/>
  <c r="AD20" i="1"/>
  <c r="E6" i="2" s="1"/>
  <c r="E5" i="3" s="1"/>
  <c r="AC20" i="1"/>
  <c r="AB20" i="1"/>
  <c r="AA20" i="1"/>
  <c r="Z20" i="1"/>
  <c r="Y20" i="1"/>
  <c r="X20" i="1"/>
  <c r="W20" i="1"/>
  <c r="V20" i="1"/>
  <c r="U20" i="1"/>
  <c r="D6" i="2" s="1"/>
  <c r="D5" i="3" s="1"/>
  <c r="T20" i="1"/>
  <c r="S20" i="1"/>
  <c r="R20" i="1"/>
  <c r="Q20" i="1"/>
  <c r="P20" i="1"/>
  <c r="O20" i="1"/>
  <c r="N20" i="1"/>
  <c r="M20" i="1"/>
  <c r="L20" i="1"/>
  <c r="C6" i="2" s="1"/>
  <c r="C5" i="3" s="1"/>
  <c r="AU19" i="1"/>
  <c r="AT19" i="1"/>
  <c r="AS19" i="1"/>
  <c r="AR19" i="1"/>
  <c r="AQ19" i="1"/>
  <c r="AP19" i="1"/>
  <c r="AO19" i="1"/>
  <c r="AN19" i="1"/>
  <c r="AM19" i="1"/>
  <c r="F5" i="2" s="1"/>
  <c r="F4" i="3" s="1"/>
  <c r="AL19" i="1"/>
  <c r="AK19" i="1"/>
  <c r="AJ19" i="1"/>
  <c r="AI19" i="1"/>
  <c r="AH19" i="1"/>
  <c r="AG19" i="1"/>
  <c r="AF19" i="1"/>
  <c r="AE19" i="1"/>
  <c r="AD19" i="1"/>
  <c r="E5" i="2" s="1"/>
  <c r="E4" i="3" s="1"/>
  <c r="AC19" i="1"/>
  <c r="AB19" i="1"/>
  <c r="AA19" i="1"/>
  <c r="Z19" i="1"/>
  <c r="Y19" i="1"/>
  <c r="X19" i="1"/>
  <c r="W19" i="1"/>
  <c r="V19" i="1"/>
  <c r="U19" i="1"/>
  <c r="D5" i="2" s="1"/>
  <c r="D4" i="3" s="1"/>
  <c r="T19" i="1"/>
  <c r="S19" i="1"/>
  <c r="R19" i="1"/>
  <c r="Q19" i="1"/>
  <c r="P19" i="1"/>
  <c r="O19" i="1"/>
  <c r="N19" i="1"/>
  <c r="M19" i="1"/>
  <c r="L19" i="1"/>
  <c r="C5" i="2" s="1"/>
  <c r="C4" i="3" s="1"/>
  <c r="AU18" i="1"/>
  <c r="AT18" i="1"/>
  <c r="AS18" i="1"/>
  <c r="AR18" i="1"/>
  <c r="AQ18" i="1"/>
  <c r="AP18" i="1"/>
  <c r="AO18" i="1"/>
  <c r="AN18" i="1"/>
  <c r="AM18" i="1"/>
  <c r="F4" i="2" s="1"/>
  <c r="F3" i="3" s="1"/>
  <c r="AL18" i="1"/>
  <c r="AK18" i="1"/>
  <c r="AJ18" i="1"/>
  <c r="AI18" i="1"/>
  <c r="AH18" i="1"/>
  <c r="AG18" i="1"/>
  <c r="AF18" i="1"/>
  <c r="AE18" i="1"/>
  <c r="AD18" i="1"/>
  <c r="E4" i="2" s="1"/>
  <c r="E3" i="3" s="1"/>
  <c r="AC18" i="1"/>
  <c r="AB18" i="1"/>
  <c r="AA18" i="1"/>
  <c r="Z18" i="1"/>
  <c r="Y18" i="1"/>
  <c r="X18" i="1"/>
  <c r="W18" i="1"/>
  <c r="V18" i="1"/>
  <c r="U18" i="1"/>
  <c r="D4" i="2" s="1"/>
  <c r="D3" i="3" s="1"/>
  <c r="T18" i="1"/>
  <c r="S18" i="1"/>
  <c r="R18" i="1"/>
  <c r="Q18" i="1"/>
  <c r="P18" i="1"/>
  <c r="O18" i="1"/>
  <c r="N18" i="1"/>
  <c r="M18" i="1"/>
  <c r="L18" i="1"/>
  <c r="C4" i="2" s="1"/>
  <c r="C3" i="3" s="1"/>
  <c r="AU17" i="1"/>
  <c r="AT17" i="1"/>
  <c r="AS17" i="1"/>
  <c r="AR17" i="1"/>
  <c r="AQ17" i="1"/>
  <c r="AP17" i="1"/>
  <c r="AO17" i="1"/>
  <c r="AN17" i="1"/>
  <c r="AM17" i="1"/>
  <c r="F3" i="2" s="1"/>
  <c r="AL17" i="1"/>
  <c r="AK17" i="1"/>
  <c r="AJ17" i="1"/>
  <c r="AI17" i="1"/>
  <c r="AH17" i="1"/>
  <c r="AG17" i="1"/>
  <c r="AF17" i="1"/>
  <c r="AE17" i="1"/>
  <c r="AD17" i="1"/>
  <c r="E3" i="2" s="1"/>
  <c r="AC17" i="1"/>
  <c r="AB17" i="1"/>
  <c r="AA17" i="1"/>
  <c r="Z17" i="1"/>
  <c r="Y17" i="1"/>
  <c r="X17" i="1"/>
  <c r="W17" i="1"/>
  <c r="V17" i="1"/>
  <c r="U17" i="1"/>
  <c r="D3" i="2" s="1"/>
  <c r="T17" i="1"/>
  <c r="S17" i="1"/>
  <c r="R17" i="1"/>
  <c r="Q17" i="1"/>
  <c r="P17" i="1"/>
  <c r="O17" i="1"/>
  <c r="N17" i="1"/>
  <c r="M17" i="1"/>
  <c r="L17" i="1"/>
  <c r="C3" i="2" s="1"/>
  <c r="AU16" i="1"/>
  <c r="AT16" i="1"/>
  <c r="AS16" i="1"/>
  <c r="AR16" i="1"/>
  <c r="AQ16" i="1"/>
  <c r="AP16" i="1"/>
  <c r="AO16" i="1"/>
  <c r="AN16" i="1"/>
  <c r="AM16" i="1"/>
  <c r="F2" i="2" s="1"/>
  <c r="F2" i="3" s="1"/>
  <c r="AL16" i="1"/>
  <c r="AK16" i="1"/>
  <c r="AJ16" i="1"/>
  <c r="AI16" i="1"/>
  <c r="AH16" i="1"/>
  <c r="AG16" i="1"/>
  <c r="AF16" i="1"/>
  <c r="AE16" i="1"/>
  <c r="AD16" i="1"/>
  <c r="E2" i="2" s="1"/>
  <c r="E2" i="3" s="1"/>
  <c r="AC16" i="1"/>
  <c r="AB16" i="1"/>
  <c r="AA16" i="1"/>
  <c r="Z16" i="1"/>
  <c r="Y16" i="1"/>
  <c r="X16" i="1"/>
  <c r="W16" i="1"/>
  <c r="V16" i="1"/>
  <c r="U16" i="1"/>
  <c r="D2" i="2" s="1"/>
  <c r="D2" i="3" s="1"/>
  <c r="T16" i="1"/>
  <c r="S16" i="1"/>
  <c r="R16" i="1"/>
  <c r="Q16" i="1"/>
  <c r="P16" i="1"/>
  <c r="O16" i="1"/>
  <c r="N16" i="1"/>
  <c r="M16" i="1"/>
  <c r="L16" i="1"/>
  <c r="C2" i="2" s="1"/>
  <c r="C2" i="3" s="1"/>
  <c r="B9" i="6" l="1"/>
  <c r="C4" i="6"/>
  <c r="I851" i="5"/>
  <c r="J851" i="5"/>
  <c r="J850" i="5"/>
  <c r="I850" i="5"/>
  <c r="I849" i="5"/>
  <c r="J849" i="5"/>
  <c r="I848" i="5"/>
  <c r="J848" i="5"/>
  <c r="J847" i="5"/>
  <c r="I847" i="5"/>
  <c r="J846" i="5"/>
  <c r="I846" i="5"/>
  <c r="I845" i="5"/>
  <c r="J845" i="5"/>
  <c r="J844" i="5"/>
  <c r="I844" i="5"/>
  <c r="J843" i="5"/>
  <c r="I843" i="5"/>
  <c r="J842" i="5"/>
  <c r="I842" i="5"/>
  <c r="J841" i="5"/>
  <c r="I841" i="5"/>
  <c r="J840" i="5"/>
  <c r="I840" i="5"/>
  <c r="J839" i="5"/>
  <c r="I839" i="5"/>
  <c r="J838" i="5"/>
  <c r="I838" i="5"/>
  <c r="I837" i="5"/>
  <c r="J837" i="5"/>
  <c r="J836" i="5"/>
  <c r="I836" i="5"/>
  <c r="J835" i="5"/>
  <c r="I835" i="5"/>
  <c r="J834" i="5"/>
  <c r="I834" i="5"/>
  <c r="J833" i="5"/>
  <c r="I833" i="5"/>
  <c r="J832" i="5"/>
  <c r="I832" i="5"/>
  <c r="I831" i="5"/>
  <c r="J831" i="5"/>
  <c r="I830" i="5"/>
  <c r="J830" i="5"/>
  <c r="I829" i="5"/>
  <c r="J829" i="5"/>
  <c r="I828" i="5"/>
  <c r="J828" i="5"/>
  <c r="I827" i="5"/>
  <c r="J827" i="5"/>
  <c r="I826" i="5"/>
  <c r="J826" i="5"/>
  <c r="I825" i="5"/>
  <c r="J825" i="5"/>
  <c r="J824" i="5"/>
  <c r="I824" i="5"/>
  <c r="I823" i="5"/>
  <c r="J823" i="5"/>
  <c r="I822" i="5"/>
  <c r="J822" i="5"/>
  <c r="I821" i="5"/>
  <c r="J821" i="5"/>
  <c r="J820" i="5"/>
  <c r="I820" i="5"/>
  <c r="I819" i="5"/>
  <c r="J819" i="5"/>
  <c r="I818" i="5"/>
  <c r="J818" i="5"/>
  <c r="J817" i="5"/>
  <c r="I817" i="5"/>
  <c r="I816" i="5"/>
  <c r="J816" i="5"/>
  <c r="I815" i="5"/>
  <c r="J815" i="5"/>
  <c r="J814" i="5"/>
  <c r="I814" i="5"/>
  <c r="J813" i="5"/>
  <c r="I813" i="5"/>
  <c r="I812" i="5"/>
  <c r="J812" i="5"/>
  <c r="J811" i="5"/>
  <c r="I811" i="5"/>
  <c r="J810" i="5"/>
  <c r="I810" i="5"/>
  <c r="J809" i="5"/>
  <c r="I809" i="5"/>
  <c r="I808" i="5"/>
  <c r="J808" i="5"/>
  <c r="I807" i="5"/>
  <c r="J807" i="5"/>
  <c r="I806" i="5"/>
  <c r="J806" i="5"/>
  <c r="J805" i="5"/>
  <c r="I805" i="5"/>
  <c r="I804" i="5"/>
  <c r="J804" i="5"/>
  <c r="I803" i="5"/>
  <c r="J803" i="5"/>
  <c r="J802" i="5"/>
  <c r="I802" i="5"/>
  <c r="J801" i="5"/>
  <c r="I801" i="5"/>
  <c r="J800" i="5"/>
  <c r="I800" i="5"/>
  <c r="J799" i="5"/>
  <c r="I799" i="5"/>
  <c r="J798" i="5"/>
  <c r="I798" i="5"/>
  <c r="J797" i="5"/>
  <c r="I797" i="5"/>
  <c r="J796" i="5"/>
  <c r="I796" i="5"/>
  <c r="J795" i="5"/>
  <c r="I795" i="5"/>
  <c r="J794" i="5"/>
  <c r="I794" i="5"/>
  <c r="J793" i="5"/>
  <c r="I793" i="5"/>
  <c r="J792" i="5"/>
  <c r="I792" i="5"/>
  <c r="J791" i="5"/>
  <c r="I791" i="5"/>
  <c r="J790" i="5"/>
  <c r="I790" i="5"/>
  <c r="J789" i="5"/>
  <c r="I789" i="5"/>
  <c r="I788" i="5"/>
  <c r="J788" i="5"/>
  <c r="J787" i="5"/>
  <c r="I787" i="5"/>
  <c r="I786" i="5"/>
  <c r="J786" i="5"/>
  <c r="I785" i="5"/>
  <c r="J785" i="5"/>
  <c r="J784" i="5"/>
  <c r="I784" i="5"/>
  <c r="I783" i="5"/>
  <c r="J783" i="5"/>
  <c r="J782" i="5"/>
  <c r="I782" i="5"/>
  <c r="I781" i="5"/>
  <c r="J781" i="5"/>
  <c r="J780" i="5"/>
  <c r="I780" i="5"/>
  <c r="J779" i="5"/>
  <c r="I779" i="5"/>
  <c r="J778" i="5"/>
  <c r="I778" i="5"/>
  <c r="J777" i="5"/>
  <c r="I777" i="5"/>
  <c r="I776" i="5"/>
  <c r="J776" i="5"/>
  <c r="J775" i="5"/>
  <c r="I775" i="5"/>
  <c r="J774" i="5"/>
  <c r="I774" i="5"/>
  <c r="I773" i="5"/>
  <c r="J773" i="5"/>
  <c r="I772" i="5"/>
  <c r="J772" i="5"/>
  <c r="I771" i="5"/>
  <c r="J771" i="5"/>
  <c r="I770" i="5"/>
  <c r="J770" i="5"/>
  <c r="J769" i="5"/>
  <c r="I769" i="5"/>
  <c r="F852" i="5"/>
  <c r="J768" i="5"/>
  <c r="I768" i="5"/>
  <c r="I852" i="5" s="1"/>
  <c r="J852" i="5" s="1"/>
  <c r="I763" i="5"/>
  <c r="J763" i="5"/>
  <c r="J762" i="5"/>
  <c r="I762" i="5"/>
  <c r="J761" i="5"/>
  <c r="I761" i="5"/>
  <c r="J760" i="5"/>
  <c r="I760" i="5"/>
  <c r="I759" i="5"/>
  <c r="J759" i="5"/>
  <c r="J758" i="5"/>
  <c r="I758" i="5"/>
  <c r="J757" i="5"/>
  <c r="I757" i="5"/>
  <c r="I756" i="5"/>
  <c r="J756" i="5"/>
  <c r="I755" i="5"/>
  <c r="J755" i="5"/>
  <c r="I754" i="5"/>
  <c r="J754" i="5"/>
  <c r="I753" i="5"/>
  <c r="J753" i="5"/>
  <c r="J752" i="5"/>
  <c r="I752" i="5"/>
  <c r="J751" i="5"/>
  <c r="I751" i="5"/>
  <c r="J750" i="5"/>
  <c r="I750" i="5"/>
  <c r="J749" i="5"/>
  <c r="I749" i="5"/>
  <c r="I748" i="5"/>
  <c r="J748" i="5"/>
  <c r="J747" i="5"/>
  <c r="I747" i="5"/>
  <c r="I746" i="5"/>
  <c r="J746" i="5"/>
  <c r="J745" i="5"/>
  <c r="I745" i="5"/>
  <c r="I744" i="5"/>
  <c r="J744" i="5"/>
  <c r="J743" i="5"/>
  <c r="I743" i="5"/>
  <c r="I742" i="5"/>
  <c r="J742" i="5"/>
  <c r="J741" i="5"/>
  <c r="I741" i="5"/>
  <c r="J740" i="5"/>
  <c r="I740" i="5"/>
  <c r="I739" i="5"/>
  <c r="J739" i="5"/>
  <c r="J738" i="5"/>
  <c r="I738" i="5"/>
  <c r="J737" i="5"/>
  <c r="I737" i="5"/>
  <c r="I736" i="5"/>
  <c r="J736" i="5"/>
  <c r="J735" i="5"/>
  <c r="I735" i="5"/>
  <c r="I734" i="5"/>
  <c r="J734" i="5"/>
  <c r="I732" i="5"/>
  <c r="J732" i="5"/>
  <c r="I731" i="5"/>
  <c r="J731" i="5"/>
  <c r="I730" i="5"/>
  <c r="J730" i="5"/>
  <c r="J729" i="5"/>
  <c r="I729" i="5"/>
  <c r="J728" i="5"/>
  <c r="I728" i="5"/>
  <c r="I727" i="5"/>
  <c r="J727" i="5"/>
  <c r="J726" i="5"/>
  <c r="I726" i="5"/>
  <c r="I725" i="5"/>
  <c r="J725" i="5"/>
  <c r="J724" i="5"/>
  <c r="I724" i="5"/>
  <c r="I723" i="5"/>
  <c r="J723" i="5"/>
  <c r="I722" i="5"/>
  <c r="J722" i="5"/>
  <c r="J721" i="5"/>
  <c r="I721" i="5"/>
  <c r="J720" i="5"/>
  <c r="I720" i="5"/>
  <c r="I719" i="5"/>
  <c r="J719" i="5"/>
  <c r="J718" i="5"/>
  <c r="I718" i="5"/>
  <c r="I717" i="5"/>
  <c r="J717" i="5"/>
  <c r="J716" i="5"/>
  <c r="I716" i="5"/>
  <c r="I715" i="5"/>
  <c r="J715" i="5"/>
  <c r="J714" i="5"/>
  <c r="I714" i="5"/>
  <c r="J713" i="5"/>
  <c r="I713" i="5"/>
  <c r="I712" i="5"/>
  <c r="J712" i="5"/>
  <c r="I711" i="5"/>
  <c r="J711" i="5"/>
  <c r="J710" i="5"/>
  <c r="I710" i="5"/>
  <c r="I709" i="5"/>
  <c r="J709" i="5"/>
  <c r="J708" i="5"/>
  <c r="I708" i="5"/>
  <c r="J707" i="5"/>
  <c r="I707" i="5"/>
  <c r="I706" i="5"/>
  <c r="J706" i="5"/>
  <c r="J705" i="5"/>
  <c r="I705" i="5"/>
  <c r="J704" i="5"/>
  <c r="I704" i="5"/>
  <c r="I703" i="5"/>
  <c r="J703" i="5"/>
  <c r="J702" i="5"/>
  <c r="I702" i="5"/>
  <c r="J701" i="5"/>
  <c r="I701" i="5"/>
  <c r="J700" i="5"/>
  <c r="I700" i="5"/>
  <c r="I699" i="5"/>
  <c r="J699" i="5"/>
  <c r="I698" i="5"/>
  <c r="J698" i="5"/>
  <c r="J697" i="5"/>
  <c r="I697" i="5"/>
  <c r="J696" i="5"/>
  <c r="I696" i="5"/>
  <c r="J695" i="5"/>
  <c r="I695" i="5"/>
  <c r="I694" i="5"/>
  <c r="J694" i="5"/>
  <c r="J693" i="5"/>
  <c r="I693" i="5"/>
  <c r="J692" i="5"/>
  <c r="I692" i="5"/>
  <c r="J691" i="5"/>
  <c r="I691" i="5"/>
  <c r="J690" i="5"/>
  <c r="I690" i="5"/>
  <c r="I689" i="5"/>
  <c r="J689" i="5"/>
  <c r="J688" i="5"/>
  <c r="I688" i="5"/>
  <c r="J687" i="5"/>
  <c r="I687" i="5"/>
  <c r="I686" i="5"/>
  <c r="J686" i="5"/>
  <c r="J685" i="5"/>
  <c r="I685" i="5"/>
  <c r="I684" i="5"/>
  <c r="J684" i="5"/>
  <c r="J683" i="5"/>
  <c r="I683" i="5"/>
  <c r="J682" i="5"/>
  <c r="I682" i="5"/>
  <c r="J681" i="5"/>
  <c r="I681" i="5"/>
  <c r="I680" i="5"/>
  <c r="J680" i="5"/>
  <c r="J679" i="5"/>
  <c r="I679" i="5"/>
  <c r="J678" i="5"/>
  <c r="I678" i="5"/>
  <c r="J677" i="5"/>
  <c r="I677" i="5"/>
  <c r="J676" i="5"/>
  <c r="I676" i="5"/>
  <c r="I675" i="5"/>
  <c r="J675" i="5"/>
  <c r="J674" i="5"/>
  <c r="I674" i="5"/>
  <c r="I673" i="5"/>
  <c r="J673" i="5"/>
  <c r="I672" i="5"/>
  <c r="J672" i="5"/>
  <c r="J671" i="5"/>
  <c r="I671" i="5"/>
  <c r="I670" i="5"/>
  <c r="J670" i="5"/>
  <c r="I669" i="5"/>
  <c r="J669" i="5"/>
  <c r="J668" i="5"/>
  <c r="I668" i="5"/>
  <c r="I667" i="5"/>
  <c r="J667" i="5"/>
  <c r="I666" i="5"/>
  <c r="J666" i="5"/>
  <c r="J665" i="5"/>
  <c r="I665" i="5"/>
  <c r="I664" i="5"/>
  <c r="J664" i="5"/>
  <c r="I663" i="5"/>
  <c r="J663" i="5"/>
  <c r="J662" i="5"/>
  <c r="I662" i="5"/>
  <c r="J661" i="5"/>
  <c r="I661" i="5"/>
  <c r="I660" i="5"/>
  <c r="J660" i="5"/>
  <c r="I659" i="5"/>
  <c r="J659" i="5"/>
  <c r="I658" i="5"/>
  <c r="J658" i="5"/>
  <c r="J657" i="5"/>
  <c r="I657" i="5"/>
  <c r="I656" i="5"/>
  <c r="J656" i="5"/>
  <c r="I655" i="5"/>
  <c r="J655" i="5"/>
  <c r="J654" i="5"/>
  <c r="I654" i="5"/>
  <c r="J653" i="5"/>
  <c r="I653" i="5"/>
  <c r="I652" i="5"/>
  <c r="J652" i="5"/>
  <c r="I651" i="5"/>
  <c r="J651" i="5"/>
  <c r="I650" i="5"/>
  <c r="J650" i="5"/>
  <c r="I649" i="5"/>
  <c r="J649" i="5"/>
  <c r="J648" i="5"/>
  <c r="I648" i="5"/>
  <c r="I647" i="5"/>
  <c r="J647" i="5"/>
  <c r="J646" i="5"/>
  <c r="I646" i="5"/>
  <c r="I645" i="5"/>
  <c r="J645" i="5"/>
  <c r="J644" i="5"/>
  <c r="I644" i="5"/>
  <c r="I643" i="5"/>
  <c r="J643" i="5"/>
  <c r="J642" i="5"/>
  <c r="I642" i="5"/>
  <c r="J641" i="5"/>
  <c r="I641" i="5"/>
  <c r="J640" i="5"/>
  <c r="I640" i="5"/>
  <c r="J639" i="5"/>
  <c r="I639" i="5"/>
  <c r="I638" i="5"/>
  <c r="J638" i="5"/>
  <c r="I637" i="5"/>
  <c r="J637" i="5"/>
  <c r="J636" i="5"/>
  <c r="I636" i="5"/>
  <c r="J635" i="5"/>
  <c r="I635" i="5"/>
  <c r="J634" i="5"/>
  <c r="I634" i="5"/>
  <c r="J633" i="5"/>
  <c r="I633" i="5"/>
  <c r="I632" i="5"/>
  <c r="J632" i="5"/>
  <c r="J631" i="5"/>
  <c r="I631" i="5"/>
  <c r="J630" i="5"/>
  <c r="I630" i="5"/>
  <c r="I629" i="5"/>
  <c r="J629" i="5"/>
  <c r="I628" i="5"/>
  <c r="J628" i="5"/>
  <c r="I627" i="5"/>
  <c r="J627" i="5"/>
  <c r="J626" i="5"/>
  <c r="I626" i="5"/>
  <c r="I625" i="5"/>
  <c r="J625" i="5"/>
  <c r="J624" i="5"/>
  <c r="I624" i="5"/>
  <c r="J623" i="5"/>
  <c r="I623" i="5"/>
  <c r="I622" i="5"/>
  <c r="J622" i="5"/>
  <c r="J621" i="5"/>
  <c r="I621" i="5"/>
  <c r="J620" i="5"/>
  <c r="I620" i="5"/>
  <c r="I619" i="5"/>
  <c r="J619" i="5"/>
  <c r="J618" i="5"/>
  <c r="I618" i="5"/>
  <c r="J617" i="5"/>
  <c r="I617" i="5"/>
  <c r="I616" i="5"/>
  <c r="J616" i="5"/>
  <c r="J615" i="5"/>
  <c r="I615" i="5"/>
  <c r="I614" i="5"/>
  <c r="J614" i="5"/>
  <c r="I613" i="5"/>
  <c r="J613" i="5"/>
  <c r="J612" i="5"/>
  <c r="I612" i="5"/>
  <c r="J611" i="5"/>
  <c r="I611" i="5"/>
  <c r="I610" i="5"/>
  <c r="J610" i="5"/>
  <c r="I609" i="5"/>
  <c r="J609" i="5"/>
  <c r="J608" i="5"/>
  <c r="I608" i="5"/>
  <c r="I607" i="5"/>
  <c r="J607" i="5"/>
  <c r="I606" i="5"/>
  <c r="J606" i="5"/>
  <c r="I605" i="5"/>
  <c r="J605" i="5"/>
  <c r="I604" i="5"/>
  <c r="J604" i="5"/>
  <c r="I603" i="5"/>
  <c r="J603" i="5"/>
  <c r="J602" i="5"/>
  <c r="I602" i="5"/>
  <c r="I601" i="5"/>
  <c r="J601" i="5"/>
  <c r="I600" i="5"/>
  <c r="J600" i="5"/>
  <c r="J599" i="5"/>
  <c r="I599" i="5"/>
  <c r="I598" i="5"/>
  <c r="J598" i="5"/>
  <c r="J597" i="5"/>
  <c r="I597" i="5"/>
  <c r="I596" i="5"/>
  <c r="J596" i="5"/>
  <c r="I595" i="5"/>
  <c r="J595" i="5"/>
  <c r="I594" i="5"/>
  <c r="J594" i="5"/>
  <c r="J593" i="5"/>
  <c r="I593" i="5"/>
  <c r="J592" i="5"/>
  <c r="I592" i="5"/>
  <c r="I591" i="5"/>
  <c r="J591" i="5"/>
  <c r="I590" i="5"/>
  <c r="J590" i="5"/>
  <c r="J589" i="5"/>
  <c r="I589" i="5"/>
  <c r="J588" i="5"/>
  <c r="I588" i="5"/>
  <c r="J587" i="5"/>
  <c r="I587" i="5"/>
  <c r="I586" i="5"/>
  <c r="J586" i="5"/>
  <c r="J584" i="5"/>
  <c r="I584" i="5"/>
  <c r="I583" i="5"/>
  <c r="J583" i="5"/>
  <c r="J582" i="5"/>
  <c r="I582" i="5"/>
  <c r="J581" i="5"/>
  <c r="I581" i="5"/>
  <c r="I580" i="5"/>
  <c r="J580" i="5"/>
  <c r="J579" i="5"/>
  <c r="I579" i="5"/>
  <c r="J578" i="5"/>
  <c r="I578" i="5"/>
  <c r="J577" i="5"/>
  <c r="I577" i="5"/>
  <c r="I576" i="5"/>
  <c r="J576" i="5"/>
  <c r="J575" i="5"/>
  <c r="I575" i="5"/>
  <c r="J574" i="5"/>
  <c r="I574" i="5"/>
  <c r="I573" i="5"/>
  <c r="J573" i="5"/>
  <c r="I572" i="5"/>
  <c r="J572" i="5"/>
  <c r="I571" i="5"/>
  <c r="J571" i="5"/>
  <c r="J570" i="5"/>
  <c r="I570" i="5"/>
  <c r="I569" i="5"/>
  <c r="J569" i="5"/>
  <c r="J568" i="5"/>
  <c r="I568" i="5"/>
  <c r="J567" i="5"/>
  <c r="I567" i="5"/>
  <c r="I566" i="5"/>
  <c r="J566" i="5"/>
  <c r="J565" i="5"/>
  <c r="I565" i="5"/>
  <c r="J564" i="5"/>
  <c r="I564" i="5"/>
  <c r="J563" i="5"/>
  <c r="I563" i="5"/>
  <c r="I562" i="5"/>
  <c r="J562" i="5"/>
  <c r="J561" i="5"/>
  <c r="I561" i="5"/>
  <c r="I560" i="5"/>
  <c r="J560" i="5"/>
  <c r="J559" i="5"/>
  <c r="I559" i="5"/>
  <c r="J558" i="5"/>
  <c r="I558" i="5"/>
  <c r="I557" i="5"/>
  <c r="J557" i="5"/>
  <c r="J556" i="5"/>
  <c r="I556" i="5"/>
  <c r="J555" i="5"/>
  <c r="I555" i="5"/>
  <c r="I554" i="5"/>
  <c r="J554" i="5"/>
  <c r="J553" i="5"/>
  <c r="I553" i="5"/>
  <c r="I552" i="5"/>
  <c r="J552" i="5"/>
  <c r="J551" i="5"/>
  <c r="I551" i="5"/>
  <c r="I550" i="5"/>
  <c r="J550" i="5"/>
  <c r="I549" i="5"/>
  <c r="J549" i="5"/>
  <c r="I548" i="5"/>
  <c r="J548" i="5"/>
  <c r="J547" i="5"/>
  <c r="I547" i="5"/>
  <c r="J546" i="5"/>
  <c r="I546" i="5"/>
  <c r="I545" i="5"/>
  <c r="J545" i="5"/>
  <c r="I544" i="5"/>
  <c r="J544" i="5"/>
  <c r="J543" i="5"/>
  <c r="I543" i="5"/>
  <c r="J542" i="5"/>
  <c r="I542" i="5"/>
  <c r="J541" i="5"/>
  <c r="I541" i="5"/>
  <c r="I540" i="5"/>
  <c r="J540" i="5"/>
  <c r="J539" i="5"/>
  <c r="I539" i="5"/>
  <c r="J538" i="5"/>
  <c r="I538" i="5"/>
  <c r="I537" i="5"/>
  <c r="J537" i="5"/>
  <c r="J536" i="5"/>
  <c r="I536" i="5"/>
  <c r="I535" i="5"/>
  <c r="J535" i="5"/>
  <c r="I534" i="5"/>
  <c r="J534" i="5"/>
  <c r="J533" i="5"/>
  <c r="I533" i="5"/>
  <c r="I532" i="5"/>
  <c r="J532" i="5"/>
  <c r="J531" i="5"/>
  <c r="I531" i="5"/>
  <c r="I530" i="5"/>
  <c r="J530" i="5"/>
  <c r="I529" i="5"/>
  <c r="J529" i="5"/>
  <c r="J528" i="5"/>
  <c r="I528" i="5"/>
  <c r="I527" i="5"/>
  <c r="J527" i="5"/>
  <c r="I526" i="5"/>
  <c r="J526" i="5"/>
  <c r="I525" i="5"/>
  <c r="J525" i="5"/>
  <c r="I524" i="5"/>
  <c r="J524" i="5"/>
  <c r="J523" i="5"/>
  <c r="I523" i="5"/>
  <c r="I522" i="5"/>
  <c r="J522" i="5"/>
  <c r="I521" i="5"/>
  <c r="J521" i="5"/>
  <c r="I520" i="5"/>
  <c r="J520" i="5"/>
  <c r="J519" i="5"/>
  <c r="I519" i="5"/>
  <c r="J518" i="5"/>
  <c r="I518" i="5"/>
  <c r="J517" i="5"/>
  <c r="I517" i="5"/>
  <c r="J516" i="5"/>
  <c r="I516" i="5"/>
  <c r="I515" i="5"/>
  <c r="J515" i="5"/>
  <c r="J514" i="5"/>
  <c r="I514" i="5"/>
  <c r="I513" i="5"/>
  <c r="J513" i="5"/>
  <c r="J512" i="5"/>
  <c r="I512" i="5"/>
  <c r="J511" i="5"/>
  <c r="I511" i="5"/>
  <c r="I510" i="5"/>
  <c r="J510" i="5"/>
  <c r="J509" i="5"/>
  <c r="I509" i="5"/>
  <c r="J508" i="5"/>
  <c r="I508" i="5"/>
  <c r="I507" i="5"/>
  <c r="J507" i="5"/>
  <c r="I506" i="5"/>
  <c r="J506" i="5"/>
  <c r="I505" i="5"/>
  <c r="J505" i="5"/>
  <c r="J504" i="5"/>
  <c r="I504" i="5"/>
  <c r="J503" i="5"/>
  <c r="I503" i="5"/>
  <c r="J502" i="5"/>
  <c r="I502" i="5"/>
  <c r="J501" i="5"/>
  <c r="I501" i="5"/>
  <c r="J500" i="5"/>
  <c r="I500" i="5"/>
  <c r="I499" i="5"/>
  <c r="J499" i="5"/>
  <c r="J498" i="5"/>
  <c r="I498" i="5"/>
  <c r="I497" i="5"/>
  <c r="J497" i="5"/>
  <c r="I496" i="5"/>
  <c r="J496" i="5"/>
  <c r="I495" i="5"/>
  <c r="J495" i="5"/>
  <c r="I494" i="5"/>
  <c r="J494" i="5"/>
  <c r="J493" i="5"/>
  <c r="I493" i="5"/>
  <c r="J492" i="5"/>
  <c r="I492" i="5"/>
  <c r="I491" i="5"/>
  <c r="J491" i="5"/>
  <c r="J490" i="5"/>
  <c r="I490" i="5"/>
  <c r="J489" i="5"/>
  <c r="I489" i="5"/>
  <c r="I488" i="5"/>
  <c r="J488" i="5"/>
  <c r="I487" i="5"/>
  <c r="J487" i="5"/>
  <c r="I486" i="5"/>
  <c r="J486" i="5"/>
  <c r="I485" i="5"/>
  <c r="J485" i="5"/>
  <c r="I484" i="5"/>
  <c r="J484" i="5"/>
  <c r="J483" i="5"/>
  <c r="I483" i="5"/>
  <c r="I482" i="5"/>
  <c r="J482" i="5"/>
  <c r="I481" i="5"/>
  <c r="J481" i="5"/>
  <c r="I480" i="5"/>
  <c r="J480" i="5"/>
  <c r="I479" i="5"/>
  <c r="J479" i="5"/>
  <c r="I478" i="5"/>
  <c r="J478" i="5"/>
  <c r="J477" i="5"/>
  <c r="I477" i="5"/>
  <c r="I476" i="5"/>
  <c r="J476" i="5"/>
  <c r="I475" i="5"/>
  <c r="J475" i="5"/>
  <c r="J474" i="5"/>
  <c r="I474" i="5"/>
  <c r="J473" i="5"/>
  <c r="I473" i="5"/>
  <c r="I472" i="5"/>
  <c r="J472" i="5"/>
  <c r="J471" i="5"/>
  <c r="I471" i="5"/>
  <c r="J470" i="5"/>
  <c r="I470" i="5"/>
  <c r="J469" i="5"/>
  <c r="I469" i="5"/>
  <c r="J468" i="5"/>
  <c r="I468" i="5"/>
  <c r="J467" i="5"/>
  <c r="I467" i="5"/>
  <c r="I466" i="5"/>
  <c r="J466" i="5"/>
  <c r="I465" i="5"/>
  <c r="J465" i="5"/>
  <c r="J464" i="5"/>
  <c r="I464" i="5"/>
  <c r="J463" i="5"/>
  <c r="I463" i="5"/>
  <c r="J462" i="5"/>
  <c r="I462" i="5"/>
  <c r="J461" i="5"/>
  <c r="I461" i="5"/>
  <c r="J460" i="5"/>
  <c r="I460" i="5"/>
  <c r="I459" i="5"/>
  <c r="J459" i="5"/>
  <c r="I458" i="5"/>
  <c r="J458" i="5"/>
  <c r="I457" i="5"/>
  <c r="J457" i="5"/>
  <c r="I456" i="5"/>
  <c r="J456" i="5"/>
  <c r="J455" i="5"/>
  <c r="I455" i="5"/>
  <c r="I454" i="5"/>
  <c r="J454" i="5"/>
  <c r="J453" i="5"/>
  <c r="I453" i="5"/>
  <c r="J452" i="5"/>
  <c r="I452" i="5"/>
  <c r="J451" i="5"/>
  <c r="I451" i="5"/>
  <c r="J450" i="5"/>
  <c r="I450" i="5"/>
  <c r="J449" i="5"/>
  <c r="I449" i="5"/>
  <c r="I448" i="5"/>
  <c r="J448" i="5"/>
  <c r="J447" i="5"/>
  <c r="I447" i="5"/>
  <c r="I446" i="5"/>
  <c r="J446" i="5"/>
  <c r="J445" i="5"/>
  <c r="I445" i="5"/>
  <c r="J444" i="5"/>
  <c r="I444" i="5"/>
  <c r="J443" i="5"/>
  <c r="I443" i="5"/>
  <c r="J442" i="5"/>
  <c r="I442" i="5"/>
  <c r="J441" i="5"/>
  <c r="I441" i="5"/>
  <c r="J440" i="5"/>
  <c r="I440" i="5"/>
  <c r="I439" i="5"/>
  <c r="J439" i="5"/>
  <c r="J438" i="5"/>
  <c r="I438" i="5"/>
  <c r="I437" i="5"/>
  <c r="J437" i="5"/>
  <c r="J436" i="5"/>
  <c r="I436" i="5"/>
  <c r="I435" i="5"/>
  <c r="J435" i="5"/>
  <c r="J434" i="5"/>
  <c r="I434" i="5"/>
  <c r="I433" i="5"/>
  <c r="J433" i="5"/>
  <c r="I432" i="5"/>
  <c r="J432" i="5"/>
  <c r="I431" i="5"/>
  <c r="J431" i="5"/>
  <c r="I430" i="5"/>
  <c r="J430" i="5"/>
  <c r="I429" i="5"/>
  <c r="J429" i="5"/>
  <c r="J428" i="5"/>
  <c r="I428" i="5"/>
  <c r="I427" i="5"/>
  <c r="J427" i="5"/>
  <c r="I426" i="5"/>
  <c r="J426" i="5"/>
  <c r="I425" i="5"/>
  <c r="J425" i="5"/>
  <c r="J424" i="5"/>
  <c r="I424" i="5"/>
  <c r="J423" i="5"/>
  <c r="I423" i="5"/>
  <c r="I422" i="5"/>
  <c r="J422" i="5"/>
  <c r="I421" i="5"/>
  <c r="J421" i="5"/>
  <c r="I420" i="5"/>
  <c r="J420" i="5"/>
  <c r="J419" i="5"/>
  <c r="I419" i="5"/>
  <c r="I418" i="5"/>
  <c r="J418" i="5"/>
  <c r="J417" i="5"/>
  <c r="I417" i="5"/>
  <c r="J416" i="5"/>
  <c r="I416" i="5"/>
  <c r="I415" i="5"/>
  <c r="J415" i="5"/>
  <c r="I414" i="5"/>
  <c r="J414" i="5"/>
  <c r="J413" i="5"/>
  <c r="I413" i="5"/>
  <c r="I412" i="5"/>
  <c r="J412" i="5"/>
  <c r="I411" i="5"/>
  <c r="J411" i="5"/>
  <c r="J410" i="5"/>
  <c r="I410" i="5"/>
  <c r="I409" i="5"/>
  <c r="J409" i="5"/>
  <c r="J408" i="5"/>
  <c r="I408" i="5"/>
  <c r="I407" i="5"/>
  <c r="J407" i="5"/>
  <c r="I406" i="5"/>
  <c r="J406" i="5"/>
  <c r="J405" i="5"/>
  <c r="I405" i="5"/>
  <c r="J404" i="5"/>
  <c r="I404" i="5"/>
  <c r="J403" i="5"/>
  <c r="I403" i="5"/>
  <c r="I402" i="5"/>
  <c r="J402" i="5"/>
  <c r="J401" i="5"/>
  <c r="I401" i="5"/>
  <c r="I400" i="5"/>
  <c r="J400" i="5"/>
  <c r="J399" i="5"/>
  <c r="I399" i="5"/>
  <c r="I398" i="5"/>
  <c r="J398" i="5"/>
  <c r="I397" i="5"/>
  <c r="J397" i="5"/>
  <c r="I396" i="5"/>
  <c r="J396" i="5"/>
  <c r="J395" i="5"/>
  <c r="I395" i="5"/>
  <c r="J394" i="5"/>
  <c r="I394" i="5"/>
  <c r="J393" i="5"/>
  <c r="I393" i="5"/>
  <c r="J392" i="5"/>
  <c r="I392" i="5"/>
  <c r="J391" i="5"/>
  <c r="I391" i="5"/>
  <c r="I390" i="5"/>
  <c r="J390" i="5"/>
  <c r="I389" i="5"/>
  <c r="J389" i="5"/>
  <c r="I388" i="5"/>
  <c r="J388" i="5"/>
  <c r="J387" i="5"/>
  <c r="I387" i="5"/>
  <c r="J386" i="5"/>
  <c r="I386" i="5"/>
  <c r="J385" i="5"/>
  <c r="I385" i="5"/>
  <c r="I384" i="5"/>
  <c r="J384" i="5"/>
  <c r="I383" i="5"/>
  <c r="J383" i="5"/>
  <c r="J382" i="5"/>
  <c r="I382" i="5"/>
  <c r="I381" i="5"/>
  <c r="J381" i="5"/>
  <c r="I380" i="5"/>
  <c r="J380" i="5"/>
  <c r="I379" i="5"/>
  <c r="J379" i="5"/>
  <c r="J378" i="5"/>
  <c r="I378" i="5"/>
  <c r="J377" i="5"/>
  <c r="I377" i="5"/>
  <c r="I376" i="5"/>
  <c r="J376" i="5"/>
  <c r="J375" i="5"/>
  <c r="I375" i="5"/>
  <c r="I374" i="5"/>
  <c r="J374" i="5"/>
  <c r="J373" i="5"/>
  <c r="I373" i="5"/>
  <c r="J372" i="5"/>
  <c r="I372" i="5"/>
  <c r="I371" i="5"/>
  <c r="J371" i="5"/>
  <c r="I370" i="5"/>
  <c r="J370" i="5"/>
  <c r="J369" i="5"/>
  <c r="I369" i="5"/>
  <c r="I368" i="5"/>
  <c r="J368" i="5"/>
  <c r="J367" i="5"/>
  <c r="I367" i="5"/>
  <c r="I366" i="5"/>
  <c r="J366" i="5"/>
  <c r="I365" i="5"/>
  <c r="J365" i="5"/>
  <c r="I364" i="5"/>
  <c r="J364" i="5"/>
  <c r="J363" i="5"/>
  <c r="I363" i="5"/>
  <c r="J362" i="5"/>
  <c r="I362" i="5"/>
  <c r="J361" i="5"/>
  <c r="I361" i="5"/>
  <c r="J360" i="5"/>
  <c r="I360" i="5"/>
  <c r="J359" i="5"/>
  <c r="I359" i="5"/>
  <c r="J358" i="5"/>
  <c r="I358" i="5"/>
  <c r="J357" i="5"/>
  <c r="I357" i="5"/>
  <c r="J356" i="5"/>
  <c r="I356" i="5"/>
  <c r="J355" i="5"/>
  <c r="I355" i="5"/>
  <c r="J354" i="5"/>
  <c r="I354" i="5"/>
  <c r="I353" i="5"/>
  <c r="J353" i="5"/>
  <c r="J352" i="5"/>
  <c r="I352" i="5"/>
  <c r="J351" i="5"/>
  <c r="I351" i="5"/>
  <c r="J350" i="5"/>
  <c r="I350" i="5"/>
  <c r="J349" i="5"/>
  <c r="I349" i="5"/>
  <c r="I348" i="5"/>
  <c r="J348" i="5"/>
  <c r="J347" i="5"/>
  <c r="I347" i="5"/>
  <c r="J346" i="5"/>
  <c r="I346" i="5"/>
  <c r="J345" i="5"/>
  <c r="I345" i="5"/>
  <c r="J344" i="5"/>
  <c r="I344" i="5"/>
  <c r="J343" i="5"/>
  <c r="I343" i="5"/>
  <c r="J342" i="5"/>
  <c r="I342" i="5"/>
  <c r="I341" i="5"/>
  <c r="J341" i="5"/>
  <c r="I340" i="5"/>
  <c r="J340" i="5"/>
  <c r="J339" i="5"/>
  <c r="I339" i="5"/>
  <c r="I338" i="5"/>
  <c r="J338" i="5"/>
  <c r="J337" i="5"/>
  <c r="I337" i="5"/>
  <c r="I336" i="5"/>
  <c r="J336" i="5"/>
  <c r="J335" i="5"/>
  <c r="I335" i="5"/>
  <c r="J334" i="5"/>
  <c r="I334" i="5"/>
  <c r="J333" i="5"/>
  <c r="I333" i="5"/>
  <c r="I332" i="5"/>
  <c r="J332" i="5"/>
  <c r="I331" i="5"/>
  <c r="J331" i="5"/>
  <c r="J330" i="5"/>
  <c r="I330" i="5"/>
  <c r="I329" i="5"/>
  <c r="J329" i="5"/>
  <c r="J328" i="5"/>
  <c r="I328" i="5"/>
  <c r="J327" i="5"/>
  <c r="I327" i="5"/>
  <c r="J326" i="5"/>
  <c r="I326" i="5"/>
  <c r="J325" i="5"/>
  <c r="I325" i="5"/>
  <c r="I324" i="5"/>
  <c r="J324" i="5"/>
  <c r="J323" i="5"/>
  <c r="I323" i="5"/>
  <c r="I322" i="5"/>
  <c r="J322" i="5"/>
  <c r="J321" i="5"/>
  <c r="I321" i="5"/>
  <c r="I320" i="5"/>
  <c r="J320" i="5"/>
  <c r="J319" i="5"/>
  <c r="I319" i="5"/>
  <c r="J318" i="5"/>
  <c r="I318" i="5"/>
  <c r="J317" i="5"/>
  <c r="I317" i="5"/>
  <c r="J316" i="5"/>
  <c r="I316" i="5"/>
  <c r="J315" i="5"/>
  <c r="I315" i="5"/>
  <c r="J314" i="5"/>
  <c r="I314" i="5"/>
  <c r="J313" i="5"/>
  <c r="I313" i="5"/>
  <c r="J312" i="5"/>
  <c r="I312" i="5"/>
  <c r="I311" i="5"/>
  <c r="J311" i="5"/>
  <c r="J310" i="5"/>
  <c r="I310" i="5"/>
  <c r="J309" i="5"/>
  <c r="I309" i="5"/>
  <c r="J308" i="5"/>
  <c r="I308" i="5"/>
  <c r="I307" i="5"/>
  <c r="J307" i="5"/>
  <c r="J306" i="5"/>
  <c r="I306" i="5"/>
  <c r="I305" i="5"/>
  <c r="J305" i="5"/>
  <c r="J304" i="5"/>
  <c r="I304" i="5"/>
  <c r="I303" i="5"/>
  <c r="J303" i="5"/>
  <c r="I302" i="5"/>
  <c r="J302" i="5"/>
  <c r="J301" i="5"/>
  <c r="I301" i="5"/>
  <c r="J300" i="5"/>
  <c r="I300" i="5"/>
  <c r="I299" i="5"/>
  <c r="J299" i="5"/>
  <c r="J298" i="5"/>
  <c r="I298" i="5"/>
  <c r="J297" i="5"/>
  <c r="I297" i="5"/>
  <c r="J296" i="5"/>
  <c r="I296" i="5"/>
  <c r="J295" i="5"/>
  <c r="I295" i="5"/>
  <c r="J294" i="5"/>
  <c r="I294" i="5"/>
  <c r="I293" i="5"/>
  <c r="J293" i="5"/>
  <c r="I292" i="5"/>
  <c r="J292" i="5"/>
  <c r="J291" i="5"/>
  <c r="I291" i="5"/>
  <c r="J290" i="5"/>
  <c r="I290" i="5"/>
  <c r="J289" i="5"/>
  <c r="I289" i="5"/>
  <c r="J288" i="5"/>
  <c r="I288" i="5"/>
  <c r="I287" i="5"/>
  <c r="J287" i="5"/>
  <c r="J286" i="5"/>
  <c r="I286" i="5"/>
  <c r="J285" i="5"/>
  <c r="F7" i="6"/>
  <c r="F764" i="5"/>
  <c r="I285" i="5"/>
  <c r="I280" i="5"/>
  <c r="J280" i="5"/>
  <c r="I279" i="5"/>
  <c r="J279" i="5"/>
  <c r="J278" i="5"/>
  <c r="I278" i="5"/>
  <c r="I277" i="5"/>
  <c r="J277" i="5"/>
  <c r="I276" i="5"/>
  <c r="J276" i="5"/>
  <c r="I275" i="5"/>
  <c r="J275" i="5"/>
  <c r="J274" i="5"/>
  <c r="I274" i="5"/>
  <c r="I273" i="5"/>
  <c r="J273" i="5"/>
  <c r="I272" i="5"/>
  <c r="J272" i="5"/>
  <c r="I271" i="5"/>
  <c r="J271" i="5"/>
  <c r="I270" i="5"/>
  <c r="J270" i="5"/>
  <c r="J269" i="5"/>
  <c r="I269" i="5"/>
  <c r="J268" i="5"/>
  <c r="I268" i="5"/>
  <c r="I267" i="5"/>
  <c r="J267" i="5"/>
  <c r="J266" i="5"/>
  <c r="I266" i="5"/>
  <c r="I265" i="5"/>
  <c r="J265" i="5"/>
  <c r="I264" i="5"/>
  <c r="J264" i="5"/>
  <c r="I263" i="5"/>
  <c r="J263" i="5"/>
  <c r="J262" i="5"/>
  <c r="I262" i="5"/>
  <c r="J261" i="5"/>
  <c r="I261" i="5"/>
  <c r="I260" i="5"/>
  <c r="J260" i="5"/>
  <c r="I259" i="5"/>
  <c r="J259" i="5"/>
  <c r="J258" i="5"/>
  <c r="I258" i="5"/>
  <c r="I257" i="5"/>
  <c r="J257" i="5"/>
  <c r="J256" i="5"/>
  <c r="I256" i="5"/>
  <c r="I255" i="5"/>
  <c r="J255" i="5"/>
  <c r="I254" i="5"/>
  <c r="J254" i="5"/>
  <c r="I253" i="5"/>
  <c r="J253" i="5"/>
  <c r="J252" i="5"/>
  <c r="I252" i="5"/>
  <c r="I251" i="5"/>
  <c r="J251" i="5"/>
  <c r="J250" i="5"/>
  <c r="I250" i="5"/>
  <c r="I249" i="5"/>
  <c r="J249" i="5"/>
  <c r="I248" i="5"/>
  <c r="J248" i="5"/>
  <c r="J247" i="5"/>
  <c r="I247" i="5"/>
  <c r="I246" i="5"/>
  <c r="J246" i="5"/>
  <c r="I245" i="5"/>
  <c r="J245" i="5"/>
  <c r="I244" i="5"/>
  <c r="J244" i="5"/>
  <c r="I243" i="5"/>
  <c r="J243" i="5"/>
  <c r="J242" i="5"/>
  <c r="I242" i="5"/>
  <c r="I241" i="5"/>
  <c r="J241" i="5"/>
  <c r="J240" i="5"/>
  <c r="I240" i="5"/>
  <c r="J239" i="5"/>
  <c r="I239" i="5"/>
  <c r="J238" i="5"/>
  <c r="I238" i="5"/>
  <c r="J237" i="5"/>
  <c r="I237" i="5"/>
  <c r="J236" i="5"/>
  <c r="I236" i="5"/>
  <c r="I235" i="5"/>
  <c r="J235" i="5"/>
  <c r="J234" i="5"/>
  <c r="I234" i="5"/>
  <c r="I233" i="5"/>
  <c r="J233" i="5"/>
  <c r="J232" i="5"/>
  <c r="I232" i="5"/>
  <c r="J231" i="5"/>
  <c r="I231" i="5"/>
  <c r="J230" i="5"/>
  <c r="I230" i="5"/>
  <c r="I229" i="5"/>
  <c r="J229" i="5"/>
  <c r="J228" i="5"/>
  <c r="I228" i="5"/>
  <c r="I227" i="5"/>
  <c r="J227" i="5"/>
  <c r="J226" i="5"/>
  <c r="I226" i="5"/>
  <c r="J225" i="5"/>
  <c r="I225" i="5"/>
  <c r="J224" i="5"/>
  <c r="I224" i="5"/>
  <c r="I223" i="5"/>
  <c r="J223" i="5"/>
  <c r="I222" i="5"/>
  <c r="J222" i="5"/>
  <c r="I221" i="5"/>
  <c r="J221" i="5"/>
  <c r="J220" i="5"/>
  <c r="I220" i="5"/>
  <c r="J219" i="5"/>
  <c r="I219" i="5"/>
  <c r="J218" i="5"/>
  <c r="I218" i="5"/>
  <c r="J217" i="5"/>
  <c r="I217" i="5"/>
  <c r="J216" i="5"/>
  <c r="I216" i="5"/>
  <c r="J215" i="5"/>
  <c r="I215" i="5"/>
  <c r="I214" i="5"/>
  <c r="J214" i="5"/>
  <c r="I213" i="5"/>
  <c r="J213" i="5"/>
  <c r="I212" i="5"/>
  <c r="J212" i="5"/>
  <c r="I211" i="5"/>
  <c r="J211" i="5"/>
  <c r="J210" i="5"/>
  <c r="I210" i="5"/>
  <c r="J209" i="5"/>
  <c r="I209" i="5"/>
  <c r="I208" i="5"/>
  <c r="J208" i="5"/>
  <c r="J207" i="5"/>
  <c r="I207" i="5"/>
  <c r="I206" i="5"/>
  <c r="J206" i="5"/>
  <c r="J205" i="5"/>
  <c r="I205" i="5"/>
  <c r="J204" i="5"/>
  <c r="I204" i="5"/>
  <c r="J203" i="5"/>
  <c r="I203" i="5"/>
  <c r="J202" i="5"/>
  <c r="I202" i="5"/>
  <c r="J201" i="5"/>
  <c r="I201" i="5"/>
  <c r="I200" i="5"/>
  <c r="J200" i="5"/>
  <c r="J199" i="5"/>
  <c r="I199" i="5"/>
  <c r="I198" i="5"/>
  <c r="J198" i="5"/>
  <c r="I197" i="5"/>
  <c r="J197" i="5"/>
  <c r="J196" i="5"/>
  <c r="I196" i="5"/>
  <c r="I195" i="5"/>
  <c r="J195" i="5"/>
  <c r="I194" i="5"/>
  <c r="J194" i="5"/>
  <c r="J193" i="5"/>
  <c r="I193" i="5"/>
  <c r="J192" i="5"/>
  <c r="I192" i="5"/>
  <c r="J191" i="5"/>
  <c r="I191" i="5"/>
  <c r="I190" i="5"/>
  <c r="J190" i="5"/>
  <c r="J189" i="5"/>
  <c r="I189" i="5"/>
  <c r="I188" i="5"/>
  <c r="J188" i="5"/>
  <c r="J187" i="5"/>
  <c r="I187" i="5"/>
  <c r="I186" i="5"/>
  <c r="J186" i="5"/>
  <c r="J185" i="5"/>
  <c r="I185" i="5"/>
  <c r="I184" i="5"/>
  <c r="J184" i="5"/>
  <c r="J183" i="5"/>
  <c r="I183" i="5"/>
  <c r="J182" i="5"/>
  <c r="I182" i="5"/>
  <c r="I181" i="5"/>
  <c r="J181" i="5"/>
  <c r="I180" i="5"/>
  <c r="J180" i="5"/>
  <c r="I179" i="5"/>
  <c r="J179" i="5"/>
  <c r="J178" i="5"/>
  <c r="I178" i="5"/>
  <c r="I177" i="5"/>
  <c r="J177" i="5"/>
  <c r="J176" i="5"/>
  <c r="I176" i="5"/>
  <c r="J175" i="5"/>
  <c r="I175" i="5"/>
  <c r="J174" i="5"/>
  <c r="I174" i="5"/>
  <c r="I173" i="5"/>
  <c r="J173" i="5"/>
  <c r="J172" i="5"/>
  <c r="I172" i="5"/>
  <c r="I171" i="5"/>
  <c r="J171" i="5"/>
  <c r="J170" i="5"/>
  <c r="I170" i="5"/>
  <c r="J169" i="5"/>
  <c r="I169" i="5"/>
  <c r="J168" i="5"/>
  <c r="I168" i="5"/>
  <c r="J167" i="5"/>
  <c r="I167" i="5"/>
  <c r="J166" i="5"/>
  <c r="I166" i="5"/>
  <c r="J165" i="5"/>
  <c r="I165" i="5"/>
  <c r="I164" i="5"/>
  <c r="J164" i="5"/>
  <c r="J163" i="5"/>
  <c r="I163" i="5"/>
  <c r="I162" i="5"/>
  <c r="J162" i="5"/>
  <c r="J161" i="5"/>
  <c r="I161" i="5"/>
  <c r="J160" i="5"/>
  <c r="I160" i="5"/>
  <c r="I159" i="5"/>
  <c r="J159" i="5"/>
  <c r="J158" i="5"/>
  <c r="I158" i="5"/>
  <c r="I157" i="5"/>
  <c r="J157" i="5"/>
  <c r="J156" i="5"/>
  <c r="I156" i="5"/>
  <c r="J155" i="5"/>
  <c r="I155" i="5"/>
  <c r="I154" i="5"/>
  <c r="J154" i="5"/>
  <c r="J153" i="5"/>
  <c r="I153" i="5"/>
  <c r="J152" i="5"/>
  <c r="I152" i="5"/>
  <c r="I151" i="5"/>
  <c r="J151" i="5"/>
  <c r="I150" i="5"/>
  <c r="J150" i="5"/>
  <c r="J149" i="5"/>
  <c r="I149" i="5"/>
  <c r="I148" i="5"/>
  <c r="J148" i="5"/>
  <c r="J147" i="5"/>
  <c r="I147" i="5"/>
  <c r="J146" i="5"/>
  <c r="I146" i="5"/>
  <c r="J145" i="5"/>
  <c r="I145" i="5"/>
  <c r="J144" i="5"/>
  <c r="I144" i="5"/>
  <c r="J143" i="5"/>
  <c r="I143" i="5"/>
  <c r="I142" i="5"/>
  <c r="J142" i="5"/>
  <c r="J141" i="5"/>
  <c r="I141" i="5"/>
  <c r="I140" i="5"/>
  <c r="J140" i="5"/>
  <c r="I139" i="5"/>
  <c r="J139" i="5"/>
  <c r="J138" i="5"/>
  <c r="I138" i="5"/>
  <c r="J137" i="5"/>
  <c r="I137" i="5"/>
  <c r="J136" i="5"/>
  <c r="I136" i="5"/>
  <c r="J135" i="5"/>
  <c r="I135" i="5"/>
  <c r="J134" i="5"/>
  <c r="I134" i="5"/>
  <c r="J133" i="5"/>
  <c r="I133" i="5"/>
  <c r="J132" i="5"/>
  <c r="I132" i="5"/>
  <c r="J131" i="5"/>
  <c r="I131" i="5"/>
  <c r="J130" i="5"/>
  <c r="I130" i="5"/>
  <c r="J129" i="5"/>
  <c r="I129" i="5"/>
  <c r="I128" i="5"/>
  <c r="J128" i="5"/>
  <c r="J127" i="5"/>
  <c r="I127" i="5"/>
  <c r="J126" i="5"/>
  <c r="I126" i="5"/>
  <c r="J125" i="5"/>
  <c r="I125" i="5"/>
  <c r="J124" i="5"/>
  <c r="I124" i="5"/>
  <c r="I123" i="5"/>
  <c r="J123" i="5"/>
  <c r="J122" i="5"/>
  <c r="I122" i="5"/>
  <c r="I121" i="5"/>
  <c r="J121" i="5"/>
  <c r="I120" i="5"/>
  <c r="J120" i="5"/>
  <c r="J119" i="5"/>
  <c r="I119" i="5"/>
  <c r="I118" i="5"/>
  <c r="J118" i="5"/>
  <c r="J117" i="5"/>
  <c r="I117" i="5"/>
  <c r="J116" i="5"/>
  <c r="I116" i="5"/>
  <c r="J115" i="5"/>
  <c r="I115" i="5"/>
  <c r="I114" i="5"/>
  <c r="J114" i="5"/>
  <c r="J113" i="5"/>
  <c r="I113" i="5"/>
  <c r="J112" i="5"/>
  <c r="I112" i="5"/>
  <c r="J111" i="5"/>
  <c r="I111" i="5"/>
  <c r="J110" i="5"/>
  <c r="I110" i="5"/>
  <c r="I109" i="5"/>
  <c r="J109" i="5"/>
  <c r="J108" i="5"/>
  <c r="I108" i="5"/>
  <c r="I107" i="5"/>
  <c r="J107" i="5"/>
  <c r="J106" i="5"/>
  <c r="I106" i="5"/>
  <c r="I105" i="5"/>
  <c r="J105" i="5"/>
  <c r="J104" i="5"/>
  <c r="I104" i="5"/>
  <c r="I103" i="5"/>
  <c r="J103" i="5"/>
  <c r="I102" i="5"/>
  <c r="J102" i="5"/>
  <c r="I101" i="5"/>
  <c r="J101" i="5"/>
  <c r="J100" i="5"/>
  <c r="I100" i="5"/>
  <c r="J99" i="5"/>
  <c r="I99" i="5"/>
  <c r="I98" i="5"/>
  <c r="J98" i="5"/>
  <c r="J97" i="5"/>
  <c r="I97" i="5"/>
  <c r="J96" i="5"/>
  <c r="I96" i="5"/>
  <c r="J95" i="5"/>
  <c r="I95" i="5"/>
  <c r="I94" i="5"/>
  <c r="J94" i="5"/>
  <c r="I93" i="5"/>
  <c r="J93" i="5"/>
  <c r="I92" i="5"/>
  <c r="J92" i="5"/>
  <c r="J91" i="5"/>
  <c r="I91" i="5"/>
  <c r="I90" i="5"/>
  <c r="J90" i="5"/>
  <c r="J89" i="5"/>
  <c r="I89" i="5"/>
  <c r="J88" i="5"/>
  <c r="I88" i="5"/>
  <c r="I87" i="5"/>
  <c r="J87" i="5"/>
  <c r="J86" i="5"/>
  <c r="I86" i="5"/>
  <c r="I85" i="5"/>
  <c r="J85" i="5"/>
  <c r="J84" i="5"/>
  <c r="I84" i="5"/>
  <c r="J83" i="5"/>
  <c r="I83" i="5"/>
  <c r="I82" i="5"/>
  <c r="J82" i="5"/>
  <c r="J81" i="5"/>
  <c r="I81" i="5"/>
  <c r="J80" i="5"/>
  <c r="I80" i="5"/>
  <c r="I79" i="5"/>
  <c r="J79" i="5"/>
  <c r="I78" i="5"/>
  <c r="J78" i="5"/>
  <c r="J77" i="5"/>
  <c r="I77" i="5"/>
  <c r="I76" i="5"/>
  <c r="J76" i="5"/>
  <c r="I75" i="5"/>
  <c r="J75" i="5"/>
  <c r="J74" i="5"/>
  <c r="I74" i="5"/>
  <c r="J73" i="5"/>
  <c r="I73" i="5"/>
  <c r="J72" i="5"/>
  <c r="I72" i="5"/>
  <c r="J71" i="5"/>
  <c r="I71" i="5"/>
  <c r="J70" i="5"/>
  <c r="I70" i="5"/>
  <c r="J69" i="5"/>
  <c r="I69" i="5"/>
  <c r="J68" i="5"/>
  <c r="I68" i="5"/>
  <c r="I67" i="5"/>
  <c r="J67" i="5"/>
  <c r="F281" i="5"/>
  <c r="I66" i="5"/>
  <c r="I281" i="5" s="1"/>
  <c r="J281" i="5" s="1"/>
  <c r="F6" i="6"/>
  <c r="J66" i="5"/>
  <c r="I61" i="5"/>
  <c r="J61" i="5"/>
  <c r="J60" i="5"/>
  <c r="I60" i="5"/>
  <c r="I59" i="5"/>
  <c r="J59" i="5"/>
  <c r="J58" i="5"/>
  <c r="I58" i="5"/>
  <c r="J57" i="5"/>
  <c r="I57" i="5"/>
  <c r="J56" i="5"/>
  <c r="I56" i="5"/>
  <c r="J55" i="5"/>
  <c r="I55" i="5"/>
  <c r="I54" i="5"/>
  <c r="J54" i="5"/>
  <c r="I53" i="5"/>
  <c r="J53" i="5"/>
  <c r="J52" i="5"/>
  <c r="I52" i="5"/>
  <c r="I51" i="5"/>
  <c r="J51" i="5"/>
  <c r="J50" i="5"/>
  <c r="I50" i="5"/>
  <c r="I49" i="5"/>
  <c r="J49" i="5"/>
  <c r="J48" i="5"/>
  <c r="I48" i="5"/>
  <c r="J47" i="5"/>
  <c r="I47" i="5"/>
  <c r="J46" i="5"/>
  <c r="I46" i="5"/>
  <c r="J45" i="5"/>
  <c r="I45" i="5"/>
  <c r="J44" i="5"/>
  <c r="I44" i="5"/>
  <c r="J43" i="5"/>
  <c r="I43" i="5"/>
  <c r="I42" i="5"/>
  <c r="J42" i="5"/>
  <c r="I41" i="5"/>
  <c r="J41" i="5"/>
  <c r="J40" i="5"/>
  <c r="I40" i="5"/>
  <c r="J39" i="5"/>
  <c r="I39" i="5"/>
  <c r="J38" i="5"/>
  <c r="I38" i="5"/>
  <c r="J37" i="5"/>
  <c r="I37" i="5"/>
  <c r="I36" i="5"/>
  <c r="J36" i="5"/>
  <c r="J35" i="5"/>
  <c r="I35" i="5"/>
  <c r="I34" i="5"/>
  <c r="J34" i="5"/>
  <c r="I33" i="5"/>
  <c r="J33" i="5"/>
  <c r="I32" i="5"/>
  <c r="J32" i="5"/>
  <c r="I31" i="5"/>
  <c r="J31" i="5"/>
  <c r="J30" i="5"/>
  <c r="I30" i="5"/>
  <c r="J29" i="5"/>
  <c r="I29" i="5"/>
  <c r="J28" i="5"/>
  <c r="I28" i="5"/>
  <c r="J27" i="5"/>
  <c r="I27" i="5"/>
  <c r="J26" i="5"/>
  <c r="I26" i="5"/>
  <c r="J25" i="5"/>
  <c r="I25" i="5"/>
  <c r="J24" i="5"/>
  <c r="I24" i="5"/>
  <c r="I23" i="5"/>
  <c r="J23" i="5"/>
  <c r="I22" i="5"/>
  <c r="J22" i="5"/>
  <c r="I21" i="5"/>
  <c r="J21" i="5"/>
  <c r="I20" i="5"/>
  <c r="J20" i="5"/>
  <c r="J19" i="5"/>
  <c r="I19" i="5"/>
  <c r="I18" i="5"/>
  <c r="J18" i="5"/>
  <c r="J17" i="5"/>
  <c r="I17" i="5"/>
  <c r="F5" i="6"/>
  <c r="F62" i="5"/>
  <c r="J16" i="5"/>
  <c r="I16" i="5"/>
  <c r="I62" i="5" s="1"/>
  <c r="J62" i="5" s="1"/>
  <c r="I11" i="5"/>
  <c r="J11" i="5"/>
  <c r="J10" i="5"/>
  <c r="I10" i="5"/>
  <c r="I9" i="5"/>
  <c r="J9" i="5"/>
  <c r="J8" i="5"/>
  <c r="I8" i="5"/>
  <c r="I7" i="5"/>
  <c r="J7" i="5"/>
  <c r="J6" i="5"/>
  <c r="I6" i="5"/>
  <c r="I12" i="5" s="1"/>
  <c r="J12" i="5" s="1"/>
  <c r="F12" i="5"/>
  <c r="F4" i="6"/>
  <c r="F9" i="6"/>
  <c r="F854" i="5"/>
  <c r="F847" i="3"/>
  <c r="F846" i="3"/>
  <c r="F845" i="3"/>
  <c r="E847" i="3"/>
  <c r="E846" i="3"/>
  <c r="E845" i="3"/>
  <c r="D847" i="3"/>
  <c r="D845" i="3"/>
  <c r="D846" i="3"/>
  <c r="C846" i="3"/>
  <c r="C847" i="3"/>
  <c r="C845" i="3"/>
  <c r="C6" i="4"/>
  <c r="C21" i="4"/>
  <c r="C17" i="4"/>
  <c r="C5" i="4"/>
  <c r="C9" i="4"/>
  <c r="C7" i="4"/>
  <c r="C14" i="4"/>
  <c r="C20" i="4"/>
  <c r="C19" i="4"/>
  <c r="C16" i="4"/>
  <c r="C12" i="4"/>
  <c r="C22" i="4"/>
  <c r="C4" i="4"/>
  <c r="C8" i="4"/>
  <c r="C10" i="4"/>
  <c r="C13" i="4"/>
  <c r="C11" i="4"/>
  <c r="C15" i="4"/>
  <c r="C18" i="4"/>
  <c r="D8" i="4"/>
  <c r="D5" i="4"/>
  <c r="E25" i="4"/>
  <c r="D17" i="4"/>
  <c r="C24" i="4"/>
  <c r="D9" i="4"/>
  <c r="L25" i="4"/>
  <c r="D6" i="4"/>
  <c r="D12" i="4"/>
  <c r="D20" i="4"/>
  <c r="D14" i="4"/>
  <c r="D7" i="4"/>
  <c r="D4" i="4"/>
  <c r="C23" i="4"/>
  <c r="D21" i="4"/>
  <c r="D16" i="4"/>
  <c r="K25" i="4"/>
  <c r="D18" i="4"/>
  <c r="F25" i="4"/>
  <c r="J25" i="4"/>
  <c r="G25" i="4"/>
  <c r="D15" i="4"/>
  <c r="D13" i="4"/>
  <c r="D22" i="4"/>
  <c r="D10" i="4"/>
  <c r="I25" i="4"/>
  <c r="D11" i="4"/>
  <c r="D19" i="4"/>
  <c r="D23" i="4"/>
  <c r="D25" i="4"/>
  <c r="H25" i="4"/>
  <c r="C25" i="4"/>
  <c r="D24" i="4"/>
  <c r="L24" i="4"/>
  <c r="K24" i="4"/>
  <c r="I24" i="4"/>
  <c r="J24" i="4"/>
  <c r="H24" i="4"/>
  <c r="G24" i="4"/>
  <c r="F24" i="4"/>
  <c r="E24" i="4"/>
  <c r="L23" i="4"/>
  <c r="K23" i="4"/>
  <c r="I23" i="4"/>
  <c r="J23" i="4"/>
  <c r="H23" i="4"/>
  <c r="G23" i="4"/>
  <c r="E23" i="4"/>
  <c r="F23" i="4"/>
  <c r="K22" i="4"/>
  <c r="L22" i="4"/>
  <c r="J22" i="4"/>
  <c r="I22" i="4"/>
  <c r="G22" i="4"/>
  <c r="H22" i="4"/>
  <c r="E22" i="4"/>
  <c r="F22" i="4"/>
  <c r="K21" i="4"/>
  <c r="L21" i="4"/>
  <c r="J21" i="4"/>
  <c r="I21" i="4"/>
  <c r="H21" i="4"/>
  <c r="G21" i="4"/>
  <c r="E21" i="4"/>
  <c r="F21" i="4"/>
  <c r="L20" i="4"/>
  <c r="K20" i="4"/>
  <c r="J20" i="4"/>
  <c r="I20" i="4"/>
  <c r="H20" i="4"/>
  <c r="G20" i="4"/>
  <c r="F20" i="4"/>
  <c r="E20" i="4"/>
  <c r="L19" i="4"/>
  <c r="K19" i="4"/>
  <c r="J19" i="4"/>
  <c r="I19" i="4"/>
  <c r="G19" i="4"/>
  <c r="H19" i="4"/>
  <c r="E19" i="4"/>
  <c r="F19" i="4"/>
  <c r="K18" i="4"/>
  <c r="F818" i="3"/>
  <c r="L18" i="4"/>
  <c r="E818" i="3"/>
  <c r="I18" i="4"/>
  <c r="J18" i="4"/>
  <c r="G18" i="4"/>
  <c r="D818" i="3"/>
  <c r="H18" i="4"/>
  <c r="C818" i="3"/>
  <c r="E18" i="4" s="1"/>
  <c r="F18" i="4"/>
  <c r="K17" i="4"/>
  <c r="L17" i="4"/>
  <c r="J17" i="4"/>
  <c r="I17" i="4"/>
  <c r="H17" i="4"/>
  <c r="G17" i="4"/>
  <c r="F17" i="4"/>
  <c r="E17" i="4"/>
  <c r="L16" i="4"/>
  <c r="K16" i="4"/>
  <c r="J16" i="4"/>
  <c r="I16" i="4"/>
  <c r="G16" i="4"/>
  <c r="H16" i="4"/>
  <c r="E16" i="4"/>
  <c r="F16" i="4"/>
  <c r="F812" i="3"/>
  <c r="L15" i="4"/>
  <c r="F811" i="3"/>
  <c r="K15" i="4" s="1"/>
  <c r="E811" i="3"/>
  <c r="E812" i="3"/>
  <c r="I15" i="4"/>
  <c r="J15" i="4"/>
  <c r="H15" i="4"/>
  <c r="D812" i="3"/>
  <c r="D811" i="3"/>
  <c r="G15" i="4"/>
  <c r="C811" i="3"/>
  <c r="C812" i="3"/>
  <c r="F15" i="4" s="1"/>
  <c r="E15" i="4"/>
  <c r="L14" i="4"/>
  <c r="F810" i="3"/>
  <c r="K14" i="4" s="1"/>
  <c r="E810" i="3"/>
  <c r="I14" i="4" s="1"/>
  <c r="J14" i="4"/>
  <c r="H14" i="4"/>
  <c r="D810" i="3"/>
  <c r="G14" i="4" s="1"/>
  <c r="C810" i="3"/>
  <c r="E14" i="4" s="1"/>
  <c r="F14" i="4"/>
  <c r="F805" i="3"/>
  <c r="F807" i="3"/>
  <c r="F806" i="3"/>
  <c r="F808" i="3"/>
  <c r="E806" i="3"/>
  <c r="E805" i="3"/>
  <c r="E807" i="3"/>
  <c r="E808" i="3"/>
  <c r="D805" i="3"/>
  <c r="D808" i="3"/>
  <c r="D806" i="3"/>
  <c r="D807" i="3"/>
  <c r="C807" i="3"/>
  <c r="C808" i="3"/>
  <c r="C805" i="3"/>
  <c r="C806" i="3"/>
  <c r="F802" i="3"/>
  <c r="F804" i="3"/>
  <c r="F803" i="3"/>
  <c r="E803" i="3"/>
  <c r="E802" i="3"/>
  <c r="E804" i="3"/>
  <c r="D802" i="3"/>
  <c r="D804" i="3"/>
  <c r="D803" i="3"/>
  <c r="C802" i="3"/>
  <c r="C803" i="3"/>
  <c r="C804" i="3"/>
  <c r="F800" i="3"/>
  <c r="F801" i="3"/>
  <c r="E801" i="3"/>
  <c r="E800" i="3"/>
  <c r="D801" i="3"/>
  <c r="D800" i="3"/>
  <c r="C800" i="3"/>
  <c r="C801" i="3"/>
  <c r="K13" i="4"/>
  <c r="L13" i="4"/>
  <c r="I13" i="4"/>
  <c r="J13" i="4"/>
  <c r="H13" i="4"/>
  <c r="G13" i="4"/>
  <c r="F13" i="4"/>
  <c r="E13" i="4"/>
  <c r="F797" i="3"/>
  <c r="F798" i="3"/>
  <c r="E797" i="3"/>
  <c r="E798" i="3"/>
  <c r="D797" i="3"/>
  <c r="D798" i="3"/>
  <c r="C797" i="3"/>
  <c r="C798" i="3"/>
  <c r="F794" i="3"/>
  <c r="F795" i="3"/>
  <c r="E795" i="3"/>
  <c r="E794" i="3"/>
  <c r="D794" i="3"/>
  <c r="D795" i="3"/>
  <c r="C794" i="3"/>
  <c r="C795" i="3"/>
  <c r="K12" i="4"/>
  <c r="F792" i="3"/>
  <c r="L12" i="4"/>
  <c r="E792" i="3"/>
  <c r="I12" i="4"/>
  <c r="J12" i="4"/>
  <c r="G12" i="4"/>
  <c r="D792" i="3"/>
  <c r="H12" i="4" s="1"/>
  <c r="E12" i="4"/>
  <c r="C792" i="3"/>
  <c r="F12" i="4"/>
  <c r="F789" i="3"/>
  <c r="F788" i="3"/>
  <c r="E788" i="3"/>
  <c r="E789" i="3"/>
  <c r="D788" i="3"/>
  <c r="D789" i="3"/>
  <c r="C788" i="3"/>
  <c r="C789" i="3"/>
  <c r="K11" i="4"/>
  <c r="L11" i="4"/>
  <c r="I11" i="4"/>
  <c r="J11" i="4"/>
  <c r="G11" i="4"/>
  <c r="H11" i="4"/>
  <c r="E11" i="4"/>
  <c r="F11" i="4"/>
  <c r="K10" i="4"/>
  <c r="L10" i="4"/>
  <c r="J10" i="4"/>
  <c r="I10" i="4"/>
  <c r="H10" i="4"/>
  <c r="G10" i="4"/>
  <c r="F10" i="4"/>
  <c r="E10" i="4"/>
  <c r="L9" i="4"/>
  <c r="F779" i="3"/>
  <c r="K9" i="4" s="1"/>
  <c r="F780" i="3"/>
  <c r="E779" i="3"/>
  <c r="I9" i="4" s="1"/>
  <c r="E780" i="3"/>
  <c r="J9" i="4"/>
  <c r="H9" i="4"/>
  <c r="D779" i="3"/>
  <c r="G9" i="4" s="1"/>
  <c r="D780" i="3"/>
  <c r="F9" i="4"/>
  <c r="C779" i="3"/>
  <c r="C780" i="3"/>
  <c r="L8" i="4"/>
  <c r="F777" i="3"/>
  <c r="K8" i="4" s="1"/>
  <c r="E777" i="3"/>
  <c r="J8" i="4"/>
  <c r="I8" i="4"/>
  <c r="D777" i="3"/>
  <c r="G8" i="4"/>
  <c r="H8" i="4"/>
  <c r="C777" i="3"/>
  <c r="F8" i="4" s="1"/>
  <c r="E8" i="4"/>
  <c r="L7" i="4"/>
  <c r="K7" i="4"/>
  <c r="I7" i="4"/>
  <c r="J7" i="4"/>
  <c r="H7" i="4"/>
  <c r="G7" i="4"/>
  <c r="E7" i="4"/>
  <c r="F7" i="4"/>
  <c r="L6" i="4"/>
  <c r="K6" i="4"/>
  <c r="J6" i="4"/>
  <c r="I6" i="4"/>
  <c r="G6" i="4"/>
  <c r="H6" i="4"/>
  <c r="F6" i="4"/>
  <c r="E6" i="4"/>
  <c r="F773" i="3"/>
  <c r="F772" i="3"/>
  <c r="E772" i="3"/>
  <c r="E773" i="3"/>
  <c r="D772" i="3"/>
  <c r="D773" i="3"/>
  <c r="C773" i="3"/>
  <c r="C772" i="3"/>
  <c r="L5" i="4"/>
  <c r="K5" i="4"/>
  <c r="I5" i="4"/>
  <c r="J5" i="4"/>
  <c r="G5" i="4"/>
  <c r="H5" i="4"/>
  <c r="F5" i="4"/>
  <c r="E5" i="4"/>
  <c r="F765" i="3"/>
  <c r="F766" i="3"/>
  <c r="E766" i="3"/>
  <c r="E765" i="3"/>
  <c r="D766" i="3"/>
  <c r="D765" i="3"/>
  <c r="C765" i="3"/>
  <c r="C766" i="3"/>
  <c r="K26" i="4"/>
  <c r="L26" i="4"/>
  <c r="L4" i="4"/>
  <c r="K4" i="4"/>
  <c r="I26" i="4"/>
  <c r="I4" i="4"/>
  <c r="J4" i="4"/>
  <c r="J26" i="4"/>
  <c r="H26" i="4"/>
  <c r="G4" i="4"/>
  <c r="H4" i="4"/>
  <c r="G26" i="4"/>
  <c r="E26" i="4"/>
  <c r="F26" i="4"/>
  <c r="E4" i="4"/>
  <c r="F4" i="4"/>
  <c r="C5" i="6" l="1"/>
  <c r="C6" i="6"/>
  <c r="C7" i="6"/>
  <c r="C8" i="6"/>
  <c r="C9" i="6"/>
  <c r="I854" i="5"/>
  <c r="J854" i="5" s="1"/>
  <c r="D6" i="6"/>
  <c r="D7" i="6"/>
  <c r="D9" i="6"/>
  <c r="D8" i="6"/>
  <c r="D4" i="6"/>
  <c r="D5" i="6"/>
  <c r="E9" i="4"/>
  <c r="I764" i="5"/>
  <c r="J764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model</author>
  </authors>
  <commentList>
    <comment ref="D854" authorId="0" shapeId="0" xr:uid="{00000000-0006-0000-0400-000001000000}">
      <text>
        <r>
          <rPr>
            <sz val="11"/>
            <color theme="1"/>
            <rFont val="Calibri"/>
            <family val="2"/>
            <charset val="1"/>
          </rPr>
          <t>830-panel sum (occupations analyzed in this workbook), OEWS May 2023.</t>
        </r>
      </text>
    </comment>
    <comment ref="E854" authorId="0" shapeId="0" xr:uid="{00000000-0006-0000-0400-000002000000}">
      <text>
        <r>
          <rPr>
            <sz val="11"/>
            <color theme="1"/>
            <rFont val="Calibri"/>
            <family val="2"/>
            <charset val="1"/>
          </rPr>
          <t>830-panel sum (occupations analyzed in this workbook), OEWS May 2024.</t>
        </r>
      </text>
    </comment>
  </commentList>
</comments>
</file>

<file path=xl/sharedStrings.xml><?xml version="1.0" encoding="utf-8"?>
<sst xmlns="http://schemas.openxmlformats.org/spreadsheetml/2006/main" count="9626" uniqueCount="2856">
  <si>
    <t>AI Capability Available Levels by Year (0–5 scale) — model inputs (edit to re-run scenarios)</t>
  </si>
  <si>
    <t>Indicator</t>
  </si>
  <si>
    <t>2024</t>
  </si>
  <si>
    <t>2026</t>
  </si>
  <si>
    <t>2028</t>
  </si>
  <si>
    <t>2030</t>
  </si>
  <si>
    <t>Language</t>
  </si>
  <si>
    <t>Social Interaction</t>
  </si>
  <si>
    <t>Problem Solving</t>
  </si>
  <si>
    <t>Creativity</t>
  </si>
  <si>
    <t>Metacognition</t>
  </si>
  <si>
    <t>Knowledge, Learning &amp; Memory</t>
  </si>
  <si>
    <t>Vision</t>
  </si>
  <si>
    <t>Manipulation</t>
  </si>
  <si>
    <t>Robotic Intelligence</t>
  </si>
  <si>
    <t>Source: 'AI capability progression.xlsx'. Capability gap = MAX(0, Job Demand − Available Level).</t>
  </si>
  <si>
    <t>Occupation</t>
  </si>
  <si>
    <t>Capability Demands (0–5 scale)</t>
  </si>
  <si>
    <t>Capability Gap 2024</t>
  </si>
  <si>
    <t>Capability Gap 2026</t>
  </si>
  <si>
    <t>Capability Gap 2028</t>
  </si>
  <si>
    <t>Capability Gap 2030</t>
  </si>
  <si>
    <t>SOC Code (O*NET)</t>
  </si>
  <si>
    <t>Occupation Title</t>
  </si>
  <si>
    <t>11-1011.00</t>
  </si>
  <si>
    <t>Chief Executives</t>
  </si>
  <si>
    <t>11-1011.03</t>
  </si>
  <si>
    <t>Chief Sustainability Officers</t>
  </si>
  <si>
    <t>11-1021.00</t>
  </si>
  <si>
    <t>General and Operations Managers</t>
  </si>
  <si>
    <t>11-2011.00</t>
  </si>
  <si>
    <t>Advertising and Promotions Managers</t>
  </si>
  <si>
    <t>11-2021.00</t>
  </si>
  <si>
    <t>Marketing Managers</t>
  </si>
  <si>
    <t>11-2022.00</t>
  </si>
  <si>
    <t>Sales Managers</t>
  </si>
  <si>
    <t>11-3012.00</t>
  </si>
  <si>
    <t>Administrative Services Managers</t>
  </si>
  <si>
    <t>11-3013.00</t>
  </si>
  <si>
    <t>Facilities Managers</t>
  </si>
  <si>
    <t>11-3021.00</t>
  </si>
  <si>
    <t>Computer and Information Systems Managers</t>
  </si>
  <si>
    <t>11-3031.00</t>
  </si>
  <si>
    <t>Financial Managers</t>
  </si>
  <si>
    <t>11-3031.01</t>
  </si>
  <si>
    <t>Treasurers and Controllers</t>
  </si>
  <si>
    <t>11-3031.03</t>
  </si>
  <si>
    <t>Investment Fund Managers</t>
  </si>
  <si>
    <t>11-3051.00</t>
  </si>
  <si>
    <t>Industrial Production Managers</t>
  </si>
  <si>
    <t>11-3051.01</t>
  </si>
  <si>
    <t>Quality Control Systems Managers</t>
  </si>
  <si>
    <t>11-3051.02</t>
  </si>
  <si>
    <t>Geothermal Production Managers</t>
  </si>
  <si>
    <t>11-3051.03</t>
  </si>
  <si>
    <t>Biofuels Production Managers</t>
  </si>
  <si>
    <t>11-3051.04</t>
  </si>
  <si>
    <t>Biomass Power Plant Managers</t>
  </si>
  <si>
    <t>11-3051.06</t>
  </si>
  <si>
    <t>Hydroelectric Production Managers</t>
  </si>
  <si>
    <t>11-3061.00</t>
  </si>
  <si>
    <t>Purchasing Managers</t>
  </si>
  <si>
    <t>11-3071.00</t>
  </si>
  <si>
    <t>Transportation, Storage, and Distribution Managers</t>
  </si>
  <si>
    <t>11-3071.04</t>
  </si>
  <si>
    <t>Supply Chain Managers</t>
  </si>
  <si>
    <t>11-3111.00</t>
  </si>
  <si>
    <t>Compensation and Benefits Managers</t>
  </si>
  <si>
    <t>11-3121.00</t>
  </si>
  <si>
    <t>Human Resources Managers</t>
  </si>
  <si>
    <t>11-3131.00</t>
  </si>
  <si>
    <t>Training and Development Managers</t>
  </si>
  <si>
    <t>11-9013.00</t>
  </si>
  <si>
    <t>Farmers, Ranchers, and Other Agricultural Managers</t>
  </si>
  <si>
    <t>11-9021.00</t>
  </si>
  <si>
    <t>Construction Managers</t>
  </si>
  <si>
    <t>11-9031.00</t>
  </si>
  <si>
    <t>Education and Childcare Administrators, Preschool and Daycare</t>
  </si>
  <si>
    <t>11-9032.00</t>
  </si>
  <si>
    <t>Education Administrators, Kindergarten through Secondary</t>
  </si>
  <si>
    <t>11-9033.00</t>
  </si>
  <si>
    <t>Education Administrators, Postsecondary</t>
  </si>
  <si>
    <t>11-9041.00</t>
  </si>
  <si>
    <t>Architectural and Engineering Managers</t>
  </si>
  <si>
    <t>11-9041.01</t>
  </si>
  <si>
    <t>Biofuels/Biodiesel Technology and Product Development Managers</t>
  </si>
  <si>
    <t>11-9051.00</t>
  </si>
  <si>
    <t>Food Service Managers</t>
  </si>
  <si>
    <t>11-9071.00</t>
  </si>
  <si>
    <t>Gambling Managers</t>
  </si>
  <si>
    <t>11-9081.00</t>
  </si>
  <si>
    <t>Lodging Managers</t>
  </si>
  <si>
    <t>11-9111.00</t>
  </si>
  <si>
    <t>Medical and Health Services Managers</t>
  </si>
  <si>
    <t>11-9121.00</t>
  </si>
  <si>
    <t>Natural Sciences Managers</t>
  </si>
  <si>
    <t>11-9121.01</t>
  </si>
  <si>
    <t>Clinical Research Coordinators</t>
  </si>
  <si>
    <t>11-9121.02</t>
  </si>
  <si>
    <t>Water Resource Specialists</t>
  </si>
  <si>
    <t>11-9131.00</t>
  </si>
  <si>
    <t>Postmasters and Mail Superintendents</t>
  </si>
  <si>
    <t>11-9141.00</t>
  </si>
  <si>
    <t>Property, Real Estate, and Community Association Managers</t>
  </si>
  <si>
    <t>11-9151.00</t>
  </si>
  <si>
    <t>Social and Community Service Managers</t>
  </si>
  <si>
    <t>11-9161.00</t>
  </si>
  <si>
    <t>Emergency Management Directors</t>
  </si>
  <si>
    <t>11-9171.00</t>
  </si>
  <si>
    <t>Funeral Home Managers</t>
  </si>
  <si>
    <t>11-9179.01</t>
  </si>
  <si>
    <t>Fitness and Wellness Coordinators</t>
  </si>
  <si>
    <t>11-9179.02</t>
  </si>
  <si>
    <t>Spa Managers</t>
  </si>
  <si>
    <t>11-9199.01</t>
  </si>
  <si>
    <t>Regulatory Affairs Managers</t>
  </si>
  <si>
    <t>11-9199.02</t>
  </si>
  <si>
    <t>Compliance Managers</t>
  </si>
  <si>
    <t>11-9199.08</t>
  </si>
  <si>
    <t>Loss Prevention Managers</t>
  </si>
  <si>
    <t>11-9199.09</t>
  </si>
  <si>
    <t>Wind Energy Operations Managers</t>
  </si>
  <si>
    <t>11-9199.10</t>
  </si>
  <si>
    <t>Wind Energy Development Managers</t>
  </si>
  <si>
    <t>11-9199.11</t>
  </si>
  <si>
    <t>Brownfield Redevelopment Specialists and Site Managers</t>
  </si>
  <si>
    <t>13-1011.00</t>
  </si>
  <si>
    <t>Agents and Business Managers of Artists, Performers, and Athletes</t>
  </si>
  <si>
    <t>13-1021.00</t>
  </si>
  <si>
    <t>Buyers and Purchasing Agents, Farm Products</t>
  </si>
  <si>
    <t>13-1022.00</t>
  </si>
  <si>
    <t>Wholesale and Retail Buyers, Except Farm Products</t>
  </si>
  <si>
    <t>13-1023.00</t>
  </si>
  <si>
    <t>Purchasing Agents, Except Wholesale, Retail, and Farm Products</t>
  </si>
  <si>
    <t>13-1031.00</t>
  </si>
  <si>
    <t>Claims Adjusters, Examiners, and Investigators</t>
  </si>
  <si>
    <t>13-1032.00</t>
  </si>
  <si>
    <t>Insurance Appraisers, Auto Damage</t>
  </si>
  <si>
    <t>13-1041.00</t>
  </si>
  <si>
    <t>Compliance Officers</t>
  </si>
  <si>
    <t>13-1041.01</t>
  </si>
  <si>
    <t>Environmental Compliance Inspectors</t>
  </si>
  <si>
    <t>13-1041.03</t>
  </si>
  <si>
    <t>Equal Opportunity Representatives and Officers</t>
  </si>
  <si>
    <t>13-1041.04</t>
  </si>
  <si>
    <t>Government Property Inspectors and Investigators</t>
  </si>
  <si>
    <t>13-1041.06</t>
  </si>
  <si>
    <t>Coroners</t>
  </si>
  <si>
    <t>13-1041.07</t>
  </si>
  <si>
    <t>Regulatory Affairs Specialists</t>
  </si>
  <si>
    <t>13-1041.08</t>
  </si>
  <si>
    <t>Customs Brokers</t>
  </si>
  <si>
    <t>13-1051.00</t>
  </si>
  <si>
    <t>Cost Estimators</t>
  </si>
  <si>
    <t>13-1071.00</t>
  </si>
  <si>
    <t>Human Resources Specialists</t>
  </si>
  <si>
    <t>13-1074.00</t>
  </si>
  <si>
    <t>Farm Labor Contractors</t>
  </si>
  <si>
    <t>13-1075.00</t>
  </si>
  <si>
    <t>Labor Relations Specialists</t>
  </si>
  <si>
    <t>13-1081.00</t>
  </si>
  <si>
    <t>Logisticians</t>
  </si>
  <si>
    <t>13-1081.01</t>
  </si>
  <si>
    <t>Logistics Engineers</t>
  </si>
  <si>
    <t>13-1081.02</t>
  </si>
  <si>
    <t>Logistics Analysts</t>
  </si>
  <si>
    <t>13-1111.00</t>
  </si>
  <si>
    <t>Management Analysts</t>
  </si>
  <si>
    <t>13-1121.00</t>
  </si>
  <si>
    <t>Meeting, Convention, and Event Planners</t>
  </si>
  <si>
    <t>13-1131.00</t>
  </si>
  <si>
    <t>Fundraisers</t>
  </si>
  <si>
    <t>13-1141.00</t>
  </si>
  <si>
    <t>Compensation, Benefits, and Job Analysis Specialists</t>
  </si>
  <si>
    <t>13-1151.00</t>
  </si>
  <si>
    <t>Training and Development Specialists</t>
  </si>
  <si>
    <t>13-1161.00</t>
  </si>
  <si>
    <t>Market Research Analysts and Marketing Specialists</t>
  </si>
  <si>
    <t>13-1161.01</t>
  </si>
  <si>
    <t>Search Marketing Strategists</t>
  </si>
  <si>
    <t>13-1199.04</t>
  </si>
  <si>
    <t>Business Continuity Planners</t>
  </si>
  <si>
    <t>13-1199.05</t>
  </si>
  <si>
    <t>Sustainability Specialists</t>
  </si>
  <si>
    <t>13-1199.06</t>
  </si>
  <si>
    <t>Online Merchants</t>
  </si>
  <si>
    <t>13-2011.00</t>
  </si>
  <si>
    <t>Accountants and Auditors</t>
  </si>
  <si>
    <t>13-2023.00</t>
  </si>
  <si>
    <t>Appraisers and Assessors of Real Estate</t>
  </si>
  <si>
    <t>13-2031.00</t>
  </si>
  <si>
    <t>Budget Analysts</t>
  </si>
  <si>
    <t>13-2041.00</t>
  </si>
  <si>
    <t>Credit Analysts</t>
  </si>
  <si>
    <t>13-2052.00</t>
  </si>
  <si>
    <t>Personal Financial Advisors</t>
  </si>
  <si>
    <t>13-2053.00</t>
  </si>
  <si>
    <t>Insurance Underwriters</t>
  </si>
  <si>
    <t>13-2061.00</t>
  </si>
  <si>
    <t>Financial Examiners</t>
  </si>
  <si>
    <t>13-2071.00</t>
  </si>
  <si>
    <t>Credit Counselors</t>
  </si>
  <si>
    <t>13-2072.00</t>
  </si>
  <si>
    <t>Loan Officers</t>
  </si>
  <si>
    <t>13-2081.00</t>
  </si>
  <si>
    <t>Tax Examiners and Collectors, and Revenue Agents</t>
  </si>
  <si>
    <t>13-2082.00</t>
  </si>
  <si>
    <t>Tax Preparers</t>
  </si>
  <si>
    <t>13-2099.01</t>
  </si>
  <si>
    <t>Financial Quantitative Analysts</t>
  </si>
  <si>
    <t>13-2099.04</t>
  </si>
  <si>
    <t>Fraud Examiners, Investigators and Analysts</t>
  </si>
  <si>
    <t>15-1211.00</t>
  </si>
  <si>
    <t>Computer Systems Analysts</t>
  </si>
  <si>
    <t>15-1211.01</t>
  </si>
  <si>
    <t>Health Informatics Specialists</t>
  </si>
  <si>
    <t>15-1212.00</t>
  </si>
  <si>
    <t>Information Security Analysts</t>
  </si>
  <si>
    <t>15-1221.00</t>
  </si>
  <si>
    <t>Computer and Information Research Scientists</t>
  </si>
  <si>
    <t>15-1231.00</t>
  </si>
  <si>
    <t>Computer Network Support Specialists</t>
  </si>
  <si>
    <t>15-1232.00</t>
  </si>
  <si>
    <t>Computer User Support Specialists</t>
  </si>
  <si>
    <t>15-1241.00</t>
  </si>
  <si>
    <t>Computer Network Architects</t>
  </si>
  <si>
    <t>15-1241.01</t>
  </si>
  <si>
    <t>Telecommunications Engineering Specialists</t>
  </si>
  <si>
    <t>15-1242.00</t>
  </si>
  <si>
    <t>Database Administrators</t>
  </si>
  <si>
    <t>15-1243.00</t>
  </si>
  <si>
    <t>Database Architects</t>
  </si>
  <si>
    <t>15-1243.01</t>
  </si>
  <si>
    <t>Data Warehousing Specialists</t>
  </si>
  <si>
    <t>15-1244.00</t>
  </si>
  <si>
    <t>Network and Computer Systems Administrators</t>
  </si>
  <si>
    <t>15-1251.00</t>
  </si>
  <si>
    <t>Computer Programmers</t>
  </si>
  <si>
    <t>15-1253.00</t>
  </si>
  <si>
    <t>Software Quality Assurance Analysts and Testers</t>
  </si>
  <si>
    <t>15-1254.00</t>
  </si>
  <si>
    <t>Web Developers</t>
  </si>
  <si>
    <t>15-1255.01</t>
  </si>
  <si>
    <t>Video Game Designers</t>
  </si>
  <si>
    <t>15-1299.01</t>
  </si>
  <si>
    <t>Web Administrators</t>
  </si>
  <si>
    <t>15-1299.02</t>
  </si>
  <si>
    <t>Geographic Information Systems Technologists and Technicians</t>
  </si>
  <si>
    <t>15-1299.03</t>
  </si>
  <si>
    <t>Document Management Specialists</t>
  </si>
  <si>
    <t>15-1299.08</t>
  </si>
  <si>
    <t>Computer Systems Engineers/Architects</t>
  </si>
  <si>
    <t>15-1299.09</t>
  </si>
  <si>
    <t>Information Technology Project Managers</t>
  </si>
  <si>
    <t>15-2011.00</t>
  </si>
  <si>
    <t>Actuaries</t>
  </si>
  <si>
    <t>15-2021.00</t>
  </si>
  <si>
    <t>Mathematicians</t>
  </si>
  <si>
    <t>15-2031.00</t>
  </si>
  <si>
    <t>Operations Research Analysts</t>
  </si>
  <si>
    <t>15-2041.00</t>
  </si>
  <si>
    <t>Statisticians</t>
  </si>
  <si>
    <t>15-2041.01</t>
  </si>
  <si>
    <t>Biostatisticians</t>
  </si>
  <si>
    <t>15-2051.01</t>
  </si>
  <si>
    <t>Business Intelligence Analysts</t>
  </si>
  <si>
    <t>15-2051.02</t>
  </si>
  <si>
    <t>Clinical Data Managers</t>
  </si>
  <si>
    <t>15-2099.01</t>
  </si>
  <si>
    <t>Bioinformatics Technicians</t>
  </si>
  <si>
    <t>17-1011.00</t>
  </si>
  <si>
    <t>Architects, Except Landscape and Naval</t>
  </si>
  <si>
    <t>17-1012.00</t>
  </si>
  <si>
    <t>Landscape Architects</t>
  </si>
  <si>
    <t>17-1021.00</t>
  </si>
  <si>
    <t>Cartographers and Photogrammetrists</t>
  </si>
  <si>
    <t>17-1022.00</t>
  </si>
  <si>
    <t>Surveyors</t>
  </si>
  <si>
    <t>17-1022.01</t>
  </si>
  <si>
    <t>Geodetic Surveyors</t>
  </si>
  <si>
    <t>17-2011.00</t>
  </si>
  <si>
    <t>Aerospace Engineers</t>
  </si>
  <si>
    <t>17-2021.00</t>
  </si>
  <si>
    <t>Agricultural Engineers</t>
  </si>
  <si>
    <t>17-2031.00</t>
  </si>
  <si>
    <t>Bioengineers and Biomedical Engineers</t>
  </si>
  <si>
    <t>17-2041.00</t>
  </si>
  <si>
    <t>Chemical Engineers</t>
  </si>
  <si>
    <t>17-2051.00</t>
  </si>
  <si>
    <t>Civil Engineers</t>
  </si>
  <si>
    <t>17-2051.01</t>
  </si>
  <si>
    <t>Transportation Engineers</t>
  </si>
  <si>
    <t>17-2051.02</t>
  </si>
  <si>
    <t>Water/Wastewater Engineers</t>
  </si>
  <si>
    <t>17-2061.00</t>
  </si>
  <si>
    <t>Computer Hardware Engineers</t>
  </si>
  <si>
    <t>17-2071.00</t>
  </si>
  <si>
    <t>Electrical Engineers</t>
  </si>
  <si>
    <t>17-2072.00</t>
  </si>
  <si>
    <t>Electronics Engineers, Except Computer</t>
  </si>
  <si>
    <t>17-2072.01</t>
  </si>
  <si>
    <t>Radio Frequency Identification Device Specialists</t>
  </si>
  <si>
    <t>17-2081.00</t>
  </si>
  <si>
    <t>Environmental Engineers</t>
  </si>
  <si>
    <t>17-2111.00</t>
  </si>
  <si>
    <t>Health and Safety Engineers, Except Mining Safety Engineers and Inspectors</t>
  </si>
  <si>
    <t>17-2111.02</t>
  </si>
  <si>
    <t>Fire-Prevention and Protection Engineers</t>
  </si>
  <si>
    <t>17-2112.00</t>
  </si>
  <si>
    <t>Industrial Engineers</t>
  </si>
  <si>
    <t>17-2112.01</t>
  </si>
  <si>
    <t>Human Factors Engineers and Ergonomists</t>
  </si>
  <si>
    <t>17-2112.02</t>
  </si>
  <si>
    <t>Validation Engineers</t>
  </si>
  <si>
    <t>17-2112.03</t>
  </si>
  <si>
    <t>Manufacturing Engineers</t>
  </si>
  <si>
    <t>17-2121.00</t>
  </si>
  <si>
    <t>Marine Engineers and Naval Architects</t>
  </si>
  <si>
    <t>17-2131.00</t>
  </si>
  <si>
    <t>Materials Engineers</t>
  </si>
  <si>
    <t>17-2141.00</t>
  </si>
  <si>
    <t>Mechanical Engineers</t>
  </si>
  <si>
    <t>17-2141.01</t>
  </si>
  <si>
    <t>Fuel Cell Engineers</t>
  </si>
  <si>
    <t>17-2141.02</t>
  </si>
  <si>
    <t>Automotive Engineers</t>
  </si>
  <si>
    <t>17-2151.00</t>
  </si>
  <si>
    <t>Mining and Geological Engineers, Including Mining Safety Engineers</t>
  </si>
  <si>
    <t>17-2161.00</t>
  </si>
  <si>
    <t>Nuclear Engineers</t>
  </si>
  <si>
    <t>17-2171.00</t>
  </si>
  <si>
    <t>Petroleum Engineers</t>
  </si>
  <si>
    <t>17-2199.03</t>
  </si>
  <si>
    <t>Energy Engineers, Except Wind and Solar</t>
  </si>
  <si>
    <t>17-2199.05</t>
  </si>
  <si>
    <t>Mechatronics Engineers</t>
  </si>
  <si>
    <t>17-2199.06</t>
  </si>
  <si>
    <t>Microsystems Engineers</t>
  </si>
  <si>
    <t>17-2199.07</t>
  </si>
  <si>
    <t>Photonics Engineers</t>
  </si>
  <si>
    <t>17-2199.08</t>
  </si>
  <si>
    <t>Robotics Engineers</t>
  </si>
  <si>
    <t>17-2199.09</t>
  </si>
  <si>
    <t>Nanosystems Engineers</t>
  </si>
  <si>
    <t>17-2199.10</t>
  </si>
  <si>
    <t>Wind Energy Engineers</t>
  </si>
  <si>
    <t>17-2199.11</t>
  </si>
  <si>
    <t>Solar Energy Systems Engineers</t>
  </si>
  <si>
    <t>17-3011.00</t>
  </si>
  <si>
    <t>Architectural and Civil Drafters</t>
  </si>
  <si>
    <t>17-3012.00</t>
  </si>
  <si>
    <t>Electrical and Electronics Drafters</t>
  </si>
  <si>
    <t>17-3013.00</t>
  </si>
  <si>
    <t>Mechanical Drafters</t>
  </si>
  <si>
    <t>17-3021.00</t>
  </si>
  <si>
    <t>Aerospace Engineering and Operations Technologists and Technicians</t>
  </si>
  <si>
    <t>17-3022.00</t>
  </si>
  <si>
    <t>Civil Engineering Technologists and Technicians</t>
  </si>
  <si>
    <t>17-3023.00</t>
  </si>
  <si>
    <t>Electrical and Electronic Engineering Technologists and Technicians</t>
  </si>
  <si>
    <t>17-3024.00</t>
  </si>
  <si>
    <t>Electro-Mechanical and Mechatronics Technologists and Technicians</t>
  </si>
  <si>
    <t>17-3024.01</t>
  </si>
  <si>
    <t>Robotics Technicians</t>
  </si>
  <si>
    <t>17-3025.00</t>
  </si>
  <si>
    <t>Environmental Engineering Technologists and Technicians</t>
  </si>
  <si>
    <t>17-3026.00</t>
  </si>
  <si>
    <t>Industrial Engineering Technologists and Technicians</t>
  </si>
  <si>
    <t>17-3026.01</t>
  </si>
  <si>
    <t>Nanotechnology Engineering Technologists and Technicians</t>
  </si>
  <si>
    <t>17-3027.00</t>
  </si>
  <si>
    <t>Mechanical Engineering Technologists and Technicians</t>
  </si>
  <si>
    <t>17-3027.01</t>
  </si>
  <si>
    <t>Automotive Engineering Technicians</t>
  </si>
  <si>
    <t>17-3029.01</t>
  </si>
  <si>
    <t>Non-Destructive Testing Specialists</t>
  </si>
  <si>
    <t>17-3029.08</t>
  </si>
  <si>
    <t>Photonics Technicians</t>
  </si>
  <si>
    <t>17-3031.00</t>
  </si>
  <si>
    <t>Surveying and Mapping Technicians</t>
  </si>
  <si>
    <t>19-1011.00</t>
  </si>
  <si>
    <t>Animal Scientists</t>
  </si>
  <si>
    <t>19-1012.00</t>
  </si>
  <si>
    <t>Food Scientists and Technologists</t>
  </si>
  <si>
    <t>19-1013.00</t>
  </si>
  <si>
    <t>Soil and Plant Scientists</t>
  </si>
  <si>
    <t>19-1021.00</t>
  </si>
  <si>
    <t>Biochemists and Biophysicists</t>
  </si>
  <si>
    <t>19-1022.00</t>
  </si>
  <si>
    <t>Microbiologists</t>
  </si>
  <si>
    <t>19-1023.00</t>
  </si>
  <si>
    <t>Zoologists and Wildlife Biologists</t>
  </si>
  <si>
    <t>19-1029.01</t>
  </si>
  <si>
    <t>Bioinformatics Scientists</t>
  </si>
  <si>
    <t>19-1029.02</t>
  </si>
  <si>
    <t>Molecular and Cellular Biologists</t>
  </si>
  <si>
    <t>19-1029.03</t>
  </si>
  <si>
    <t>Geneticists</t>
  </si>
  <si>
    <t>19-1029.04</t>
  </si>
  <si>
    <t>Biologists</t>
  </si>
  <si>
    <t>19-1031.00</t>
  </si>
  <si>
    <t>Conservation Scientists</t>
  </si>
  <si>
    <t>19-1031.02</t>
  </si>
  <si>
    <t>Range Managers</t>
  </si>
  <si>
    <t>19-1031.03</t>
  </si>
  <si>
    <t>Park Naturalists</t>
  </si>
  <si>
    <t>19-1032.00</t>
  </si>
  <si>
    <t>Foresters</t>
  </si>
  <si>
    <t>19-1041.00</t>
  </si>
  <si>
    <t>Epidemiologists</t>
  </si>
  <si>
    <t>19-1042.00</t>
  </si>
  <si>
    <t>Medical Scientists, Except Epidemiologists</t>
  </si>
  <si>
    <t>19-2011.00</t>
  </si>
  <si>
    <t>Astronomers</t>
  </si>
  <si>
    <t>19-2012.00</t>
  </si>
  <si>
    <t>Physicists</t>
  </si>
  <si>
    <t>19-2021.00</t>
  </si>
  <si>
    <t>Atmospheric and Space Scientists</t>
  </si>
  <si>
    <t>19-2031.00</t>
  </si>
  <si>
    <t>Chemists</t>
  </si>
  <si>
    <t>19-2032.00</t>
  </si>
  <si>
    <t>Materials Scientists</t>
  </si>
  <si>
    <t>19-2041.00</t>
  </si>
  <si>
    <t>Environmental Scientists and Specialists, Including Health</t>
  </si>
  <si>
    <t>19-2041.01</t>
  </si>
  <si>
    <t>Climate Change Policy Analysts</t>
  </si>
  <si>
    <t>19-2041.02</t>
  </si>
  <si>
    <t>Environmental Restoration Planners</t>
  </si>
  <si>
    <t>19-2041.03</t>
  </si>
  <si>
    <t>Industrial Ecologists</t>
  </si>
  <si>
    <t>19-2042.00</t>
  </si>
  <si>
    <t>Geoscientists, Except Hydrologists and Geographers</t>
  </si>
  <si>
    <t>19-2043.00</t>
  </si>
  <si>
    <t>Hydrologists</t>
  </si>
  <si>
    <t>19-2099.01</t>
  </si>
  <si>
    <t>Remote Sensing Scientists and Technologists</t>
  </si>
  <si>
    <t>19-3011.00</t>
  </si>
  <si>
    <t>Economists</t>
  </si>
  <si>
    <t>19-3011.01</t>
  </si>
  <si>
    <t>Environmental Economists</t>
  </si>
  <si>
    <t>19-3022.00</t>
  </si>
  <si>
    <t>Survey Researchers</t>
  </si>
  <si>
    <t>19-3032.00</t>
  </si>
  <si>
    <t>Industrial-Organizational Psychologists</t>
  </si>
  <si>
    <t>19-3033.00</t>
  </si>
  <si>
    <t>Clinical and Counseling Psychologists</t>
  </si>
  <si>
    <t>19-3034.00</t>
  </si>
  <si>
    <t>School Psychologists</t>
  </si>
  <si>
    <t>19-3039.02</t>
  </si>
  <si>
    <t>Neuropsychologists</t>
  </si>
  <si>
    <t>19-3039.03</t>
  </si>
  <si>
    <t>Clinical Neuropsychologists</t>
  </si>
  <si>
    <t>19-3041.00</t>
  </si>
  <si>
    <t>Sociologists</t>
  </si>
  <si>
    <t>19-3051.00</t>
  </si>
  <si>
    <t>Urban and Regional Planners</t>
  </si>
  <si>
    <t>19-3091.00</t>
  </si>
  <si>
    <t>Anthropologists and Archeologists</t>
  </si>
  <si>
    <t>19-3092.00</t>
  </si>
  <si>
    <t>Geographers</t>
  </si>
  <si>
    <t>19-3093.00</t>
  </si>
  <si>
    <t>Historians</t>
  </si>
  <si>
    <t>19-3094.00</t>
  </si>
  <si>
    <t>Political Scientists</t>
  </si>
  <si>
    <t>19-3099.01</t>
  </si>
  <si>
    <t>Transportation Planners</t>
  </si>
  <si>
    <t>19-4012.00</t>
  </si>
  <si>
    <t>Agricultural Technicians</t>
  </si>
  <si>
    <t>19-4012.01</t>
  </si>
  <si>
    <t>Precision Agriculture Technicians</t>
  </si>
  <si>
    <t>19-4013.00</t>
  </si>
  <si>
    <t>Food Science Technicians</t>
  </si>
  <si>
    <t>19-4021.00</t>
  </si>
  <si>
    <t>Biological Technicians</t>
  </si>
  <si>
    <t>19-4031.00</t>
  </si>
  <si>
    <t>Chemical Technicians</t>
  </si>
  <si>
    <t>19-4042.00</t>
  </si>
  <si>
    <t>Environmental Science and Protection Technicians, Including Health</t>
  </si>
  <si>
    <t>19-4043.00</t>
  </si>
  <si>
    <t>Geological Technicians, Except Hydrologic Technicians</t>
  </si>
  <si>
    <t>19-4051.00</t>
  </si>
  <si>
    <t>Nuclear Technicians</t>
  </si>
  <si>
    <t>19-4051.02</t>
  </si>
  <si>
    <t>Nuclear Monitoring Technicians</t>
  </si>
  <si>
    <t>19-4061.00</t>
  </si>
  <si>
    <t>Social Science Research Assistants</t>
  </si>
  <si>
    <t>19-4071.00</t>
  </si>
  <si>
    <t>Forest and Conservation Technicians</t>
  </si>
  <si>
    <t>19-4092.00</t>
  </si>
  <si>
    <t>Forensic Science Technicians</t>
  </si>
  <si>
    <t>19-4099.01</t>
  </si>
  <si>
    <t>Quality Control Analysts</t>
  </si>
  <si>
    <t>19-4099.03</t>
  </si>
  <si>
    <t>Remote Sensing Technicians</t>
  </si>
  <si>
    <t>19-5011.00</t>
  </si>
  <si>
    <t>Occupational Health and Safety Specialists</t>
  </si>
  <si>
    <t>19-5012.00</t>
  </si>
  <si>
    <t>Occupational Health and Safety Technicians</t>
  </si>
  <si>
    <t>21-1011.00</t>
  </si>
  <si>
    <t>Substance Abuse and Behavioral Disorder Counselors</t>
  </si>
  <si>
    <t>21-1012.00</t>
  </si>
  <si>
    <t>Educational, Guidance, and Career Counselors and Advisors</t>
  </si>
  <si>
    <t>21-1013.00</t>
  </si>
  <si>
    <t>Marriage and Family Therapists</t>
  </si>
  <si>
    <t>21-1014.00</t>
  </si>
  <si>
    <t>Mental Health Counselors</t>
  </si>
  <si>
    <t>21-1015.00</t>
  </si>
  <si>
    <t>Rehabilitation Counselors</t>
  </si>
  <si>
    <t>21-1021.00</t>
  </si>
  <si>
    <t>Child, Family, and School Social Workers</t>
  </si>
  <si>
    <t>21-1022.00</t>
  </si>
  <si>
    <t>Healthcare Social Workers</t>
  </si>
  <si>
    <t>21-1023.00</t>
  </si>
  <si>
    <t>Mental Health and Substance Abuse Social Workers</t>
  </si>
  <si>
    <t>21-1091.00</t>
  </si>
  <si>
    <t>Health Education Specialists</t>
  </si>
  <si>
    <t>21-1092.00</t>
  </si>
  <si>
    <t>Probation Officers and Correctional Treatment Specialists</t>
  </si>
  <si>
    <t>21-1093.00</t>
  </si>
  <si>
    <t>Social and Human Service Assistants</t>
  </si>
  <si>
    <t>21-1094.00</t>
  </si>
  <si>
    <t>Community Health Workers</t>
  </si>
  <si>
    <t>21-2011.00</t>
  </si>
  <si>
    <t>Clergy</t>
  </si>
  <si>
    <t>21-2021.00</t>
  </si>
  <si>
    <t>Directors, Religious Activities and Education</t>
  </si>
  <si>
    <t>23-1011.00</t>
  </si>
  <si>
    <t>Lawyers</t>
  </si>
  <si>
    <t>23-1012.00</t>
  </si>
  <si>
    <t>Judicial Law Clerks</t>
  </si>
  <si>
    <t>23-1021.00</t>
  </si>
  <si>
    <t>Administrative Law Judges, Adjudicators, and Hearing Officers</t>
  </si>
  <si>
    <t>23-1022.00</t>
  </si>
  <si>
    <t>Arbitrators, Mediators, and Conciliators</t>
  </si>
  <si>
    <t>23-1023.00</t>
  </si>
  <si>
    <t>Judges, Magistrate Judges, and Magistrates</t>
  </si>
  <si>
    <t>23-2011.00</t>
  </si>
  <si>
    <t>Paralegals and Legal Assistants</t>
  </si>
  <si>
    <t>23-2093.00</t>
  </si>
  <si>
    <t>Title Examiners, Abstractors, and Searchers</t>
  </si>
  <si>
    <t>25-1011.00</t>
  </si>
  <si>
    <t>Business Teachers, Postsecondary</t>
  </si>
  <si>
    <t>25-1021.00</t>
  </si>
  <si>
    <t>Computer Science Teachers, Postsecondary</t>
  </si>
  <si>
    <t>25-1022.00</t>
  </si>
  <si>
    <t>Mathematical Science Teachers, Postsecondary</t>
  </si>
  <si>
    <t>25-1031.00</t>
  </si>
  <si>
    <t>Architecture Teachers, Postsecondary</t>
  </si>
  <si>
    <t>25-1032.00</t>
  </si>
  <si>
    <t>Engineering Teachers, Postsecondary</t>
  </si>
  <si>
    <t>25-1041.00</t>
  </si>
  <si>
    <t>Agricultural Sciences Teachers, Postsecondary</t>
  </si>
  <si>
    <t>25-1042.00</t>
  </si>
  <si>
    <t>Biological Science Teachers, Postsecondary</t>
  </si>
  <si>
    <t>25-1043.00</t>
  </si>
  <si>
    <t>Forestry and Conservation Science Teachers, Postsecondary</t>
  </si>
  <si>
    <t>25-1051.00</t>
  </si>
  <si>
    <t>Atmospheric, Earth, Marine, and Space Sciences Teachers, Postsecondary</t>
  </si>
  <si>
    <t>25-1052.00</t>
  </si>
  <si>
    <t>Chemistry Teachers, Postsecondary</t>
  </si>
  <si>
    <t>25-1053.00</t>
  </si>
  <si>
    <t>Environmental Science Teachers, Postsecondary</t>
  </si>
  <si>
    <t>25-1054.00</t>
  </si>
  <si>
    <t>Physics Teachers, Postsecondary</t>
  </si>
  <si>
    <t>25-1061.00</t>
  </si>
  <si>
    <t>Anthropology and Archeology Teachers, Postsecondary</t>
  </si>
  <si>
    <t>25-1062.00</t>
  </si>
  <si>
    <t>Area, Ethnic, and Cultural Studies Teachers, Postsecondary</t>
  </si>
  <si>
    <t>25-1063.00</t>
  </si>
  <si>
    <t>Economics Teachers, Postsecondary</t>
  </si>
  <si>
    <t>25-1064.00</t>
  </si>
  <si>
    <t>Geography Teachers, Postsecondary</t>
  </si>
  <si>
    <t>25-1065.00</t>
  </si>
  <si>
    <t>Political Science Teachers, Postsecondary</t>
  </si>
  <si>
    <t>25-1066.00</t>
  </si>
  <si>
    <t>Psychology Teachers, Postsecondary</t>
  </si>
  <si>
    <t>25-1067.00</t>
  </si>
  <si>
    <t>Sociology Teachers, Postsecondary</t>
  </si>
  <si>
    <t>25-1071.00</t>
  </si>
  <si>
    <t>Health Specialties Teachers, Postsecondary</t>
  </si>
  <si>
    <t>25-1072.00</t>
  </si>
  <si>
    <t>Nursing Instructors and Teachers, Postsecondary</t>
  </si>
  <si>
    <t>25-1081.00</t>
  </si>
  <si>
    <t>Education Teachers, Postsecondary</t>
  </si>
  <si>
    <t>25-1082.00</t>
  </si>
  <si>
    <t>Library Science Teachers, Postsecondary</t>
  </si>
  <si>
    <t>25-1111.00</t>
  </si>
  <si>
    <t>Criminal Justice and Law Enforcement Teachers, Postsecondary</t>
  </si>
  <si>
    <t>25-1112.00</t>
  </si>
  <si>
    <t>Law Teachers, Postsecondary</t>
  </si>
  <si>
    <t>25-1113.00</t>
  </si>
  <si>
    <t>Social Work Teachers, Postsecondary</t>
  </si>
  <si>
    <t>25-1121.00</t>
  </si>
  <si>
    <t>Art, Drama, and Music Teachers, Postsecondary</t>
  </si>
  <si>
    <t>25-1122.00</t>
  </si>
  <si>
    <t>Communications Teachers, Postsecondary</t>
  </si>
  <si>
    <t>25-1123.00</t>
  </si>
  <si>
    <t>English Language and Literature Teachers, Postsecondary</t>
  </si>
  <si>
    <t>25-1124.00</t>
  </si>
  <si>
    <t>Foreign Language and Literature Teachers, Postsecondary</t>
  </si>
  <si>
    <t>25-1125.00</t>
  </si>
  <si>
    <t>History Teachers, Postsecondary</t>
  </si>
  <si>
    <t>25-1126.00</t>
  </si>
  <si>
    <t>Philosophy and Religion Teachers, Postsecondary</t>
  </si>
  <si>
    <t>25-1192.00</t>
  </si>
  <si>
    <t>Family and Consumer Sciences Teachers, Postsecondary</t>
  </si>
  <si>
    <t>25-1193.00</t>
  </si>
  <si>
    <t>Recreation and Fitness Studies Teachers, Postsecondary</t>
  </si>
  <si>
    <t>25-1194.00</t>
  </si>
  <si>
    <t>Career/Technical Education Teachers, Postsecondary</t>
  </si>
  <si>
    <t>25-2011.00</t>
  </si>
  <si>
    <t>Preschool Teachers, Except Special Education</t>
  </si>
  <si>
    <t>25-2012.00</t>
  </si>
  <si>
    <t>Kindergarten Teachers, Except Special Education</t>
  </si>
  <si>
    <t>25-2021.00</t>
  </si>
  <si>
    <t>Elementary School Teachers, Except Special Education</t>
  </si>
  <si>
    <t>25-2022.00</t>
  </si>
  <si>
    <t>Middle School Teachers, Except Special and Career/Technical Education</t>
  </si>
  <si>
    <t>25-2023.00</t>
  </si>
  <si>
    <t>Career/Technical Education Teachers, Middle School</t>
  </si>
  <si>
    <t>25-2031.00</t>
  </si>
  <si>
    <t>Secondary School Teachers, Except Special and Career/Technical Education</t>
  </si>
  <si>
    <t>25-2032.00</t>
  </si>
  <si>
    <t>Career/Technical Education Teachers, Secondary School</t>
  </si>
  <si>
    <t>25-2051.00</t>
  </si>
  <si>
    <t>Special Education Teachers, Preschool</t>
  </si>
  <si>
    <t>25-2057.00</t>
  </si>
  <si>
    <t>Special Education Teachers, Middle School</t>
  </si>
  <si>
    <t>25-2058.00</t>
  </si>
  <si>
    <t>Special Education Teachers, Secondary School</t>
  </si>
  <si>
    <t>25-2059.01</t>
  </si>
  <si>
    <t>Adapted Physical Education Specialists</t>
  </si>
  <si>
    <t>25-3011.00</t>
  </si>
  <si>
    <t>Adult Basic Education, Adult Secondary Education, and English as a Second Language Instructors</t>
  </si>
  <si>
    <t>25-3021.00</t>
  </si>
  <si>
    <t>Self-Enrichment Teachers</t>
  </si>
  <si>
    <t>25-3041.00</t>
  </si>
  <si>
    <t>Tutors</t>
  </si>
  <si>
    <t>25-4011.00</t>
  </si>
  <si>
    <t>Archivists</t>
  </si>
  <si>
    <t>25-4012.00</t>
  </si>
  <si>
    <t>Curators</t>
  </si>
  <si>
    <t>25-4013.00</t>
  </si>
  <si>
    <t>Museum Technicians and Conservators</t>
  </si>
  <si>
    <t>25-4022.00</t>
  </si>
  <si>
    <t>Librarians and Media Collections Specialists</t>
  </si>
  <si>
    <t>25-4031.00</t>
  </si>
  <si>
    <t>Library Technicians</t>
  </si>
  <si>
    <t>25-9021.00</t>
  </si>
  <si>
    <t>Farm and Home Management Educators</t>
  </si>
  <si>
    <t>25-9031.00</t>
  </si>
  <si>
    <t>Instructional Coordinators</t>
  </si>
  <si>
    <t>25-9042.00</t>
  </si>
  <si>
    <t>Teaching Assistants, Preschool, Elementary, Middle, and Secondary School, Except Special Education</t>
  </si>
  <si>
    <t>25-9044.00</t>
  </si>
  <si>
    <t>Teaching Assistants, Postsecondary</t>
  </si>
  <si>
    <t>27-1011.00</t>
  </si>
  <si>
    <t>Art Directors</t>
  </si>
  <si>
    <t>27-1012.00</t>
  </si>
  <si>
    <t>Craft Artists</t>
  </si>
  <si>
    <t>27-1013.00</t>
  </si>
  <si>
    <t>Fine Artists, Including Painters, Sculptors, and Illustrators</t>
  </si>
  <si>
    <t>27-1014.00</t>
  </si>
  <si>
    <t>Special Effects Artists and Animators</t>
  </si>
  <si>
    <t>27-1021.00</t>
  </si>
  <si>
    <t>Commercial and Industrial Designers</t>
  </si>
  <si>
    <t>27-1022.00</t>
  </si>
  <si>
    <t>Fashion Designers</t>
  </si>
  <si>
    <t>27-1023.00</t>
  </si>
  <si>
    <t>Floral Designers</t>
  </si>
  <si>
    <t>27-1024.00</t>
  </si>
  <si>
    <t>Graphic Designers</t>
  </si>
  <si>
    <t>27-1025.00</t>
  </si>
  <si>
    <t>Interior Designers</t>
  </si>
  <si>
    <t>27-1026.00</t>
  </si>
  <si>
    <t>Merchandise Displayers and Window Trimmers</t>
  </si>
  <si>
    <t>27-1027.00</t>
  </si>
  <si>
    <t>Set and Exhibit Designers</t>
  </si>
  <si>
    <t>27-2011.00</t>
  </si>
  <si>
    <t>Actors</t>
  </si>
  <si>
    <t>27-2012.00</t>
  </si>
  <si>
    <t>Producers and Directors</t>
  </si>
  <si>
    <t>27-2012.03</t>
  </si>
  <si>
    <t>Media Programming Directors</t>
  </si>
  <si>
    <t>27-2012.04</t>
  </si>
  <si>
    <t>Talent Directors</t>
  </si>
  <si>
    <t>27-2012.05</t>
  </si>
  <si>
    <t>Media Technical Directors/Managers</t>
  </si>
  <si>
    <t>27-2021.00</t>
  </si>
  <si>
    <t>Athletes and Sports Competitors</t>
  </si>
  <si>
    <t>27-2022.00</t>
  </si>
  <si>
    <t>Coaches and Scouts</t>
  </si>
  <si>
    <t>27-2023.00</t>
  </si>
  <si>
    <t>Umpires, Referees, and Other Sports Officials</t>
  </si>
  <si>
    <t>27-2031.00</t>
  </si>
  <si>
    <t>Dancers</t>
  </si>
  <si>
    <t>27-2032.00</t>
  </si>
  <si>
    <t>Choreographers</t>
  </si>
  <si>
    <t>27-2041.00</t>
  </si>
  <si>
    <t>Music Directors and Composers</t>
  </si>
  <si>
    <t>27-2042.00</t>
  </si>
  <si>
    <t>Musicians and Singers</t>
  </si>
  <si>
    <t>27-3011.00</t>
  </si>
  <si>
    <t>Broadcast Announcers and Radio Disc Jockeys</t>
  </si>
  <si>
    <t>27-3023.00</t>
  </si>
  <si>
    <t>News Analysts, Reporters, and Journalists</t>
  </si>
  <si>
    <t>27-3031.00</t>
  </si>
  <si>
    <t>Public Relations Specialists</t>
  </si>
  <si>
    <t>27-3041.00</t>
  </si>
  <si>
    <t>Editors</t>
  </si>
  <si>
    <t>27-3042.00</t>
  </si>
  <si>
    <t>Technical Writers</t>
  </si>
  <si>
    <t>27-3043.00</t>
  </si>
  <si>
    <t>Writers and Authors</t>
  </si>
  <si>
    <t>27-3043.05</t>
  </si>
  <si>
    <t>Poets, Lyricists and Creative Writers</t>
  </si>
  <si>
    <t>27-3091.00</t>
  </si>
  <si>
    <t>Interpreters and Translators</t>
  </si>
  <si>
    <t>27-3092.00</t>
  </si>
  <si>
    <t>Court Reporters and Simultaneous Captioners</t>
  </si>
  <si>
    <t>27-4011.00</t>
  </si>
  <si>
    <t>Audio and Video Technicians</t>
  </si>
  <si>
    <t>27-4012.00</t>
  </si>
  <si>
    <t>Broadcast Technicians</t>
  </si>
  <si>
    <t>27-4014.00</t>
  </si>
  <si>
    <t>Sound Engineering Technicians</t>
  </si>
  <si>
    <t>27-4021.00</t>
  </si>
  <si>
    <t>Photographers</t>
  </si>
  <si>
    <t>27-4031.00</t>
  </si>
  <si>
    <t>Camera Operators, Television, Video, and Film</t>
  </si>
  <si>
    <t>27-4032.00</t>
  </si>
  <si>
    <t>Film and Video Editors</t>
  </si>
  <si>
    <t>29-1011.00</t>
  </si>
  <si>
    <t>Chiropractors</t>
  </si>
  <si>
    <t>29-1021.00</t>
  </si>
  <si>
    <t>Dentists, General</t>
  </si>
  <si>
    <t>29-1022.00</t>
  </si>
  <si>
    <t>Oral and Maxillofacial Surgeons</t>
  </si>
  <si>
    <t>29-1023.00</t>
  </si>
  <si>
    <t>Orthodontists</t>
  </si>
  <si>
    <t>29-1024.00</t>
  </si>
  <si>
    <t>Prosthodontists</t>
  </si>
  <si>
    <t>29-1031.00</t>
  </si>
  <si>
    <t>Dietitians and Nutritionists</t>
  </si>
  <si>
    <t>29-1041.00</t>
  </si>
  <si>
    <t>Optometrists</t>
  </si>
  <si>
    <t>29-1051.00</t>
  </si>
  <si>
    <t>Pharmacists</t>
  </si>
  <si>
    <t>29-1071.00</t>
  </si>
  <si>
    <t>Physician Assistants</t>
  </si>
  <si>
    <t>29-1071.01</t>
  </si>
  <si>
    <t>Anesthesiologist Assistants</t>
  </si>
  <si>
    <t>29-1081.00</t>
  </si>
  <si>
    <t>Podiatrists</t>
  </si>
  <si>
    <t>29-1122.00</t>
  </si>
  <si>
    <t>Occupational Therapists</t>
  </si>
  <si>
    <t>29-1122.01</t>
  </si>
  <si>
    <t>Low Vision Therapists, Orientation and Mobility Specialists, and Vision Rehabilitation Therapists</t>
  </si>
  <si>
    <t>29-1123.00</t>
  </si>
  <si>
    <t>Physical Therapists</t>
  </si>
  <si>
    <t>29-1124.00</t>
  </si>
  <si>
    <t>Radiation Therapists</t>
  </si>
  <si>
    <t>29-1125.00</t>
  </si>
  <si>
    <t>Recreational Therapists</t>
  </si>
  <si>
    <t>29-1126.00</t>
  </si>
  <si>
    <t>Respiratory Therapists</t>
  </si>
  <si>
    <t>29-1127.00</t>
  </si>
  <si>
    <t>Speech-Language Pathologists</t>
  </si>
  <si>
    <t>29-1128.00</t>
  </si>
  <si>
    <t>Exercise Physiologists</t>
  </si>
  <si>
    <t>29-1129.01</t>
  </si>
  <si>
    <t>Art Therapists</t>
  </si>
  <si>
    <t>29-1129.02</t>
  </si>
  <si>
    <t>Music Therapists</t>
  </si>
  <si>
    <t>29-1131.00</t>
  </si>
  <si>
    <t>Veterinarians</t>
  </si>
  <si>
    <t>29-1141.00</t>
  </si>
  <si>
    <t>Registered Nurses</t>
  </si>
  <si>
    <t>29-1141.01</t>
  </si>
  <si>
    <t>Acute Care Nurses</t>
  </si>
  <si>
    <t>29-1141.02</t>
  </si>
  <si>
    <t>Advanced Practice Psychiatric Nurses</t>
  </si>
  <si>
    <t>29-1141.03</t>
  </si>
  <si>
    <t>Critical Care Nurses</t>
  </si>
  <si>
    <t>29-1141.04</t>
  </si>
  <si>
    <t>Clinical Nurse Specialists</t>
  </si>
  <si>
    <t>29-1151.00</t>
  </si>
  <si>
    <t>Nurse Anesthetists</t>
  </si>
  <si>
    <t>29-1161.00</t>
  </si>
  <si>
    <t>Nurse Midwives</t>
  </si>
  <si>
    <t>29-1171.00</t>
  </si>
  <si>
    <t>Nurse Practitioners</t>
  </si>
  <si>
    <t>29-1181.00</t>
  </si>
  <si>
    <t>Audiologists</t>
  </si>
  <si>
    <t>29-1211.00</t>
  </si>
  <si>
    <t>Anesthesiologists</t>
  </si>
  <si>
    <t>29-1213.00</t>
  </si>
  <si>
    <t>Dermatologists</t>
  </si>
  <si>
    <t>29-1215.00</t>
  </si>
  <si>
    <t>Family Medicine Physicians</t>
  </si>
  <si>
    <t>29-1216.00</t>
  </si>
  <si>
    <t>General Internal Medicine Physicians</t>
  </si>
  <si>
    <t>29-1217.00</t>
  </si>
  <si>
    <t>Neurologists</t>
  </si>
  <si>
    <t>29-1218.00</t>
  </si>
  <si>
    <t>Obstetricians and Gynecologists</t>
  </si>
  <si>
    <t>29-1221.00</t>
  </si>
  <si>
    <t>Pediatricians, General</t>
  </si>
  <si>
    <t>29-1222.00</t>
  </si>
  <si>
    <t>Physicians, Pathologists</t>
  </si>
  <si>
    <t>29-1223.00</t>
  </si>
  <si>
    <t>Psychiatrists</t>
  </si>
  <si>
    <t>29-1224.00</t>
  </si>
  <si>
    <t>Radiologists</t>
  </si>
  <si>
    <t>29-1229.01</t>
  </si>
  <si>
    <t>Allergists and Immunologists</t>
  </si>
  <si>
    <t>29-1229.02</t>
  </si>
  <si>
    <t>Hospitalists</t>
  </si>
  <si>
    <t>29-1229.03</t>
  </si>
  <si>
    <t>Urologists</t>
  </si>
  <si>
    <t>29-1229.04</t>
  </si>
  <si>
    <t>Physical Medicine and Rehabilitation Physicians</t>
  </si>
  <si>
    <t>29-1229.05</t>
  </si>
  <si>
    <t>Preventive Medicine Physicians</t>
  </si>
  <si>
    <t>29-1229.06</t>
  </si>
  <si>
    <t>Sports Medicine Physicians</t>
  </si>
  <si>
    <t>29-1241.00</t>
  </si>
  <si>
    <t>Ophthalmologists, Except Pediatric</t>
  </si>
  <si>
    <t>29-1291.00</t>
  </si>
  <si>
    <t>Acupuncturists</t>
  </si>
  <si>
    <t>29-1292.00</t>
  </si>
  <si>
    <t>Dental Hygienists</t>
  </si>
  <si>
    <t>29-1299.01</t>
  </si>
  <si>
    <t>Naturopathic Physicians</t>
  </si>
  <si>
    <t>29-1299.02</t>
  </si>
  <si>
    <t>Orthoptists</t>
  </si>
  <si>
    <t>29-2011.00</t>
  </si>
  <si>
    <t>Medical and Clinical Laboratory Technologists</t>
  </si>
  <si>
    <t>29-2011.01</t>
  </si>
  <si>
    <t>Cytogenetic Technologists</t>
  </si>
  <si>
    <t>29-2011.02</t>
  </si>
  <si>
    <t>Cytotechnologists</t>
  </si>
  <si>
    <t>29-2011.04</t>
  </si>
  <si>
    <t>Histotechnologists</t>
  </si>
  <si>
    <t>29-2012.00</t>
  </si>
  <si>
    <t>Medical and Clinical Laboratory Technicians</t>
  </si>
  <si>
    <t>29-2031.00</t>
  </si>
  <si>
    <t>Cardiovascular Technologists and Technicians</t>
  </si>
  <si>
    <t>29-2032.00</t>
  </si>
  <si>
    <t>Diagnostic Medical Sonographers</t>
  </si>
  <si>
    <t>29-2033.00</t>
  </si>
  <si>
    <t>Nuclear Medicine Technologists</t>
  </si>
  <si>
    <t>29-2034.00</t>
  </si>
  <si>
    <t>Radiologic Technologists and Technicians</t>
  </si>
  <si>
    <t>29-2035.00</t>
  </si>
  <si>
    <t>Magnetic Resonance Imaging Technologists</t>
  </si>
  <si>
    <t>29-2036.00</t>
  </si>
  <si>
    <t>Medical Dosimetrists</t>
  </si>
  <si>
    <t>29-2051.00</t>
  </si>
  <si>
    <t>Dietetic Technicians</t>
  </si>
  <si>
    <t>29-2052.00</t>
  </si>
  <si>
    <t>Pharmacy Technicians</t>
  </si>
  <si>
    <t>29-2053.00</t>
  </si>
  <si>
    <t>Psychiatric Technicians</t>
  </si>
  <si>
    <t>29-2055.00</t>
  </si>
  <si>
    <t>Surgical Technologists</t>
  </si>
  <si>
    <t>29-2056.00</t>
  </si>
  <si>
    <t>Veterinary Technologists and Technicians</t>
  </si>
  <si>
    <t>29-2057.00</t>
  </si>
  <si>
    <t>Ophthalmic Medical Technicians</t>
  </si>
  <si>
    <t>29-2061.00</t>
  </si>
  <si>
    <t>Licensed Practical and Licensed Vocational Nurses</t>
  </si>
  <si>
    <t>29-2081.00</t>
  </si>
  <si>
    <t>Opticians, Dispensing</t>
  </si>
  <si>
    <t>29-2091.00</t>
  </si>
  <si>
    <t>Orthotists and Prosthetists</t>
  </si>
  <si>
    <t>29-2092.00</t>
  </si>
  <si>
    <t>Hearing Aid Specialists</t>
  </si>
  <si>
    <t>29-2099.01</t>
  </si>
  <si>
    <t>Neurodiagnostic Technologists</t>
  </si>
  <si>
    <t>29-2099.05</t>
  </si>
  <si>
    <t>Ophthalmic Medical Technologists</t>
  </si>
  <si>
    <t>29-2099.08</t>
  </si>
  <si>
    <t>Patient Representatives</t>
  </si>
  <si>
    <t>29-9091.00</t>
  </si>
  <si>
    <t>Athletic Trainers</t>
  </si>
  <si>
    <t>29-9092.00</t>
  </si>
  <si>
    <t>Genetic Counselors</t>
  </si>
  <si>
    <t>29-9093.00</t>
  </si>
  <si>
    <t>Surgical Assistants</t>
  </si>
  <si>
    <t>29-9099.01</t>
  </si>
  <si>
    <t>Midwives</t>
  </si>
  <si>
    <t>31-1121.00</t>
  </si>
  <si>
    <t>Home Health Aides</t>
  </si>
  <si>
    <t>31-1122.00</t>
  </si>
  <si>
    <t>Personal Care Aides</t>
  </si>
  <si>
    <t>31-1131.00</t>
  </si>
  <si>
    <t>Nursing Assistants</t>
  </si>
  <si>
    <t>31-1132.00</t>
  </si>
  <si>
    <t>Orderlies</t>
  </si>
  <si>
    <t>31-1133.00</t>
  </si>
  <si>
    <t>Psychiatric Aides</t>
  </si>
  <si>
    <t>31-2011.00</t>
  </si>
  <si>
    <t>Occupational Therapy Assistants</t>
  </si>
  <si>
    <t>31-2012.00</t>
  </si>
  <si>
    <t>Occupational Therapy Aides</t>
  </si>
  <si>
    <t>31-2021.00</t>
  </si>
  <si>
    <t>Physical Therapist Assistants</t>
  </si>
  <si>
    <t>31-2022.00</t>
  </si>
  <si>
    <t>Physical Therapist Aides</t>
  </si>
  <si>
    <t>31-9011.00</t>
  </si>
  <si>
    <t>Massage Therapists</t>
  </si>
  <si>
    <t>31-9091.00</t>
  </si>
  <si>
    <t>Dental Assistants</t>
  </si>
  <si>
    <t>31-9092.00</t>
  </si>
  <si>
    <t>Medical Assistants</t>
  </si>
  <si>
    <t>31-9093.00</t>
  </si>
  <si>
    <t>Medical Equipment Preparers</t>
  </si>
  <si>
    <t>31-9094.00</t>
  </si>
  <si>
    <t>Medical Transcriptionists</t>
  </si>
  <si>
    <t>31-9095.00</t>
  </si>
  <si>
    <t>Pharmacy Aides</t>
  </si>
  <si>
    <t>31-9096.00</t>
  </si>
  <si>
    <t>Veterinary Assistants and Laboratory Animal Caretakers</t>
  </si>
  <si>
    <t>31-9097.00</t>
  </si>
  <si>
    <t>Phlebotomists</t>
  </si>
  <si>
    <t>31-9099.01</t>
  </si>
  <si>
    <t>Speech-Language Pathology Assistants</t>
  </si>
  <si>
    <t>31-9099.02</t>
  </si>
  <si>
    <t>Endoscopy Technicians</t>
  </si>
  <si>
    <t>33-1011.00</t>
  </si>
  <si>
    <t>First-Line Supervisors of Correctional Officers</t>
  </si>
  <si>
    <t>33-1012.00</t>
  </si>
  <si>
    <t>First-Line Supervisors of Police and Detectives</t>
  </si>
  <si>
    <t>33-1021.00</t>
  </si>
  <si>
    <t>First-Line Supervisors of Firefighting and Prevention Workers</t>
  </si>
  <si>
    <t>33-2011.00</t>
  </si>
  <si>
    <t>Firefighters</t>
  </si>
  <si>
    <t>33-2021.00</t>
  </si>
  <si>
    <t>Fire Inspectors and Investigators</t>
  </si>
  <si>
    <t>33-2022.00</t>
  </si>
  <si>
    <t>Forest Fire Inspectors and Prevention Specialists</t>
  </si>
  <si>
    <t>33-3011.00</t>
  </si>
  <si>
    <t>Bailiffs</t>
  </si>
  <si>
    <t>33-3012.00</t>
  </si>
  <si>
    <t>Correctional Officers and Jailers</t>
  </si>
  <si>
    <t>33-3021.00</t>
  </si>
  <si>
    <t>Detectives and Criminal Investigators</t>
  </si>
  <si>
    <t>33-3021.02</t>
  </si>
  <si>
    <t>Police Identification and Records Officers</t>
  </si>
  <si>
    <t>33-3021.06</t>
  </si>
  <si>
    <t>Intelligence Analysts</t>
  </si>
  <si>
    <t>33-3031.00</t>
  </si>
  <si>
    <t>Fish and Game Wardens</t>
  </si>
  <si>
    <t>33-3041.00</t>
  </si>
  <si>
    <t>Parking Enforcement Workers</t>
  </si>
  <si>
    <t>33-3051.00</t>
  </si>
  <si>
    <t>Police and Sheriff's Patrol Officers</t>
  </si>
  <si>
    <t>33-3051.04</t>
  </si>
  <si>
    <t>Customs and Border Protection Officers</t>
  </si>
  <si>
    <t>33-3052.00</t>
  </si>
  <si>
    <t>Transit and Railroad Police</t>
  </si>
  <si>
    <t>33-9011.00</t>
  </si>
  <si>
    <t>Animal Control Workers</t>
  </si>
  <si>
    <t>33-9021.00</t>
  </si>
  <si>
    <t>Private Detectives and Investigators</t>
  </si>
  <si>
    <t>33-9031.00</t>
  </si>
  <si>
    <t>Gambling Surveillance Officers and Gambling Investigators</t>
  </si>
  <si>
    <t>33-9032.00</t>
  </si>
  <si>
    <t>Security Guards</t>
  </si>
  <si>
    <t>33-9091.00</t>
  </si>
  <si>
    <t>Crossing Guards and Flaggers</t>
  </si>
  <si>
    <t>33-9092.00</t>
  </si>
  <si>
    <t>Lifeguards, Ski Patrol, and Other Recreational Protective Service Workers</t>
  </si>
  <si>
    <t>33-9093.00</t>
  </si>
  <si>
    <t>Transportation Security Screeners</t>
  </si>
  <si>
    <t>33-9099.02</t>
  </si>
  <si>
    <t>Retail Loss Prevention Specialists</t>
  </si>
  <si>
    <t>35-1011.00</t>
  </si>
  <si>
    <t>Chefs and Head Cooks</t>
  </si>
  <si>
    <t>35-1012.00</t>
  </si>
  <si>
    <t>First-Line Supervisors of Food Preparation and Serving Workers</t>
  </si>
  <si>
    <t>35-2011.00</t>
  </si>
  <si>
    <t>Cooks, Fast Food</t>
  </si>
  <si>
    <t>35-2012.00</t>
  </si>
  <si>
    <t>Cooks, Institution and Cafeteria</t>
  </si>
  <si>
    <t>35-2013.00</t>
  </si>
  <si>
    <t>Cooks, Private Household</t>
  </si>
  <si>
    <t>35-2014.00</t>
  </si>
  <si>
    <t>Cooks, Restaurant</t>
  </si>
  <si>
    <t>35-2015.00</t>
  </si>
  <si>
    <t>Cooks, Short Order</t>
  </si>
  <si>
    <t>35-2021.00</t>
  </si>
  <si>
    <t>Food Preparation Workers</t>
  </si>
  <si>
    <t>35-3011.00</t>
  </si>
  <si>
    <t>Bartenders</t>
  </si>
  <si>
    <t>35-3023.00</t>
  </si>
  <si>
    <t>Fast Food and Counter Workers</t>
  </si>
  <si>
    <t>35-3023.01</t>
  </si>
  <si>
    <t>Baristas</t>
  </si>
  <si>
    <t>35-3031.00</t>
  </si>
  <si>
    <t>Waiters and Waitresses</t>
  </si>
  <si>
    <t>35-3041.00</t>
  </si>
  <si>
    <t>Food Servers, Nonrestaurant</t>
  </si>
  <si>
    <t>35-9011.00</t>
  </si>
  <si>
    <t>Dining Room and Cafeteria Attendants and Bartender Helpers</t>
  </si>
  <si>
    <t>35-9021.00</t>
  </si>
  <si>
    <t>Dishwashers</t>
  </si>
  <si>
    <t>35-9031.00</t>
  </si>
  <si>
    <t>Hosts and Hostesses, Restaurant, Lounge, and Coffee Shop</t>
  </si>
  <si>
    <t>37-1011.00</t>
  </si>
  <si>
    <t>First-Line Supervisors of Housekeeping and Janitorial Workers</t>
  </si>
  <si>
    <t>37-1012.00</t>
  </si>
  <si>
    <t>First-Line Supervisors of Landscaping, Lawn Service, and Groundskeeping Workers</t>
  </si>
  <si>
    <t>37-2011.00</t>
  </si>
  <si>
    <t>Janitors and Cleaners, Except Maids and Housekeeping Cleaners</t>
  </si>
  <si>
    <t>37-2012.00</t>
  </si>
  <si>
    <t>Maids and Housekeeping Cleaners</t>
  </si>
  <si>
    <t>37-2021.00</t>
  </si>
  <si>
    <t>Pest Control Workers</t>
  </si>
  <si>
    <t>37-3011.00</t>
  </si>
  <si>
    <t>Landscaping and Groundskeeping Workers</t>
  </si>
  <si>
    <t>37-3012.00</t>
  </si>
  <si>
    <t>Pesticide Handlers, Sprayers, and Applicators, Vegetation</t>
  </si>
  <si>
    <t>37-3013.00</t>
  </si>
  <si>
    <t>Tree Trimmers and Pruners</t>
  </si>
  <si>
    <t>39-1013.00</t>
  </si>
  <si>
    <t>First-Line Supervisors of Gambling Services Workers</t>
  </si>
  <si>
    <t>39-1022.00</t>
  </si>
  <si>
    <t>First-Line Supervisors of Personal Service Workers</t>
  </si>
  <si>
    <t>39-2011.00</t>
  </si>
  <si>
    <t>Animal Trainers</t>
  </si>
  <si>
    <t>39-2021.00</t>
  </si>
  <si>
    <t>Animal Caretakers</t>
  </si>
  <si>
    <t>39-3011.00</t>
  </si>
  <si>
    <t>Gambling Dealers</t>
  </si>
  <si>
    <t>39-3012.00</t>
  </si>
  <si>
    <t>Gambling and Sports Book Writers and Runners</t>
  </si>
  <si>
    <t>39-3021.00</t>
  </si>
  <si>
    <t>Motion Picture Projectionists</t>
  </si>
  <si>
    <t>39-3031.00</t>
  </si>
  <si>
    <t>Ushers, Lobby Attendants, and Ticket Takers</t>
  </si>
  <si>
    <t>39-3091.00</t>
  </si>
  <si>
    <t>Amusement and Recreation Attendants</t>
  </si>
  <si>
    <t>39-3092.00</t>
  </si>
  <si>
    <t>Costume Attendants</t>
  </si>
  <si>
    <t>39-3093.00</t>
  </si>
  <si>
    <t>Locker Room, Coatroom, and Dressing Room Attendants</t>
  </si>
  <si>
    <t>39-4011.00</t>
  </si>
  <si>
    <t>Embalmers</t>
  </si>
  <si>
    <t>39-4021.00</t>
  </si>
  <si>
    <t>Funeral Attendants</t>
  </si>
  <si>
    <t>39-4031.00</t>
  </si>
  <si>
    <t>Morticians, Undertakers, and Funeral Arrangers</t>
  </si>
  <si>
    <t>39-5011.00</t>
  </si>
  <si>
    <t>Barbers</t>
  </si>
  <si>
    <t>39-5012.00</t>
  </si>
  <si>
    <t>Hairdressers, Hairstylists, and Cosmetologists</t>
  </si>
  <si>
    <t>39-5091.00</t>
  </si>
  <si>
    <t>Makeup Artists, Theatrical and Performance</t>
  </si>
  <si>
    <t>39-5092.00</t>
  </si>
  <si>
    <t>Manicurists and Pedicurists</t>
  </si>
  <si>
    <t>39-5093.00</t>
  </si>
  <si>
    <t>Shampooers</t>
  </si>
  <si>
    <t>39-5094.00</t>
  </si>
  <si>
    <t>Skincare Specialists</t>
  </si>
  <si>
    <t>39-6011.00</t>
  </si>
  <si>
    <t>Baggage Porters and Bellhops</t>
  </si>
  <si>
    <t>39-6012.00</t>
  </si>
  <si>
    <t>Concierges</t>
  </si>
  <si>
    <t>39-7011.00</t>
  </si>
  <si>
    <t>Tour Guides and Escorts</t>
  </si>
  <si>
    <t>39-7012.00</t>
  </si>
  <si>
    <t>Travel Guides</t>
  </si>
  <si>
    <t>39-9011.00</t>
  </si>
  <si>
    <t>Childcare Workers</t>
  </si>
  <si>
    <t>39-9011.01</t>
  </si>
  <si>
    <t>Nannies</t>
  </si>
  <si>
    <t>39-9031.00</t>
  </si>
  <si>
    <t>Exercise Trainers and Group Fitness Instructors</t>
  </si>
  <si>
    <t>39-9032.00</t>
  </si>
  <si>
    <t>Recreation Workers</t>
  </si>
  <si>
    <t>39-9041.00</t>
  </si>
  <si>
    <t>Residential Advisors</t>
  </si>
  <si>
    <t>41-1011.00</t>
  </si>
  <si>
    <t>First-Line Supervisors of Retail Sales Workers</t>
  </si>
  <si>
    <t>41-1012.00</t>
  </si>
  <si>
    <t>First-Line Supervisors of Non-Retail Sales Workers</t>
  </si>
  <si>
    <t>41-2011.00</t>
  </si>
  <si>
    <t>Cashiers</t>
  </si>
  <si>
    <t>41-2012.00</t>
  </si>
  <si>
    <t>Gambling Change Persons and Booth Cashiers</t>
  </si>
  <si>
    <t>41-2021.00</t>
  </si>
  <si>
    <t>Counter and Rental Clerks</t>
  </si>
  <si>
    <t>41-2022.00</t>
  </si>
  <si>
    <t>Parts Salespersons</t>
  </si>
  <si>
    <t>41-2031.00</t>
  </si>
  <si>
    <t>Retail Salespersons</t>
  </si>
  <si>
    <t>41-3011.00</t>
  </si>
  <si>
    <t>Advertising Sales Agents</t>
  </si>
  <si>
    <t>41-3021.00</t>
  </si>
  <si>
    <t>Insurance Sales Agents</t>
  </si>
  <si>
    <t>41-3031.00</t>
  </si>
  <si>
    <t>Securities, Commodities, and Financial Services Sales Agents</t>
  </si>
  <si>
    <t>41-3041.00</t>
  </si>
  <si>
    <t>Travel Agents</t>
  </si>
  <si>
    <t>41-4011.00</t>
  </si>
  <si>
    <t>Sales Representatives, Wholesale and Manufacturing, Technical and Scientific Products</t>
  </si>
  <si>
    <t>41-4011.07</t>
  </si>
  <si>
    <t>Solar Sales Representatives and Assessors</t>
  </si>
  <si>
    <t>41-4012.00</t>
  </si>
  <si>
    <t>Sales Representatives, Wholesale and Manufacturing, Except Technical and Scientific Products</t>
  </si>
  <si>
    <t>41-9011.00</t>
  </si>
  <si>
    <t>Demonstrators and Product Promoters</t>
  </si>
  <si>
    <t>41-9012.00</t>
  </si>
  <si>
    <t>Models</t>
  </si>
  <si>
    <t>41-9021.00</t>
  </si>
  <si>
    <t>Real Estate Brokers</t>
  </si>
  <si>
    <t>41-9022.00</t>
  </si>
  <si>
    <t>Real Estate Sales Agents</t>
  </si>
  <si>
    <t>41-9031.00</t>
  </si>
  <si>
    <t>Sales Engineers</t>
  </si>
  <si>
    <t>41-9041.00</t>
  </si>
  <si>
    <t>Telemarketers</t>
  </si>
  <si>
    <t>41-9091.00</t>
  </si>
  <si>
    <t>Door-to-Door Sales Workers, News and Street Vendors, and Related Workers</t>
  </si>
  <si>
    <t>43-1011.00</t>
  </si>
  <si>
    <t>First-Line Supervisors of Office and Administrative Support Workers</t>
  </si>
  <si>
    <t>43-2011.00</t>
  </si>
  <si>
    <t>Switchboard Operators, Including Answering Service</t>
  </si>
  <si>
    <t>43-2021.00</t>
  </si>
  <si>
    <t>Telephone Operators</t>
  </si>
  <si>
    <t>43-3011.00</t>
  </si>
  <si>
    <t>Bill and Account Collectors</t>
  </si>
  <si>
    <t>43-3021.00</t>
  </si>
  <si>
    <t>Billing and Posting Clerks</t>
  </si>
  <si>
    <t>43-3031.00</t>
  </si>
  <si>
    <t>Bookkeeping, Accounting, and Auditing Clerks</t>
  </si>
  <si>
    <t>43-3041.00</t>
  </si>
  <si>
    <t>Gambling Cage Workers</t>
  </si>
  <si>
    <t>43-3051.00</t>
  </si>
  <si>
    <t>Payroll and Timekeeping Clerks</t>
  </si>
  <si>
    <t>43-3061.00</t>
  </si>
  <si>
    <t>Procurement Clerks</t>
  </si>
  <si>
    <t>43-3071.00</t>
  </si>
  <si>
    <t>Tellers</t>
  </si>
  <si>
    <t>43-4011.00</t>
  </si>
  <si>
    <t>Brokerage Clerks</t>
  </si>
  <si>
    <t>43-4021.00</t>
  </si>
  <si>
    <t>Correspondence Clerks</t>
  </si>
  <si>
    <t>43-4031.00</t>
  </si>
  <si>
    <t>Court, Municipal, and License Clerks</t>
  </si>
  <si>
    <t>43-4041.00</t>
  </si>
  <si>
    <t>Credit Authorizers, Checkers, and Clerks</t>
  </si>
  <si>
    <t>43-4051.00</t>
  </si>
  <si>
    <t>Customer Service Representatives</t>
  </si>
  <si>
    <t>43-4061.00</t>
  </si>
  <si>
    <t>Eligibility Interviewers, Government Programs</t>
  </si>
  <si>
    <t>43-4071.00</t>
  </si>
  <si>
    <t>File Clerks</t>
  </si>
  <si>
    <t>43-4081.00</t>
  </si>
  <si>
    <t>Hotel, Motel, and Resort Desk Clerks</t>
  </si>
  <si>
    <t>43-4111.00</t>
  </si>
  <si>
    <t>Interviewers, Except Eligibility and Loan</t>
  </si>
  <si>
    <t>43-4121.00</t>
  </si>
  <si>
    <t>Library Assistants, Clerical</t>
  </si>
  <si>
    <t>43-4131.00</t>
  </si>
  <si>
    <t>Loan Interviewers and Clerks</t>
  </si>
  <si>
    <t>43-4141.00</t>
  </si>
  <si>
    <t>New Accounts Clerks</t>
  </si>
  <si>
    <t>43-4151.00</t>
  </si>
  <si>
    <t>Order Clerks</t>
  </si>
  <si>
    <t>43-4161.00</t>
  </si>
  <si>
    <t>Human Resources Assistants, Except Payroll and Timekeeping</t>
  </si>
  <si>
    <t>43-4171.00</t>
  </si>
  <si>
    <t>Receptionists and Information Clerks</t>
  </si>
  <si>
    <t>43-4181.00</t>
  </si>
  <si>
    <t>Reservation and Transportation Ticket Agents and Travel Clerks</t>
  </si>
  <si>
    <t>43-5011.00</t>
  </si>
  <si>
    <t>Cargo and Freight Agents</t>
  </si>
  <si>
    <t>43-5011.01</t>
  </si>
  <si>
    <t>Freight Forwarders</t>
  </si>
  <si>
    <t>43-5021.00</t>
  </si>
  <si>
    <t>Couriers and Messengers</t>
  </si>
  <si>
    <t>43-5031.00</t>
  </si>
  <si>
    <t>Public Safety Telecommunicators</t>
  </si>
  <si>
    <t>43-5032.00</t>
  </si>
  <si>
    <t>Dispatchers, Except Police, Fire, and Ambulance</t>
  </si>
  <si>
    <t>43-5041.00</t>
  </si>
  <si>
    <t>Meter Readers, Utilities</t>
  </si>
  <si>
    <t>43-5051.00</t>
  </si>
  <si>
    <t>Postal Service Clerks</t>
  </si>
  <si>
    <t>43-5052.00</t>
  </si>
  <si>
    <t>Postal Service Mail Carriers</t>
  </si>
  <si>
    <t>43-5053.00</t>
  </si>
  <si>
    <t>Postal Service Mail Sorters, Processors, and Processing Machine Operators</t>
  </si>
  <si>
    <t>43-5061.00</t>
  </si>
  <si>
    <t>Production, Planning, and Expediting Clerks</t>
  </si>
  <si>
    <t>43-5071.00</t>
  </si>
  <si>
    <t>Shipping, Receiving, and Inventory Clerks</t>
  </si>
  <si>
    <t>43-5111.00</t>
  </si>
  <si>
    <t>Weighers, Measurers, Checkers, and Samplers, Recordkeeping</t>
  </si>
  <si>
    <t>43-6011.00</t>
  </si>
  <si>
    <t>Executive Secretaries and Executive Administrative Assistants</t>
  </si>
  <si>
    <t>43-6012.00</t>
  </si>
  <si>
    <t>Legal Secretaries and Administrative Assistants</t>
  </si>
  <si>
    <t>43-6013.00</t>
  </si>
  <si>
    <t>Medical Secretaries and Administrative Assistants</t>
  </si>
  <si>
    <t>43-6014.00</t>
  </si>
  <si>
    <t>Secretaries and Administrative Assistants, Except Legal, Medical, and Executive</t>
  </si>
  <si>
    <t>43-9021.00</t>
  </si>
  <si>
    <t>Data Entry Keyers</t>
  </si>
  <si>
    <t>43-9022.00</t>
  </si>
  <si>
    <t>Word Processors and Typists</t>
  </si>
  <si>
    <t>43-9031.00</t>
  </si>
  <si>
    <t>Desktop Publishers</t>
  </si>
  <si>
    <t>43-9041.00</t>
  </si>
  <si>
    <t>Insurance Claims and Policy Processing Clerks</t>
  </si>
  <si>
    <t>43-9051.00</t>
  </si>
  <si>
    <t>Mail Clerks and Mail Machine Operators, Except Postal Service</t>
  </si>
  <si>
    <t>43-9061.00</t>
  </si>
  <si>
    <t>Office Clerks, General</t>
  </si>
  <si>
    <t>43-9071.00</t>
  </si>
  <si>
    <t>Office Machine Operators, Except Computer</t>
  </si>
  <si>
    <t>43-9081.00</t>
  </si>
  <si>
    <t>Proofreaders and Copy Markers</t>
  </si>
  <si>
    <t>43-9111.00</t>
  </si>
  <si>
    <t>Statistical Assistants</t>
  </si>
  <si>
    <t>45-1011.00</t>
  </si>
  <si>
    <t>First-Line Supervisors of Farming, Fishing, and Forestry Workers</t>
  </si>
  <si>
    <t>45-2011.00</t>
  </si>
  <si>
    <t>Agricultural Inspectors</t>
  </si>
  <si>
    <t>45-2021.00</t>
  </si>
  <si>
    <t>Animal Breeders</t>
  </si>
  <si>
    <t>45-2041.00</t>
  </si>
  <si>
    <t>Graders and Sorters, Agricultural Products</t>
  </si>
  <si>
    <t>45-2091.00</t>
  </si>
  <si>
    <t>Agricultural Equipment Operators</t>
  </si>
  <si>
    <t>45-2092.00</t>
  </si>
  <si>
    <t>Farmworkers and Laborers, Crop, Nursery, and Greenhouse</t>
  </si>
  <si>
    <t>45-2093.00</t>
  </si>
  <si>
    <t>Farmworkers, Farm, Ranch, and Aquacultural Animals</t>
  </si>
  <si>
    <t>45-3031.00</t>
  </si>
  <si>
    <t>Fishing and Hunting Workers</t>
  </si>
  <si>
    <t>45-4011.00</t>
  </si>
  <si>
    <t>Forest and Conservation Workers</t>
  </si>
  <si>
    <t>45-4021.00</t>
  </si>
  <si>
    <t>Fallers</t>
  </si>
  <si>
    <t>45-4022.00</t>
  </si>
  <si>
    <t>Logging Equipment Operators</t>
  </si>
  <si>
    <t>45-4023.00</t>
  </si>
  <si>
    <t>Log Graders and Scalers</t>
  </si>
  <si>
    <t>47-1011.00</t>
  </si>
  <si>
    <t>First-Line Supervisors of Construction Trades and Extraction Workers</t>
  </si>
  <si>
    <t>47-1011.03</t>
  </si>
  <si>
    <t>Solar Energy Installation Managers</t>
  </si>
  <si>
    <t>47-2011.00</t>
  </si>
  <si>
    <t>Boilermakers</t>
  </si>
  <si>
    <t>47-2021.00</t>
  </si>
  <si>
    <t>Brickmasons and Blockmasons</t>
  </si>
  <si>
    <t>47-2022.00</t>
  </si>
  <si>
    <t>Stonemasons</t>
  </si>
  <si>
    <t>47-2031.00</t>
  </si>
  <si>
    <t>Carpenters</t>
  </si>
  <si>
    <t>47-2041.00</t>
  </si>
  <si>
    <t>Carpet Installers</t>
  </si>
  <si>
    <t>47-2042.00</t>
  </si>
  <si>
    <t>Floor Layers, Except Carpet, Wood, and Hard Tiles</t>
  </si>
  <si>
    <t>47-2043.00</t>
  </si>
  <si>
    <t>Floor Sanders and Finishers</t>
  </si>
  <si>
    <t>47-2044.00</t>
  </si>
  <si>
    <t>Tile and Stone Setters</t>
  </si>
  <si>
    <t>47-2051.00</t>
  </si>
  <si>
    <t>Cement Masons and Concrete Finishers</t>
  </si>
  <si>
    <t>47-2053.00</t>
  </si>
  <si>
    <t>Terrazzo Workers and Finishers</t>
  </si>
  <si>
    <t>47-2061.00</t>
  </si>
  <si>
    <t>Construction Laborers</t>
  </si>
  <si>
    <t>47-2071.00</t>
  </si>
  <si>
    <t>Paving, Surfacing, and Tamping Equipment Operators</t>
  </si>
  <si>
    <t>47-2072.00</t>
  </si>
  <si>
    <t>Pile Driver Operators</t>
  </si>
  <si>
    <t>47-2073.00</t>
  </si>
  <si>
    <t>Operating Engineers and Other Construction Equipment Operators</t>
  </si>
  <si>
    <t>47-2081.00</t>
  </si>
  <si>
    <t>Drywall and Ceiling Tile Installers</t>
  </si>
  <si>
    <t>47-2082.00</t>
  </si>
  <si>
    <t>Tapers</t>
  </si>
  <si>
    <t>47-2111.00</t>
  </si>
  <si>
    <t>Electricians</t>
  </si>
  <si>
    <t>47-2121.00</t>
  </si>
  <si>
    <t>Glaziers</t>
  </si>
  <si>
    <t>47-2131.00</t>
  </si>
  <si>
    <t>Insulation Workers, Floor, Ceiling, and Wall</t>
  </si>
  <si>
    <t>47-2132.00</t>
  </si>
  <si>
    <t>Insulation Workers, Mechanical</t>
  </si>
  <si>
    <t>47-2141.00</t>
  </si>
  <si>
    <t>Painters, Construction and Maintenance</t>
  </si>
  <si>
    <t>47-2142.00</t>
  </si>
  <si>
    <t>Paperhangers</t>
  </si>
  <si>
    <t>47-2151.00</t>
  </si>
  <si>
    <t>Pipelayers</t>
  </si>
  <si>
    <t>47-2152.00</t>
  </si>
  <si>
    <t>Plumbers, Pipefitters, and Steamfitters</t>
  </si>
  <si>
    <t>47-2152.04</t>
  </si>
  <si>
    <t>Solar Thermal Installers and Technicians</t>
  </si>
  <si>
    <t>47-2161.00</t>
  </si>
  <si>
    <t>Plasterers and Stucco Masons</t>
  </si>
  <si>
    <t>47-2171.00</t>
  </si>
  <si>
    <t>Reinforcing Iron and Rebar Workers</t>
  </si>
  <si>
    <t>47-2181.00</t>
  </si>
  <si>
    <t>Roofers</t>
  </si>
  <si>
    <t>47-2211.00</t>
  </si>
  <si>
    <t>Sheet Metal Workers</t>
  </si>
  <si>
    <t>47-2221.00</t>
  </si>
  <si>
    <t>Structural Iron and Steel Workers</t>
  </si>
  <si>
    <t>47-2231.00</t>
  </si>
  <si>
    <t>Solar Photovoltaic Installers</t>
  </si>
  <si>
    <t>47-3011.00</t>
  </si>
  <si>
    <t>Helpers--Brickmasons, Blockmasons, Stonemasons, and Tile and Marble Setters</t>
  </si>
  <si>
    <t>47-3012.00</t>
  </si>
  <si>
    <t>Helpers--Carpenters</t>
  </si>
  <si>
    <t>47-3013.00</t>
  </si>
  <si>
    <t>Helpers--Electricians</t>
  </si>
  <si>
    <t>47-3014.00</t>
  </si>
  <si>
    <t>Helpers--Painters, Paperhangers, Plasterers, and Stucco Masons</t>
  </si>
  <si>
    <t>47-3015.00</t>
  </si>
  <si>
    <t>Helpers--Pipelayers, Plumbers, Pipefitters, and Steamfitters</t>
  </si>
  <si>
    <t>47-3016.00</t>
  </si>
  <si>
    <t>Helpers--Roofers</t>
  </si>
  <si>
    <t>47-4011.00</t>
  </si>
  <si>
    <t>Construction and Building Inspectors</t>
  </si>
  <si>
    <t>47-4011.01</t>
  </si>
  <si>
    <t>Energy Auditors</t>
  </si>
  <si>
    <t>47-4021.00</t>
  </si>
  <si>
    <t>Elevator and Escalator Installers and Repairers</t>
  </si>
  <si>
    <t>47-4031.00</t>
  </si>
  <si>
    <t>Fence Erectors</t>
  </si>
  <si>
    <t>47-4041.00</t>
  </si>
  <si>
    <t>Hazardous Materials Removal Workers</t>
  </si>
  <si>
    <t>47-4051.00</t>
  </si>
  <si>
    <t>Highway Maintenance Workers</t>
  </si>
  <si>
    <t>47-4061.00</t>
  </si>
  <si>
    <t>Rail-Track Laying and Maintenance Equipment Operators</t>
  </si>
  <si>
    <t>47-4071.00</t>
  </si>
  <si>
    <t>Septic Tank Servicers and Sewer Pipe Cleaners</t>
  </si>
  <si>
    <t>47-4091.00</t>
  </si>
  <si>
    <t>Segmental Pavers</t>
  </si>
  <si>
    <t>47-4099.03</t>
  </si>
  <si>
    <t>Weatherization Installers and Technicians</t>
  </si>
  <si>
    <t>47-5011.00</t>
  </si>
  <si>
    <t>Derrick Operators, Oil and Gas</t>
  </si>
  <si>
    <t>47-5012.00</t>
  </si>
  <si>
    <t>Rotary Drill Operators, Oil and Gas</t>
  </si>
  <si>
    <t>47-5013.00</t>
  </si>
  <si>
    <t>Service Unit Operators, Oil and Gas</t>
  </si>
  <si>
    <t>47-5022.00</t>
  </si>
  <si>
    <t>Excavating and Loading Machine and Dragline Operators, Surface Mining</t>
  </si>
  <si>
    <t>47-5023.00</t>
  </si>
  <si>
    <t>Earth Drillers, Except Oil and Gas</t>
  </si>
  <si>
    <t>47-5032.00</t>
  </si>
  <si>
    <t>Explosives Workers, Ordnance Handling Experts, and Blasters</t>
  </si>
  <si>
    <t>47-5041.00</t>
  </si>
  <si>
    <t>Continuous Mining Machine Operators</t>
  </si>
  <si>
    <t>47-5043.00</t>
  </si>
  <si>
    <t>Roof Bolters, Mining</t>
  </si>
  <si>
    <t>47-5044.00</t>
  </si>
  <si>
    <t>Loading and Moving Machine Operators, Underground Mining</t>
  </si>
  <si>
    <t>47-5051.00</t>
  </si>
  <si>
    <t>Rock Splitters, Quarry</t>
  </si>
  <si>
    <t>47-5071.00</t>
  </si>
  <si>
    <t>Roustabouts, Oil and Gas</t>
  </si>
  <si>
    <t>47-5081.00</t>
  </si>
  <si>
    <t>Helpers--Extraction Workers</t>
  </si>
  <si>
    <t>49-1011.00</t>
  </si>
  <si>
    <t>First-Line Supervisors of Mechanics, Installers, and Repairers</t>
  </si>
  <si>
    <t>49-2011.00</t>
  </si>
  <si>
    <t>Computer, Automated Teller, and Office Machine Repairers</t>
  </si>
  <si>
    <t>49-2021.00</t>
  </si>
  <si>
    <t>Radio, Cellular, and Tower Equipment Installers and Repairers</t>
  </si>
  <si>
    <t>49-2022.00</t>
  </si>
  <si>
    <t>Telecommunications Equipment Installers and Repairers, Except Line Installers</t>
  </si>
  <si>
    <t>49-2091.00</t>
  </si>
  <si>
    <t>Avionics Technicians</t>
  </si>
  <si>
    <t>49-2092.00</t>
  </si>
  <si>
    <t>Electric Motor, Power Tool, and Related Repairers</t>
  </si>
  <si>
    <t>49-2093.00</t>
  </si>
  <si>
    <t>Electrical and Electronics Installers and Repairers, Transportation Equipment</t>
  </si>
  <si>
    <t>49-2094.00</t>
  </si>
  <si>
    <t>Electrical and Electronics Repairers, Commercial and Industrial Equipment</t>
  </si>
  <si>
    <t>49-2095.00</t>
  </si>
  <si>
    <t>Electrical and Electronics Repairers, Powerhouse, Substation, and Relay</t>
  </si>
  <si>
    <t>49-2096.00</t>
  </si>
  <si>
    <t>Electronic Equipment Installers and Repairers, Motor Vehicles</t>
  </si>
  <si>
    <t>49-2097.00</t>
  </si>
  <si>
    <t>Audiovisual Equipment Installers and Repairers</t>
  </si>
  <si>
    <t>49-2098.00</t>
  </si>
  <si>
    <t>Security and Fire Alarm Systems Installers</t>
  </si>
  <si>
    <t>49-3011.00</t>
  </si>
  <si>
    <t>Aircraft Mechanics and Service Technicians</t>
  </si>
  <si>
    <t>49-3021.00</t>
  </si>
  <si>
    <t>Automotive Body and Related Repairers</t>
  </si>
  <si>
    <t>49-3022.00</t>
  </si>
  <si>
    <t>Automotive Glass Installers and Repairers</t>
  </si>
  <si>
    <t>49-3023.00</t>
  </si>
  <si>
    <t>Automotive Service Technicians and Mechanics</t>
  </si>
  <si>
    <t>49-3031.00</t>
  </si>
  <si>
    <t>Bus and Truck Mechanics and Diesel Engine Specialists</t>
  </si>
  <si>
    <t>49-3041.00</t>
  </si>
  <si>
    <t>Farm Equipment Mechanics and Service Technicians</t>
  </si>
  <si>
    <t>49-3042.00</t>
  </si>
  <si>
    <t>Mobile Heavy Equipment Mechanics, Except Engines</t>
  </si>
  <si>
    <t>49-3043.00</t>
  </si>
  <si>
    <t>Rail Car Repairers</t>
  </si>
  <si>
    <t>49-3051.00</t>
  </si>
  <si>
    <t>Motorboat Mechanics and Service Technicians</t>
  </si>
  <si>
    <t>49-3052.00</t>
  </si>
  <si>
    <t>Motorcycle Mechanics</t>
  </si>
  <si>
    <t>49-3053.00</t>
  </si>
  <si>
    <t>Outdoor Power Equipment and Other Small Engine Mechanics</t>
  </si>
  <si>
    <t>49-3091.00</t>
  </si>
  <si>
    <t>Bicycle Repairers</t>
  </si>
  <si>
    <t>49-3092.00</t>
  </si>
  <si>
    <t>Recreational Vehicle Service Technicians</t>
  </si>
  <si>
    <t>49-3093.00</t>
  </si>
  <si>
    <t>Tire Repairers and Changers</t>
  </si>
  <si>
    <t>49-9011.00</t>
  </si>
  <si>
    <t>Mechanical Door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</si>
  <si>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</si>
  <si>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</si>
  <si>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</si>
  <si>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</si>
  <si>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49-9031.00</t>
  </si>
  <si>
    <t>Home Appliance Repairers</t>
  </si>
  <si>
    <t>49-9041.00</t>
  </si>
  <si>
    <t>Industrial Machinery Mechanics</t>
  </si>
  <si>
    <t>49-9043.00</t>
  </si>
  <si>
    <t>Maintenance Workers, Machinery</t>
  </si>
  <si>
    <t>49-9044.00</t>
  </si>
  <si>
    <t>Millwrights</t>
  </si>
  <si>
    <t>49-9045.00</t>
  </si>
  <si>
    <t>Refractory Materials Repairers, Except Brickmasons</t>
  </si>
  <si>
    <t>49-9051.00</t>
  </si>
  <si>
    <t>Electrical Power-Line Installers and Repairers</t>
  </si>
  <si>
    <t>49-9052.00</t>
  </si>
  <si>
    <t>Telecommunications Line Installers and Repairers</t>
  </si>
  <si>
    <t>49-9061.00</t>
  </si>
  <si>
    <t>Camera and Photographic Equipment Repairers</t>
  </si>
  <si>
    <t>49-9062.00</t>
  </si>
  <si>
    <t>Medical Equipment Repairers</t>
  </si>
  <si>
    <t>49-9063.00</t>
  </si>
  <si>
    <t>Musical Instrument Repairers and Tuners</t>
  </si>
  <si>
    <t>49-9064.00</t>
  </si>
  <si>
    <t>Watch and Clock Repairers</t>
  </si>
  <si>
    <t>49-9071.00</t>
  </si>
  <si>
    <t>Maintenance and Repair Workers, General</t>
  </si>
  <si>
    <t>49-9081.00</t>
  </si>
  <si>
    <t>Wind Turbine Service Technicians</t>
  </si>
  <si>
    <t>49-9091.00</t>
  </si>
  <si>
    <t>Coin, Vending, and Amusement Machine Servicers and Repairers</t>
  </si>
  <si>
    <t>49-9092.00</t>
  </si>
  <si>
    <t>Commercial Divers</t>
  </si>
  <si>
    <t>49-9094.00</t>
  </si>
  <si>
    <t>Locksmiths and Safe Repairers</t>
  </si>
  <si>
    <t>49-9095.00</t>
  </si>
  <si>
    <t>Manufactured Building and Mobile Home Installers</t>
  </si>
  <si>
    <t>49-9096.00</t>
  </si>
  <si>
    <t>Riggers</t>
  </si>
  <si>
    <t>49-9097.00</t>
  </si>
  <si>
    <t>Signal and Track Switch Repairers</t>
  </si>
  <si>
    <t>49-9098.00</t>
  </si>
  <si>
    <t>Helpers--Installation, Maintenance, and Repair Workers</t>
  </si>
  <si>
    <t>49-9099.01</t>
  </si>
  <si>
    <t>Geothermal Technicians</t>
  </si>
  <si>
    <t>51-1011.00</t>
  </si>
  <si>
    <t>First-Line Supervisors of Production and Operating Workers</t>
  </si>
  <si>
    <t>51-2011.00</t>
  </si>
  <si>
    <t>Aircraft Structure, Surfaces, Rigging, and Systems Assemblers</t>
  </si>
  <si>
    <t>51-2021.00</t>
  </si>
  <si>
    <t>Coil Winders, Tapers, and Finishers</t>
  </si>
  <si>
    <t>51-2022.00</t>
  </si>
  <si>
    <t>Electrical and Electronic Equipment Assemblers</t>
  </si>
  <si>
    <t>51-2023.00</t>
  </si>
  <si>
    <t>Electromechanical Equipment Assemblers</t>
  </si>
  <si>
    <t>51-2031.00</t>
  </si>
  <si>
    <t>Engine and Other Machine Assemblers</t>
  </si>
  <si>
    <t>51-2041.00</t>
  </si>
  <si>
    <t>Structural Metal Fabricators and Fitters</t>
  </si>
  <si>
    <t>51-2051.00</t>
  </si>
  <si>
    <t>Fiberglass Laminators and Fabricators</t>
  </si>
  <si>
    <t>51-2061.00</t>
  </si>
  <si>
    <t>Timing Device Assemblers and Adjusters</t>
  </si>
  <si>
    <t>51-2092.00</t>
  </si>
  <si>
    <t>Team Assemblers</t>
  </si>
  <si>
    <t>51-3011.00</t>
  </si>
  <si>
    <t>Bakers</t>
  </si>
  <si>
    <t>51-3021.00</t>
  </si>
  <si>
    <t>Butchers and Meat Cutters</t>
  </si>
  <si>
    <t>51-3022.00</t>
  </si>
  <si>
    <t>Meat, Poultry, and Fish Cutters and Trimmers</t>
  </si>
  <si>
    <t>51-3023.00</t>
  </si>
  <si>
    <t>Slaughterers and Meat Packers</t>
  </si>
  <si>
    <t>51-3091.00</t>
  </si>
  <si>
    <t>Food and Tobacco Roasting, Baking, and Drying Machine Operators and Tenders</t>
  </si>
  <si>
    <t>51-3092.00</t>
  </si>
  <si>
    <t>Food Batchmakers</t>
  </si>
  <si>
    <t>51-3093.00</t>
  </si>
  <si>
    <t>Food Cooking Machine Operators and Tenders</t>
  </si>
  <si>
    <t>51-4021.00</t>
  </si>
  <si>
    <t>Extruding and Drawing Machine Setters, Operators, and Tenders, Metal and Plastic</t>
  </si>
  <si>
    <t>51-4022.00</t>
  </si>
  <si>
    <t>Forging Machine Setters, Operators, and Tenders, Metal and Plastic</t>
  </si>
  <si>
    <t>51-4023.00</t>
  </si>
  <si>
    <t>Rolling Machine Setters, Operators, and Tenders, Metal and Plastic</t>
  </si>
  <si>
    <t>51-4031.00</t>
  </si>
  <si>
    <t>Cutting, Punching, and Press Machine Setters, Operators, and Tenders, Metal and Plastic</t>
  </si>
  <si>
    <t>51-4032.00</t>
  </si>
  <si>
    <t>Drilling and Boring Machine Tool Setters, Operators, and Tenders, Metal and Plastic</t>
  </si>
  <si>
    <t>51-4033.00</t>
  </si>
  <si>
    <t>Grinding, Lapping, Polishing, and Buffing Machine Tool Setters, Operators, and Tenders, Metal and Plastic</t>
  </si>
  <si>
    <t>51-4034.00</t>
  </si>
  <si>
    <t>Lathe and Turning Machine Tool Setters, Operators, and Tenders, Metal and Plastic</t>
  </si>
  <si>
    <t>51-4035.00</t>
  </si>
  <si>
    <t>Milling and Planing Machine Setters, Operators, and Tenders, Metal and Plastic</t>
  </si>
  <si>
    <t>51-4041.00</t>
  </si>
  <si>
    <t>Machinists</t>
  </si>
  <si>
    <t>51-4051.00</t>
  </si>
  <si>
    <t>Metal-Refining Furnace Operators and Tenders</t>
  </si>
  <si>
    <t>51-4052.00</t>
  </si>
  <si>
    <t>Pourers and Casters, Metal</t>
  </si>
  <si>
    <t>51-4061.00</t>
  </si>
  <si>
    <t>Model Makers, Metal and Plastic</t>
  </si>
  <si>
    <t>51-4062.00</t>
  </si>
  <si>
    <t>Patternmakers, Metal and Plastic</t>
  </si>
  <si>
    <t>51-4071.00</t>
  </si>
  <si>
    <t>Foundry Mold and Coremakers</t>
  </si>
  <si>
    <t>51-4072.00</t>
  </si>
  <si>
    <t>Molding, Coremaking, and Casting Machine Setters, Operators, and Tenders, Metal and Plastic</t>
  </si>
  <si>
    <t>51-4081.00</t>
  </si>
  <si>
    <t>Multiple Machine Tool Setters, Operators, and Tenders, Metal and Plastic</t>
  </si>
  <si>
    <t>51-4111.00</t>
  </si>
  <si>
    <t>Tool and Die Makers</t>
  </si>
  <si>
    <t>51-4121.00</t>
  </si>
  <si>
    <t>Welders, Cutters, Solderers, and Brazers</t>
  </si>
  <si>
    <t>51-4122.00</t>
  </si>
  <si>
    <t>Welding, Soldering, and Brazing Machine Setters, Operators, and Tenders</t>
  </si>
  <si>
    <t>51-4191.00</t>
  </si>
  <si>
    <t>Heat Treating Equipment Setters, Operators, and Tenders, Metal and Plastic</t>
  </si>
  <si>
    <t>51-4192.00</t>
  </si>
  <si>
    <t>Layout Workers, Metal and Plastic</t>
  </si>
  <si>
    <t>51-4193.00</t>
  </si>
  <si>
    <t>Plating Machine Setters, Operators, and Tenders, Metal and Plastic</t>
  </si>
  <si>
    <t>51-4194.00</t>
  </si>
  <si>
    <t>Tool Grinders, Filers, and Sharpeners</t>
  </si>
  <si>
    <t>51-5111.00</t>
  </si>
  <si>
    <t>Prepress Technicians and Workers</t>
  </si>
  <si>
    <t>51-5112.00</t>
  </si>
  <si>
    <t>Printing Press Operators</t>
  </si>
  <si>
    <t>51-5113.00</t>
  </si>
  <si>
    <t>Print Binding and Finishing Workers</t>
  </si>
  <si>
    <t>51-6011.00</t>
  </si>
  <si>
    <t>Laundry and Dry-Cleaning Workers</t>
  </si>
  <si>
    <t>51-6021.00</t>
  </si>
  <si>
    <t>Pressers, Textile, Garment, and Related Materials</t>
  </si>
  <si>
    <t>51-6031.00</t>
  </si>
  <si>
    <t>Sewing Machine Operators</t>
  </si>
  <si>
    <t>51-6041.00</t>
  </si>
  <si>
    <t>Shoe and Leather Workers and Repairers</t>
  </si>
  <si>
    <t>51-6042.00</t>
  </si>
  <si>
    <t>Shoe Machine Operators and Tenders</t>
  </si>
  <si>
    <t>51-6051.00</t>
  </si>
  <si>
    <t>Sewers, Hand</t>
  </si>
  <si>
    <t>51-6052.00</t>
  </si>
  <si>
    <t>Tailors, Dressmakers, and Custom Sewers</t>
  </si>
  <si>
    <t>51-6061.00</t>
  </si>
  <si>
    <t>Textile Bleaching and Dyeing Machine Operators and Tenders</t>
  </si>
  <si>
    <t>51-6062.00</t>
  </si>
  <si>
    <t>Textile Cutting Machine Setters, Operators, and Tenders</t>
  </si>
  <si>
    <t>51-6063.00</t>
  </si>
  <si>
    <t>Textile Knitting and Weaving Machine Setters, Operators, and Tenders</t>
  </si>
  <si>
    <t>51-6064.00</t>
  </si>
  <si>
    <t>Textile Winding, Twisting, and Drawing Out Machine Setters, Operators, and Tenders</t>
  </si>
  <si>
    <t>51-6091.00</t>
  </si>
  <si>
    <t>Extruding and Forming Machine Setters, Operators, and Tenders, Synthetic and Glass Fibers</t>
  </si>
  <si>
    <t>51-6092.00</t>
  </si>
  <si>
    <t>Fabric and Apparel Patternmakers</t>
  </si>
  <si>
    <t>51-6093.00</t>
  </si>
  <si>
    <t>Upholsterers</t>
  </si>
  <si>
    <t>51-7011.00</t>
  </si>
  <si>
    <t>Cabinetmakers and Bench Carpenters</t>
  </si>
  <si>
    <t>51-7021.00</t>
  </si>
  <si>
    <t>Furniture Finishers</t>
  </si>
  <si>
    <t>51-7031.00</t>
  </si>
  <si>
    <t>Model Makers, Wood</t>
  </si>
  <si>
    <t>51-7032.00</t>
  </si>
  <si>
    <t>Patternmakers, Wood</t>
  </si>
  <si>
    <t>51-7041.00</t>
  </si>
  <si>
    <t>Sawing Machine Setters, Operators, and Tenders, Wood</t>
  </si>
  <si>
    <t>51-7042.00</t>
  </si>
  <si>
    <t>Woodworking Machine Setters, Operators, and Tenders, Except Sawing</t>
  </si>
  <si>
    <t>51-8011.00</t>
  </si>
  <si>
    <t>Nuclear Power Reactor Operators</t>
  </si>
  <si>
    <t>51-8012.00</t>
  </si>
  <si>
    <t>Power Distributors and Dispatchers</t>
  </si>
  <si>
    <t>51-8013.00</t>
  </si>
  <si>
    <t>Power Plant Operators</t>
  </si>
  <si>
    <t>51-8013.03</t>
  </si>
  <si>
    <t>Biomass Plant Technicians</t>
  </si>
  <si>
    <t>51-8013.04</t>
  </si>
  <si>
    <t>Hydroelectric Plant Technicians</t>
  </si>
  <si>
    <t>51-8021.00</t>
  </si>
  <si>
    <t>Stationary Engineers and Boiler Operators</t>
  </si>
  <si>
    <t>51-8031.00</t>
  </si>
  <si>
    <t>Water and Wastewater Treatment Plant and System Operators</t>
  </si>
  <si>
    <t>51-8091.00</t>
  </si>
  <si>
    <t>Chemical Plant and System Operators</t>
  </si>
  <si>
    <t>51-8092.00</t>
  </si>
  <si>
    <t>Gas Plant Operators</t>
  </si>
  <si>
    <t>51-8093.00</t>
  </si>
  <si>
    <t>Petroleum Pump System Operators, Refinery Operators, and Gaugers</t>
  </si>
  <si>
    <t>51-8099.01</t>
  </si>
  <si>
    <t>Biofuels Processing Technicians</t>
  </si>
  <si>
    <t>51-9011.00</t>
  </si>
  <si>
    <t>Chemical Equipment Operators and Tenders</t>
  </si>
  <si>
    <t>51-9012.00</t>
  </si>
  <si>
    <t>Separating, Filtering, Clarifying, Precipitating, and Still Machine Setters, Operators, and Tenders</t>
  </si>
  <si>
    <t>51-9021.00</t>
  </si>
  <si>
    <t>Crushing, Grinding, and Polishing Machine Setters, Operators, and Tenders</t>
  </si>
  <si>
    <t>51-9022.00</t>
  </si>
  <si>
    <t>Grinding and Polishing Workers, Hand</t>
  </si>
  <si>
    <t>51-9023.00</t>
  </si>
  <si>
    <t>Mixing and Blending Machine Setters, Operators, and Tenders</t>
  </si>
  <si>
    <t>51-9031.00</t>
  </si>
  <si>
    <t>Cutters and Trimmers, Hand</t>
  </si>
  <si>
    <t>51-9032.00</t>
  </si>
  <si>
    <t>Cutting and Slicing Machine Setters, Operators, and Tenders</t>
  </si>
  <si>
    <t>51-9041.00</t>
  </si>
  <si>
    <t>Extruding, Forming, Pressing, and Compacting Machine Setters, Operators, and Tenders</t>
  </si>
  <si>
    <t>51-9051.00</t>
  </si>
  <si>
    <t>Furnace, Kiln, Oven, Drier, and Kettle Operators and Tenders</t>
  </si>
  <si>
    <t>51-9061.00</t>
  </si>
  <si>
    <t>Inspectors, Testers, Sorters, Samplers, and Weighers</t>
  </si>
  <si>
    <t>51-9071.00</t>
  </si>
  <si>
    <t>Jewelers and Precious Stone and Metal Workers</t>
  </si>
  <si>
    <t>51-9071.06</t>
  </si>
  <si>
    <t>Gem and Diamond Workers</t>
  </si>
  <si>
    <t>51-9081.00</t>
  </si>
  <si>
    <t>Dental Laboratory Technicians</t>
  </si>
  <si>
    <t>51-9082.00</t>
  </si>
  <si>
    <t>Medical Appliance Technicians</t>
  </si>
  <si>
    <t>51-9083.00</t>
  </si>
  <si>
    <t>Ophthalmic Laboratory Technicians</t>
  </si>
  <si>
    <t>51-9111.00</t>
  </si>
  <si>
    <t>Packaging and Filling Machine Operators and Tenders</t>
  </si>
  <si>
    <t>51-9123.00</t>
  </si>
  <si>
    <t>Painting, Coating, and Decorating Workers</t>
  </si>
  <si>
    <t>51-9124.00</t>
  </si>
  <si>
    <t>Coating, Painting, and Spraying Machine Setters, Operators, and Tenders</t>
  </si>
  <si>
    <t>51-9141.00</t>
  </si>
  <si>
    <t>Semiconductor Processing Technicians</t>
  </si>
  <si>
    <t>51-9151.00</t>
  </si>
  <si>
    <t>Photographic Process Workers and Processing Machine Operators</t>
  </si>
  <si>
    <t>51-9161.00</t>
  </si>
  <si>
    <t>Computer Numerically Controlled Tool Operators</t>
  </si>
  <si>
    <t>51-9162.00</t>
  </si>
  <si>
    <t>Computer Numerically Controlled Tool Programmers</t>
  </si>
  <si>
    <t>51-9191.00</t>
  </si>
  <si>
    <t>Adhesive Bonding Machine Operators and Tenders</t>
  </si>
  <si>
    <t>51-9192.00</t>
  </si>
  <si>
    <t>Cleaning, Washing, and Metal Pickling Equipment Operators and Tenders</t>
  </si>
  <si>
    <t>51-9193.00</t>
  </si>
  <si>
    <t>Cooling and Freezing Equipment Operators and Tenders</t>
  </si>
  <si>
    <t>51-9194.00</t>
  </si>
  <si>
    <t>Etchers and Engravers</t>
  </si>
  <si>
    <t>51-9195.00</t>
  </si>
  <si>
    <t>Molders, Shapers, and Casters, Except Metal and Plastic</t>
  </si>
  <si>
    <t>51-9195.03</t>
  </si>
  <si>
    <t>Stone Cutters and Carvers, Manufacturing</t>
  </si>
  <si>
    <t>51-9195.04</t>
  </si>
  <si>
    <t>Glass Blowers, Molders, Benders, and Finishers</t>
  </si>
  <si>
    <t>51-9195.05</t>
  </si>
  <si>
    <t>Potters, Manufacturing</t>
  </si>
  <si>
    <t>51-9196.00</t>
  </si>
  <si>
    <t>Paper Goods Machine Setters, Operators, and Tenders</t>
  </si>
  <si>
    <t>51-9197.00</t>
  </si>
  <si>
    <t>Tire Builders</t>
  </si>
  <si>
    <t>51-9198.00</t>
  </si>
  <si>
    <t>Helpers--Production Workers</t>
  </si>
  <si>
    <t>53-1041.00</t>
  </si>
  <si>
    <t>Aircraft Cargo Handling Supervisors</t>
  </si>
  <si>
    <t>53-1042.00</t>
  </si>
  <si>
    <t>First-Line Supervisors of Helpers, Laborers, and Material Movers, Hand</t>
  </si>
  <si>
    <t>53-1042.01</t>
  </si>
  <si>
    <t>Recycling Coordinators</t>
  </si>
  <si>
    <t>53-1043.00</t>
  </si>
  <si>
    <t>First-Line Supervisors of Material-Moving Machine and Vehicle Operators</t>
  </si>
  <si>
    <t>53-2011.00</t>
  </si>
  <si>
    <t>Airline Pilots, Copilots, and Flight Engineers</t>
  </si>
  <si>
    <t>53-2012.00</t>
  </si>
  <si>
    <t>Commercial Pilots</t>
  </si>
  <si>
    <t>53-2021.00</t>
  </si>
  <si>
    <t>Air Traffic Controllers</t>
  </si>
  <si>
    <t>53-2022.00</t>
  </si>
  <si>
    <t>Airfield Operations Specialists</t>
  </si>
  <si>
    <t>53-2031.00</t>
  </si>
  <si>
    <t>Flight Attendants</t>
  </si>
  <si>
    <t>53-3011.00</t>
  </si>
  <si>
    <t>Ambulance Drivers and Attendants, Except Emergency Medical Technicians</t>
  </si>
  <si>
    <t>53-3031.00</t>
  </si>
  <si>
    <t>Driver/Sales Workers</t>
  </si>
  <si>
    <t>53-3032.00</t>
  </si>
  <si>
    <t>Heavy and Tractor-Trailer Truck Drivers</t>
  </si>
  <si>
    <t>53-3033.00</t>
  </si>
  <si>
    <t>Light Truck Drivers</t>
  </si>
  <si>
    <t>53-3052.00</t>
  </si>
  <si>
    <t>Bus Drivers, Transit and Intercity</t>
  </si>
  <si>
    <t>53-4011.00</t>
  </si>
  <si>
    <t>Locomotive Engineers</t>
  </si>
  <si>
    <t>53-4013.00</t>
  </si>
  <si>
    <t>Rail Yard Engineers, Dinkey Operators, and Hostlers</t>
  </si>
  <si>
    <t>53-4022.00</t>
  </si>
  <si>
    <t>Railroad Brake, Signal, and Switch Operators and Locomotive Firers</t>
  </si>
  <si>
    <t>53-4031.00</t>
  </si>
  <si>
    <t>Railroad Conductors and Yardmasters</t>
  </si>
  <si>
    <t>53-4041.00</t>
  </si>
  <si>
    <t>Subway and Streetcar Operators</t>
  </si>
  <si>
    <t>53-5011.00</t>
  </si>
  <si>
    <t>Sailors and Marine Oilers</t>
  </si>
  <si>
    <t>53-5021.00</t>
  </si>
  <si>
    <t>Captains, Mates, and Pilots of Water Vessels</t>
  </si>
  <si>
    <t>53-5022.00</t>
  </si>
  <si>
    <t>Motorboat Operators</t>
  </si>
  <si>
    <t>53-5031.00</t>
  </si>
  <si>
    <t>Ship Engineers</t>
  </si>
  <si>
    <t>53-6011.00</t>
  </si>
  <si>
    <t>Bridge and Lock Tenders</t>
  </si>
  <si>
    <t>53-6021.00</t>
  </si>
  <si>
    <t>Parking Attendants</t>
  </si>
  <si>
    <t>53-6031.00</t>
  </si>
  <si>
    <t>Automotive and Watercraft Service Attendants</t>
  </si>
  <si>
    <t>53-6041.00</t>
  </si>
  <si>
    <t>Traffic Technicians</t>
  </si>
  <si>
    <t>53-6051.00</t>
  </si>
  <si>
    <t>Transportation Inspectors</t>
  </si>
  <si>
    <t>53-6051.01</t>
  </si>
  <si>
    <t>Aviation Inspectors</t>
  </si>
  <si>
    <t>53-6051.07</t>
  </si>
  <si>
    <t>Transportation Vehicle, Equipment and Systems Inspectors, Except Aviation</t>
  </si>
  <si>
    <t>53-6061.00</t>
  </si>
  <si>
    <t>Passenger Attendants</t>
  </si>
  <si>
    <t>53-7011.00</t>
  </si>
  <si>
    <t>Conveyor Operators and Tenders</t>
  </si>
  <si>
    <t>53-7021.00</t>
  </si>
  <si>
    <t>Crane and Tower Operators</t>
  </si>
  <si>
    <t>53-7031.00</t>
  </si>
  <si>
    <t>Dredge Operators</t>
  </si>
  <si>
    <t>53-7041.00</t>
  </si>
  <si>
    <t>Hoist and Winch Operators</t>
  </si>
  <si>
    <t>53-7051.00</t>
  </si>
  <si>
    <t>Industrial Truck and Tractor Operators</t>
  </si>
  <si>
    <t>53-7061.00</t>
  </si>
  <si>
    <t>Cleaners of Vehicles and Equipment</t>
  </si>
  <si>
    <t>53-7062.00</t>
  </si>
  <si>
    <t>Laborers and Freight, Stock, and Material Movers, Hand</t>
  </si>
  <si>
    <t>53-7062.04</t>
  </si>
  <si>
    <t>Recycling and Reclamation Workers</t>
  </si>
  <si>
    <t>53-7063.00</t>
  </si>
  <si>
    <t>Machine Feeders and Offbearers</t>
  </si>
  <si>
    <t>53-7064.00</t>
  </si>
  <si>
    <t>Packers and Packagers, Hand</t>
  </si>
  <si>
    <t>53-7065.00</t>
  </si>
  <si>
    <t>Stockers and Order Fillers</t>
  </si>
  <si>
    <t>53-7071.00</t>
  </si>
  <si>
    <t>Gas Compressor and Gas Pumping Station Operators</t>
  </si>
  <si>
    <t>53-7072.00</t>
  </si>
  <si>
    <t>Pump Operators, Except Wellhead Pumpers</t>
  </si>
  <si>
    <t>53-7073.00</t>
  </si>
  <si>
    <t>Wellhead Pumpers</t>
  </si>
  <si>
    <t>53-7081.00</t>
  </si>
  <si>
    <t>Refuse and Recyclable Material Collectors</t>
  </si>
  <si>
    <t>53-7121.00</t>
  </si>
  <si>
    <t>Tank Car, Truck, and Ship Loaders</t>
  </si>
  <si>
    <t>Can Automate 2024</t>
  </si>
  <si>
    <t>Can Automate 2026</t>
  </si>
  <si>
    <t>Can Automate 2028</t>
  </si>
  <si>
    <t>Can Automate 2030</t>
  </si>
  <si>
    <t>SOC Code (6-digit)</t>
  </si>
  <si>
    <t>Total Employment (OEWS 2025)</t>
  </si>
  <si>
    <t>Major Group</t>
  </si>
  <si>
    <t>Automation Basis</t>
  </si>
  <si>
    <t>11-1011</t>
  </si>
  <si>
    <t>Direct</t>
  </si>
  <si>
    <t>11-1021</t>
  </si>
  <si>
    <t>11-2011</t>
  </si>
  <si>
    <t>11-2021</t>
  </si>
  <si>
    <t>11-2022</t>
  </si>
  <si>
    <t>11-3012</t>
  </si>
  <si>
    <t>11-3013</t>
  </si>
  <si>
    <t>11-3021</t>
  </si>
  <si>
    <t>11-3031</t>
  </si>
  <si>
    <t>11-3051</t>
  </si>
  <si>
    <t>11-3061</t>
  </si>
  <si>
    <t>11-3071</t>
  </si>
  <si>
    <t>11-3111</t>
  </si>
  <si>
    <t>11-3121</t>
  </si>
  <si>
    <t>11-3131</t>
  </si>
  <si>
    <t>11-9013</t>
  </si>
  <si>
    <t>11-9021</t>
  </si>
  <si>
    <t>11-9031</t>
  </si>
  <si>
    <t>11-9032</t>
  </si>
  <si>
    <t>11-9033</t>
  </si>
  <si>
    <t>11-9041</t>
  </si>
  <si>
    <t>11-9051</t>
  </si>
  <si>
    <t>11-9071</t>
  </si>
  <si>
    <t>11-9081</t>
  </si>
  <si>
    <t>11-9111</t>
  </si>
  <si>
    <t>11-9121</t>
  </si>
  <si>
    <t>11-9131</t>
  </si>
  <si>
    <t>11-9141</t>
  </si>
  <si>
    <t>11-9151</t>
  </si>
  <si>
    <t>11-9161</t>
  </si>
  <si>
    <t>11-9171</t>
  </si>
  <si>
    <t>11-9179</t>
  </si>
  <si>
    <t>Personal Service Managers, All Other</t>
  </si>
  <si>
    <t>11-9199</t>
  </si>
  <si>
    <t>Managers, All Other</t>
  </si>
  <si>
    <t>13-1011</t>
  </si>
  <si>
    <t>13-1021</t>
  </si>
  <si>
    <t>Direct – no OEWS employment</t>
  </si>
  <si>
    <t>13-1022</t>
  </si>
  <si>
    <t>13-1023</t>
  </si>
  <si>
    <t>13-1031</t>
  </si>
  <si>
    <t>13-1032</t>
  </si>
  <si>
    <t>13-1041</t>
  </si>
  <si>
    <t>13-1051</t>
  </si>
  <si>
    <t>13-1071</t>
  </si>
  <si>
    <t>13-1074</t>
  </si>
  <si>
    <t>13-1075</t>
  </si>
  <si>
    <t>13-1081</t>
  </si>
  <si>
    <t>13-1111</t>
  </si>
  <si>
    <t>13-1121</t>
  </si>
  <si>
    <t>13-1131</t>
  </si>
  <si>
    <t>13-1141</t>
  </si>
  <si>
    <t>13-1151</t>
  </si>
  <si>
    <t>13-1161</t>
  </si>
  <si>
    <t>13-1199</t>
  </si>
  <si>
    <t>Business Operations Specialists, All Other</t>
  </si>
  <si>
    <t>13-2011</t>
  </si>
  <si>
    <t>13-2023</t>
  </si>
  <si>
    <t>13-2031</t>
  </si>
  <si>
    <t>13-2041</t>
  </si>
  <si>
    <t>13-2052</t>
  </si>
  <si>
    <t>13-2053</t>
  </si>
  <si>
    <t>13-2061</t>
  </si>
  <si>
    <t>13-2071</t>
  </si>
  <si>
    <t>13-2072</t>
  </si>
  <si>
    <t>13-2081</t>
  </si>
  <si>
    <t>13-2082</t>
  </si>
  <si>
    <t>13-2099</t>
  </si>
  <si>
    <t>Financial Specialists, All Other</t>
  </si>
  <si>
    <t>15-1211</t>
  </si>
  <si>
    <t>15-1212</t>
  </si>
  <si>
    <t>15-1221</t>
  </si>
  <si>
    <t>15-1231</t>
  </si>
  <si>
    <t>15-1232</t>
  </si>
  <si>
    <t>15-1241</t>
  </si>
  <si>
    <t>15-1242</t>
  </si>
  <si>
    <t>15-1243</t>
  </si>
  <si>
    <t>15-1244</t>
  </si>
  <si>
    <t>15-1251</t>
  </si>
  <si>
    <t>15-1253</t>
  </si>
  <si>
    <t>15-1254</t>
  </si>
  <si>
    <t>15-1255</t>
  </si>
  <si>
    <t>Web and Digital Interface Designers</t>
  </si>
  <si>
    <t>15-1299</t>
  </si>
  <si>
    <t>Computer Occupations, All Other</t>
  </si>
  <si>
    <t>15-2011</t>
  </si>
  <si>
    <t>15-2021</t>
  </si>
  <si>
    <t>15-2031</t>
  </si>
  <si>
    <t>15-2041</t>
  </si>
  <si>
    <t>15-2051</t>
  </si>
  <si>
    <t>Data Scientists</t>
  </si>
  <si>
    <t>15-2099</t>
  </si>
  <si>
    <t>Mathematical Science Occupations, All Other</t>
  </si>
  <si>
    <t>17-1011</t>
  </si>
  <si>
    <t>17-1012</t>
  </si>
  <si>
    <t>17-1021</t>
  </si>
  <si>
    <t>17-1022</t>
  </si>
  <si>
    <t>17-2011</t>
  </si>
  <si>
    <t>17-2021</t>
  </si>
  <si>
    <t>17-2031</t>
  </si>
  <si>
    <t>17-2041</t>
  </si>
  <si>
    <t>17-2051</t>
  </si>
  <si>
    <t>17-2061</t>
  </si>
  <si>
    <t>17-2071</t>
  </si>
  <si>
    <t>17-2072</t>
  </si>
  <si>
    <t>17-2081</t>
  </si>
  <si>
    <t>17-2111</t>
  </si>
  <si>
    <t>17-2112</t>
  </si>
  <si>
    <t>17-2121</t>
  </si>
  <si>
    <t>17-2131</t>
  </si>
  <si>
    <t>17-2141</t>
  </si>
  <si>
    <t>17-2151</t>
  </si>
  <si>
    <t>17-2161</t>
  </si>
  <si>
    <t>17-2171</t>
  </si>
  <si>
    <t>17-2199</t>
  </si>
  <si>
    <t>Engineers, All Other</t>
  </si>
  <si>
    <t>17-3011</t>
  </si>
  <si>
    <t>17-3012</t>
  </si>
  <si>
    <t>17-3013</t>
  </si>
  <si>
    <t>17-3021</t>
  </si>
  <si>
    <t>17-3022</t>
  </si>
  <si>
    <t>17-3023</t>
  </si>
  <si>
    <t>17-3024</t>
  </si>
  <si>
    <t>17-3025</t>
  </si>
  <si>
    <t>17-3026</t>
  </si>
  <si>
    <t>17-3027</t>
  </si>
  <si>
    <t>17-3029</t>
  </si>
  <si>
    <t>Engineering Technologists and Technicians, Except Drafters, All Other</t>
  </si>
  <si>
    <t>17-3031</t>
  </si>
  <si>
    <t>19-1011</t>
  </si>
  <si>
    <t>19-1012</t>
  </si>
  <si>
    <t>19-1013</t>
  </si>
  <si>
    <t>19-1021</t>
  </si>
  <si>
    <t>19-1022</t>
  </si>
  <si>
    <t>19-1023</t>
  </si>
  <si>
    <t>19-1029</t>
  </si>
  <si>
    <t>Biological Scientists, All Other</t>
  </si>
  <si>
    <t>19-1031</t>
  </si>
  <si>
    <t>19-1032</t>
  </si>
  <si>
    <t>19-1041</t>
  </si>
  <si>
    <t>19-1042</t>
  </si>
  <si>
    <t>19-2011</t>
  </si>
  <si>
    <t>19-2012</t>
  </si>
  <si>
    <t>19-2021</t>
  </si>
  <si>
    <t>19-2031</t>
  </si>
  <si>
    <t>19-2032</t>
  </si>
  <si>
    <t>19-2041</t>
  </si>
  <si>
    <t>19-2042</t>
  </si>
  <si>
    <t>19-2043</t>
  </si>
  <si>
    <t>19-2099</t>
  </si>
  <si>
    <t>Physical Scientists, All Other</t>
  </si>
  <si>
    <t>19-3011</t>
  </si>
  <si>
    <t>19-3022</t>
  </si>
  <si>
    <t>19-3032</t>
  </si>
  <si>
    <t>19-3033</t>
  </si>
  <si>
    <t>19-3034</t>
  </si>
  <si>
    <t>19-3039</t>
  </si>
  <si>
    <t>Psychologists, All Other</t>
  </si>
  <si>
    <t>19-3041</t>
  </si>
  <si>
    <t>19-3051</t>
  </si>
  <si>
    <t>19-3091</t>
  </si>
  <si>
    <t>19-3092</t>
  </si>
  <si>
    <t>19-3093</t>
  </si>
  <si>
    <t>19-3094</t>
  </si>
  <si>
    <t>19-3099</t>
  </si>
  <si>
    <t>Social Scientists and Related Workers, All Other</t>
  </si>
  <si>
    <t>19-4012</t>
  </si>
  <si>
    <t>19-4013</t>
  </si>
  <si>
    <t>19-4021</t>
  </si>
  <si>
    <t>19-4031</t>
  </si>
  <si>
    <t>19-4042</t>
  </si>
  <si>
    <t>19-4043</t>
  </si>
  <si>
    <t>19-4051</t>
  </si>
  <si>
    <t>19-4061</t>
  </si>
  <si>
    <t>19-4071</t>
  </si>
  <si>
    <t>19-4092</t>
  </si>
  <si>
    <t>19-4099</t>
  </si>
  <si>
    <t>Life, Physical, and Social Science Technicians, All Other</t>
  </si>
  <si>
    <t>19-5011</t>
  </si>
  <si>
    <t>19-5012</t>
  </si>
  <si>
    <t>21-1011</t>
  </si>
  <si>
    <t>21-1012</t>
  </si>
  <si>
    <t>21-1013</t>
  </si>
  <si>
    <t>21-1014</t>
  </si>
  <si>
    <t>21-1015</t>
  </si>
  <si>
    <t>21-1021</t>
  </si>
  <si>
    <t>21-1022</t>
  </si>
  <si>
    <t>21-1023</t>
  </si>
  <si>
    <t>21-1091</t>
  </si>
  <si>
    <t>21-1092</t>
  </si>
  <si>
    <t>21-1093</t>
  </si>
  <si>
    <t>21-1094</t>
  </si>
  <si>
    <t>21-2011</t>
  </si>
  <si>
    <t>21-2021</t>
  </si>
  <si>
    <t>23-1011</t>
  </si>
  <si>
    <t>23-1012</t>
  </si>
  <si>
    <t>23-1021</t>
  </si>
  <si>
    <t>23-1022</t>
  </si>
  <si>
    <t>23-1023</t>
  </si>
  <si>
    <t>23-2011</t>
  </si>
  <si>
    <t>23-2093</t>
  </si>
  <si>
    <t>25-1011</t>
  </si>
  <si>
    <t>25-1021</t>
  </si>
  <si>
    <t>25-1022</t>
  </si>
  <si>
    <t>25-1031</t>
  </si>
  <si>
    <t>25-1032</t>
  </si>
  <si>
    <t>25-1041</t>
  </si>
  <si>
    <t>25-1042</t>
  </si>
  <si>
    <t>25-1043</t>
  </si>
  <si>
    <t>25-1051</t>
  </si>
  <si>
    <t>25-1052</t>
  </si>
  <si>
    <t>25-1053</t>
  </si>
  <si>
    <t>25-1054</t>
  </si>
  <si>
    <t>25-1061</t>
  </si>
  <si>
    <t>25-1062</t>
  </si>
  <si>
    <t>25-1063</t>
  </si>
  <si>
    <t>25-1064</t>
  </si>
  <si>
    <t>25-1065</t>
  </si>
  <si>
    <t>25-1066</t>
  </si>
  <si>
    <t>25-1067</t>
  </si>
  <si>
    <t>25-1071</t>
  </si>
  <si>
    <t>25-1072</t>
  </si>
  <si>
    <t>25-1081</t>
  </si>
  <si>
    <t>25-1082</t>
  </si>
  <si>
    <t>25-1111</t>
  </si>
  <si>
    <t>25-1112</t>
  </si>
  <si>
    <t>25-1113</t>
  </si>
  <si>
    <t>25-1121</t>
  </si>
  <si>
    <t>25-1122</t>
  </si>
  <si>
    <t>25-1123</t>
  </si>
  <si>
    <t>25-1124</t>
  </si>
  <si>
    <t>25-1125</t>
  </si>
  <si>
    <t>25-1126</t>
  </si>
  <si>
    <t>25-1192</t>
  </si>
  <si>
    <t>25-1193</t>
  </si>
  <si>
    <t>25-1194</t>
  </si>
  <si>
    <t>25-2011</t>
  </si>
  <si>
    <t>25-2012</t>
  </si>
  <si>
    <t>25-2021</t>
  </si>
  <si>
    <t>25-2022</t>
  </si>
  <si>
    <t>25-2023</t>
  </si>
  <si>
    <t>25-2031</t>
  </si>
  <si>
    <t>25-2032</t>
  </si>
  <si>
    <t>25-2051</t>
  </si>
  <si>
    <t>25-2057</t>
  </si>
  <si>
    <t>25-2058</t>
  </si>
  <si>
    <t>25-2059</t>
  </si>
  <si>
    <t>Special Education Teachers, All Other</t>
  </si>
  <si>
    <t>25-3011</t>
  </si>
  <si>
    <t>25-3021</t>
  </si>
  <si>
    <t>25-3041</t>
  </si>
  <si>
    <t>25-4011</t>
  </si>
  <si>
    <t>25-4012</t>
  </si>
  <si>
    <t>25-4013</t>
  </si>
  <si>
    <t>25-4022</t>
  </si>
  <si>
    <t>25-4031</t>
  </si>
  <si>
    <t>25-9021</t>
  </si>
  <si>
    <t>25-9031</t>
  </si>
  <si>
    <t>25-9042</t>
  </si>
  <si>
    <t>25-9044</t>
  </si>
  <si>
    <t>27-1011</t>
  </si>
  <si>
    <t>27-1012</t>
  </si>
  <si>
    <t>27-1013</t>
  </si>
  <si>
    <t>27-1014</t>
  </si>
  <si>
    <t>27-1021</t>
  </si>
  <si>
    <t>27-1022</t>
  </si>
  <si>
    <t>27-1023</t>
  </si>
  <si>
    <t>27-1024</t>
  </si>
  <si>
    <t>27-1025</t>
  </si>
  <si>
    <t>27-1026</t>
  </si>
  <si>
    <t>27-1027</t>
  </si>
  <si>
    <t>27-2011</t>
  </si>
  <si>
    <t>27-2012</t>
  </si>
  <si>
    <t>27-2021</t>
  </si>
  <si>
    <t>27-2022</t>
  </si>
  <si>
    <t>27-2023</t>
  </si>
  <si>
    <t>27-2031</t>
  </si>
  <si>
    <t>27-2032</t>
  </si>
  <si>
    <t>27-2041</t>
  </si>
  <si>
    <t>27-2042</t>
  </si>
  <si>
    <t>27-3011</t>
  </si>
  <si>
    <t>27-3023</t>
  </si>
  <si>
    <t>27-3031</t>
  </si>
  <si>
    <t>27-3041</t>
  </si>
  <si>
    <t>27-3042</t>
  </si>
  <si>
    <t>27-3043</t>
  </si>
  <si>
    <t>27-3091</t>
  </si>
  <si>
    <t>27-3092</t>
  </si>
  <si>
    <t>27-4011</t>
  </si>
  <si>
    <t>27-4012</t>
  </si>
  <si>
    <t>27-4014</t>
  </si>
  <si>
    <t>27-4021</t>
  </si>
  <si>
    <t>27-4031</t>
  </si>
  <si>
    <t>27-4032</t>
  </si>
  <si>
    <t>29-1011</t>
  </si>
  <si>
    <t>29-1021</t>
  </si>
  <si>
    <t>29-1022</t>
  </si>
  <si>
    <t>29-1023</t>
  </si>
  <si>
    <t>29-1024</t>
  </si>
  <si>
    <t>29-1031</t>
  </si>
  <si>
    <t>29-1041</t>
  </si>
  <si>
    <t>29-1051</t>
  </si>
  <si>
    <t>29-1071</t>
  </si>
  <si>
    <t>29-1081</t>
  </si>
  <si>
    <t>29-1122</t>
  </si>
  <si>
    <t>29-1123</t>
  </si>
  <si>
    <t>29-1124</t>
  </si>
  <si>
    <t>29-1125</t>
  </si>
  <si>
    <t>29-1126</t>
  </si>
  <si>
    <t>29-1127</t>
  </si>
  <si>
    <t>29-1128</t>
  </si>
  <si>
    <t>29-1129</t>
  </si>
  <si>
    <t>Therapists, All Other</t>
  </si>
  <si>
    <t>29-1131</t>
  </si>
  <si>
    <t>29-1141</t>
  </si>
  <si>
    <t>29-1151</t>
  </si>
  <si>
    <t>29-1161</t>
  </si>
  <si>
    <t>29-1171</t>
  </si>
  <si>
    <t>29-1181</t>
  </si>
  <si>
    <t>29-1211</t>
  </si>
  <si>
    <t>29-1213</t>
  </si>
  <si>
    <t>29-1215</t>
  </si>
  <si>
    <t>29-1216</t>
  </si>
  <si>
    <t>29-1217</t>
  </si>
  <si>
    <t>29-1218</t>
  </si>
  <si>
    <t>29-1221</t>
  </si>
  <si>
    <t>29-1222</t>
  </si>
  <si>
    <t>29-1223</t>
  </si>
  <si>
    <t>29-1224</t>
  </si>
  <si>
    <t>29-1229</t>
  </si>
  <si>
    <t>Physicians, All Other</t>
  </si>
  <si>
    <t>29-1241</t>
  </si>
  <si>
    <t>29-1291</t>
  </si>
  <si>
    <t>29-1292</t>
  </si>
  <si>
    <t>29-1299</t>
  </si>
  <si>
    <t>Healthcare Diagnosing or Treating Practitioners, All Other</t>
  </si>
  <si>
    <t>29-2011</t>
  </si>
  <si>
    <t>29-2012</t>
  </si>
  <si>
    <t>29-2031</t>
  </si>
  <si>
    <t>29-2032</t>
  </si>
  <si>
    <t>29-2033</t>
  </si>
  <si>
    <t>29-2034</t>
  </si>
  <si>
    <t>29-2035</t>
  </si>
  <si>
    <t>29-2036</t>
  </si>
  <si>
    <t>29-2051</t>
  </si>
  <si>
    <t>29-2052</t>
  </si>
  <si>
    <t>29-2053</t>
  </si>
  <si>
    <t>29-2055</t>
  </si>
  <si>
    <t>29-2056</t>
  </si>
  <si>
    <t>29-2057</t>
  </si>
  <si>
    <t>29-2061</t>
  </si>
  <si>
    <t>29-2081</t>
  </si>
  <si>
    <t>29-2091</t>
  </si>
  <si>
    <t>29-2092</t>
  </si>
  <si>
    <t>29-2099</t>
  </si>
  <si>
    <t>Health Technologists and Technicians, All Other</t>
  </si>
  <si>
    <t>29-9091</t>
  </si>
  <si>
    <t>29-9092</t>
  </si>
  <si>
    <t>29-9093</t>
  </si>
  <si>
    <t>29-9099</t>
  </si>
  <si>
    <t>Healthcare Practitioners and Technical Workers, All Other</t>
  </si>
  <si>
    <t>31-1121</t>
  </si>
  <si>
    <t>31-1122</t>
  </si>
  <si>
    <t>31-1131</t>
  </si>
  <si>
    <t>31-1132</t>
  </si>
  <si>
    <t>31-1133</t>
  </si>
  <si>
    <t>31-2011</t>
  </si>
  <si>
    <t>31-2012</t>
  </si>
  <si>
    <t>31-2021</t>
  </si>
  <si>
    <t>31-2022</t>
  </si>
  <si>
    <t>31-9011</t>
  </si>
  <si>
    <t>31-9091</t>
  </si>
  <si>
    <t>31-9092</t>
  </si>
  <si>
    <t>31-9093</t>
  </si>
  <si>
    <t>31-9094</t>
  </si>
  <si>
    <t>31-9095</t>
  </si>
  <si>
    <t>31-9096</t>
  </si>
  <si>
    <t>31-9097</t>
  </si>
  <si>
    <t>31-9099</t>
  </si>
  <si>
    <t>Healthcare Support Workers, All Other</t>
  </si>
  <si>
    <t>33-1011</t>
  </si>
  <si>
    <t>33-1012</t>
  </si>
  <si>
    <t>33-1021</t>
  </si>
  <si>
    <t>33-2011</t>
  </si>
  <si>
    <t>33-2021</t>
  </si>
  <si>
    <t>33-2022</t>
  </si>
  <si>
    <t>33-3011</t>
  </si>
  <si>
    <t>33-3012</t>
  </si>
  <si>
    <t>33-3021</t>
  </si>
  <si>
    <t>33-3031</t>
  </si>
  <si>
    <t>33-3041</t>
  </si>
  <si>
    <t>33-3051</t>
  </si>
  <si>
    <t>33-3052</t>
  </si>
  <si>
    <t>33-9011</t>
  </si>
  <si>
    <t>33-9021</t>
  </si>
  <si>
    <t>33-9031</t>
  </si>
  <si>
    <t>33-9032</t>
  </si>
  <si>
    <t>33-9091</t>
  </si>
  <si>
    <t>33-9092</t>
  </si>
  <si>
    <t>33-9093</t>
  </si>
  <si>
    <t>33-9099</t>
  </si>
  <si>
    <t>Protective Service Workers, All Other</t>
  </si>
  <si>
    <t>35-1011</t>
  </si>
  <si>
    <t>35-1012</t>
  </si>
  <si>
    <t>35-2011</t>
  </si>
  <si>
    <t>35-2012</t>
  </si>
  <si>
    <t>35-2013</t>
  </si>
  <si>
    <t>35-2014</t>
  </si>
  <si>
    <t>35-2015</t>
  </si>
  <si>
    <t>35-2021</t>
  </si>
  <si>
    <t>35-3011</t>
  </si>
  <si>
    <t>35-3023</t>
  </si>
  <si>
    <t>35-3031</t>
  </si>
  <si>
    <t>35-3041</t>
  </si>
  <si>
    <t>35-9011</t>
  </si>
  <si>
    <t>35-9021</t>
  </si>
  <si>
    <t>35-9031</t>
  </si>
  <si>
    <t>37-1011</t>
  </si>
  <si>
    <t>37-1012</t>
  </si>
  <si>
    <t>37-2011</t>
  </si>
  <si>
    <t>37-2012</t>
  </si>
  <si>
    <t>37-2021</t>
  </si>
  <si>
    <t>37-3011</t>
  </si>
  <si>
    <t>37-3012</t>
  </si>
  <si>
    <t>37-3013</t>
  </si>
  <si>
    <t>39-1013</t>
  </si>
  <si>
    <t>39-1022</t>
  </si>
  <si>
    <t>39-2011</t>
  </si>
  <si>
    <t>39-2021</t>
  </si>
  <si>
    <t>39-3011</t>
  </si>
  <si>
    <t>39-3012</t>
  </si>
  <si>
    <t>39-3021</t>
  </si>
  <si>
    <t>39-3031</t>
  </si>
  <si>
    <t>39-3091</t>
  </si>
  <si>
    <t>39-3092</t>
  </si>
  <si>
    <t>39-3093</t>
  </si>
  <si>
    <t>39-4011</t>
  </si>
  <si>
    <t>39-4021</t>
  </si>
  <si>
    <t>39-4031</t>
  </si>
  <si>
    <t>39-5011</t>
  </si>
  <si>
    <t>39-5012</t>
  </si>
  <si>
    <t>39-5091</t>
  </si>
  <si>
    <t>39-5092</t>
  </si>
  <si>
    <t>39-5093</t>
  </si>
  <si>
    <t>39-5094</t>
  </si>
  <si>
    <t>39-6011</t>
  </si>
  <si>
    <t>39-6012</t>
  </si>
  <si>
    <t>39-7011</t>
  </si>
  <si>
    <t>39-7012</t>
  </si>
  <si>
    <t>39-9011</t>
  </si>
  <si>
    <t>39-9031</t>
  </si>
  <si>
    <t>39-9032</t>
  </si>
  <si>
    <t>39-9041</t>
  </si>
  <si>
    <t>41-1011</t>
  </si>
  <si>
    <t>41-1012</t>
  </si>
  <si>
    <t>41-2011</t>
  </si>
  <si>
    <t>41-2012</t>
  </si>
  <si>
    <t>41-2021</t>
  </si>
  <si>
    <t>41-2022</t>
  </si>
  <si>
    <t>41-2031</t>
  </si>
  <si>
    <t>41-3011</t>
  </si>
  <si>
    <t>41-3021</t>
  </si>
  <si>
    <t>41-3031</t>
  </si>
  <si>
    <t>41-3041</t>
  </si>
  <si>
    <t>41-4011</t>
  </si>
  <si>
    <t>41-4012</t>
  </si>
  <si>
    <t>41-9011</t>
  </si>
  <si>
    <t>41-9012</t>
  </si>
  <si>
    <t>41-9021</t>
  </si>
  <si>
    <t>41-9022</t>
  </si>
  <si>
    <t>41-9031</t>
  </si>
  <si>
    <t>41-9041</t>
  </si>
  <si>
    <t>41-9091</t>
  </si>
  <si>
    <t>43-1011</t>
  </si>
  <si>
    <t>43-2011</t>
  </si>
  <si>
    <t>43-2021</t>
  </si>
  <si>
    <t>43-3011</t>
  </si>
  <si>
    <t>43-3021</t>
  </si>
  <si>
    <t>43-3031</t>
  </si>
  <si>
    <t>43-3041</t>
  </si>
  <si>
    <t>43-3051</t>
  </si>
  <si>
    <t>43-3061</t>
  </si>
  <si>
    <t>43-3071</t>
  </si>
  <si>
    <t>43-4011</t>
  </si>
  <si>
    <t>43-4021</t>
  </si>
  <si>
    <t>43-4031</t>
  </si>
  <si>
    <t>43-4041</t>
  </si>
  <si>
    <t>43-4051</t>
  </si>
  <si>
    <t>43-4061</t>
  </si>
  <si>
    <t>43-4071</t>
  </si>
  <si>
    <t>43-4081</t>
  </si>
  <si>
    <t>43-4111</t>
  </si>
  <si>
    <t>43-4121</t>
  </si>
  <si>
    <t>43-4131</t>
  </si>
  <si>
    <t>43-4141</t>
  </si>
  <si>
    <t>43-4151</t>
  </si>
  <si>
    <t>43-4161</t>
  </si>
  <si>
    <t>43-4171</t>
  </si>
  <si>
    <t>43-4181</t>
  </si>
  <si>
    <t>43-5011</t>
  </si>
  <si>
    <t>43-5021</t>
  </si>
  <si>
    <t>43-5031</t>
  </si>
  <si>
    <t>43-5032</t>
  </si>
  <si>
    <t>43-5041</t>
  </si>
  <si>
    <t>43-5051</t>
  </si>
  <si>
    <t>43-5052</t>
  </si>
  <si>
    <t>43-5053</t>
  </si>
  <si>
    <t>43-5061</t>
  </si>
  <si>
    <t>43-5071</t>
  </si>
  <si>
    <t>43-5111</t>
  </si>
  <si>
    <t>43-6011</t>
  </si>
  <si>
    <t>43-6012</t>
  </si>
  <si>
    <t>43-6013</t>
  </si>
  <si>
    <t>43-6014</t>
  </si>
  <si>
    <t>43-9021</t>
  </si>
  <si>
    <t>43-9022</t>
  </si>
  <si>
    <t>43-9031</t>
  </si>
  <si>
    <t>43-9041</t>
  </si>
  <si>
    <t>43-9051</t>
  </si>
  <si>
    <t>43-9061</t>
  </si>
  <si>
    <t>43-9071</t>
  </si>
  <si>
    <t>43-9081</t>
  </si>
  <si>
    <t>43-9111</t>
  </si>
  <si>
    <t>45-1011</t>
  </si>
  <si>
    <t>45-2011</t>
  </si>
  <si>
    <t>45-2021</t>
  </si>
  <si>
    <t>45-2041</t>
  </si>
  <si>
    <t>45-2091</t>
  </si>
  <si>
    <t>45-2092</t>
  </si>
  <si>
    <t>45-2093</t>
  </si>
  <si>
    <t>45-3031</t>
  </si>
  <si>
    <t>45-4011</t>
  </si>
  <si>
    <t>45-4021</t>
  </si>
  <si>
    <t>45-4022</t>
  </si>
  <si>
    <t>45-4023</t>
  </si>
  <si>
    <t>47-1011</t>
  </si>
  <si>
    <t>47-2011</t>
  </si>
  <si>
    <t>47-2021</t>
  </si>
  <si>
    <t>47-2022</t>
  </si>
  <si>
    <t>47-2031</t>
  </si>
  <si>
    <t>47-2041</t>
  </si>
  <si>
    <t>47-2042</t>
  </si>
  <si>
    <t>47-2043</t>
  </si>
  <si>
    <t>47-2044</t>
  </si>
  <si>
    <t>47-2051</t>
  </si>
  <si>
    <t>47-2053</t>
  </si>
  <si>
    <t>47-2061</t>
  </si>
  <si>
    <t>47-2071</t>
  </si>
  <si>
    <t>47-2072</t>
  </si>
  <si>
    <t>47-2073</t>
  </si>
  <si>
    <t>47-2081</t>
  </si>
  <si>
    <t>47-2082</t>
  </si>
  <si>
    <t>47-2111</t>
  </si>
  <si>
    <t>47-2121</t>
  </si>
  <si>
    <t>47-2131</t>
  </si>
  <si>
    <t>47-2132</t>
  </si>
  <si>
    <t>47-2141</t>
  </si>
  <si>
    <t>47-2142</t>
  </si>
  <si>
    <t>47-2151</t>
  </si>
  <si>
    <t>47-2152</t>
  </si>
  <si>
    <t>47-2161</t>
  </si>
  <si>
    <t>47-2171</t>
  </si>
  <si>
    <t>47-2181</t>
  </si>
  <si>
    <t>47-2211</t>
  </si>
  <si>
    <t>47-2221</t>
  </si>
  <si>
    <t>47-2231</t>
  </si>
  <si>
    <t>47-3011</t>
  </si>
  <si>
    <t>47-3012</t>
  </si>
  <si>
    <t>47-3013</t>
  </si>
  <si>
    <t>47-3014</t>
  </si>
  <si>
    <t>47-3015</t>
  </si>
  <si>
    <t>47-3016</t>
  </si>
  <si>
    <t>47-4011</t>
  </si>
  <si>
    <t>47-4021</t>
  </si>
  <si>
    <t>47-4031</t>
  </si>
  <si>
    <t>47-4041</t>
  </si>
  <si>
    <t>47-4051</t>
  </si>
  <si>
    <t>47-4061</t>
  </si>
  <si>
    <t>47-4071</t>
  </si>
  <si>
    <t>47-4091</t>
  </si>
  <si>
    <t>47-4099</t>
  </si>
  <si>
    <t>47-5011</t>
  </si>
  <si>
    <t>47-5012</t>
  </si>
  <si>
    <t>47-5013</t>
  </si>
  <si>
    <t>47-5022</t>
  </si>
  <si>
    <t>47-5023</t>
  </si>
  <si>
    <t>47-5032</t>
  </si>
  <si>
    <t>47-5041</t>
  </si>
  <si>
    <t>47-5043</t>
  </si>
  <si>
    <t>47-5044</t>
  </si>
  <si>
    <t>47-5051</t>
  </si>
  <si>
    <t>47-5071</t>
  </si>
  <si>
    <t>47-5081</t>
  </si>
  <si>
    <t>49-1011</t>
  </si>
  <si>
    <t>49-2011</t>
  </si>
  <si>
    <t>49-2021</t>
  </si>
  <si>
    <t>49-2022</t>
  </si>
  <si>
    <t>49-2091</t>
  </si>
  <si>
    <t>49-2092</t>
  </si>
  <si>
    <t>49-2093</t>
  </si>
  <si>
    <t>49-2094</t>
  </si>
  <si>
    <t>49-2095</t>
  </si>
  <si>
    <t>49-2096</t>
  </si>
  <si>
    <t>49-2097</t>
  </si>
  <si>
    <t>49-2098</t>
  </si>
  <si>
    <t>49-3011</t>
  </si>
  <si>
    <t>49-3021</t>
  </si>
  <si>
    <t>49-3022</t>
  </si>
  <si>
    <t>49-3023</t>
  </si>
  <si>
    <t>49-3031</t>
  </si>
  <si>
    <t>49-3041</t>
  </si>
  <si>
    <t>49-3042</t>
  </si>
  <si>
    <t>49-3043</t>
  </si>
  <si>
    <t>49-3051</t>
  </si>
  <si>
    <t>49-3052</t>
  </si>
  <si>
    <t>49-3053</t>
  </si>
  <si>
    <t>49-3091</t>
  </si>
  <si>
    <t>49-3092</t>
  </si>
  <si>
    <t>49-3093</t>
  </si>
  <si>
    <t>49-9011</t>
  </si>
  <si>
    <t>49-9012</t>
  </si>
  <si>
    <t>49-9021</t>
  </si>
  <si>
    <t>49-9031</t>
  </si>
  <si>
    <t>49-9041</t>
  </si>
  <si>
    <t>49-9043</t>
  </si>
  <si>
    <t>49-9044</t>
  </si>
  <si>
    <t>49-9045</t>
  </si>
  <si>
    <t>49-9051</t>
  </si>
  <si>
    <t>49-9052</t>
  </si>
  <si>
    <t>49-9061</t>
  </si>
  <si>
    <t>49-9062</t>
  </si>
  <si>
    <t>49-9063</t>
  </si>
  <si>
    <t>49-9064</t>
  </si>
  <si>
    <t>49-9071</t>
  </si>
  <si>
    <t>49-9081</t>
  </si>
  <si>
    <t>49-9091</t>
  </si>
  <si>
    <t>49-9092</t>
  </si>
  <si>
    <t>49-9094</t>
  </si>
  <si>
    <t>49-9095</t>
  </si>
  <si>
    <t>49-9096</t>
  </si>
  <si>
    <t>49-9097</t>
  </si>
  <si>
    <t>49-9098</t>
  </si>
  <si>
    <t>49-9099</t>
  </si>
  <si>
    <t>Installation, Maintenance, and Repair Workers, All Other</t>
  </si>
  <si>
    <t>51-1011</t>
  </si>
  <si>
    <t>51-2011</t>
  </si>
  <si>
    <t>51-2021</t>
  </si>
  <si>
    <t>51-2022</t>
  </si>
  <si>
    <t>51-2023</t>
  </si>
  <si>
    <t>51-2031</t>
  </si>
  <si>
    <t>51-2041</t>
  </si>
  <si>
    <t>51-2051</t>
  </si>
  <si>
    <t>51-2061</t>
  </si>
  <si>
    <t>51-2092</t>
  </si>
  <si>
    <t>51-3011</t>
  </si>
  <si>
    <t>51-3021</t>
  </si>
  <si>
    <t>51-3022</t>
  </si>
  <si>
    <t>51-3023</t>
  </si>
  <si>
    <t>51-3091</t>
  </si>
  <si>
    <t>51-3092</t>
  </si>
  <si>
    <t>51-3093</t>
  </si>
  <si>
    <t>51-4021</t>
  </si>
  <si>
    <t>51-4022</t>
  </si>
  <si>
    <t>51-4023</t>
  </si>
  <si>
    <t>51-4031</t>
  </si>
  <si>
    <t>51-4032</t>
  </si>
  <si>
    <t>51-4033</t>
  </si>
  <si>
    <t>51-4034</t>
  </si>
  <si>
    <t>51-4035</t>
  </si>
  <si>
    <t>51-4041</t>
  </si>
  <si>
    <t>51-4051</t>
  </si>
  <si>
    <t>51-4052</t>
  </si>
  <si>
    <t>51-4061</t>
  </si>
  <si>
    <t>51-4062</t>
  </si>
  <si>
    <t>51-4071</t>
  </si>
  <si>
    <t>51-4072</t>
  </si>
  <si>
    <t>51-4081</t>
  </si>
  <si>
    <t>51-4111</t>
  </si>
  <si>
    <t>51-4121</t>
  </si>
  <si>
    <t>51-4122</t>
  </si>
  <si>
    <t>51-4191</t>
  </si>
  <si>
    <t>51-4192</t>
  </si>
  <si>
    <t>51-4193</t>
  </si>
  <si>
    <t>51-4194</t>
  </si>
  <si>
    <t>51-5111</t>
  </si>
  <si>
    <t>51-5112</t>
  </si>
  <si>
    <t>51-5113</t>
  </si>
  <si>
    <t>51-6011</t>
  </si>
  <si>
    <t>51-6021</t>
  </si>
  <si>
    <t>51-6031</t>
  </si>
  <si>
    <t>51-6041</t>
  </si>
  <si>
    <t>51-6042</t>
  </si>
  <si>
    <t>51-6051</t>
  </si>
  <si>
    <t>51-6052</t>
  </si>
  <si>
    <t>51-6061</t>
  </si>
  <si>
    <t>51-6062</t>
  </si>
  <si>
    <t>51-6063</t>
  </si>
  <si>
    <t>51-6064</t>
  </si>
  <si>
    <t>51-6091</t>
  </si>
  <si>
    <t>51-6092</t>
  </si>
  <si>
    <t>51-6093</t>
  </si>
  <si>
    <t>51-7011</t>
  </si>
  <si>
    <t>51-7021</t>
  </si>
  <si>
    <t>51-7031</t>
  </si>
  <si>
    <t>51-7032</t>
  </si>
  <si>
    <t>51-7041</t>
  </si>
  <si>
    <t>51-7042</t>
  </si>
  <si>
    <t>51-8011</t>
  </si>
  <si>
    <t>51-8012</t>
  </si>
  <si>
    <t>51-8013</t>
  </si>
  <si>
    <t>51-8021</t>
  </si>
  <si>
    <t>51-8031</t>
  </si>
  <si>
    <t>51-8091</t>
  </si>
  <si>
    <t>51-8092</t>
  </si>
  <si>
    <t>51-8093</t>
  </si>
  <si>
    <t>51-8099</t>
  </si>
  <si>
    <t>Plant and System Operators, All Other</t>
  </si>
  <si>
    <t>51-9011</t>
  </si>
  <si>
    <t>51-9012</t>
  </si>
  <si>
    <t>51-9021</t>
  </si>
  <si>
    <t>51-9022</t>
  </si>
  <si>
    <t>51-9023</t>
  </si>
  <si>
    <t>51-9031</t>
  </si>
  <si>
    <t>51-9032</t>
  </si>
  <si>
    <t>51-9041</t>
  </si>
  <si>
    <t>51-9051</t>
  </si>
  <si>
    <t>51-9061</t>
  </si>
  <si>
    <t>51-9071</t>
  </si>
  <si>
    <t>51-9081</t>
  </si>
  <si>
    <t>51-9082</t>
  </si>
  <si>
    <t>51-9083</t>
  </si>
  <si>
    <t>51-9111</t>
  </si>
  <si>
    <t>51-9123</t>
  </si>
  <si>
    <t>51-9124</t>
  </si>
  <si>
    <t>51-9141</t>
  </si>
  <si>
    <t>51-9151</t>
  </si>
  <si>
    <t>51-9161</t>
  </si>
  <si>
    <t>51-9162</t>
  </si>
  <si>
    <t>51-9191</t>
  </si>
  <si>
    <t>51-9192</t>
  </si>
  <si>
    <t>51-9193</t>
  </si>
  <si>
    <t>51-9194</t>
  </si>
  <si>
    <t>51-9195</t>
  </si>
  <si>
    <t>51-9196</t>
  </si>
  <si>
    <t>51-9197</t>
  </si>
  <si>
    <t>51-9198</t>
  </si>
  <si>
    <t>53-1041</t>
  </si>
  <si>
    <t>53-1042</t>
  </si>
  <si>
    <t>53-1043</t>
  </si>
  <si>
    <t>53-2011</t>
  </si>
  <si>
    <t>53-2012</t>
  </si>
  <si>
    <t>53-2021</t>
  </si>
  <si>
    <t>53-2022</t>
  </si>
  <si>
    <t>53-2031</t>
  </si>
  <si>
    <t>53-3011</t>
  </si>
  <si>
    <t>53-3031</t>
  </si>
  <si>
    <t>53-3032</t>
  </si>
  <si>
    <t>53-3033</t>
  </si>
  <si>
    <t>53-3052</t>
  </si>
  <si>
    <t>53-4011</t>
  </si>
  <si>
    <t>53-4013</t>
  </si>
  <si>
    <t>53-4022</t>
  </si>
  <si>
    <t>53-4031</t>
  </si>
  <si>
    <t>53-4041</t>
  </si>
  <si>
    <t>53-5011</t>
  </si>
  <si>
    <t>53-5021</t>
  </si>
  <si>
    <t>53-5022</t>
  </si>
  <si>
    <t>53-5031</t>
  </si>
  <si>
    <t>53-6011</t>
  </si>
  <si>
    <t>53-6021</t>
  </si>
  <si>
    <t>53-6031</t>
  </si>
  <si>
    <t>53-6041</t>
  </si>
  <si>
    <t>53-6051</t>
  </si>
  <si>
    <t>53-6061</t>
  </si>
  <si>
    <t>53-7011</t>
  </si>
  <si>
    <t>53-7021</t>
  </si>
  <si>
    <t>53-7031</t>
  </si>
  <si>
    <t>53-7041</t>
  </si>
  <si>
    <t>53-7051</t>
  </si>
  <si>
    <t>53-7061</t>
  </si>
  <si>
    <t>53-7062</t>
  </si>
  <si>
    <t>53-7063</t>
  </si>
  <si>
    <t>53-7064</t>
  </si>
  <si>
    <t>53-7065</t>
  </si>
  <si>
    <t>53-7071</t>
  </si>
  <si>
    <t>53-7072</t>
  </si>
  <si>
    <t>53-7073</t>
  </si>
  <si>
    <t>53-7081</t>
  </si>
  <si>
    <t>53-7121</t>
  </si>
  <si>
    <t>11-2032</t>
  </si>
  <si>
    <t>Public Relations Managers</t>
  </si>
  <si>
    <t>Estimated – minor-group donors</t>
  </si>
  <si>
    <t>11-2033</t>
  </si>
  <si>
    <t>Fundraising Managers</t>
  </si>
  <si>
    <t>11-9039</t>
  </si>
  <si>
    <t>Education Administrators, All Other</t>
  </si>
  <si>
    <t>Estimated – broad-group donors</t>
  </si>
  <si>
    <t>11-9072</t>
  </si>
  <si>
    <t>Entertainment and Recreation Managers, Except Gambling</t>
  </si>
  <si>
    <t>13-1020</t>
  </si>
  <si>
    <t>Buyers and Purchasing Agents</t>
  </si>
  <si>
    <t>13-1082</t>
  </si>
  <si>
    <t>Project Management Specialists</t>
  </si>
  <si>
    <t>13-2020</t>
  </si>
  <si>
    <t>Property Appraisers and Assessors</t>
  </si>
  <si>
    <t>13-2051</t>
  </si>
  <si>
    <t>Financial and Investment Analysts</t>
  </si>
  <si>
    <t>13-2054</t>
  </si>
  <si>
    <t>Financial Risk Specialists</t>
  </si>
  <si>
    <t>15-1252</t>
  </si>
  <si>
    <t>Software Developers</t>
  </si>
  <si>
    <t>17-3019</t>
  </si>
  <si>
    <t>Drafters, All Other</t>
  </si>
  <si>
    <t>17-3028</t>
  </si>
  <si>
    <t>Calibration Technologists and Technicians</t>
  </si>
  <si>
    <t>19-1099</t>
  </si>
  <si>
    <t>Life Scientists, All Other</t>
  </si>
  <si>
    <t>19-4044</t>
  </si>
  <si>
    <t>Hydrologic Technicians</t>
  </si>
  <si>
    <t>21-1018</t>
  </si>
  <si>
    <t>Substance Abuse, Behavioral Disorder, and Mental Health Counselors</t>
  </si>
  <si>
    <t>21-1019</t>
  </si>
  <si>
    <t>Counselors, All Other</t>
  </si>
  <si>
    <t>21-1029</t>
  </si>
  <si>
    <t>Social Workers, All Other</t>
  </si>
  <si>
    <t>21-1099</t>
  </si>
  <si>
    <t>Community and Social Service Specialists, All Other</t>
  </si>
  <si>
    <t>21-2099</t>
  </si>
  <si>
    <t>Religious Workers, All Other</t>
  </si>
  <si>
    <t>23-2099</t>
  </si>
  <si>
    <t>Legal Support Workers, All Other</t>
  </si>
  <si>
    <t>25-1069</t>
  </si>
  <si>
    <t>Social Sciences Teachers, Postsecondary, All Other</t>
  </si>
  <si>
    <t>25-1199</t>
  </si>
  <si>
    <t>Postsecondary Teachers, All Other</t>
  </si>
  <si>
    <t>25-2052</t>
  </si>
  <si>
    <t>Special Education Teachers, Kindergarten and Elementary School</t>
  </si>
  <si>
    <t>25-3031</t>
  </si>
  <si>
    <t>Substitute Teachers, Short-Term</t>
  </si>
  <si>
    <t>25-3099</t>
  </si>
  <si>
    <t>Teachers and Instructors, All Other</t>
  </si>
  <si>
    <t>25-9045</t>
  </si>
  <si>
    <t>Teaching Assistants, Except Postsecondary</t>
  </si>
  <si>
    <t>25-9099</t>
  </si>
  <si>
    <t>Educational Instruction and Library Workers, All Other</t>
  </si>
  <si>
    <t>27-1019</t>
  </si>
  <si>
    <t>Artists and Related Workers, All Other</t>
  </si>
  <si>
    <t>27-1029</t>
  </si>
  <si>
    <t>Designers, All Other</t>
  </si>
  <si>
    <t>27-2091</t>
  </si>
  <si>
    <t>Disc Jockeys, Except Radio</t>
  </si>
  <si>
    <t>27-2099</t>
  </si>
  <si>
    <t>Entertainers and Performers, Sports and Related Workers, All Other</t>
  </si>
  <si>
    <t>27-3099</t>
  </si>
  <si>
    <t>Media and Communication Workers, All Other</t>
  </si>
  <si>
    <t>27-4015</t>
  </si>
  <si>
    <t>Lighting Technicians</t>
  </si>
  <si>
    <t>27-4099</t>
  </si>
  <si>
    <t>Media and Communication Equipment Workers, All Other</t>
  </si>
  <si>
    <t>29-1029</t>
  </si>
  <si>
    <t>Dentists, All Other Specialists</t>
  </si>
  <si>
    <t>29-1212</t>
  </si>
  <si>
    <t>Cardiologists</t>
  </si>
  <si>
    <t>29-1214</t>
  </si>
  <si>
    <t>Emergency Medicine Physicians</t>
  </si>
  <si>
    <t>29-1242</t>
  </si>
  <si>
    <t>Orthopedic Surgeons, Except Pediatric</t>
  </si>
  <si>
    <t>29-1243</t>
  </si>
  <si>
    <t>Pediatric Surgeons</t>
  </si>
  <si>
    <t>29-1249</t>
  </si>
  <si>
    <t>Surgeons, All Other</t>
  </si>
  <si>
    <t>29-2010</t>
  </si>
  <si>
    <t>Clinical Laboratory Technologists and Technicians</t>
  </si>
  <si>
    <t>29-2042</t>
  </si>
  <si>
    <t>Emergency Medical Technicians</t>
  </si>
  <si>
    <t>29-2043</t>
  </si>
  <si>
    <t>Paramedics</t>
  </si>
  <si>
    <t>29-2072</t>
  </si>
  <si>
    <t>Medical Records Specialists</t>
  </si>
  <si>
    <t>29-9021</t>
  </si>
  <si>
    <t>Health Information Technologists and Medical Registrars</t>
  </si>
  <si>
    <t>31-1120</t>
  </si>
  <si>
    <t>Home Health and Personal Care Aides</t>
  </si>
  <si>
    <t>33-1091</t>
  </si>
  <si>
    <t>First-Line Supervisors of Security Workers</t>
  </si>
  <si>
    <t>33-1099</t>
  </si>
  <si>
    <t>First-Line Supervisors of Protective Service Workers, All Other</t>
  </si>
  <si>
    <t>33-9094</t>
  </si>
  <si>
    <t>School Bus Monitors</t>
  </si>
  <si>
    <t>35-2019</t>
  </si>
  <si>
    <t>Cooks, All Other</t>
  </si>
  <si>
    <t>35-9099</t>
  </si>
  <si>
    <t>Food Preparation and Serving Related Workers, All Other</t>
  </si>
  <si>
    <t>37-2019</t>
  </si>
  <si>
    <t>Building Cleaning Workers, All Other</t>
  </si>
  <si>
    <t>37-3019</t>
  </si>
  <si>
    <t>Grounds Maintenance Workers, All Other</t>
  </si>
  <si>
    <t>39-1014</t>
  </si>
  <si>
    <t>First-Line Supervisors of Entertainment and Recreation Workers, Except Gambling Services</t>
  </si>
  <si>
    <t>39-3019</t>
  </si>
  <si>
    <t>Gambling Service Workers, All Other</t>
  </si>
  <si>
    <t>39-3099</t>
  </si>
  <si>
    <t>Entertainment Attendants and Related Workers, All Other</t>
  </si>
  <si>
    <t>39-4012</t>
  </si>
  <si>
    <t>Crematory Operators</t>
  </si>
  <si>
    <t>39-7010</t>
  </si>
  <si>
    <t>Tour and Travel Guides</t>
  </si>
  <si>
    <t>39-9099</t>
  </si>
  <si>
    <t>Personal Care and Service Workers, All Other</t>
  </si>
  <si>
    <t>41-3091</t>
  </si>
  <si>
    <t>Sales Representatives of Services, Except Advertising, Insurance, Financial Services, and Travel</t>
  </si>
  <si>
    <t>41-9099</t>
  </si>
  <si>
    <t>Sales and Related Workers, All Other</t>
  </si>
  <si>
    <t>43-2099</t>
  </si>
  <si>
    <t>Communications Equipment Operators, All Other</t>
  </si>
  <si>
    <t>43-3099</t>
  </si>
  <si>
    <t>Financial Clerks, All Other</t>
  </si>
  <si>
    <t>43-4199</t>
  </si>
  <si>
    <t>Information and Record Clerks, All Other</t>
  </si>
  <si>
    <t>43-9199</t>
  </si>
  <si>
    <t>Office and Administrative Support Workers, All Other</t>
  </si>
  <si>
    <t>45-2099</t>
  </si>
  <si>
    <t>Agricultural Workers, All Other</t>
  </si>
  <si>
    <t>45-4029</t>
  </si>
  <si>
    <t>Logging Workers, All Other</t>
  </si>
  <si>
    <t>47-3019</t>
  </si>
  <si>
    <t>Helpers, Construction Trades, All Other</t>
  </si>
  <si>
    <t>47-4090</t>
  </si>
  <si>
    <t>Miscellaneous Construction and Related Workers</t>
  </si>
  <si>
    <t>47-5049</t>
  </si>
  <si>
    <t>Underground Mining Machine Operators, All Other</t>
  </si>
  <si>
    <t>47-5099</t>
  </si>
  <si>
    <t>Extraction Workers, All Other</t>
  </si>
  <si>
    <t>49-9069</t>
  </si>
  <si>
    <t>Precision Instrument and Equipment Repairers, All Other</t>
  </si>
  <si>
    <t>51-2028</t>
  </si>
  <si>
    <t>Electrical, Electronic, and Electromechanical Assemblers, Except Coil Winders, Tapers, and Finishers</t>
  </si>
  <si>
    <t>51-2090</t>
  </si>
  <si>
    <t>Miscellaneous Assemblers and Fabricators</t>
  </si>
  <si>
    <t>51-3099</t>
  </si>
  <si>
    <t>Food Processing Workers, All Other</t>
  </si>
  <si>
    <t>51-4199</t>
  </si>
  <si>
    <t>Metal Workers and Plastic Workers, All Other</t>
  </si>
  <si>
    <t>51-6099</t>
  </si>
  <si>
    <t>Textile, Apparel, and Furnishings Workers, All Other</t>
  </si>
  <si>
    <t>51-7099</t>
  </si>
  <si>
    <t>Woodworkers, All Other</t>
  </si>
  <si>
    <t>51-9199</t>
  </si>
  <si>
    <t>Production Workers, All Other</t>
  </si>
  <si>
    <t>53-1047</t>
  </si>
  <si>
    <t>First-Line Supervisors of Transportation and Material Moving Workers, Except Aircraft Cargo Handling Supervisors</t>
  </si>
  <si>
    <t>53-3051</t>
  </si>
  <si>
    <t>Bus Drivers, School</t>
  </si>
  <si>
    <t>53-3053</t>
  </si>
  <si>
    <t>Shuttle Drivers and Chauffeurs</t>
  </si>
  <si>
    <t>53-3054</t>
  </si>
  <si>
    <t>Taxi Drivers</t>
  </si>
  <si>
    <t>53-3099</t>
  </si>
  <si>
    <t>Motor Vehicle Operators, All Other</t>
  </si>
  <si>
    <t>53-4099</t>
  </si>
  <si>
    <t>Rail Transportation Workers, All Other</t>
  </si>
  <si>
    <t>53-6032</t>
  </si>
  <si>
    <t>Aircraft Service Attendants</t>
  </si>
  <si>
    <t>53-6099</t>
  </si>
  <si>
    <t>Transportation Workers, All Other</t>
  </si>
  <si>
    <t>53-7199</t>
  </si>
  <si>
    <t>Material Moving Workers, All Other</t>
  </si>
  <si>
    <t>Automation Potential by Major Occupational Group (share of occupations and of employment that can be fully automated)</t>
  </si>
  <si>
    <t>Occupational Group</t>
  </si>
  <si>
    <t>Coverage</t>
  </si>
  <si>
    <t>Group Title</t>
  </si>
  <si>
    <t># Occupations</t>
  </si>
  <si>
    <t>Total Employment</t>
  </si>
  <si>
    <t>% Occ. Automatable</t>
  </si>
  <si>
    <t>% Emp. Automatable</t>
  </si>
  <si>
    <t>11</t>
  </si>
  <si>
    <t>Management Occupations</t>
  </si>
  <si>
    <t>13</t>
  </si>
  <si>
    <t>Business and Financial Operations Occupations</t>
  </si>
  <si>
    <t>15</t>
  </si>
  <si>
    <t>Computer and Mathematical Occupations</t>
  </si>
  <si>
    <t>17</t>
  </si>
  <si>
    <t>Architecture and Engineering Occupations</t>
  </si>
  <si>
    <t>19</t>
  </si>
  <si>
    <t>Life, Physical, and Social Science Occupations</t>
  </si>
  <si>
    <t>21</t>
  </si>
  <si>
    <t>Community and Social Service Occupations</t>
  </si>
  <si>
    <t>23</t>
  </si>
  <si>
    <t>Legal Occupations</t>
  </si>
  <si>
    <t>25</t>
  </si>
  <si>
    <t>Educational Instruction and Library Occupations</t>
  </si>
  <si>
    <t>27</t>
  </si>
  <si>
    <t>Arts, Design, Entertainment, Sports, and Media Occupations</t>
  </si>
  <si>
    <t>29</t>
  </si>
  <si>
    <t>Healthcare Practitioners and Technical Occupations</t>
  </si>
  <si>
    <t>31</t>
  </si>
  <si>
    <t>Healthcare Support Occupations</t>
  </si>
  <si>
    <t>33</t>
  </si>
  <si>
    <t>Protective Service Occupations</t>
  </si>
  <si>
    <t>35</t>
  </si>
  <si>
    <t>Food Preparation and Serving Related Occupations</t>
  </si>
  <si>
    <t>37</t>
  </si>
  <si>
    <t>Building and Grounds Cleaning and Maintenance Occupations</t>
  </si>
  <si>
    <t>39</t>
  </si>
  <si>
    <t>Personal Care and Service Occupations</t>
  </si>
  <si>
    <t>41</t>
  </si>
  <si>
    <t>Sales and Related Occupations</t>
  </si>
  <si>
    <t>43</t>
  </si>
  <si>
    <t>Office and Administrative Support Occupations</t>
  </si>
  <si>
    <t>45</t>
  </si>
  <si>
    <t>Farming, Fishing, and Forestry Occupations</t>
  </si>
  <si>
    <t>47</t>
  </si>
  <si>
    <t>Construction and Extraction Occupations</t>
  </si>
  <si>
    <t>49</t>
  </si>
  <si>
    <t>Installation, Maintenance, and Repair Occupations</t>
  </si>
  <si>
    <t>51</t>
  </si>
  <si>
    <t>Production Occupations</t>
  </si>
  <si>
    <t>53</t>
  </si>
  <si>
    <t>Transportation and Material Moving Occupations</t>
  </si>
  <si>
    <t>All</t>
  </si>
  <si>
    <t>All Occupations (with employment)</t>
  </si>
  <si>
    <t>Notes: 'Can be automated' = all 9 capability gaps are 0 that year. Population = occupations with OEWS employment (830). The 88 codes without a direct capability-demand row use donor-group estimates (see 'Automation Basis' on prior sheet). % Occ. = share of occupations; % Emp. = employment-weighted share.</t>
  </si>
  <si>
    <t>Occupation 11-1031 (Legislators) is excluded: it does not appear in the OEWS May 2025 data, and this analysis is restricted to occupations present in the most recent (May 2025) occupational employment data.</t>
  </si>
  <si>
    <t>Total employment (155,481,840) is the sum of the 830 detailed occupations analyzed. It is ~13,890 below the OEWS May 2025 grand total (line 00-0000 = 155,495,730): OEWS estimates each aggregation level independently and rounds published cells, so detailed occupations are not constructed to sum exactly to the overall total.</t>
  </si>
  <si>
    <t>Employment of Occupations by Automation Timing — 2023, 2024, 2025</t>
  </si>
  <si>
    <t>Employment: OEWS May 2023, May 2024, and May 2025 releases (2025 linked from the 'Automation by SOC' sheet). Occupations grouped by the first year they become automatable (all 9 capability gaps = 0). Sorted within each group by 2025 employment.</t>
  </si>
  <si>
    <t>A.  Occupations automatable in 2024</t>
  </si>
  <si>
    <t>SOC Code</t>
  </si>
  <si>
    <t>2023 Emp.</t>
  </si>
  <si>
    <t>2024 Emp.</t>
  </si>
  <si>
    <t>2025 Emp.</t>
  </si>
  <si>
    <t>Chg 2023–24</t>
  </si>
  <si>
    <t>% Chg 2023–24</t>
  </si>
  <si>
    <t>Chg 2024–25</t>
  </si>
  <si>
    <t>% Chg 2024–25</t>
  </si>
  <si>
    <t>Automation Group</t>
  </si>
  <si>
    <t>Automatable 2024</t>
  </si>
  <si>
    <t>Subtotal — 6 occupations</t>
  </si>
  <si>
    <t>B.  Become automatable in 2026  (not automatable in 2024)</t>
  </si>
  <si>
    <t>Automatable 2026</t>
  </si>
  <si>
    <t>Subtotal — 46 occupations</t>
  </si>
  <si>
    <t>C.  Become automatable in 2028  (not automatable in 2026)</t>
  </si>
  <si>
    <t>Automatable 2028</t>
  </si>
  <si>
    <t>Subtotal — 215 occupations</t>
  </si>
  <si>
    <t>D.  Become automatable in 2030  (not automatable in 2028)</t>
  </si>
  <si>
    <t>Automatable 2030</t>
  </si>
  <si>
    <t>Subtotal — 479 occupations</t>
  </si>
  <si>
    <t>E.  Do not become automatable by 2030</t>
  </si>
  <si>
    <t>Not automatable</t>
  </si>
  <si>
    <t>Subtotal — 84 occupations</t>
  </si>
  <si>
    <t>TOTAL — 830 analysis occupations (sum of occupations in this workbook)</t>
  </si>
  <si>
    <t>Rows shaded orange use a donor-group estimate for automation. Group subtotals show aggregate % change (total change ÷ prior-year total). Population = 830 occupations with OEWS employment.</t>
  </si>
  <si>
    <t>Summary by Automation Timing Group</t>
  </si>
  <si>
    <t>Occupations grouped by the first year they become automatable. '% of Total' are shares of the 830 occupations with OEWS employment and of their 2025 employment. Emp.-weighted % change = group total change ÷ group prior-year total (matches the subtotal rows on the Employment Change sheet).</t>
  </si>
  <si>
    <t>Occupation Group</t>
  </si>
  <si>
    <t>% of Total Occupations</t>
  </si>
  <si>
    <t>% of Total Employment (2025)</t>
  </si>
  <si>
    <t>Emp.-Weighted % Change 2023–24</t>
  </si>
  <si>
    <t>Emp.-Weighted % Change 2024–25</t>
  </si>
  <si>
    <t>Automatable in 2024</t>
  </si>
  <si>
    <t>Become automatable in 2026</t>
  </si>
  <si>
    <t>Become automatable in 2028</t>
  </si>
  <si>
    <t>Become automatable in 2030</t>
  </si>
  <si>
    <t>Not automatable by 2030</t>
  </si>
  <si>
    <t>All occupations (overall)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</si>
</sst>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;\(#,##0\)"/>
  </numFmts>
  <fonts count="15" x14ac:knownFonts="1">
    <font>
      <sz val="11"/>
      <color theme="1"/>
      <name val="Calibri"/>
      <family val="2"/>
      <charset val="1"/>
    </font>
    <font>
      <b/>
      <sz val="11"/>
      <color rgb="FF1F4E78"/>
      <name val="Arial"/>
      <charset val="1"/>
    </font>
    <font>
      <b/>
      <sz val="10"/>
      <color rgb="FFFFFFFF"/>
      <name val="Arial"/>
      <charset val="1"/>
    </font>
    <font>
      <b/>
      <sz val="10"/>
      <name val="Arial"/>
      <charset val="1"/>
    </font>
    <font>
      <sz val="10"/>
      <color rgb="FF0000FF"/>
      <name val="Arial"/>
      <charset val="1"/>
    </font>
    <font>
      <i/>
      <sz val="9"/>
      <color rgb="FF808080"/>
      <name val="Arial"/>
      <charset val="1"/>
    </font>
    <font>
      <sz val="10"/>
      <color rgb="FF000000"/>
      <name val="Arial"/>
      <charset val="1"/>
    </font>
    <font>
      <sz val="10"/>
      <color rgb="FF008000"/>
      <name val="Arial"/>
      <charset val="1"/>
    </font>
    <font>
      <sz val="10"/>
      <name val="Arial"/>
      <charset val="1"/>
    </font>
    <font>
      <b/>
      <sz val="12"/>
      <color rgb="FF1F4E78"/>
      <name val="Arial"/>
      <charset val="1"/>
    </font>
    <font>
      <sz val="11"/>
      <color theme="1"/>
      <name val="Arial"/>
      <charset val="1"/>
    </font>
    <font>
      <b/>
      <sz val="10"/>
      <color rgb="FF008000"/>
      <name val="Arial"/>
      <charset val="1"/>
    </font>
    <font>
      <b/>
      <sz val="13"/>
      <color rgb="FF1F4E78"/>
      <name val="Arial"/>
      <charset val="1"/>
    </font>
    <font>
      <b/>
      <sz val="10"/>
      <color rgb="FF000000"/>
      <name val="Arial"/>
      <charset val="1"/>
    </font>
    <font>
      <i/>
      <sz val="9"/>
      <color rgb="FF808080"/>
      <name val="Arial"/>
    </font>
  </fonts>
  <fills count="7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CE4D6"/>
      </patternFill>
    </fill>
    <fill>
      <patternFill patternType="solid">
        <fgColor rgb="FF2E75B6"/>
        <bgColor rgb="FF0066CC"/>
      </patternFill>
    </fill>
    <fill>
      <patternFill patternType="solid">
        <fgColor rgb="FFFCE4D6"/>
        <bgColor rgb="FFFFF2CC"/>
      </patternFill>
    </fill>
    <fill>
      <patternFill patternType="solid">
        <fgColor rgb="FFDDEBF7"/>
        <bgColor rgb="FFD9D9D9"/>
      </patternFill>
    </fill>
  </fills>
  <borders count="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64" fontId="4" fillId="3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2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8" fillId="5" borderId="0" xfId="0" applyFont="1" applyFill="1"/>
    <xf numFmtId="0" fontId="7" fillId="5" borderId="0" xfId="0" applyFont="1" applyFill="1" applyAlignment="1">
      <alignment horizontal="center" vertical="center" wrapText="1"/>
    </xf>
    <xf numFmtId="3" fontId="8" fillId="5" borderId="0" xfId="0" applyNumberFormat="1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/>
    <xf numFmtId="3" fontId="10" fillId="0" borderId="2" xfId="0" applyNumberFormat="1" applyFont="1" applyBorder="1"/>
    <xf numFmtId="165" fontId="7" fillId="0" borderId="2" xfId="0" applyNumberFormat="1" applyFont="1" applyBorder="1" applyAlignment="1">
      <alignment horizontal="center" vertical="center" wrapText="1"/>
    </xf>
    <xf numFmtId="0" fontId="3" fillId="6" borderId="2" xfId="0" applyFont="1" applyFill="1" applyBorder="1"/>
    <xf numFmtId="3" fontId="11" fillId="6" borderId="2" xfId="0" applyNumberFormat="1" applyFont="1" applyFill="1" applyBorder="1"/>
    <xf numFmtId="165" fontId="11" fillId="6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3" fontId="3" fillId="6" borderId="2" xfId="0" applyNumberFormat="1" applyFont="1" applyFill="1" applyBorder="1" applyAlignment="1">
      <alignment horizontal="center" vertical="center" wrapText="1"/>
    </xf>
    <xf numFmtId="166" fontId="3" fillId="6" borderId="2" xfId="0" applyNumberFormat="1" applyFont="1" applyFill="1" applyBorder="1" applyAlignment="1">
      <alignment horizontal="center" vertical="center" wrapText="1"/>
    </xf>
    <xf numFmtId="165" fontId="3" fillId="6" borderId="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3" fontId="8" fillId="5" borderId="2" xfId="0" applyNumberFormat="1" applyFont="1" applyFill="1" applyBorder="1" applyAlignment="1">
      <alignment horizontal="center" vertical="center" wrapText="1"/>
    </xf>
    <xf numFmtId="3" fontId="7" fillId="5" borderId="2" xfId="0" applyNumberFormat="1" applyFont="1" applyFill="1" applyBorder="1" applyAlignment="1">
      <alignment horizontal="center" vertical="center" wrapText="1"/>
    </xf>
    <xf numFmtId="166" fontId="8" fillId="5" borderId="2" xfId="0" applyNumberFormat="1" applyFont="1" applyFill="1" applyBorder="1" applyAlignment="1">
      <alignment horizontal="center" vertical="center" wrapText="1"/>
    </xf>
    <xf numFmtId="165" fontId="8" fillId="5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11" fillId="3" borderId="2" xfId="0" applyNumberFormat="1" applyFont="1" applyFill="1" applyBorder="1" applyAlignment="1">
      <alignment horizontal="center" vertical="center" wrapText="1"/>
    </xf>
    <xf numFmtId="166" fontId="13" fillId="3" borderId="2" xfId="0" applyNumberFormat="1" applyFont="1" applyFill="1" applyBorder="1" applyAlignment="1">
      <alignment horizontal="center" vertical="center" wrapText="1"/>
    </xf>
    <xf numFmtId="165" fontId="13" fillId="3" borderId="2" xfId="0" applyNumberFormat="1" applyFont="1" applyFill="1" applyBorder="1" applyAlignment="1">
      <alignment horizontal="center" vertical="center" wrapText="1"/>
    </xf>
    <xf numFmtId="3" fontId="11" fillId="6" borderId="2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3" xfId="0" applyBorder="1"/>
    <xf numFmtId="0" fontId="1" fillId="0" borderId="0" xfId="0" applyFont="1"/>
    <xf numFmtId="0" fontId="0" fillId="0" borderId="0" xfId="0"/>
    <xf numFmtId="0" fontId="14" fillId="0" borderId="0" xfId="0" applyFont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5" xfId="0" applyBorder="1"/>
    <xf numFmtId="0" fontId="9" fillId="0" borderId="0" xfId="0" applyFont="1"/>
    <xf numFmtId="0" fontId="5" fillId="0" borderId="0" xfId="0" applyFont="1"/>
    <xf numFmtId="0" fontId="2" fillId="4" borderId="0" xfId="0" applyFont="1" applyFill="1" applyAlignment="1">
      <alignment horizontal="left" vertical="center" wrapText="1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DD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E4D6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94"/>
  <sheetViews>
    <sheetView zoomScaleNormal="100"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sqref="A1:E1"/>
    </sheetView>
  </sheetViews>
  <sheetFormatPr defaultColWidth="8.6640625" defaultRowHeight="14.25" x14ac:dyDescent="0.45"/>
  <cols>
    <col min="1" max="1" width="16" customWidth="1"/>
    <col min="2" max="2" width="40" customWidth="1"/>
    <col min="3" max="47" width="11" customWidth="1"/>
  </cols>
  <sheetData>
    <row r="1" spans="1:47" ht="15" customHeight="1" x14ac:dyDescent="0.45">
      <c r="A1" s="51" t="s">
        <v>0</v>
      </c>
      <c r="B1" s="52"/>
      <c r="C1" s="52"/>
      <c r="D1" s="52"/>
      <c r="E1" s="52"/>
    </row>
    <row r="2" spans="1:47" ht="15" customHeight="1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47" ht="15" customHeight="1" x14ac:dyDescent="0.45">
      <c r="A3" s="2" t="s">
        <v>6</v>
      </c>
      <c r="B3" s="3">
        <v>3</v>
      </c>
      <c r="C3" s="3">
        <v>3.8</v>
      </c>
      <c r="D3" s="3">
        <v>4.5999999999999996</v>
      </c>
      <c r="E3" s="3">
        <v>5</v>
      </c>
    </row>
    <row r="4" spans="1:47" ht="15" customHeight="1" x14ac:dyDescent="0.45">
      <c r="A4" s="2" t="s">
        <v>7</v>
      </c>
      <c r="B4" s="3">
        <v>2</v>
      </c>
      <c r="C4" s="3">
        <v>2.6</v>
      </c>
      <c r="D4" s="3">
        <v>3.4</v>
      </c>
      <c r="E4" s="3">
        <v>4.2</v>
      </c>
    </row>
    <row r="5" spans="1:47" ht="15" customHeight="1" x14ac:dyDescent="0.45">
      <c r="A5" s="2" t="s">
        <v>8</v>
      </c>
      <c r="B5" s="3">
        <v>2</v>
      </c>
      <c r="C5" s="3">
        <v>3.4</v>
      </c>
      <c r="D5" s="3">
        <v>4.2</v>
      </c>
      <c r="E5" s="3">
        <v>5</v>
      </c>
    </row>
    <row r="6" spans="1:47" ht="15" customHeight="1" x14ac:dyDescent="0.45">
      <c r="A6" s="2" t="s">
        <v>9</v>
      </c>
      <c r="B6" s="3">
        <v>3</v>
      </c>
      <c r="C6" s="3">
        <v>3.4</v>
      </c>
      <c r="D6" s="3">
        <v>4.2</v>
      </c>
      <c r="E6" s="3">
        <v>5</v>
      </c>
    </row>
    <row r="7" spans="1:47" ht="15" customHeight="1" x14ac:dyDescent="0.45">
      <c r="A7" s="2" t="s">
        <v>10</v>
      </c>
      <c r="B7" s="3">
        <v>2</v>
      </c>
      <c r="C7" s="3">
        <v>3.3</v>
      </c>
      <c r="D7" s="3">
        <v>4.0999999999999996</v>
      </c>
      <c r="E7" s="3">
        <v>4.9000000000000004</v>
      </c>
    </row>
    <row r="8" spans="1:47" ht="15" customHeight="1" x14ac:dyDescent="0.45">
      <c r="A8" s="2" t="s">
        <v>11</v>
      </c>
      <c r="B8" s="3">
        <v>3</v>
      </c>
      <c r="C8" s="3">
        <v>3.5</v>
      </c>
      <c r="D8" s="3">
        <v>4.3</v>
      </c>
      <c r="E8" s="3">
        <v>5</v>
      </c>
    </row>
    <row r="9" spans="1:47" ht="15" customHeight="1" x14ac:dyDescent="0.45">
      <c r="A9" s="2" t="s">
        <v>12</v>
      </c>
      <c r="B9" s="3">
        <v>3</v>
      </c>
      <c r="C9" s="3">
        <v>3.6</v>
      </c>
      <c r="D9" s="3">
        <v>4.4000000000000004</v>
      </c>
      <c r="E9" s="3">
        <v>5</v>
      </c>
    </row>
    <row r="10" spans="1:47" ht="15" customHeight="1" x14ac:dyDescent="0.45">
      <c r="A10" s="2" t="s">
        <v>13</v>
      </c>
      <c r="B10" s="3">
        <v>2</v>
      </c>
      <c r="C10" s="3">
        <v>2.5</v>
      </c>
      <c r="D10" s="3">
        <v>3.3</v>
      </c>
      <c r="E10" s="3">
        <v>4.0999999999999996</v>
      </c>
    </row>
    <row r="11" spans="1:47" ht="15" customHeight="1" x14ac:dyDescent="0.45">
      <c r="A11" s="2" t="s">
        <v>14</v>
      </c>
      <c r="B11" s="3">
        <v>2</v>
      </c>
      <c r="C11" s="3">
        <v>2.8</v>
      </c>
      <c r="D11" s="3">
        <v>3.6</v>
      </c>
      <c r="E11" s="3">
        <v>4.4000000000000004</v>
      </c>
    </row>
    <row r="12" spans="1:47" ht="15" customHeight="1" x14ac:dyDescent="0.45">
      <c r="A12" s="4" t="s">
        <v>15</v>
      </c>
    </row>
    <row r="14" spans="1:47" ht="15" customHeight="1" x14ac:dyDescent="0.45">
      <c r="A14" s="48" t="s">
        <v>16</v>
      </c>
      <c r="B14" s="50"/>
      <c r="C14" s="48" t="s">
        <v>17</v>
      </c>
      <c r="D14" s="49"/>
      <c r="E14" s="49"/>
      <c r="F14" s="49"/>
      <c r="G14" s="49"/>
      <c r="H14" s="49"/>
      <c r="I14" s="49"/>
      <c r="J14" s="49"/>
      <c r="K14" s="50"/>
      <c r="L14" s="48" t="s">
        <v>18</v>
      </c>
      <c r="M14" s="49"/>
      <c r="N14" s="49"/>
      <c r="O14" s="49"/>
      <c r="P14" s="49"/>
      <c r="Q14" s="49"/>
      <c r="R14" s="49"/>
      <c r="S14" s="49"/>
      <c r="T14" s="50"/>
      <c r="U14" s="48" t="s">
        <v>19</v>
      </c>
      <c r="V14" s="49"/>
      <c r="W14" s="49"/>
      <c r="X14" s="49"/>
      <c r="Y14" s="49"/>
      <c r="Z14" s="49"/>
      <c r="AA14" s="49"/>
      <c r="AB14" s="49"/>
      <c r="AC14" s="50"/>
      <c r="AD14" s="48" t="s">
        <v>20</v>
      </c>
      <c r="AE14" s="49"/>
      <c r="AF14" s="49"/>
      <c r="AG14" s="49"/>
      <c r="AH14" s="49"/>
      <c r="AI14" s="49"/>
      <c r="AJ14" s="49"/>
      <c r="AK14" s="49"/>
      <c r="AL14" s="50"/>
      <c r="AM14" s="48" t="s">
        <v>21</v>
      </c>
      <c r="AN14" s="49"/>
      <c r="AO14" s="49"/>
      <c r="AP14" s="49"/>
      <c r="AQ14" s="49"/>
      <c r="AR14" s="49"/>
      <c r="AS14" s="49"/>
      <c r="AT14" s="49"/>
      <c r="AU14" s="50"/>
    </row>
    <row r="15" spans="1:47" ht="34.5" customHeight="1" x14ac:dyDescent="0.45">
      <c r="A15" s="1" t="s">
        <v>22</v>
      </c>
      <c r="B15" s="1" t="s">
        <v>23</v>
      </c>
      <c r="C15" s="1" t="s">
        <v>6</v>
      </c>
      <c r="D15" s="1" t="s">
        <v>7</v>
      </c>
      <c r="E15" s="1" t="s">
        <v>8</v>
      </c>
      <c r="F15" s="1" t="s">
        <v>9</v>
      </c>
      <c r="G15" s="1" t="s">
        <v>10</v>
      </c>
      <c r="H15" s="1" t="s">
        <v>11</v>
      </c>
      <c r="I15" s="1" t="s">
        <v>12</v>
      </c>
      <c r="J15" s="1" t="s">
        <v>13</v>
      </c>
      <c r="K15" s="1" t="s">
        <v>14</v>
      </c>
      <c r="L15" s="1" t="s">
        <v>6</v>
      </c>
      <c r="M15" s="1" t="s">
        <v>7</v>
      </c>
      <c r="N15" s="1" t="s">
        <v>8</v>
      </c>
      <c r="O15" s="1" t="s">
        <v>9</v>
      </c>
      <c r="P15" s="1" t="s">
        <v>10</v>
      </c>
      <c r="Q15" s="1" t="s">
        <v>11</v>
      </c>
      <c r="R15" s="1" t="s">
        <v>12</v>
      </c>
      <c r="S15" s="1" t="s">
        <v>13</v>
      </c>
      <c r="T15" s="1" t="s">
        <v>14</v>
      </c>
      <c r="U15" s="1" t="s">
        <v>6</v>
      </c>
      <c r="V15" s="1" t="s">
        <v>7</v>
      </c>
      <c r="W15" s="1" t="s">
        <v>8</v>
      </c>
      <c r="X15" s="1" t="s">
        <v>9</v>
      </c>
      <c r="Y15" s="1" t="s">
        <v>10</v>
      </c>
      <c r="Z15" s="1" t="s">
        <v>11</v>
      </c>
      <c r="AA15" s="1" t="s">
        <v>12</v>
      </c>
      <c r="AB15" s="1" t="s">
        <v>13</v>
      </c>
      <c r="AC15" s="1" t="s">
        <v>14</v>
      </c>
      <c r="AD15" s="1" t="s">
        <v>6</v>
      </c>
      <c r="AE15" s="1" t="s">
        <v>7</v>
      </c>
      <c r="AF15" s="1" t="s">
        <v>8</v>
      </c>
      <c r="AG15" s="1" t="s">
        <v>9</v>
      </c>
      <c r="AH15" s="1" t="s">
        <v>10</v>
      </c>
      <c r="AI15" s="1" t="s">
        <v>11</v>
      </c>
      <c r="AJ15" s="1" t="s">
        <v>12</v>
      </c>
      <c r="AK15" s="1" t="s">
        <v>13</v>
      </c>
      <c r="AL15" s="1" t="s">
        <v>14</v>
      </c>
      <c r="AM15" s="1" t="s">
        <v>6</v>
      </c>
      <c r="AN15" s="1" t="s">
        <v>7</v>
      </c>
      <c r="AO15" s="1" t="s">
        <v>8</v>
      </c>
      <c r="AP15" s="1" t="s">
        <v>9</v>
      </c>
      <c r="AQ15" s="1" t="s">
        <v>10</v>
      </c>
      <c r="AR15" s="1" t="s">
        <v>11</v>
      </c>
      <c r="AS15" s="1" t="s">
        <v>12</v>
      </c>
      <c r="AT15" s="1" t="s">
        <v>13</v>
      </c>
      <c r="AU15" s="1" t="s">
        <v>14</v>
      </c>
    </row>
    <row r="16" spans="1:47" ht="15" customHeight="1" x14ac:dyDescent="0.45">
      <c r="A16" s="5" t="s">
        <v>24</v>
      </c>
      <c r="B16" s="5" t="s">
        <v>25</v>
      </c>
      <c r="C16" s="6">
        <v>4.6999998092651403</v>
      </c>
      <c r="D16" s="6">
        <v>4.75</v>
      </c>
      <c r="E16" s="6">
        <v>4.9499998092651403</v>
      </c>
      <c r="F16" s="6">
        <v>3.75</v>
      </c>
      <c r="G16" s="6">
        <v>4.9499998092651403</v>
      </c>
      <c r="H16" s="6">
        <v>5</v>
      </c>
      <c r="I16" s="6">
        <v>5.0000000745058101E-2</v>
      </c>
      <c r="J16" s="6">
        <v>0</v>
      </c>
      <c r="K16" s="6">
        <v>0</v>
      </c>
      <c r="L16" s="6">
        <f t="shared" ref="L16:L79" si="0">MAX(0,C16-$B$3)</f>
        <v>1.6999998092651403</v>
      </c>
      <c r="M16" s="6">
        <f t="shared" ref="M16:M79" si="1">MAX(0,D16-$B$4)</f>
        <v>2.75</v>
      </c>
      <c r="N16" s="6">
        <f t="shared" ref="N16:N79" si="2">MAX(0,E16-$B$5)</f>
        <v>2.9499998092651403</v>
      </c>
      <c r="O16" s="6">
        <f t="shared" ref="O16:O79" si="3">MAX(0,F16-$B$6)</f>
        <v>0.75</v>
      </c>
      <c r="P16" s="6">
        <f t="shared" ref="P16:P79" si="4">MAX(0,G16-$B$7)</f>
        <v>2.9499998092651403</v>
      </c>
      <c r="Q16" s="6">
        <f t="shared" ref="Q16:Q79" si="5">MAX(0,H16-$B$8)</f>
        <v>2</v>
      </c>
      <c r="R16" s="6">
        <f t="shared" ref="R16:R79" si="6">MAX(0,I16-$B$9)</f>
        <v>0</v>
      </c>
      <c r="S16" s="6">
        <f t="shared" ref="S16:S79" si="7">MAX(0,J16-$B$10)</f>
        <v>0</v>
      </c>
      <c r="T16" s="6">
        <f t="shared" ref="T16:T79" si="8">MAX(0,K16-$B$11)</f>
        <v>0</v>
      </c>
      <c r="U16" s="6">
        <f t="shared" ref="U16:U79" si="9">MAX(0,C16-$C$3)</f>
        <v>0.89999980926514045</v>
      </c>
      <c r="V16" s="6">
        <f t="shared" ref="V16:V79" si="10">MAX(0,D16-$C$4)</f>
        <v>2.15</v>
      </c>
      <c r="W16" s="6">
        <f t="shared" ref="W16:W79" si="11">MAX(0,E16-$C$5)</f>
        <v>1.5499998092651404</v>
      </c>
      <c r="X16" s="6">
        <f t="shared" ref="X16:X79" si="12">MAX(0,F16-$C$6)</f>
        <v>0.35000000000000009</v>
      </c>
      <c r="Y16" s="6">
        <f t="shared" ref="Y16:Y79" si="13">MAX(0,G16-$C$7)</f>
        <v>1.6499998092651404</v>
      </c>
      <c r="Z16" s="6">
        <f t="shared" ref="Z16:Z79" si="14">MAX(0,H16-$C$8)</f>
        <v>1.5</v>
      </c>
      <c r="AA16" s="6">
        <f t="shared" ref="AA16:AA79" si="15">MAX(0,I16-$C$9)</f>
        <v>0</v>
      </c>
      <c r="AB16" s="6">
        <f t="shared" ref="AB16:AB79" si="16">MAX(0,J16-$C$10)</f>
        <v>0</v>
      </c>
      <c r="AC16" s="6">
        <f t="shared" ref="AC16:AC79" si="17">MAX(0,K16-$C$11)</f>
        <v>0</v>
      </c>
      <c r="AD16" s="6">
        <f t="shared" ref="AD16:AD79" si="18">MAX(0,C16-$D$3)</f>
        <v>9.9999809265140627E-2</v>
      </c>
      <c r="AE16" s="6">
        <f t="shared" ref="AE16:AE79" si="19">MAX(0,D16-$D$4)</f>
        <v>1.35</v>
      </c>
      <c r="AF16" s="6">
        <f t="shared" ref="AF16:AF79" si="20">MAX(0,E16-$D$5)</f>
        <v>0.74999980926514009</v>
      </c>
      <c r="AG16" s="6">
        <f t="shared" ref="AG16:AG79" si="21">MAX(0,F16-$D$6)</f>
        <v>0</v>
      </c>
      <c r="AH16" s="6">
        <f t="shared" ref="AH16:AH79" si="22">MAX(0,G16-$D$7)</f>
        <v>0.84999980926514063</v>
      </c>
      <c r="AI16" s="6">
        <f t="shared" ref="AI16:AI79" si="23">MAX(0,H16-$D$8)</f>
        <v>0.70000000000000018</v>
      </c>
      <c r="AJ16" s="6">
        <f t="shared" ref="AJ16:AJ79" si="24">MAX(0,I16-$D$9)</f>
        <v>0</v>
      </c>
      <c r="AK16" s="6">
        <f t="shared" ref="AK16:AK79" si="25">MAX(0,J16-$D$10)</f>
        <v>0</v>
      </c>
      <c r="AL16" s="6">
        <f t="shared" ref="AL16:AL79" si="26">MAX(0,K16-$D$11)</f>
        <v>0</v>
      </c>
      <c r="AM16" s="6">
        <f t="shared" ref="AM16:AM79" si="27">MAX(0,C16-$E$3)</f>
        <v>0</v>
      </c>
      <c r="AN16" s="6">
        <f t="shared" ref="AN16:AN79" si="28">MAX(0,D16-$E$4)</f>
        <v>0.54999999999999982</v>
      </c>
      <c r="AO16" s="6">
        <f t="shared" ref="AO16:AO79" si="29">MAX(0,E16-$E$5)</f>
        <v>0</v>
      </c>
      <c r="AP16" s="6">
        <f t="shared" ref="AP16:AP79" si="30">MAX(0,F16-$E$6)</f>
        <v>0</v>
      </c>
      <c r="AQ16" s="6">
        <f t="shared" ref="AQ16:AQ79" si="31">MAX(0,G16-$E$7)</f>
        <v>4.9999809265139916E-2</v>
      </c>
      <c r="AR16" s="6">
        <f t="shared" ref="AR16:AR79" si="32">MAX(0,H16-$E$8)</f>
        <v>0</v>
      </c>
      <c r="AS16" s="6">
        <f t="shared" ref="AS16:AS79" si="33">MAX(0,I16-$E$9)</f>
        <v>0</v>
      </c>
      <c r="AT16" s="6">
        <f t="shared" ref="AT16:AT79" si="34">MAX(0,J16-$E$10)</f>
        <v>0</v>
      </c>
      <c r="AU16" s="6">
        <f t="shared" ref="AU16:AU79" si="35">MAX(0,K16-$E$11)</f>
        <v>0</v>
      </c>
    </row>
    <row r="17" spans="1:47" ht="15" customHeight="1" x14ac:dyDescent="0.45">
      <c r="A17" s="5" t="s">
        <v>26</v>
      </c>
      <c r="B17" s="5" t="s">
        <v>27</v>
      </c>
      <c r="C17" s="6">
        <v>4.0500001907348597</v>
      </c>
      <c r="D17" s="6">
        <v>4</v>
      </c>
      <c r="E17" s="6">
        <v>4.25</v>
      </c>
      <c r="F17" s="6">
        <v>3.2000000476837198</v>
      </c>
      <c r="G17" s="6">
        <v>4.25</v>
      </c>
      <c r="H17" s="6">
        <v>4.25</v>
      </c>
      <c r="I17" s="6">
        <v>0</v>
      </c>
      <c r="J17" s="6">
        <v>0</v>
      </c>
      <c r="K17" s="6">
        <v>0</v>
      </c>
      <c r="L17" s="6">
        <f t="shared" si="0"/>
        <v>1.0500001907348597</v>
      </c>
      <c r="M17" s="6">
        <f t="shared" si="1"/>
        <v>2</v>
      </c>
      <c r="N17" s="6">
        <f t="shared" si="2"/>
        <v>2.25</v>
      </c>
      <c r="O17" s="6">
        <f t="shared" si="3"/>
        <v>0.20000004768371982</v>
      </c>
      <c r="P17" s="6">
        <f t="shared" si="4"/>
        <v>2.25</v>
      </c>
      <c r="Q17" s="6">
        <f t="shared" si="5"/>
        <v>1.25</v>
      </c>
      <c r="R17" s="6">
        <f t="shared" si="6"/>
        <v>0</v>
      </c>
      <c r="S17" s="6">
        <f t="shared" si="7"/>
        <v>0</v>
      </c>
      <c r="T17" s="6">
        <f t="shared" si="8"/>
        <v>0</v>
      </c>
      <c r="U17" s="6">
        <f t="shared" si="9"/>
        <v>0.25000019073485991</v>
      </c>
      <c r="V17" s="6">
        <f t="shared" si="10"/>
        <v>1.4</v>
      </c>
      <c r="W17" s="6">
        <f t="shared" si="11"/>
        <v>0.85000000000000009</v>
      </c>
      <c r="X17" s="6">
        <f t="shared" si="12"/>
        <v>0</v>
      </c>
      <c r="Y17" s="6">
        <f t="shared" si="13"/>
        <v>0.95000000000000018</v>
      </c>
      <c r="Z17" s="6">
        <f t="shared" si="14"/>
        <v>0.75</v>
      </c>
      <c r="AA17" s="6">
        <f t="shared" si="15"/>
        <v>0</v>
      </c>
      <c r="AB17" s="6">
        <f t="shared" si="16"/>
        <v>0</v>
      </c>
      <c r="AC17" s="6">
        <f t="shared" si="17"/>
        <v>0</v>
      </c>
      <c r="AD17" s="6">
        <f t="shared" si="18"/>
        <v>0</v>
      </c>
      <c r="AE17" s="6">
        <f t="shared" si="19"/>
        <v>0.60000000000000009</v>
      </c>
      <c r="AF17" s="6">
        <f t="shared" si="20"/>
        <v>4.9999999999999822E-2</v>
      </c>
      <c r="AG17" s="6">
        <f t="shared" si="21"/>
        <v>0</v>
      </c>
      <c r="AH17" s="6">
        <f t="shared" si="22"/>
        <v>0.15000000000000036</v>
      </c>
      <c r="AI17" s="6">
        <f t="shared" si="23"/>
        <v>0</v>
      </c>
      <c r="AJ17" s="6">
        <f t="shared" si="24"/>
        <v>0</v>
      </c>
      <c r="AK17" s="6">
        <f t="shared" si="25"/>
        <v>0</v>
      </c>
      <c r="AL17" s="6">
        <f t="shared" si="26"/>
        <v>0</v>
      </c>
      <c r="AM17" s="6">
        <f t="shared" si="27"/>
        <v>0</v>
      </c>
      <c r="AN17" s="6">
        <f t="shared" si="28"/>
        <v>0</v>
      </c>
      <c r="AO17" s="6">
        <f t="shared" si="29"/>
        <v>0</v>
      </c>
      <c r="AP17" s="6">
        <f t="shared" si="30"/>
        <v>0</v>
      </c>
      <c r="AQ17" s="6">
        <f t="shared" si="31"/>
        <v>0</v>
      </c>
      <c r="AR17" s="6">
        <f t="shared" si="32"/>
        <v>0</v>
      </c>
      <c r="AS17" s="6">
        <f t="shared" si="33"/>
        <v>0</v>
      </c>
      <c r="AT17" s="6">
        <f t="shared" si="34"/>
        <v>0</v>
      </c>
      <c r="AU17" s="6">
        <f t="shared" si="35"/>
        <v>0</v>
      </c>
    </row>
    <row r="18" spans="1:47" ht="15" customHeight="1" x14ac:dyDescent="0.45">
      <c r="A18" s="5" t="s">
        <v>28</v>
      </c>
      <c r="B18" s="5" t="s">
        <v>29</v>
      </c>
      <c r="C18" s="6">
        <v>4</v>
      </c>
      <c r="D18" s="6">
        <v>4</v>
      </c>
      <c r="E18" s="6">
        <v>4.25</v>
      </c>
      <c r="F18" s="6">
        <v>2.9500000476837198</v>
      </c>
      <c r="G18" s="6">
        <v>4.25</v>
      </c>
      <c r="H18" s="6">
        <v>4</v>
      </c>
      <c r="I18" s="6">
        <v>1.45000004768372</v>
      </c>
      <c r="J18" s="6">
        <v>1.04999995231628</v>
      </c>
      <c r="K18" s="6">
        <v>1.6000000238418599</v>
      </c>
      <c r="L18" s="6">
        <f t="shared" si="0"/>
        <v>1</v>
      </c>
      <c r="M18" s="6">
        <f t="shared" si="1"/>
        <v>2</v>
      </c>
      <c r="N18" s="6">
        <f t="shared" si="2"/>
        <v>2.25</v>
      </c>
      <c r="O18" s="6">
        <f t="shared" si="3"/>
        <v>0</v>
      </c>
      <c r="P18" s="6">
        <f t="shared" si="4"/>
        <v>2.25</v>
      </c>
      <c r="Q18" s="6">
        <f t="shared" si="5"/>
        <v>1</v>
      </c>
      <c r="R18" s="6">
        <f t="shared" si="6"/>
        <v>0</v>
      </c>
      <c r="S18" s="6">
        <f t="shared" si="7"/>
        <v>0</v>
      </c>
      <c r="T18" s="6">
        <f t="shared" si="8"/>
        <v>0</v>
      </c>
      <c r="U18" s="6">
        <f t="shared" si="9"/>
        <v>0.20000000000000018</v>
      </c>
      <c r="V18" s="6">
        <f t="shared" si="10"/>
        <v>1.4</v>
      </c>
      <c r="W18" s="6">
        <f t="shared" si="11"/>
        <v>0.85000000000000009</v>
      </c>
      <c r="X18" s="6">
        <f t="shared" si="12"/>
        <v>0</v>
      </c>
      <c r="Y18" s="6">
        <f t="shared" si="13"/>
        <v>0.95000000000000018</v>
      </c>
      <c r="Z18" s="6">
        <f t="shared" si="14"/>
        <v>0.5</v>
      </c>
      <c r="AA18" s="6">
        <f t="shared" si="15"/>
        <v>0</v>
      </c>
      <c r="AB18" s="6">
        <f t="shared" si="16"/>
        <v>0</v>
      </c>
      <c r="AC18" s="6">
        <f t="shared" si="17"/>
        <v>0</v>
      </c>
      <c r="AD18" s="6">
        <f t="shared" si="18"/>
        <v>0</v>
      </c>
      <c r="AE18" s="6">
        <f t="shared" si="19"/>
        <v>0.60000000000000009</v>
      </c>
      <c r="AF18" s="6">
        <f t="shared" si="20"/>
        <v>4.9999999999999822E-2</v>
      </c>
      <c r="AG18" s="6">
        <f t="shared" si="21"/>
        <v>0</v>
      </c>
      <c r="AH18" s="6">
        <f t="shared" si="22"/>
        <v>0.15000000000000036</v>
      </c>
      <c r="AI18" s="6">
        <f t="shared" si="23"/>
        <v>0</v>
      </c>
      <c r="AJ18" s="6">
        <f t="shared" si="24"/>
        <v>0</v>
      </c>
      <c r="AK18" s="6">
        <f t="shared" si="25"/>
        <v>0</v>
      </c>
      <c r="AL18" s="6">
        <f t="shared" si="26"/>
        <v>0</v>
      </c>
      <c r="AM18" s="6">
        <f t="shared" si="27"/>
        <v>0</v>
      </c>
      <c r="AN18" s="6">
        <f t="shared" si="28"/>
        <v>0</v>
      </c>
      <c r="AO18" s="6">
        <f t="shared" si="29"/>
        <v>0</v>
      </c>
      <c r="AP18" s="6">
        <f t="shared" si="30"/>
        <v>0</v>
      </c>
      <c r="AQ18" s="6">
        <f t="shared" si="31"/>
        <v>0</v>
      </c>
      <c r="AR18" s="6">
        <f t="shared" si="32"/>
        <v>0</v>
      </c>
      <c r="AS18" s="6">
        <f t="shared" si="33"/>
        <v>0</v>
      </c>
      <c r="AT18" s="6">
        <f t="shared" si="34"/>
        <v>0</v>
      </c>
      <c r="AU18" s="6">
        <f t="shared" si="35"/>
        <v>0</v>
      </c>
    </row>
    <row r="19" spans="1:47" ht="15" customHeight="1" x14ac:dyDescent="0.45">
      <c r="A19" s="5" t="s">
        <v>30</v>
      </c>
      <c r="B19" s="5" t="s">
        <v>31</v>
      </c>
      <c r="C19" s="6">
        <v>4.1500000953674299</v>
      </c>
      <c r="D19" s="6">
        <v>4</v>
      </c>
      <c r="E19" s="6">
        <v>4</v>
      </c>
      <c r="F19" s="6">
        <v>3.5499999523162802</v>
      </c>
      <c r="G19" s="6">
        <v>4.25</v>
      </c>
      <c r="H19" s="6">
        <v>3.7999999523162802</v>
      </c>
      <c r="I19" s="6">
        <v>0.150000005960465</v>
      </c>
      <c r="J19" s="6">
        <v>0</v>
      </c>
      <c r="K19" s="6">
        <v>0</v>
      </c>
      <c r="L19" s="6">
        <f t="shared" si="0"/>
        <v>1.1500000953674299</v>
      </c>
      <c r="M19" s="6">
        <f t="shared" si="1"/>
        <v>2</v>
      </c>
      <c r="N19" s="6">
        <f t="shared" si="2"/>
        <v>2</v>
      </c>
      <c r="O19" s="6">
        <f t="shared" si="3"/>
        <v>0.54999995231628018</v>
      </c>
      <c r="P19" s="6">
        <f t="shared" si="4"/>
        <v>2.25</v>
      </c>
      <c r="Q19" s="6">
        <f t="shared" si="5"/>
        <v>0.79999995231628018</v>
      </c>
      <c r="R19" s="6">
        <f t="shared" si="6"/>
        <v>0</v>
      </c>
      <c r="S19" s="6">
        <f t="shared" si="7"/>
        <v>0</v>
      </c>
      <c r="T19" s="6">
        <f t="shared" si="8"/>
        <v>0</v>
      </c>
      <c r="U19" s="6">
        <f t="shared" si="9"/>
        <v>0.35000009536743004</v>
      </c>
      <c r="V19" s="6">
        <f t="shared" si="10"/>
        <v>1.4</v>
      </c>
      <c r="W19" s="6">
        <f t="shared" si="11"/>
        <v>0.60000000000000009</v>
      </c>
      <c r="X19" s="6">
        <f t="shared" si="12"/>
        <v>0.14999995231628027</v>
      </c>
      <c r="Y19" s="6">
        <f t="shared" si="13"/>
        <v>0.95000000000000018</v>
      </c>
      <c r="Z19" s="6">
        <f t="shared" si="14"/>
        <v>0.29999995231628018</v>
      </c>
      <c r="AA19" s="6">
        <f t="shared" si="15"/>
        <v>0</v>
      </c>
      <c r="AB19" s="6">
        <f t="shared" si="16"/>
        <v>0</v>
      </c>
      <c r="AC19" s="6">
        <f t="shared" si="17"/>
        <v>0</v>
      </c>
      <c r="AD19" s="6">
        <f t="shared" si="18"/>
        <v>0</v>
      </c>
      <c r="AE19" s="6">
        <f t="shared" si="19"/>
        <v>0.60000000000000009</v>
      </c>
      <c r="AF19" s="6">
        <f t="shared" si="20"/>
        <v>0</v>
      </c>
      <c r="AG19" s="6">
        <f t="shared" si="21"/>
        <v>0</v>
      </c>
      <c r="AH19" s="6">
        <f t="shared" si="22"/>
        <v>0.15000000000000036</v>
      </c>
      <c r="AI19" s="6">
        <f t="shared" si="23"/>
        <v>0</v>
      </c>
      <c r="AJ19" s="6">
        <f t="shared" si="24"/>
        <v>0</v>
      </c>
      <c r="AK19" s="6">
        <f t="shared" si="25"/>
        <v>0</v>
      </c>
      <c r="AL19" s="6">
        <f t="shared" si="26"/>
        <v>0</v>
      </c>
      <c r="AM19" s="6">
        <f t="shared" si="27"/>
        <v>0</v>
      </c>
      <c r="AN19" s="6">
        <f t="shared" si="28"/>
        <v>0</v>
      </c>
      <c r="AO19" s="6">
        <f t="shared" si="29"/>
        <v>0</v>
      </c>
      <c r="AP19" s="6">
        <f t="shared" si="30"/>
        <v>0</v>
      </c>
      <c r="AQ19" s="6">
        <f t="shared" si="31"/>
        <v>0</v>
      </c>
      <c r="AR19" s="6">
        <f t="shared" si="32"/>
        <v>0</v>
      </c>
      <c r="AS19" s="6">
        <f t="shared" si="33"/>
        <v>0</v>
      </c>
      <c r="AT19" s="6">
        <f t="shared" si="34"/>
        <v>0</v>
      </c>
      <c r="AU19" s="6">
        <f t="shared" si="35"/>
        <v>0</v>
      </c>
    </row>
    <row r="20" spans="1:47" ht="15" customHeight="1" x14ac:dyDescent="0.45">
      <c r="A20" s="5" t="s">
        <v>32</v>
      </c>
      <c r="B20" s="5" t="s">
        <v>33</v>
      </c>
      <c r="C20" s="6">
        <v>4</v>
      </c>
      <c r="D20" s="6">
        <v>4</v>
      </c>
      <c r="E20" s="6">
        <v>4.1500000953674299</v>
      </c>
      <c r="F20" s="6">
        <v>3.0499999523162802</v>
      </c>
      <c r="G20" s="6">
        <v>4.25</v>
      </c>
      <c r="H20" s="6">
        <v>3.7999999523162802</v>
      </c>
      <c r="I20" s="6">
        <v>0.150000005960465</v>
      </c>
      <c r="J20" s="6">
        <v>0</v>
      </c>
      <c r="K20" s="6">
        <v>0</v>
      </c>
      <c r="L20" s="6">
        <f t="shared" si="0"/>
        <v>1</v>
      </c>
      <c r="M20" s="6">
        <f t="shared" si="1"/>
        <v>2</v>
      </c>
      <c r="N20" s="6">
        <f t="shared" si="2"/>
        <v>2.1500000953674299</v>
      </c>
      <c r="O20" s="6">
        <f t="shared" si="3"/>
        <v>4.9999952316280183E-2</v>
      </c>
      <c r="P20" s="6">
        <f t="shared" si="4"/>
        <v>2.25</v>
      </c>
      <c r="Q20" s="6">
        <f t="shared" si="5"/>
        <v>0.79999995231628018</v>
      </c>
      <c r="R20" s="6">
        <f t="shared" si="6"/>
        <v>0</v>
      </c>
      <c r="S20" s="6">
        <f t="shared" si="7"/>
        <v>0</v>
      </c>
      <c r="T20" s="6">
        <f t="shared" si="8"/>
        <v>0</v>
      </c>
      <c r="U20" s="6">
        <f t="shared" si="9"/>
        <v>0.20000000000000018</v>
      </c>
      <c r="V20" s="6">
        <f t="shared" si="10"/>
        <v>1.4</v>
      </c>
      <c r="W20" s="6">
        <f t="shared" si="11"/>
        <v>0.75000009536742995</v>
      </c>
      <c r="X20" s="6">
        <f t="shared" si="12"/>
        <v>0</v>
      </c>
      <c r="Y20" s="6">
        <f t="shared" si="13"/>
        <v>0.95000000000000018</v>
      </c>
      <c r="Z20" s="6">
        <f t="shared" si="14"/>
        <v>0.29999995231628018</v>
      </c>
      <c r="AA20" s="6">
        <f t="shared" si="15"/>
        <v>0</v>
      </c>
      <c r="AB20" s="6">
        <f t="shared" si="16"/>
        <v>0</v>
      </c>
      <c r="AC20" s="6">
        <f t="shared" si="17"/>
        <v>0</v>
      </c>
      <c r="AD20" s="6">
        <f t="shared" si="18"/>
        <v>0</v>
      </c>
      <c r="AE20" s="6">
        <f t="shared" si="19"/>
        <v>0.60000000000000009</v>
      </c>
      <c r="AF20" s="6">
        <f t="shared" si="20"/>
        <v>0</v>
      </c>
      <c r="AG20" s="6">
        <f t="shared" si="21"/>
        <v>0</v>
      </c>
      <c r="AH20" s="6">
        <f t="shared" si="22"/>
        <v>0.15000000000000036</v>
      </c>
      <c r="AI20" s="6">
        <f t="shared" si="23"/>
        <v>0</v>
      </c>
      <c r="AJ20" s="6">
        <f t="shared" si="24"/>
        <v>0</v>
      </c>
      <c r="AK20" s="6">
        <f t="shared" si="25"/>
        <v>0</v>
      </c>
      <c r="AL20" s="6">
        <f t="shared" si="26"/>
        <v>0</v>
      </c>
      <c r="AM20" s="6">
        <f t="shared" si="27"/>
        <v>0</v>
      </c>
      <c r="AN20" s="6">
        <f t="shared" si="28"/>
        <v>0</v>
      </c>
      <c r="AO20" s="6">
        <f t="shared" si="29"/>
        <v>0</v>
      </c>
      <c r="AP20" s="6">
        <f t="shared" si="30"/>
        <v>0</v>
      </c>
      <c r="AQ20" s="6">
        <f t="shared" si="31"/>
        <v>0</v>
      </c>
      <c r="AR20" s="6">
        <f t="shared" si="32"/>
        <v>0</v>
      </c>
      <c r="AS20" s="6">
        <f t="shared" si="33"/>
        <v>0</v>
      </c>
      <c r="AT20" s="6">
        <f t="shared" si="34"/>
        <v>0</v>
      </c>
      <c r="AU20" s="6">
        <f t="shared" si="35"/>
        <v>0</v>
      </c>
    </row>
    <row r="21" spans="1:47" ht="15" customHeight="1" x14ac:dyDescent="0.45">
      <c r="A21" s="5" t="s">
        <v>34</v>
      </c>
      <c r="B21" s="5" t="s">
        <v>35</v>
      </c>
      <c r="C21" s="6">
        <v>4</v>
      </c>
      <c r="D21" s="6">
        <v>4</v>
      </c>
      <c r="E21" s="6">
        <v>4</v>
      </c>
      <c r="F21" s="6">
        <v>2.5</v>
      </c>
      <c r="G21" s="6">
        <v>4.25</v>
      </c>
      <c r="H21" s="6">
        <v>3.9000000953674299</v>
      </c>
      <c r="I21" s="6">
        <v>5.0000000745058101E-2</v>
      </c>
      <c r="J21" s="6">
        <v>0</v>
      </c>
      <c r="K21" s="6">
        <v>0</v>
      </c>
      <c r="L21" s="6">
        <f t="shared" si="0"/>
        <v>1</v>
      </c>
      <c r="M21" s="6">
        <f t="shared" si="1"/>
        <v>2</v>
      </c>
      <c r="N21" s="6">
        <f t="shared" si="2"/>
        <v>2</v>
      </c>
      <c r="O21" s="6">
        <f t="shared" si="3"/>
        <v>0</v>
      </c>
      <c r="P21" s="6">
        <f t="shared" si="4"/>
        <v>2.25</v>
      </c>
      <c r="Q21" s="6">
        <f t="shared" si="5"/>
        <v>0.90000009536742986</v>
      </c>
      <c r="R21" s="6">
        <f t="shared" si="6"/>
        <v>0</v>
      </c>
      <c r="S21" s="6">
        <f t="shared" si="7"/>
        <v>0</v>
      </c>
      <c r="T21" s="6">
        <f t="shared" si="8"/>
        <v>0</v>
      </c>
      <c r="U21" s="6">
        <f t="shared" si="9"/>
        <v>0.20000000000000018</v>
      </c>
      <c r="V21" s="6">
        <f t="shared" si="10"/>
        <v>1.4</v>
      </c>
      <c r="W21" s="6">
        <f t="shared" si="11"/>
        <v>0.60000000000000009</v>
      </c>
      <c r="X21" s="6">
        <f t="shared" si="12"/>
        <v>0</v>
      </c>
      <c r="Y21" s="6">
        <f t="shared" si="13"/>
        <v>0.95000000000000018</v>
      </c>
      <c r="Z21" s="6">
        <f t="shared" si="14"/>
        <v>0.40000009536742986</v>
      </c>
      <c r="AA21" s="6">
        <f t="shared" si="15"/>
        <v>0</v>
      </c>
      <c r="AB21" s="6">
        <f t="shared" si="16"/>
        <v>0</v>
      </c>
      <c r="AC21" s="6">
        <f t="shared" si="17"/>
        <v>0</v>
      </c>
      <c r="AD21" s="6">
        <f t="shared" si="18"/>
        <v>0</v>
      </c>
      <c r="AE21" s="6">
        <f t="shared" si="19"/>
        <v>0.60000000000000009</v>
      </c>
      <c r="AF21" s="6">
        <f t="shared" si="20"/>
        <v>0</v>
      </c>
      <c r="AG21" s="6">
        <f t="shared" si="21"/>
        <v>0</v>
      </c>
      <c r="AH21" s="6">
        <f t="shared" si="22"/>
        <v>0.15000000000000036</v>
      </c>
      <c r="AI21" s="6">
        <f t="shared" si="23"/>
        <v>0</v>
      </c>
      <c r="AJ21" s="6">
        <f t="shared" si="24"/>
        <v>0</v>
      </c>
      <c r="AK21" s="6">
        <f t="shared" si="25"/>
        <v>0</v>
      </c>
      <c r="AL21" s="6">
        <f t="shared" si="26"/>
        <v>0</v>
      </c>
      <c r="AM21" s="6">
        <f t="shared" si="27"/>
        <v>0</v>
      </c>
      <c r="AN21" s="6">
        <f t="shared" si="28"/>
        <v>0</v>
      </c>
      <c r="AO21" s="6">
        <f t="shared" si="29"/>
        <v>0</v>
      </c>
      <c r="AP21" s="6">
        <f t="shared" si="30"/>
        <v>0</v>
      </c>
      <c r="AQ21" s="6">
        <f t="shared" si="31"/>
        <v>0</v>
      </c>
      <c r="AR21" s="6">
        <f t="shared" si="32"/>
        <v>0</v>
      </c>
      <c r="AS21" s="6">
        <f t="shared" si="33"/>
        <v>0</v>
      </c>
      <c r="AT21" s="6">
        <f t="shared" si="34"/>
        <v>0</v>
      </c>
      <c r="AU21" s="6">
        <f t="shared" si="35"/>
        <v>0</v>
      </c>
    </row>
    <row r="22" spans="1:47" ht="15" customHeight="1" x14ac:dyDescent="0.45">
      <c r="A22" s="5" t="s">
        <v>36</v>
      </c>
      <c r="B22" s="5" t="s">
        <v>37</v>
      </c>
      <c r="C22" s="6">
        <v>3.7000000476837198</v>
      </c>
      <c r="D22" s="6">
        <v>3.75</v>
      </c>
      <c r="E22" s="6">
        <v>3.75</v>
      </c>
      <c r="F22" s="6">
        <v>2</v>
      </c>
      <c r="G22" s="6">
        <v>4</v>
      </c>
      <c r="H22" s="6">
        <v>3.5499999523162802</v>
      </c>
      <c r="I22" s="6">
        <v>1.3999999761581401</v>
      </c>
      <c r="J22" s="6">
        <v>0</v>
      </c>
      <c r="K22" s="6">
        <v>0.40000000596046498</v>
      </c>
      <c r="L22" s="6">
        <f t="shared" si="0"/>
        <v>0.70000004768371982</v>
      </c>
      <c r="M22" s="6">
        <f t="shared" si="1"/>
        <v>1.75</v>
      </c>
      <c r="N22" s="6">
        <f t="shared" si="2"/>
        <v>1.75</v>
      </c>
      <c r="O22" s="6">
        <f t="shared" si="3"/>
        <v>0</v>
      </c>
      <c r="P22" s="6">
        <f t="shared" si="4"/>
        <v>2</v>
      </c>
      <c r="Q22" s="6">
        <f t="shared" si="5"/>
        <v>0.54999995231628018</v>
      </c>
      <c r="R22" s="6">
        <f t="shared" si="6"/>
        <v>0</v>
      </c>
      <c r="S22" s="6">
        <f t="shared" si="7"/>
        <v>0</v>
      </c>
      <c r="T22" s="6">
        <f t="shared" si="8"/>
        <v>0</v>
      </c>
      <c r="U22" s="6">
        <f t="shared" si="9"/>
        <v>0</v>
      </c>
      <c r="V22" s="6">
        <f t="shared" si="10"/>
        <v>1.1499999999999999</v>
      </c>
      <c r="W22" s="6">
        <f t="shared" si="11"/>
        <v>0.35000000000000009</v>
      </c>
      <c r="X22" s="6">
        <f t="shared" si="12"/>
        <v>0</v>
      </c>
      <c r="Y22" s="6">
        <f t="shared" si="13"/>
        <v>0.70000000000000018</v>
      </c>
      <c r="Z22" s="6">
        <f t="shared" si="14"/>
        <v>4.9999952316280183E-2</v>
      </c>
      <c r="AA22" s="6">
        <f t="shared" si="15"/>
        <v>0</v>
      </c>
      <c r="AB22" s="6">
        <f t="shared" si="16"/>
        <v>0</v>
      </c>
      <c r="AC22" s="6">
        <f t="shared" si="17"/>
        <v>0</v>
      </c>
      <c r="AD22" s="6">
        <f t="shared" si="18"/>
        <v>0</v>
      </c>
      <c r="AE22" s="6">
        <f t="shared" si="19"/>
        <v>0.35000000000000009</v>
      </c>
      <c r="AF22" s="6">
        <f t="shared" si="20"/>
        <v>0</v>
      </c>
      <c r="AG22" s="6">
        <f t="shared" si="21"/>
        <v>0</v>
      </c>
      <c r="AH22" s="6">
        <f t="shared" si="22"/>
        <v>0</v>
      </c>
      <c r="AI22" s="6">
        <f t="shared" si="23"/>
        <v>0</v>
      </c>
      <c r="AJ22" s="6">
        <f t="shared" si="24"/>
        <v>0</v>
      </c>
      <c r="AK22" s="6">
        <f t="shared" si="25"/>
        <v>0</v>
      </c>
      <c r="AL22" s="6">
        <f t="shared" si="26"/>
        <v>0</v>
      </c>
      <c r="AM22" s="6">
        <f t="shared" si="27"/>
        <v>0</v>
      </c>
      <c r="AN22" s="6">
        <f t="shared" si="28"/>
        <v>0</v>
      </c>
      <c r="AO22" s="6">
        <f t="shared" si="29"/>
        <v>0</v>
      </c>
      <c r="AP22" s="6">
        <f t="shared" si="30"/>
        <v>0</v>
      </c>
      <c r="AQ22" s="6">
        <f t="shared" si="31"/>
        <v>0</v>
      </c>
      <c r="AR22" s="6">
        <f t="shared" si="32"/>
        <v>0</v>
      </c>
      <c r="AS22" s="6">
        <f t="shared" si="33"/>
        <v>0</v>
      </c>
      <c r="AT22" s="6">
        <f t="shared" si="34"/>
        <v>0</v>
      </c>
      <c r="AU22" s="6">
        <f t="shared" si="35"/>
        <v>0</v>
      </c>
    </row>
    <row r="23" spans="1:47" ht="15" customHeight="1" x14ac:dyDescent="0.45">
      <c r="A23" s="5" t="s">
        <v>38</v>
      </c>
      <c r="B23" s="5" t="s">
        <v>39</v>
      </c>
      <c r="C23" s="6">
        <v>3.6500000953674299</v>
      </c>
      <c r="D23" s="6">
        <v>3.5</v>
      </c>
      <c r="E23" s="6">
        <v>3.8499999046325701</v>
      </c>
      <c r="F23" s="6">
        <v>2</v>
      </c>
      <c r="G23" s="6">
        <v>4</v>
      </c>
      <c r="H23" s="6">
        <v>3.75</v>
      </c>
      <c r="I23" s="6">
        <v>1.8999999761581401</v>
      </c>
      <c r="J23" s="6">
        <v>0.10000000149011599</v>
      </c>
      <c r="K23" s="6">
        <v>0.5</v>
      </c>
      <c r="L23" s="6">
        <f t="shared" si="0"/>
        <v>0.65000009536742986</v>
      </c>
      <c r="M23" s="6">
        <f t="shared" si="1"/>
        <v>1.5</v>
      </c>
      <c r="N23" s="6">
        <f t="shared" si="2"/>
        <v>1.8499999046325701</v>
      </c>
      <c r="O23" s="6">
        <f t="shared" si="3"/>
        <v>0</v>
      </c>
      <c r="P23" s="6">
        <f t="shared" si="4"/>
        <v>2</v>
      </c>
      <c r="Q23" s="6">
        <f t="shared" si="5"/>
        <v>0.75</v>
      </c>
      <c r="R23" s="6">
        <f t="shared" si="6"/>
        <v>0</v>
      </c>
      <c r="S23" s="6">
        <f t="shared" si="7"/>
        <v>0</v>
      </c>
      <c r="T23" s="6">
        <f t="shared" si="8"/>
        <v>0</v>
      </c>
      <c r="U23" s="6">
        <f t="shared" si="9"/>
        <v>0</v>
      </c>
      <c r="V23" s="6">
        <f t="shared" si="10"/>
        <v>0.89999999999999991</v>
      </c>
      <c r="W23" s="6">
        <f t="shared" si="11"/>
        <v>0.44999990463257022</v>
      </c>
      <c r="X23" s="6">
        <f t="shared" si="12"/>
        <v>0</v>
      </c>
      <c r="Y23" s="6">
        <f t="shared" si="13"/>
        <v>0.70000000000000018</v>
      </c>
      <c r="Z23" s="6">
        <f t="shared" si="14"/>
        <v>0.25</v>
      </c>
      <c r="AA23" s="6">
        <f t="shared" si="15"/>
        <v>0</v>
      </c>
      <c r="AB23" s="6">
        <f t="shared" si="16"/>
        <v>0</v>
      </c>
      <c r="AC23" s="6">
        <f t="shared" si="17"/>
        <v>0</v>
      </c>
      <c r="AD23" s="6">
        <f t="shared" si="18"/>
        <v>0</v>
      </c>
      <c r="AE23" s="6">
        <f t="shared" si="19"/>
        <v>0.10000000000000009</v>
      </c>
      <c r="AF23" s="6">
        <f t="shared" si="20"/>
        <v>0</v>
      </c>
      <c r="AG23" s="6">
        <f t="shared" si="21"/>
        <v>0</v>
      </c>
      <c r="AH23" s="6">
        <f t="shared" si="22"/>
        <v>0</v>
      </c>
      <c r="AI23" s="6">
        <f t="shared" si="23"/>
        <v>0</v>
      </c>
      <c r="AJ23" s="6">
        <f t="shared" si="24"/>
        <v>0</v>
      </c>
      <c r="AK23" s="6">
        <f t="shared" si="25"/>
        <v>0</v>
      </c>
      <c r="AL23" s="6">
        <f t="shared" si="26"/>
        <v>0</v>
      </c>
      <c r="AM23" s="6">
        <f t="shared" si="27"/>
        <v>0</v>
      </c>
      <c r="AN23" s="6">
        <f t="shared" si="28"/>
        <v>0</v>
      </c>
      <c r="AO23" s="6">
        <f t="shared" si="29"/>
        <v>0</v>
      </c>
      <c r="AP23" s="6">
        <f t="shared" si="30"/>
        <v>0</v>
      </c>
      <c r="AQ23" s="6">
        <f t="shared" si="31"/>
        <v>0</v>
      </c>
      <c r="AR23" s="6">
        <f t="shared" si="32"/>
        <v>0</v>
      </c>
      <c r="AS23" s="6">
        <f t="shared" si="33"/>
        <v>0</v>
      </c>
      <c r="AT23" s="6">
        <f t="shared" si="34"/>
        <v>0</v>
      </c>
      <c r="AU23" s="6">
        <f t="shared" si="35"/>
        <v>0</v>
      </c>
    </row>
    <row r="24" spans="1:47" ht="15" customHeight="1" x14ac:dyDescent="0.45">
      <c r="A24" s="5" t="s">
        <v>40</v>
      </c>
      <c r="B24" s="5" t="s">
        <v>41</v>
      </c>
      <c r="C24" s="6">
        <v>4</v>
      </c>
      <c r="D24" s="6">
        <v>4</v>
      </c>
      <c r="E24" s="6">
        <v>4.0500001907348597</v>
      </c>
      <c r="F24" s="6">
        <v>2.5</v>
      </c>
      <c r="G24" s="6">
        <v>4.25</v>
      </c>
      <c r="H24" s="6">
        <v>3.8499999046325701</v>
      </c>
      <c r="I24" s="6">
        <v>0</v>
      </c>
      <c r="J24" s="6">
        <v>0</v>
      </c>
      <c r="K24" s="6">
        <v>0</v>
      </c>
      <c r="L24" s="6">
        <f t="shared" si="0"/>
        <v>1</v>
      </c>
      <c r="M24" s="6">
        <f t="shared" si="1"/>
        <v>2</v>
      </c>
      <c r="N24" s="6">
        <f t="shared" si="2"/>
        <v>2.0500001907348597</v>
      </c>
      <c r="O24" s="6">
        <f t="shared" si="3"/>
        <v>0</v>
      </c>
      <c r="P24" s="6">
        <f t="shared" si="4"/>
        <v>2.25</v>
      </c>
      <c r="Q24" s="6">
        <f t="shared" si="5"/>
        <v>0.84999990463257014</v>
      </c>
      <c r="R24" s="6">
        <f t="shared" si="6"/>
        <v>0</v>
      </c>
      <c r="S24" s="6">
        <f t="shared" si="7"/>
        <v>0</v>
      </c>
      <c r="T24" s="6">
        <f t="shared" si="8"/>
        <v>0</v>
      </c>
      <c r="U24" s="6">
        <f t="shared" si="9"/>
        <v>0.20000000000000018</v>
      </c>
      <c r="V24" s="6">
        <f t="shared" si="10"/>
        <v>1.4</v>
      </c>
      <c r="W24" s="6">
        <f t="shared" si="11"/>
        <v>0.65000019073485982</v>
      </c>
      <c r="X24" s="6">
        <f t="shared" si="12"/>
        <v>0</v>
      </c>
      <c r="Y24" s="6">
        <f t="shared" si="13"/>
        <v>0.95000000000000018</v>
      </c>
      <c r="Z24" s="6">
        <f t="shared" si="14"/>
        <v>0.34999990463257014</v>
      </c>
      <c r="AA24" s="6">
        <f t="shared" si="15"/>
        <v>0</v>
      </c>
      <c r="AB24" s="6">
        <f t="shared" si="16"/>
        <v>0</v>
      </c>
      <c r="AC24" s="6">
        <f t="shared" si="17"/>
        <v>0</v>
      </c>
      <c r="AD24" s="6">
        <f t="shared" si="18"/>
        <v>0</v>
      </c>
      <c r="AE24" s="6">
        <f t="shared" si="19"/>
        <v>0.60000000000000009</v>
      </c>
      <c r="AF24" s="6">
        <f t="shared" si="20"/>
        <v>0</v>
      </c>
      <c r="AG24" s="6">
        <f t="shared" si="21"/>
        <v>0</v>
      </c>
      <c r="AH24" s="6">
        <f t="shared" si="22"/>
        <v>0.15000000000000036</v>
      </c>
      <c r="AI24" s="6">
        <f t="shared" si="23"/>
        <v>0</v>
      </c>
      <c r="AJ24" s="6">
        <f t="shared" si="24"/>
        <v>0</v>
      </c>
      <c r="AK24" s="6">
        <f t="shared" si="25"/>
        <v>0</v>
      </c>
      <c r="AL24" s="6">
        <f t="shared" si="26"/>
        <v>0</v>
      </c>
      <c r="AM24" s="6">
        <f t="shared" si="27"/>
        <v>0</v>
      </c>
      <c r="AN24" s="6">
        <f t="shared" si="28"/>
        <v>0</v>
      </c>
      <c r="AO24" s="6">
        <f t="shared" si="29"/>
        <v>0</v>
      </c>
      <c r="AP24" s="6">
        <f t="shared" si="30"/>
        <v>0</v>
      </c>
      <c r="AQ24" s="6">
        <f t="shared" si="31"/>
        <v>0</v>
      </c>
      <c r="AR24" s="6">
        <f t="shared" si="32"/>
        <v>0</v>
      </c>
      <c r="AS24" s="6">
        <f t="shared" si="33"/>
        <v>0</v>
      </c>
      <c r="AT24" s="6">
        <f t="shared" si="34"/>
        <v>0</v>
      </c>
      <c r="AU24" s="6">
        <f t="shared" si="35"/>
        <v>0</v>
      </c>
    </row>
    <row r="25" spans="1:47" ht="15" customHeight="1" x14ac:dyDescent="0.45">
      <c r="A25" s="5" t="s">
        <v>42</v>
      </c>
      <c r="B25" s="5" t="s">
        <v>43</v>
      </c>
      <c r="C25" s="6">
        <v>4</v>
      </c>
      <c r="D25" s="6">
        <v>4</v>
      </c>
      <c r="E25" s="6">
        <v>3.9500000476837198</v>
      </c>
      <c r="F25" s="6">
        <v>2.1500000953674299</v>
      </c>
      <c r="G25" s="6">
        <v>4.25</v>
      </c>
      <c r="H25" s="6">
        <v>3.9000000953674299</v>
      </c>
      <c r="I25" s="6">
        <v>5.0000000745058101E-2</v>
      </c>
      <c r="J25" s="6">
        <v>0</v>
      </c>
      <c r="K25" s="6">
        <v>0</v>
      </c>
      <c r="L25" s="6">
        <f t="shared" si="0"/>
        <v>1</v>
      </c>
      <c r="M25" s="6">
        <f t="shared" si="1"/>
        <v>2</v>
      </c>
      <c r="N25" s="6">
        <f t="shared" si="2"/>
        <v>1.9500000476837198</v>
      </c>
      <c r="O25" s="6">
        <f t="shared" si="3"/>
        <v>0</v>
      </c>
      <c r="P25" s="6">
        <f t="shared" si="4"/>
        <v>2.25</v>
      </c>
      <c r="Q25" s="6">
        <f t="shared" si="5"/>
        <v>0.90000009536742986</v>
      </c>
      <c r="R25" s="6">
        <f t="shared" si="6"/>
        <v>0</v>
      </c>
      <c r="S25" s="6">
        <f t="shared" si="7"/>
        <v>0</v>
      </c>
      <c r="T25" s="6">
        <f t="shared" si="8"/>
        <v>0</v>
      </c>
      <c r="U25" s="6">
        <f t="shared" si="9"/>
        <v>0.20000000000000018</v>
      </c>
      <c r="V25" s="6">
        <f t="shared" si="10"/>
        <v>1.4</v>
      </c>
      <c r="W25" s="6">
        <f t="shared" si="11"/>
        <v>0.55000004768371991</v>
      </c>
      <c r="X25" s="6">
        <f t="shared" si="12"/>
        <v>0</v>
      </c>
      <c r="Y25" s="6">
        <f t="shared" si="13"/>
        <v>0.95000000000000018</v>
      </c>
      <c r="Z25" s="6">
        <f t="shared" si="14"/>
        <v>0.40000009536742986</v>
      </c>
      <c r="AA25" s="6">
        <f t="shared" si="15"/>
        <v>0</v>
      </c>
      <c r="AB25" s="6">
        <f t="shared" si="16"/>
        <v>0</v>
      </c>
      <c r="AC25" s="6">
        <f t="shared" si="17"/>
        <v>0</v>
      </c>
      <c r="AD25" s="6">
        <f t="shared" si="18"/>
        <v>0</v>
      </c>
      <c r="AE25" s="6">
        <f t="shared" si="19"/>
        <v>0.60000000000000009</v>
      </c>
      <c r="AF25" s="6">
        <f t="shared" si="20"/>
        <v>0</v>
      </c>
      <c r="AG25" s="6">
        <f t="shared" si="21"/>
        <v>0</v>
      </c>
      <c r="AH25" s="6">
        <f t="shared" si="22"/>
        <v>0.15000000000000036</v>
      </c>
      <c r="AI25" s="6">
        <f t="shared" si="23"/>
        <v>0</v>
      </c>
      <c r="AJ25" s="6">
        <f t="shared" si="24"/>
        <v>0</v>
      </c>
      <c r="AK25" s="6">
        <f t="shared" si="25"/>
        <v>0</v>
      </c>
      <c r="AL25" s="6">
        <f t="shared" si="26"/>
        <v>0</v>
      </c>
      <c r="AM25" s="6">
        <f t="shared" si="27"/>
        <v>0</v>
      </c>
      <c r="AN25" s="6">
        <f t="shared" si="28"/>
        <v>0</v>
      </c>
      <c r="AO25" s="6">
        <f t="shared" si="29"/>
        <v>0</v>
      </c>
      <c r="AP25" s="6">
        <f t="shared" si="30"/>
        <v>0</v>
      </c>
      <c r="AQ25" s="6">
        <f t="shared" si="31"/>
        <v>0</v>
      </c>
      <c r="AR25" s="6">
        <f t="shared" si="32"/>
        <v>0</v>
      </c>
      <c r="AS25" s="6">
        <f t="shared" si="33"/>
        <v>0</v>
      </c>
      <c r="AT25" s="6">
        <f t="shared" si="34"/>
        <v>0</v>
      </c>
      <c r="AU25" s="6">
        <f t="shared" si="35"/>
        <v>0</v>
      </c>
    </row>
    <row r="26" spans="1:47" ht="15" customHeight="1" x14ac:dyDescent="0.45">
      <c r="A26" s="5" t="s">
        <v>44</v>
      </c>
      <c r="B26" s="5" t="s">
        <v>45</v>
      </c>
      <c r="C26" s="6">
        <v>3.8499999046325701</v>
      </c>
      <c r="D26" s="6">
        <v>3.6500000953674299</v>
      </c>
      <c r="E26" s="6">
        <v>3.9499998092651398</v>
      </c>
      <c r="F26" s="6">
        <v>2</v>
      </c>
      <c r="G26" s="6">
        <v>4.1500000953674299</v>
      </c>
      <c r="H26" s="6">
        <v>3.9500000476837198</v>
      </c>
      <c r="I26" s="6">
        <v>0</v>
      </c>
      <c r="J26" s="6">
        <v>0</v>
      </c>
      <c r="K26" s="6">
        <v>0</v>
      </c>
      <c r="L26" s="6">
        <f t="shared" si="0"/>
        <v>0.84999990463257014</v>
      </c>
      <c r="M26" s="6">
        <f t="shared" si="1"/>
        <v>1.6500000953674299</v>
      </c>
      <c r="N26" s="6">
        <f t="shared" si="2"/>
        <v>1.9499998092651398</v>
      </c>
      <c r="O26" s="6">
        <f t="shared" si="3"/>
        <v>0</v>
      </c>
      <c r="P26" s="6">
        <f t="shared" si="4"/>
        <v>2.1500000953674299</v>
      </c>
      <c r="Q26" s="6">
        <f t="shared" si="5"/>
        <v>0.95000004768371982</v>
      </c>
      <c r="R26" s="6">
        <f t="shared" si="6"/>
        <v>0</v>
      </c>
      <c r="S26" s="6">
        <f t="shared" si="7"/>
        <v>0</v>
      </c>
      <c r="T26" s="6">
        <f t="shared" si="8"/>
        <v>0</v>
      </c>
      <c r="U26" s="6">
        <f t="shared" si="9"/>
        <v>4.9999904632570313E-2</v>
      </c>
      <c r="V26" s="6">
        <f t="shared" si="10"/>
        <v>1.0500000953674298</v>
      </c>
      <c r="W26" s="6">
        <f t="shared" si="11"/>
        <v>0.54999980926513992</v>
      </c>
      <c r="X26" s="6">
        <f t="shared" si="12"/>
        <v>0</v>
      </c>
      <c r="Y26" s="6">
        <f t="shared" si="13"/>
        <v>0.85000009536743004</v>
      </c>
      <c r="Z26" s="6">
        <f t="shared" si="14"/>
        <v>0.45000004768371982</v>
      </c>
      <c r="AA26" s="6">
        <f t="shared" si="15"/>
        <v>0</v>
      </c>
      <c r="AB26" s="6">
        <f t="shared" si="16"/>
        <v>0</v>
      </c>
      <c r="AC26" s="6">
        <f t="shared" si="17"/>
        <v>0</v>
      </c>
      <c r="AD26" s="6">
        <f t="shared" si="18"/>
        <v>0</v>
      </c>
      <c r="AE26" s="6">
        <f t="shared" si="19"/>
        <v>0.25000009536742995</v>
      </c>
      <c r="AF26" s="6">
        <f t="shared" si="20"/>
        <v>0</v>
      </c>
      <c r="AG26" s="6">
        <f t="shared" si="21"/>
        <v>0</v>
      </c>
      <c r="AH26" s="6">
        <f t="shared" si="22"/>
        <v>5.000009536743022E-2</v>
      </c>
      <c r="AI26" s="6">
        <f t="shared" si="23"/>
        <v>0</v>
      </c>
      <c r="AJ26" s="6">
        <f t="shared" si="24"/>
        <v>0</v>
      </c>
      <c r="AK26" s="6">
        <f t="shared" si="25"/>
        <v>0</v>
      </c>
      <c r="AL26" s="6">
        <f t="shared" si="26"/>
        <v>0</v>
      </c>
      <c r="AM26" s="6">
        <f t="shared" si="27"/>
        <v>0</v>
      </c>
      <c r="AN26" s="6">
        <f t="shared" si="28"/>
        <v>0</v>
      </c>
      <c r="AO26" s="6">
        <f t="shared" si="29"/>
        <v>0</v>
      </c>
      <c r="AP26" s="6">
        <f t="shared" si="30"/>
        <v>0</v>
      </c>
      <c r="AQ26" s="6">
        <f t="shared" si="31"/>
        <v>0</v>
      </c>
      <c r="AR26" s="6">
        <f t="shared" si="32"/>
        <v>0</v>
      </c>
      <c r="AS26" s="6">
        <f t="shared" si="33"/>
        <v>0</v>
      </c>
      <c r="AT26" s="6">
        <f t="shared" si="34"/>
        <v>0</v>
      </c>
      <c r="AU26" s="6">
        <f t="shared" si="35"/>
        <v>0</v>
      </c>
    </row>
    <row r="27" spans="1:47" ht="15" customHeight="1" x14ac:dyDescent="0.45">
      <c r="A27" s="5" t="s">
        <v>46</v>
      </c>
      <c r="B27" s="5" t="s">
        <v>47</v>
      </c>
      <c r="C27" s="6">
        <v>4</v>
      </c>
      <c r="D27" s="6">
        <v>3.75</v>
      </c>
      <c r="E27" s="6">
        <v>4.1999998092651403</v>
      </c>
      <c r="F27" s="6">
        <v>2.5499999523162802</v>
      </c>
      <c r="G27" s="6">
        <v>4.1999998092651403</v>
      </c>
      <c r="H27" s="6">
        <v>4.1500000953674299</v>
      </c>
      <c r="I27" s="6">
        <v>0</v>
      </c>
      <c r="J27" s="6">
        <v>0</v>
      </c>
      <c r="K27" s="6">
        <v>0</v>
      </c>
      <c r="L27" s="6">
        <f t="shared" si="0"/>
        <v>1</v>
      </c>
      <c r="M27" s="6">
        <f t="shared" si="1"/>
        <v>1.75</v>
      </c>
      <c r="N27" s="6">
        <f t="shared" si="2"/>
        <v>2.1999998092651403</v>
      </c>
      <c r="O27" s="6">
        <f t="shared" si="3"/>
        <v>0</v>
      </c>
      <c r="P27" s="6">
        <f t="shared" si="4"/>
        <v>2.1999998092651403</v>
      </c>
      <c r="Q27" s="6">
        <f t="shared" si="5"/>
        <v>1.1500000953674299</v>
      </c>
      <c r="R27" s="6">
        <f t="shared" si="6"/>
        <v>0</v>
      </c>
      <c r="S27" s="6">
        <f t="shared" si="7"/>
        <v>0</v>
      </c>
      <c r="T27" s="6">
        <f t="shared" si="8"/>
        <v>0</v>
      </c>
      <c r="U27" s="6">
        <f t="shared" si="9"/>
        <v>0.20000000000000018</v>
      </c>
      <c r="V27" s="6">
        <f t="shared" si="10"/>
        <v>1.1499999999999999</v>
      </c>
      <c r="W27" s="6">
        <f t="shared" si="11"/>
        <v>0.79999980926514036</v>
      </c>
      <c r="X27" s="6">
        <f t="shared" si="12"/>
        <v>0</v>
      </c>
      <c r="Y27" s="6">
        <f t="shared" si="13"/>
        <v>0.89999980926514045</v>
      </c>
      <c r="Z27" s="6">
        <f t="shared" si="14"/>
        <v>0.65000009536742986</v>
      </c>
      <c r="AA27" s="6">
        <f t="shared" si="15"/>
        <v>0</v>
      </c>
      <c r="AB27" s="6">
        <f t="shared" si="16"/>
        <v>0</v>
      </c>
      <c r="AC27" s="6">
        <f t="shared" si="17"/>
        <v>0</v>
      </c>
      <c r="AD27" s="6">
        <f t="shared" si="18"/>
        <v>0</v>
      </c>
      <c r="AE27" s="6">
        <f t="shared" si="19"/>
        <v>0.35000000000000009</v>
      </c>
      <c r="AF27" s="6">
        <f t="shared" si="20"/>
        <v>0</v>
      </c>
      <c r="AG27" s="6">
        <f t="shared" si="21"/>
        <v>0</v>
      </c>
      <c r="AH27" s="6">
        <f t="shared" si="22"/>
        <v>9.9999809265140627E-2</v>
      </c>
      <c r="AI27" s="6">
        <f t="shared" si="23"/>
        <v>0</v>
      </c>
      <c r="AJ27" s="6">
        <f t="shared" si="24"/>
        <v>0</v>
      </c>
      <c r="AK27" s="6">
        <f t="shared" si="25"/>
        <v>0</v>
      </c>
      <c r="AL27" s="6">
        <f t="shared" si="26"/>
        <v>0</v>
      </c>
      <c r="AM27" s="6">
        <f t="shared" si="27"/>
        <v>0</v>
      </c>
      <c r="AN27" s="6">
        <f t="shared" si="28"/>
        <v>0</v>
      </c>
      <c r="AO27" s="6">
        <f t="shared" si="29"/>
        <v>0</v>
      </c>
      <c r="AP27" s="6">
        <f t="shared" si="30"/>
        <v>0</v>
      </c>
      <c r="AQ27" s="6">
        <f t="shared" si="31"/>
        <v>0</v>
      </c>
      <c r="AR27" s="6">
        <f t="shared" si="32"/>
        <v>0</v>
      </c>
      <c r="AS27" s="6">
        <f t="shared" si="33"/>
        <v>0</v>
      </c>
      <c r="AT27" s="6">
        <f t="shared" si="34"/>
        <v>0</v>
      </c>
      <c r="AU27" s="6">
        <f t="shared" si="35"/>
        <v>0</v>
      </c>
    </row>
    <row r="28" spans="1:47" ht="15" customHeight="1" x14ac:dyDescent="0.45">
      <c r="A28" s="5" t="s">
        <v>48</v>
      </c>
      <c r="B28" s="5" t="s">
        <v>49</v>
      </c>
      <c r="C28" s="6">
        <v>3.25</v>
      </c>
      <c r="D28" s="6">
        <v>3.25</v>
      </c>
      <c r="E28" s="6">
        <v>3.75</v>
      </c>
      <c r="F28" s="6">
        <v>2.0499999523162802</v>
      </c>
      <c r="G28" s="6">
        <v>4.1500000953674299</v>
      </c>
      <c r="H28" s="6">
        <v>3.7000000476837198</v>
      </c>
      <c r="I28" s="6">
        <v>1.8999999761581401</v>
      </c>
      <c r="J28" s="6">
        <v>0.25</v>
      </c>
      <c r="K28" s="6">
        <v>0.64999997615814198</v>
      </c>
      <c r="L28" s="6">
        <f t="shared" si="0"/>
        <v>0.25</v>
      </c>
      <c r="M28" s="6">
        <f t="shared" si="1"/>
        <v>1.25</v>
      </c>
      <c r="N28" s="6">
        <f t="shared" si="2"/>
        <v>1.75</v>
      </c>
      <c r="O28" s="6">
        <f t="shared" si="3"/>
        <v>0</v>
      </c>
      <c r="P28" s="6">
        <f t="shared" si="4"/>
        <v>2.1500000953674299</v>
      </c>
      <c r="Q28" s="6">
        <f t="shared" si="5"/>
        <v>0.70000004768371982</v>
      </c>
      <c r="R28" s="6">
        <f t="shared" si="6"/>
        <v>0</v>
      </c>
      <c r="S28" s="6">
        <f t="shared" si="7"/>
        <v>0</v>
      </c>
      <c r="T28" s="6">
        <f t="shared" si="8"/>
        <v>0</v>
      </c>
      <c r="U28" s="6">
        <f t="shared" si="9"/>
        <v>0</v>
      </c>
      <c r="V28" s="6">
        <f t="shared" si="10"/>
        <v>0.64999999999999991</v>
      </c>
      <c r="W28" s="6">
        <f t="shared" si="11"/>
        <v>0.35000000000000009</v>
      </c>
      <c r="X28" s="6">
        <f t="shared" si="12"/>
        <v>0</v>
      </c>
      <c r="Y28" s="6">
        <f t="shared" si="13"/>
        <v>0.85000009536743004</v>
      </c>
      <c r="Z28" s="6">
        <f t="shared" si="14"/>
        <v>0.20000004768371982</v>
      </c>
      <c r="AA28" s="6">
        <f t="shared" si="15"/>
        <v>0</v>
      </c>
      <c r="AB28" s="6">
        <f t="shared" si="16"/>
        <v>0</v>
      </c>
      <c r="AC28" s="6">
        <f t="shared" si="17"/>
        <v>0</v>
      </c>
      <c r="AD28" s="6">
        <f t="shared" si="18"/>
        <v>0</v>
      </c>
      <c r="AE28" s="6">
        <f t="shared" si="19"/>
        <v>0</v>
      </c>
      <c r="AF28" s="6">
        <f t="shared" si="20"/>
        <v>0</v>
      </c>
      <c r="AG28" s="6">
        <f t="shared" si="21"/>
        <v>0</v>
      </c>
      <c r="AH28" s="6">
        <f t="shared" si="22"/>
        <v>5.000009536743022E-2</v>
      </c>
      <c r="AI28" s="6">
        <f t="shared" si="23"/>
        <v>0</v>
      </c>
      <c r="AJ28" s="6">
        <f t="shared" si="24"/>
        <v>0</v>
      </c>
      <c r="AK28" s="6">
        <f t="shared" si="25"/>
        <v>0</v>
      </c>
      <c r="AL28" s="6">
        <f t="shared" si="26"/>
        <v>0</v>
      </c>
      <c r="AM28" s="6">
        <f t="shared" si="27"/>
        <v>0</v>
      </c>
      <c r="AN28" s="6">
        <f t="shared" si="28"/>
        <v>0</v>
      </c>
      <c r="AO28" s="6">
        <f t="shared" si="29"/>
        <v>0</v>
      </c>
      <c r="AP28" s="6">
        <f t="shared" si="30"/>
        <v>0</v>
      </c>
      <c r="AQ28" s="6">
        <f t="shared" si="31"/>
        <v>0</v>
      </c>
      <c r="AR28" s="6">
        <f t="shared" si="32"/>
        <v>0</v>
      </c>
      <c r="AS28" s="6">
        <f t="shared" si="33"/>
        <v>0</v>
      </c>
      <c r="AT28" s="6">
        <f t="shared" si="34"/>
        <v>0</v>
      </c>
      <c r="AU28" s="6">
        <f t="shared" si="35"/>
        <v>0</v>
      </c>
    </row>
    <row r="29" spans="1:47" ht="15" customHeight="1" x14ac:dyDescent="0.45">
      <c r="A29" s="5" t="s">
        <v>50</v>
      </c>
      <c r="B29" s="5" t="s">
        <v>51</v>
      </c>
      <c r="C29" s="6">
        <v>3.7000000476837198</v>
      </c>
      <c r="D29" s="6">
        <v>3.5</v>
      </c>
      <c r="E29" s="6">
        <v>3.7000000476837198</v>
      </c>
      <c r="F29" s="6">
        <v>2</v>
      </c>
      <c r="G29" s="6">
        <v>3.75</v>
      </c>
      <c r="H29" s="6">
        <v>3.7999999523162802</v>
      </c>
      <c r="I29" s="6">
        <v>1.79999995231628</v>
      </c>
      <c r="J29" s="6">
        <v>0.5</v>
      </c>
      <c r="K29" s="6">
        <v>0.85000002384185802</v>
      </c>
      <c r="L29" s="6">
        <f t="shared" si="0"/>
        <v>0.70000004768371982</v>
      </c>
      <c r="M29" s="6">
        <f t="shared" si="1"/>
        <v>1.5</v>
      </c>
      <c r="N29" s="6">
        <f t="shared" si="2"/>
        <v>1.7000000476837198</v>
      </c>
      <c r="O29" s="6">
        <f t="shared" si="3"/>
        <v>0</v>
      </c>
      <c r="P29" s="6">
        <f t="shared" si="4"/>
        <v>1.75</v>
      </c>
      <c r="Q29" s="6">
        <f t="shared" si="5"/>
        <v>0.79999995231628018</v>
      </c>
      <c r="R29" s="6">
        <f t="shared" si="6"/>
        <v>0</v>
      </c>
      <c r="S29" s="6">
        <f t="shared" si="7"/>
        <v>0</v>
      </c>
      <c r="T29" s="6">
        <f t="shared" si="8"/>
        <v>0</v>
      </c>
      <c r="U29" s="6">
        <f t="shared" si="9"/>
        <v>0</v>
      </c>
      <c r="V29" s="6">
        <f t="shared" si="10"/>
        <v>0.89999999999999991</v>
      </c>
      <c r="W29" s="6">
        <f t="shared" si="11"/>
        <v>0.30000004768371991</v>
      </c>
      <c r="X29" s="6">
        <f t="shared" si="12"/>
        <v>0</v>
      </c>
      <c r="Y29" s="6">
        <f t="shared" si="13"/>
        <v>0.45000000000000018</v>
      </c>
      <c r="Z29" s="6">
        <f t="shared" si="14"/>
        <v>0.29999995231628018</v>
      </c>
      <c r="AA29" s="6">
        <f t="shared" si="15"/>
        <v>0</v>
      </c>
      <c r="AB29" s="6">
        <f t="shared" si="16"/>
        <v>0</v>
      </c>
      <c r="AC29" s="6">
        <f t="shared" si="17"/>
        <v>0</v>
      </c>
      <c r="AD29" s="6">
        <f t="shared" si="18"/>
        <v>0</v>
      </c>
      <c r="AE29" s="6">
        <f t="shared" si="19"/>
        <v>0.10000000000000009</v>
      </c>
      <c r="AF29" s="6">
        <f t="shared" si="20"/>
        <v>0</v>
      </c>
      <c r="AG29" s="6">
        <f t="shared" si="21"/>
        <v>0</v>
      </c>
      <c r="AH29" s="6">
        <f t="shared" si="22"/>
        <v>0</v>
      </c>
      <c r="AI29" s="6">
        <f t="shared" si="23"/>
        <v>0</v>
      </c>
      <c r="AJ29" s="6">
        <f t="shared" si="24"/>
        <v>0</v>
      </c>
      <c r="AK29" s="6">
        <f t="shared" si="25"/>
        <v>0</v>
      </c>
      <c r="AL29" s="6">
        <f t="shared" si="26"/>
        <v>0</v>
      </c>
      <c r="AM29" s="6">
        <f t="shared" si="27"/>
        <v>0</v>
      </c>
      <c r="AN29" s="6">
        <f t="shared" si="28"/>
        <v>0</v>
      </c>
      <c r="AO29" s="6">
        <f t="shared" si="29"/>
        <v>0</v>
      </c>
      <c r="AP29" s="6">
        <f t="shared" si="30"/>
        <v>0</v>
      </c>
      <c r="AQ29" s="6">
        <f t="shared" si="31"/>
        <v>0</v>
      </c>
      <c r="AR29" s="6">
        <f t="shared" si="32"/>
        <v>0</v>
      </c>
      <c r="AS29" s="6">
        <f t="shared" si="33"/>
        <v>0</v>
      </c>
      <c r="AT29" s="6">
        <f t="shared" si="34"/>
        <v>0</v>
      </c>
      <c r="AU29" s="6">
        <f t="shared" si="35"/>
        <v>0</v>
      </c>
    </row>
    <row r="30" spans="1:47" ht="15" customHeight="1" x14ac:dyDescent="0.45">
      <c r="A30" s="5" t="s">
        <v>52</v>
      </c>
      <c r="B30" s="5" t="s">
        <v>53</v>
      </c>
      <c r="C30" s="6">
        <v>3.2999999523162802</v>
      </c>
      <c r="D30" s="6">
        <v>3.25</v>
      </c>
      <c r="E30" s="6">
        <v>3.5499999523162802</v>
      </c>
      <c r="F30" s="6">
        <v>2</v>
      </c>
      <c r="G30" s="6">
        <v>3.75</v>
      </c>
      <c r="H30" s="6">
        <v>3.7999999523162802</v>
      </c>
      <c r="I30" s="6">
        <v>3</v>
      </c>
      <c r="J30" s="6">
        <v>2.5</v>
      </c>
      <c r="K30" s="6">
        <v>2.0999999046325701</v>
      </c>
      <c r="L30" s="6">
        <f t="shared" si="0"/>
        <v>0.29999995231628018</v>
      </c>
      <c r="M30" s="6">
        <f t="shared" si="1"/>
        <v>1.25</v>
      </c>
      <c r="N30" s="6">
        <f t="shared" si="2"/>
        <v>1.5499999523162802</v>
      </c>
      <c r="O30" s="6">
        <f t="shared" si="3"/>
        <v>0</v>
      </c>
      <c r="P30" s="6">
        <f t="shared" si="4"/>
        <v>1.75</v>
      </c>
      <c r="Q30" s="6">
        <f t="shared" si="5"/>
        <v>0.79999995231628018</v>
      </c>
      <c r="R30" s="6">
        <f t="shared" si="6"/>
        <v>0</v>
      </c>
      <c r="S30" s="6">
        <f t="shared" si="7"/>
        <v>0.5</v>
      </c>
      <c r="T30" s="6">
        <f t="shared" si="8"/>
        <v>9.9999904632570136E-2</v>
      </c>
      <c r="U30" s="6">
        <f t="shared" si="9"/>
        <v>0</v>
      </c>
      <c r="V30" s="6">
        <f t="shared" si="10"/>
        <v>0.64999999999999991</v>
      </c>
      <c r="W30" s="6">
        <f t="shared" si="11"/>
        <v>0.14999995231628027</v>
      </c>
      <c r="X30" s="6">
        <f t="shared" si="12"/>
        <v>0</v>
      </c>
      <c r="Y30" s="6">
        <f t="shared" si="13"/>
        <v>0.45000000000000018</v>
      </c>
      <c r="Z30" s="6">
        <f t="shared" si="14"/>
        <v>0.29999995231628018</v>
      </c>
      <c r="AA30" s="6">
        <f t="shared" si="15"/>
        <v>0</v>
      </c>
      <c r="AB30" s="6">
        <f t="shared" si="16"/>
        <v>0</v>
      </c>
      <c r="AC30" s="6">
        <f t="shared" si="17"/>
        <v>0</v>
      </c>
      <c r="AD30" s="6">
        <f t="shared" si="18"/>
        <v>0</v>
      </c>
      <c r="AE30" s="6">
        <f t="shared" si="19"/>
        <v>0</v>
      </c>
      <c r="AF30" s="6">
        <f t="shared" si="20"/>
        <v>0</v>
      </c>
      <c r="AG30" s="6">
        <f t="shared" si="21"/>
        <v>0</v>
      </c>
      <c r="AH30" s="6">
        <f t="shared" si="22"/>
        <v>0</v>
      </c>
      <c r="AI30" s="6">
        <f t="shared" si="23"/>
        <v>0</v>
      </c>
      <c r="AJ30" s="6">
        <f t="shared" si="24"/>
        <v>0</v>
      </c>
      <c r="AK30" s="6">
        <f t="shared" si="25"/>
        <v>0</v>
      </c>
      <c r="AL30" s="6">
        <f t="shared" si="26"/>
        <v>0</v>
      </c>
      <c r="AM30" s="6">
        <f t="shared" si="27"/>
        <v>0</v>
      </c>
      <c r="AN30" s="6">
        <f t="shared" si="28"/>
        <v>0</v>
      </c>
      <c r="AO30" s="6">
        <f t="shared" si="29"/>
        <v>0</v>
      </c>
      <c r="AP30" s="6">
        <f t="shared" si="30"/>
        <v>0</v>
      </c>
      <c r="AQ30" s="6">
        <f t="shared" si="31"/>
        <v>0</v>
      </c>
      <c r="AR30" s="6">
        <f t="shared" si="32"/>
        <v>0</v>
      </c>
      <c r="AS30" s="6">
        <f t="shared" si="33"/>
        <v>0</v>
      </c>
      <c r="AT30" s="6">
        <f t="shared" si="34"/>
        <v>0</v>
      </c>
      <c r="AU30" s="6">
        <f t="shared" si="35"/>
        <v>0</v>
      </c>
    </row>
    <row r="31" spans="1:47" ht="15" customHeight="1" x14ac:dyDescent="0.45">
      <c r="A31" s="5" t="s">
        <v>54</v>
      </c>
      <c r="B31" s="5" t="s">
        <v>55</v>
      </c>
      <c r="C31" s="6">
        <v>3.0499999523162802</v>
      </c>
      <c r="D31" s="6">
        <v>3.25</v>
      </c>
      <c r="E31" s="6">
        <v>3.4000000953674299</v>
      </c>
      <c r="F31" s="6">
        <v>2</v>
      </c>
      <c r="G31" s="6">
        <v>3.7000000476837198</v>
      </c>
      <c r="H31" s="6">
        <v>3.7000000476837198</v>
      </c>
      <c r="I31" s="6">
        <v>1.79999995231628</v>
      </c>
      <c r="J31" s="6">
        <v>1.6499999761581401</v>
      </c>
      <c r="K31" s="6">
        <v>1.79999995231628</v>
      </c>
      <c r="L31" s="6">
        <f t="shared" si="0"/>
        <v>4.9999952316280183E-2</v>
      </c>
      <c r="M31" s="6">
        <f t="shared" si="1"/>
        <v>1.25</v>
      </c>
      <c r="N31" s="6">
        <f t="shared" si="2"/>
        <v>1.4000000953674299</v>
      </c>
      <c r="O31" s="6">
        <f t="shared" si="3"/>
        <v>0</v>
      </c>
      <c r="P31" s="6">
        <f t="shared" si="4"/>
        <v>1.7000000476837198</v>
      </c>
      <c r="Q31" s="6">
        <f t="shared" si="5"/>
        <v>0.70000004768371982</v>
      </c>
      <c r="R31" s="6">
        <f t="shared" si="6"/>
        <v>0</v>
      </c>
      <c r="S31" s="6">
        <f t="shared" si="7"/>
        <v>0</v>
      </c>
      <c r="T31" s="6">
        <f t="shared" si="8"/>
        <v>0</v>
      </c>
      <c r="U31" s="6">
        <f t="shared" si="9"/>
        <v>0</v>
      </c>
      <c r="V31" s="6">
        <f t="shared" si="10"/>
        <v>0.64999999999999991</v>
      </c>
      <c r="W31" s="6">
        <f t="shared" si="11"/>
        <v>9.5367429953086003E-8</v>
      </c>
      <c r="X31" s="6">
        <f t="shared" si="12"/>
        <v>0</v>
      </c>
      <c r="Y31" s="6">
        <f t="shared" si="13"/>
        <v>0.40000004768371999</v>
      </c>
      <c r="Z31" s="6">
        <f t="shared" si="14"/>
        <v>0.20000004768371982</v>
      </c>
      <c r="AA31" s="6">
        <f t="shared" si="15"/>
        <v>0</v>
      </c>
      <c r="AB31" s="6">
        <f t="shared" si="16"/>
        <v>0</v>
      </c>
      <c r="AC31" s="6">
        <f t="shared" si="17"/>
        <v>0</v>
      </c>
      <c r="AD31" s="6">
        <f t="shared" si="18"/>
        <v>0</v>
      </c>
      <c r="AE31" s="6">
        <f t="shared" si="19"/>
        <v>0</v>
      </c>
      <c r="AF31" s="6">
        <f t="shared" si="20"/>
        <v>0</v>
      </c>
      <c r="AG31" s="6">
        <f t="shared" si="21"/>
        <v>0</v>
      </c>
      <c r="AH31" s="6">
        <f t="shared" si="22"/>
        <v>0</v>
      </c>
      <c r="AI31" s="6">
        <f t="shared" si="23"/>
        <v>0</v>
      </c>
      <c r="AJ31" s="6">
        <f t="shared" si="24"/>
        <v>0</v>
      </c>
      <c r="AK31" s="6">
        <f t="shared" si="25"/>
        <v>0</v>
      </c>
      <c r="AL31" s="6">
        <f t="shared" si="26"/>
        <v>0</v>
      </c>
      <c r="AM31" s="6">
        <f t="shared" si="27"/>
        <v>0</v>
      </c>
      <c r="AN31" s="6">
        <f t="shared" si="28"/>
        <v>0</v>
      </c>
      <c r="AO31" s="6">
        <f t="shared" si="29"/>
        <v>0</v>
      </c>
      <c r="AP31" s="6">
        <f t="shared" si="30"/>
        <v>0</v>
      </c>
      <c r="AQ31" s="6">
        <f t="shared" si="31"/>
        <v>0</v>
      </c>
      <c r="AR31" s="6">
        <f t="shared" si="32"/>
        <v>0</v>
      </c>
      <c r="AS31" s="6">
        <f t="shared" si="33"/>
        <v>0</v>
      </c>
      <c r="AT31" s="6">
        <f t="shared" si="34"/>
        <v>0</v>
      </c>
      <c r="AU31" s="6">
        <f t="shared" si="35"/>
        <v>0</v>
      </c>
    </row>
    <row r="32" spans="1:47" ht="15" customHeight="1" x14ac:dyDescent="0.45">
      <c r="A32" s="5" t="s">
        <v>56</v>
      </c>
      <c r="B32" s="5" t="s">
        <v>57</v>
      </c>
      <c r="C32" s="6">
        <v>3</v>
      </c>
      <c r="D32" s="6">
        <v>3.1500000953674299</v>
      </c>
      <c r="E32" s="6">
        <v>3.1500000953674299</v>
      </c>
      <c r="F32" s="6">
        <v>1.79999995231628</v>
      </c>
      <c r="G32" s="6">
        <v>3.4000000953674299</v>
      </c>
      <c r="H32" s="6">
        <v>3.5</v>
      </c>
      <c r="I32" s="6">
        <v>3</v>
      </c>
      <c r="J32" s="6">
        <v>2.8499999046325701</v>
      </c>
      <c r="K32" s="6">
        <v>2.7000000476837198</v>
      </c>
      <c r="L32" s="6">
        <f t="shared" si="0"/>
        <v>0</v>
      </c>
      <c r="M32" s="6">
        <f t="shared" si="1"/>
        <v>1.1500000953674299</v>
      </c>
      <c r="N32" s="6">
        <f t="shared" si="2"/>
        <v>1.1500000953674299</v>
      </c>
      <c r="O32" s="6">
        <f t="shared" si="3"/>
        <v>0</v>
      </c>
      <c r="P32" s="6">
        <f t="shared" si="4"/>
        <v>1.4000000953674299</v>
      </c>
      <c r="Q32" s="6">
        <f t="shared" si="5"/>
        <v>0.5</v>
      </c>
      <c r="R32" s="6">
        <f t="shared" si="6"/>
        <v>0</v>
      </c>
      <c r="S32" s="6">
        <f t="shared" si="7"/>
        <v>0.84999990463257014</v>
      </c>
      <c r="T32" s="6">
        <f t="shared" si="8"/>
        <v>0.70000004768371982</v>
      </c>
      <c r="U32" s="6">
        <f t="shared" si="9"/>
        <v>0</v>
      </c>
      <c r="V32" s="6">
        <f t="shared" si="10"/>
        <v>0.55000009536742978</v>
      </c>
      <c r="W32" s="6">
        <f t="shared" si="11"/>
        <v>0</v>
      </c>
      <c r="X32" s="6">
        <f t="shared" si="12"/>
        <v>0</v>
      </c>
      <c r="Y32" s="6">
        <f t="shared" si="13"/>
        <v>0.10000009536743004</v>
      </c>
      <c r="Z32" s="6">
        <f t="shared" si="14"/>
        <v>0</v>
      </c>
      <c r="AA32" s="6">
        <f t="shared" si="15"/>
        <v>0</v>
      </c>
      <c r="AB32" s="6">
        <f t="shared" si="16"/>
        <v>0.34999990463257014</v>
      </c>
      <c r="AC32" s="6">
        <f t="shared" si="17"/>
        <v>0</v>
      </c>
      <c r="AD32" s="6">
        <f t="shared" si="18"/>
        <v>0</v>
      </c>
      <c r="AE32" s="6">
        <f t="shared" si="19"/>
        <v>0</v>
      </c>
      <c r="AF32" s="6">
        <f t="shared" si="20"/>
        <v>0</v>
      </c>
      <c r="AG32" s="6">
        <f t="shared" si="21"/>
        <v>0</v>
      </c>
      <c r="AH32" s="6">
        <f t="shared" si="22"/>
        <v>0</v>
      </c>
      <c r="AI32" s="6">
        <f t="shared" si="23"/>
        <v>0</v>
      </c>
      <c r="AJ32" s="6">
        <f t="shared" si="24"/>
        <v>0</v>
      </c>
      <c r="AK32" s="6">
        <f t="shared" si="25"/>
        <v>0</v>
      </c>
      <c r="AL32" s="6">
        <f t="shared" si="26"/>
        <v>0</v>
      </c>
      <c r="AM32" s="6">
        <f t="shared" si="27"/>
        <v>0</v>
      </c>
      <c r="AN32" s="6">
        <f t="shared" si="28"/>
        <v>0</v>
      </c>
      <c r="AO32" s="6">
        <f t="shared" si="29"/>
        <v>0</v>
      </c>
      <c r="AP32" s="6">
        <f t="shared" si="30"/>
        <v>0</v>
      </c>
      <c r="AQ32" s="6">
        <f t="shared" si="31"/>
        <v>0</v>
      </c>
      <c r="AR32" s="6">
        <f t="shared" si="32"/>
        <v>0</v>
      </c>
      <c r="AS32" s="6">
        <f t="shared" si="33"/>
        <v>0</v>
      </c>
      <c r="AT32" s="6">
        <f t="shared" si="34"/>
        <v>0</v>
      </c>
      <c r="AU32" s="6">
        <f t="shared" si="35"/>
        <v>0</v>
      </c>
    </row>
    <row r="33" spans="1:47" ht="15" customHeight="1" x14ac:dyDescent="0.45">
      <c r="A33" s="5" t="s">
        <v>58</v>
      </c>
      <c r="B33" s="5" t="s">
        <v>59</v>
      </c>
      <c r="C33" s="6">
        <v>3.4500000476837198</v>
      </c>
      <c r="D33" s="6">
        <v>3.25</v>
      </c>
      <c r="E33" s="6">
        <v>3.6500000953674299</v>
      </c>
      <c r="F33" s="6">
        <v>2</v>
      </c>
      <c r="G33" s="6">
        <v>3.9500000476837198</v>
      </c>
      <c r="H33" s="6">
        <v>3.6500000953674299</v>
      </c>
      <c r="I33" s="6">
        <v>3</v>
      </c>
      <c r="J33" s="6">
        <v>0.94999998807907104</v>
      </c>
      <c r="K33" s="6">
        <v>1.45000004768372</v>
      </c>
      <c r="L33" s="6">
        <f t="shared" si="0"/>
        <v>0.45000004768371982</v>
      </c>
      <c r="M33" s="6">
        <f t="shared" si="1"/>
        <v>1.25</v>
      </c>
      <c r="N33" s="6">
        <f t="shared" si="2"/>
        <v>1.6500000953674299</v>
      </c>
      <c r="O33" s="6">
        <f t="shared" si="3"/>
        <v>0</v>
      </c>
      <c r="P33" s="6">
        <f t="shared" si="4"/>
        <v>1.9500000476837198</v>
      </c>
      <c r="Q33" s="6">
        <f t="shared" si="5"/>
        <v>0.65000009536742986</v>
      </c>
      <c r="R33" s="6">
        <f t="shared" si="6"/>
        <v>0</v>
      </c>
      <c r="S33" s="6">
        <f t="shared" si="7"/>
        <v>0</v>
      </c>
      <c r="T33" s="6">
        <f t="shared" si="8"/>
        <v>0</v>
      </c>
      <c r="U33" s="6">
        <f t="shared" si="9"/>
        <v>0</v>
      </c>
      <c r="V33" s="6">
        <f t="shared" si="10"/>
        <v>0.64999999999999991</v>
      </c>
      <c r="W33" s="6">
        <f t="shared" si="11"/>
        <v>0.25000009536742995</v>
      </c>
      <c r="X33" s="6">
        <f t="shared" si="12"/>
        <v>0</v>
      </c>
      <c r="Y33" s="6">
        <f t="shared" si="13"/>
        <v>0.65000004768371999</v>
      </c>
      <c r="Z33" s="6">
        <f t="shared" si="14"/>
        <v>0.15000009536742986</v>
      </c>
      <c r="AA33" s="6">
        <f t="shared" si="15"/>
        <v>0</v>
      </c>
      <c r="AB33" s="6">
        <f t="shared" si="16"/>
        <v>0</v>
      </c>
      <c r="AC33" s="6">
        <f t="shared" si="17"/>
        <v>0</v>
      </c>
      <c r="AD33" s="6">
        <f t="shared" si="18"/>
        <v>0</v>
      </c>
      <c r="AE33" s="6">
        <f t="shared" si="19"/>
        <v>0</v>
      </c>
      <c r="AF33" s="6">
        <f t="shared" si="20"/>
        <v>0</v>
      </c>
      <c r="AG33" s="6">
        <f t="shared" si="21"/>
        <v>0</v>
      </c>
      <c r="AH33" s="6">
        <f t="shared" si="22"/>
        <v>0</v>
      </c>
      <c r="AI33" s="6">
        <f t="shared" si="23"/>
        <v>0</v>
      </c>
      <c r="AJ33" s="6">
        <f t="shared" si="24"/>
        <v>0</v>
      </c>
      <c r="AK33" s="6">
        <f t="shared" si="25"/>
        <v>0</v>
      </c>
      <c r="AL33" s="6">
        <f t="shared" si="26"/>
        <v>0</v>
      </c>
      <c r="AM33" s="6">
        <f t="shared" si="27"/>
        <v>0</v>
      </c>
      <c r="AN33" s="6">
        <f t="shared" si="28"/>
        <v>0</v>
      </c>
      <c r="AO33" s="6">
        <f t="shared" si="29"/>
        <v>0</v>
      </c>
      <c r="AP33" s="6">
        <f t="shared" si="30"/>
        <v>0</v>
      </c>
      <c r="AQ33" s="6">
        <f t="shared" si="31"/>
        <v>0</v>
      </c>
      <c r="AR33" s="6">
        <f t="shared" si="32"/>
        <v>0</v>
      </c>
      <c r="AS33" s="6">
        <f t="shared" si="33"/>
        <v>0</v>
      </c>
      <c r="AT33" s="6">
        <f t="shared" si="34"/>
        <v>0</v>
      </c>
      <c r="AU33" s="6">
        <f t="shared" si="35"/>
        <v>0</v>
      </c>
    </row>
    <row r="34" spans="1:47" ht="15" customHeight="1" x14ac:dyDescent="0.45">
      <c r="A34" s="5" t="s">
        <v>60</v>
      </c>
      <c r="B34" s="5" t="s">
        <v>61</v>
      </c>
      <c r="C34" s="6">
        <v>4</v>
      </c>
      <c r="D34" s="6">
        <v>4</v>
      </c>
      <c r="E34" s="6">
        <v>3.9500000476837198</v>
      </c>
      <c r="F34" s="6">
        <v>2.0999999046325701</v>
      </c>
      <c r="G34" s="6">
        <v>4.1999998092651403</v>
      </c>
      <c r="H34" s="6">
        <v>3.6500000953674299</v>
      </c>
      <c r="I34" s="6">
        <v>5.0000000745058101E-2</v>
      </c>
      <c r="J34" s="6">
        <v>0</v>
      </c>
      <c r="K34" s="6">
        <v>0</v>
      </c>
      <c r="L34" s="6">
        <f t="shared" si="0"/>
        <v>1</v>
      </c>
      <c r="M34" s="6">
        <f t="shared" si="1"/>
        <v>2</v>
      </c>
      <c r="N34" s="6">
        <f t="shared" si="2"/>
        <v>1.9500000476837198</v>
      </c>
      <c r="O34" s="6">
        <f t="shared" si="3"/>
        <v>0</v>
      </c>
      <c r="P34" s="6">
        <f t="shared" si="4"/>
        <v>2.1999998092651403</v>
      </c>
      <c r="Q34" s="6">
        <f t="shared" si="5"/>
        <v>0.65000009536742986</v>
      </c>
      <c r="R34" s="6">
        <f t="shared" si="6"/>
        <v>0</v>
      </c>
      <c r="S34" s="6">
        <f t="shared" si="7"/>
        <v>0</v>
      </c>
      <c r="T34" s="6">
        <f t="shared" si="8"/>
        <v>0</v>
      </c>
      <c r="U34" s="6">
        <f t="shared" si="9"/>
        <v>0.20000000000000018</v>
      </c>
      <c r="V34" s="6">
        <f t="shared" si="10"/>
        <v>1.4</v>
      </c>
      <c r="W34" s="6">
        <f t="shared" si="11"/>
        <v>0.55000004768371991</v>
      </c>
      <c r="X34" s="6">
        <f t="shared" si="12"/>
        <v>0</v>
      </c>
      <c r="Y34" s="6">
        <f t="shared" si="13"/>
        <v>0.89999980926514045</v>
      </c>
      <c r="Z34" s="6">
        <f t="shared" si="14"/>
        <v>0.15000009536742986</v>
      </c>
      <c r="AA34" s="6">
        <f t="shared" si="15"/>
        <v>0</v>
      </c>
      <c r="AB34" s="6">
        <f t="shared" si="16"/>
        <v>0</v>
      </c>
      <c r="AC34" s="6">
        <f t="shared" si="17"/>
        <v>0</v>
      </c>
      <c r="AD34" s="6">
        <f t="shared" si="18"/>
        <v>0</v>
      </c>
      <c r="AE34" s="6">
        <f t="shared" si="19"/>
        <v>0.60000000000000009</v>
      </c>
      <c r="AF34" s="6">
        <f t="shared" si="20"/>
        <v>0</v>
      </c>
      <c r="AG34" s="6">
        <f t="shared" si="21"/>
        <v>0</v>
      </c>
      <c r="AH34" s="6">
        <f t="shared" si="22"/>
        <v>9.9999809265140627E-2</v>
      </c>
      <c r="AI34" s="6">
        <f t="shared" si="23"/>
        <v>0</v>
      </c>
      <c r="AJ34" s="6">
        <f t="shared" si="24"/>
        <v>0</v>
      </c>
      <c r="AK34" s="6">
        <f t="shared" si="25"/>
        <v>0</v>
      </c>
      <c r="AL34" s="6">
        <f t="shared" si="26"/>
        <v>0</v>
      </c>
      <c r="AM34" s="6">
        <f t="shared" si="27"/>
        <v>0</v>
      </c>
      <c r="AN34" s="6">
        <f t="shared" si="28"/>
        <v>0</v>
      </c>
      <c r="AO34" s="6">
        <f t="shared" si="29"/>
        <v>0</v>
      </c>
      <c r="AP34" s="6">
        <f t="shared" si="30"/>
        <v>0</v>
      </c>
      <c r="AQ34" s="6">
        <f t="shared" si="31"/>
        <v>0</v>
      </c>
      <c r="AR34" s="6">
        <f t="shared" si="32"/>
        <v>0</v>
      </c>
      <c r="AS34" s="6">
        <f t="shared" si="33"/>
        <v>0</v>
      </c>
      <c r="AT34" s="6">
        <f t="shared" si="34"/>
        <v>0</v>
      </c>
      <c r="AU34" s="6">
        <f t="shared" si="35"/>
        <v>0</v>
      </c>
    </row>
    <row r="35" spans="1:47" ht="15" customHeight="1" x14ac:dyDescent="0.45">
      <c r="A35" s="5" t="s">
        <v>62</v>
      </c>
      <c r="B35" s="5" t="s">
        <v>63</v>
      </c>
      <c r="C35" s="6">
        <v>3.6500000953674299</v>
      </c>
      <c r="D35" s="6">
        <v>3.5</v>
      </c>
      <c r="E35" s="6">
        <v>3.9500000476837198</v>
      </c>
      <c r="F35" s="6">
        <v>2</v>
      </c>
      <c r="G35" s="6">
        <v>4</v>
      </c>
      <c r="H35" s="6">
        <v>3.7000000476837198</v>
      </c>
      <c r="I35" s="6">
        <v>0.20000000298023199</v>
      </c>
      <c r="J35" s="6">
        <v>0</v>
      </c>
      <c r="K35" s="6">
        <v>0.5</v>
      </c>
      <c r="L35" s="6">
        <f t="shared" si="0"/>
        <v>0.65000009536742986</v>
      </c>
      <c r="M35" s="6">
        <f t="shared" si="1"/>
        <v>1.5</v>
      </c>
      <c r="N35" s="6">
        <f t="shared" si="2"/>
        <v>1.9500000476837198</v>
      </c>
      <c r="O35" s="6">
        <f t="shared" si="3"/>
        <v>0</v>
      </c>
      <c r="P35" s="6">
        <f t="shared" si="4"/>
        <v>2</v>
      </c>
      <c r="Q35" s="6">
        <f t="shared" si="5"/>
        <v>0.70000004768371982</v>
      </c>
      <c r="R35" s="6">
        <f t="shared" si="6"/>
        <v>0</v>
      </c>
      <c r="S35" s="6">
        <f t="shared" si="7"/>
        <v>0</v>
      </c>
      <c r="T35" s="6">
        <f t="shared" si="8"/>
        <v>0</v>
      </c>
      <c r="U35" s="6">
        <f t="shared" si="9"/>
        <v>0</v>
      </c>
      <c r="V35" s="6">
        <f t="shared" si="10"/>
        <v>0.89999999999999991</v>
      </c>
      <c r="W35" s="6">
        <f t="shared" si="11"/>
        <v>0.55000004768371991</v>
      </c>
      <c r="X35" s="6">
        <f t="shared" si="12"/>
        <v>0</v>
      </c>
      <c r="Y35" s="6">
        <f t="shared" si="13"/>
        <v>0.70000000000000018</v>
      </c>
      <c r="Z35" s="6">
        <f t="shared" si="14"/>
        <v>0.20000004768371982</v>
      </c>
      <c r="AA35" s="6">
        <f t="shared" si="15"/>
        <v>0</v>
      </c>
      <c r="AB35" s="6">
        <f t="shared" si="16"/>
        <v>0</v>
      </c>
      <c r="AC35" s="6">
        <f t="shared" si="17"/>
        <v>0</v>
      </c>
      <c r="AD35" s="6">
        <f t="shared" si="18"/>
        <v>0</v>
      </c>
      <c r="AE35" s="6">
        <f t="shared" si="19"/>
        <v>0.10000000000000009</v>
      </c>
      <c r="AF35" s="6">
        <f t="shared" si="20"/>
        <v>0</v>
      </c>
      <c r="AG35" s="6">
        <f t="shared" si="21"/>
        <v>0</v>
      </c>
      <c r="AH35" s="6">
        <f t="shared" si="22"/>
        <v>0</v>
      </c>
      <c r="AI35" s="6">
        <f t="shared" si="23"/>
        <v>0</v>
      </c>
      <c r="AJ35" s="6">
        <f t="shared" si="24"/>
        <v>0</v>
      </c>
      <c r="AK35" s="6">
        <f t="shared" si="25"/>
        <v>0</v>
      </c>
      <c r="AL35" s="6">
        <f t="shared" si="26"/>
        <v>0</v>
      </c>
      <c r="AM35" s="6">
        <f t="shared" si="27"/>
        <v>0</v>
      </c>
      <c r="AN35" s="6">
        <f t="shared" si="28"/>
        <v>0</v>
      </c>
      <c r="AO35" s="6">
        <f t="shared" si="29"/>
        <v>0</v>
      </c>
      <c r="AP35" s="6">
        <f t="shared" si="30"/>
        <v>0</v>
      </c>
      <c r="AQ35" s="6">
        <f t="shared" si="31"/>
        <v>0</v>
      </c>
      <c r="AR35" s="6">
        <f t="shared" si="32"/>
        <v>0</v>
      </c>
      <c r="AS35" s="6">
        <f t="shared" si="33"/>
        <v>0</v>
      </c>
      <c r="AT35" s="6">
        <f t="shared" si="34"/>
        <v>0</v>
      </c>
      <c r="AU35" s="6">
        <f t="shared" si="35"/>
        <v>0</v>
      </c>
    </row>
    <row r="36" spans="1:47" ht="15" customHeight="1" x14ac:dyDescent="0.45">
      <c r="A36" s="5" t="s">
        <v>64</v>
      </c>
      <c r="B36" s="5" t="s">
        <v>65</v>
      </c>
      <c r="C36" s="6">
        <v>3.9000000953674299</v>
      </c>
      <c r="D36" s="6">
        <v>3.6500000953674299</v>
      </c>
      <c r="E36" s="6">
        <v>4.0999999046325701</v>
      </c>
      <c r="F36" s="6">
        <v>2.75</v>
      </c>
      <c r="G36" s="6">
        <v>4.25</v>
      </c>
      <c r="H36" s="6">
        <v>3.7999999523162802</v>
      </c>
      <c r="I36" s="6">
        <v>0.5</v>
      </c>
      <c r="J36" s="6">
        <v>0</v>
      </c>
      <c r="K36" s="6">
        <v>0.5</v>
      </c>
      <c r="L36" s="6">
        <f t="shared" si="0"/>
        <v>0.90000009536742986</v>
      </c>
      <c r="M36" s="6">
        <f t="shared" si="1"/>
        <v>1.6500000953674299</v>
      </c>
      <c r="N36" s="6">
        <f t="shared" si="2"/>
        <v>2.0999999046325701</v>
      </c>
      <c r="O36" s="6">
        <f t="shared" si="3"/>
        <v>0</v>
      </c>
      <c r="P36" s="6">
        <f t="shared" si="4"/>
        <v>2.25</v>
      </c>
      <c r="Q36" s="6">
        <f t="shared" si="5"/>
        <v>0.79999995231628018</v>
      </c>
      <c r="R36" s="6">
        <f t="shared" si="6"/>
        <v>0</v>
      </c>
      <c r="S36" s="6">
        <f t="shared" si="7"/>
        <v>0</v>
      </c>
      <c r="T36" s="6">
        <f t="shared" si="8"/>
        <v>0</v>
      </c>
      <c r="U36" s="6">
        <f t="shared" si="9"/>
        <v>0.10000009536743004</v>
      </c>
      <c r="V36" s="6">
        <f t="shared" si="10"/>
        <v>1.0500000953674298</v>
      </c>
      <c r="W36" s="6">
        <f t="shared" si="11"/>
        <v>0.69999990463257022</v>
      </c>
      <c r="X36" s="6">
        <f t="shared" si="12"/>
        <v>0</v>
      </c>
      <c r="Y36" s="6">
        <f t="shared" si="13"/>
        <v>0.95000000000000018</v>
      </c>
      <c r="Z36" s="6">
        <f t="shared" si="14"/>
        <v>0.29999995231628018</v>
      </c>
      <c r="AA36" s="6">
        <f t="shared" si="15"/>
        <v>0</v>
      </c>
      <c r="AB36" s="6">
        <f t="shared" si="16"/>
        <v>0</v>
      </c>
      <c r="AC36" s="6">
        <f t="shared" si="17"/>
        <v>0</v>
      </c>
      <c r="AD36" s="6">
        <f t="shared" si="18"/>
        <v>0</v>
      </c>
      <c r="AE36" s="6">
        <f t="shared" si="19"/>
        <v>0.25000009536742995</v>
      </c>
      <c r="AF36" s="6">
        <f t="shared" si="20"/>
        <v>0</v>
      </c>
      <c r="AG36" s="6">
        <f t="shared" si="21"/>
        <v>0</v>
      </c>
      <c r="AH36" s="6">
        <f t="shared" si="22"/>
        <v>0.15000000000000036</v>
      </c>
      <c r="AI36" s="6">
        <f t="shared" si="23"/>
        <v>0</v>
      </c>
      <c r="AJ36" s="6">
        <f t="shared" si="24"/>
        <v>0</v>
      </c>
      <c r="AK36" s="6">
        <f t="shared" si="25"/>
        <v>0</v>
      </c>
      <c r="AL36" s="6">
        <f t="shared" si="26"/>
        <v>0</v>
      </c>
      <c r="AM36" s="6">
        <f t="shared" si="27"/>
        <v>0</v>
      </c>
      <c r="AN36" s="6">
        <f t="shared" si="28"/>
        <v>0</v>
      </c>
      <c r="AO36" s="6">
        <f t="shared" si="29"/>
        <v>0</v>
      </c>
      <c r="AP36" s="6">
        <f t="shared" si="30"/>
        <v>0</v>
      </c>
      <c r="AQ36" s="6">
        <f t="shared" si="31"/>
        <v>0</v>
      </c>
      <c r="AR36" s="6">
        <f t="shared" si="32"/>
        <v>0</v>
      </c>
      <c r="AS36" s="6">
        <f t="shared" si="33"/>
        <v>0</v>
      </c>
      <c r="AT36" s="6">
        <f t="shared" si="34"/>
        <v>0</v>
      </c>
      <c r="AU36" s="6">
        <f t="shared" si="35"/>
        <v>0</v>
      </c>
    </row>
    <row r="37" spans="1:47" ht="15" customHeight="1" x14ac:dyDescent="0.45">
      <c r="A37" s="5" t="s">
        <v>66</v>
      </c>
      <c r="B37" s="5" t="s">
        <v>67</v>
      </c>
      <c r="C37" s="6">
        <v>4</v>
      </c>
      <c r="D37" s="6">
        <v>4</v>
      </c>
      <c r="E37" s="6">
        <v>4.0500001907348597</v>
      </c>
      <c r="F37" s="6">
        <v>2.25</v>
      </c>
      <c r="G37" s="6">
        <v>4.1999998092651403</v>
      </c>
      <c r="H37" s="6">
        <v>4</v>
      </c>
      <c r="I37" s="6">
        <v>0</v>
      </c>
      <c r="J37" s="6">
        <v>0</v>
      </c>
      <c r="K37" s="6">
        <v>0</v>
      </c>
      <c r="L37" s="6">
        <f t="shared" si="0"/>
        <v>1</v>
      </c>
      <c r="M37" s="6">
        <f t="shared" si="1"/>
        <v>2</v>
      </c>
      <c r="N37" s="6">
        <f t="shared" si="2"/>
        <v>2.0500001907348597</v>
      </c>
      <c r="O37" s="6">
        <f t="shared" si="3"/>
        <v>0</v>
      </c>
      <c r="P37" s="6">
        <f t="shared" si="4"/>
        <v>2.1999998092651403</v>
      </c>
      <c r="Q37" s="6">
        <f t="shared" si="5"/>
        <v>1</v>
      </c>
      <c r="R37" s="6">
        <f t="shared" si="6"/>
        <v>0</v>
      </c>
      <c r="S37" s="6">
        <f t="shared" si="7"/>
        <v>0</v>
      </c>
      <c r="T37" s="6">
        <f t="shared" si="8"/>
        <v>0</v>
      </c>
      <c r="U37" s="6">
        <f t="shared" si="9"/>
        <v>0.20000000000000018</v>
      </c>
      <c r="V37" s="6">
        <f t="shared" si="10"/>
        <v>1.4</v>
      </c>
      <c r="W37" s="6">
        <f t="shared" si="11"/>
        <v>0.65000019073485982</v>
      </c>
      <c r="X37" s="6">
        <f t="shared" si="12"/>
        <v>0</v>
      </c>
      <c r="Y37" s="6">
        <f t="shared" si="13"/>
        <v>0.89999980926514045</v>
      </c>
      <c r="Z37" s="6">
        <f t="shared" si="14"/>
        <v>0.5</v>
      </c>
      <c r="AA37" s="6">
        <f t="shared" si="15"/>
        <v>0</v>
      </c>
      <c r="AB37" s="6">
        <f t="shared" si="16"/>
        <v>0</v>
      </c>
      <c r="AC37" s="6">
        <f t="shared" si="17"/>
        <v>0</v>
      </c>
      <c r="AD37" s="6">
        <f t="shared" si="18"/>
        <v>0</v>
      </c>
      <c r="AE37" s="6">
        <f t="shared" si="19"/>
        <v>0.60000000000000009</v>
      </c>
      <c r="AF37" s="6">
        <f t="shared" si="20"/>
        <v>0</v>
      </c>
      <c r="AG37" s="6">
        <f t="shared" si="21"/>
        <v>0</v>
      </c>
      <c r="AH37" s="6">
        <f t="shared" si="22"/>
        <v>9.9999809265140627E-2</v>
      </c>
      <c r="AI37" s="6">
        <f t="shared" si="23"/>
        <v>0</v>
      </c>
      <c r="AJ37" s="6">
        <f t="shared" si="24"/>
        <v>0</v>
      </c>
      <c r="AK37" s="6">
        <f t="shared" si="25"/>
        <v>0</v>
      </c>
      <c r="AL37" s="6">
        <f t="shared" si="26"/>
        <v>0</v>
      </c>
      <c r="AM37" s="6">
        <f t="shared" si="27"/>
        <v>0</v>
      </c>
      <c r="AN37" s="6">
        <f t="shared" si="28"/>
        <v>0</v>
      </c>
      <c r="AO37" s="6">
        <f t="shared" si="29"/>
        <v>0</v>
      </c>
      <c r="AP37" s="6">
        <f t="shared" si="30"/>
        <v>0</v>
      </c>
      <c r="AQ37" s="6">
        <f t="shared" si="31"/>
        <v>0</v>
      </c>
      <c r="AR37" s="6">
        <f t="shared" si="32"/>
        <v>0</v>
      </c>
      <c r="AS37" s="6">
        <f t="shared" si="33"/>
        <v>0</v>
      </c>
      <c r="AT37" s="6">
        <f t="shared" si="34"/>
        <v>0</v>
      </c>
      <c r="AU37" s="6">
        <f t="shared" si="35"/>
        <v>0</v>
      </c>
    </row>
    <row r="38" spans="1:47" ht="15" customHeight="1" x14ac:dyDescent="0.45">
      <c r="A38" s="5" t="s">
        <v>68</v>
      </c>
      <c r="B38" s="5" t="s">
        <v>69</v>
      </c>
      <c r="C38" s="6">
        <v>4.25</v>
      </c>
      <c r="D38" s="6">
        <v>4.25</v>
      </c>
      <c r="E38" s="6">
        <v>4.25</v>
      </c>
      <c r="F38" s="6">
        <v>2.2999999523162802</v>
      </c>
      <c r="G38" s="6">
        <v>4.1999998092651403</v>
      </c>
      <c r="H38" s="6">
        <v>4.25</v>
      </c>
      <c r="I38" s="6">
        <v>0</v>
      </c>
      <c r="J38" s="6">
        <v>0</v>
      </c>
      <c r="K38" s="6">
        <v>0</v>
      </c>
      <c r="L38" s="6">
        <f t="shared" si="0"/>
        <v>1.25</v>
      </c>
      <c r="M38" s="6">
        <f t="shared" si="1"/>
        <v>2.25</v>
      </c>
      <c r="N38" s="6">
        <f t="shared" si="2"/>
        <v>2.25</v>
      </c>
      <c r="O38" s="6">
        <f t="shared" si="3"/>
        <v>0</v>
      </c>
      <c r="P38" s="6">
        <f t="shared" si="4"/>
        <v>2.1999998092651403</v>
      </c>
      <c r="Q38" s="6">
        <f t="shared" si="5"/>
        <v>1.25</v>
      </c>
      <c r="R38" s="6">
        <f t="shared" si="6"/>
        <v>0</v>
      </c>
      <c r="S38" s="6">
        <f t="shared" si="7"/>
        <v>0</v>
      </c>
      <c r="T38" s="6">
        <f t="shared" si="8"/>
        <v>0</v>
      </c>
      <c r="U38" s="6">
        <f t="shared" si="9"/>
        <v>0.45000000000000018</v>
      </c>
      <c r="V38" s="6">
        <f t="shared" si="10"/>
        <v>1.65</v>
      </c>
      <c r="W38" s="6">
        <f t="shared" si="11"/>
        <v>0.85000000000000009</v>
      </c>
      <c r="X38" s="6">
        <f t="shared" si="12"/>
        <v>0</v>
      </c>
      <c r="Y38" s="6">
        <f t="shared" si="13"/>
        <v>0.89999980926514045</v>
      </c>
      <c r="Z38" s="6">
        <f t="shared" si="14"/>
        <v>0.75</v>
      </c>
      <c r="AA38" s="6">
        <f t="shared" si="15"/>
        <v>0</v>
      </c>
      <c r="AB38" s="6">
        <f t="shared" si="16"/>
        <v>0</v>
      </c>
      <c r="AC38" s="6">
        <f t="shared" si="17"/>
        <v>0</v>
      </c>
      <c r="AD38" s="6">
        <f t="shared" si="18"/>
        <v>0</v>
      </c>
      <c r="AE38" s="6">
        <f t="shared" si="19"/>
        <v>0.85000000000000009</v>
      </c>
      <c r="AF38" s="6">
        <f t="shared" si="20"/>
        <v>4.9999999999999822E-2</v>
      </c>
      <c r="AG38" s="6">
        <f t="shared" si="21"/>
        <v>0</v>
      </c>
      <c r="AH38" s="6">
        <f t="shared" si="22"/>
        <v>9.9999809265140627E-2</v>
      </c>
      <c r="AI38" s="6">
        <f t="shared" si="23"/>
        <v>0</v>
      </c>
      <c r="AJ38" s="6">
        <f t="shared" si="24"/>
        <v>0</v>
      </c>
      <c r="AK38" s="6">
        <f t="shared" si="25"/>
        <v>0</v>
      </c>
      <c r="AL38" s="6">
        <f t="shared" si="26"/>
        <v>0</v>
      </c>
      <c r="AM38" s="6">
        <f t="shared" si="27"/>
        <v>0</v>
      </c>
      <c r="AN38" s="6">
        <f t="shared" si="28"/>
        <v>4.9999999999999822E-2</v>
      </c>
      <c r="AO38" s="6">
        <f t="shared" si="29"/>
        <v>0</v>
      </c>
      <c r="AP38" s="6">
        <f t="shared" si="30"/>
        <v>0</v>
      </c>
      <c r="AQ38" s="6">
        <f t="shared" si="31"/>
        <v>0</v>
      </c>
      <c r="AR38" s="6">
        <f t="shared" si="32"/>
        <v>0</v>
      </c>
      <c r="AS38" s="6">
        <f t="shared" si="33"/>
        <v>0</v>
      </c>
      <c r="AT38" s="6">
        <f t="shared" si="34"/>
        <v>0</v>
      </c>
      <c r="AU38" s="6">
        <f t="shared" si="35"/>
        <v>0</v>
      </c>
    </row>
    <row r="39" spans="1:47" ht="15" customHeight="1" x14ac:dyDescent="0.45">
      <c r="A39" s="5" t="s">
        <v>70</v>
      </c>
      <c r="B39" s="5" t="s">
        <v>71</v>
      </c>
      <c r="C39" s="6">
        <v>4.0500001907348597</v>
      </c>
      <c r="D39" s="6">
        <v>4</v>
      </c>
      <c r="E39" s="6">
        <v>4</v>
      </c>
      <c r="F39" s="6">
        <v>2.9000000953674299</v>
      </c>
      <c r="G39" s="6">
        <v>4.25</v>
      </c>
      <c r="H39" s="6">
        <v>3.9500000476837198</v>
      </c>
      <c r="I39" s="6">
        <v>5.0000000745058101E-2</v>
      </c>
      <c r="J39" s="6">
        <v>0</v>
      </c>
      <c r="K39" s="6">
        <v>0</v>
      </c>
      <c r="L39" s="6">
        <f t="shared" si="0"/>
        <v>1.0500001907348597</v>
      </c>
      <c r="M39" s="6">
        <f t="shared" si="1"/>
        <v>2</v>
      </c>
      <c r="N39" s="6">
        <f t="shared" si="2"/>
        <v>2</v>
      </c>
      <c r="O39" s="6">
        <f t="shared" si="3"/>
        <v>0</v>
      </c>
      <c r="P39" s="6">
        <f t="shared" si="4"/>
        <v>2.25</v>
      </c>
      <c r="Q39" s="6">
        <f t="shared" si="5"/>
        <v>0.95000004768371982</v>
      </c>
      <c r="R39" s="6">
        <f t="shared" si="6"/>
        <v>0</v>
      </c>
      <c r="S39" s="6">
        <f t="shared" si="7"/>
        <v>0</v>
      </c>
      <c r="T39" s="6">
        <f t="shared" si="8"/>
        <v>0</v>
      </c>
      <c r="U39" s="6">
        <f t="shared" si="9"/>
        <v>0.25000019073485991</v>
      </c>
      <c r="V39" s="6">
        <f t="shared" si="10"/>
        <v>1.4</v>
      </c>
      <c r="W39" s="6">
        <f t="shared" si="11"/>
        <v>0.60000000000000009</v>
      </c>
      <c r="X39" s="6">
        <f t="shared" si="12"/>
        <v>0</v>
      </c>
      <c r="Y39" s="6">
        <f t="shared" si="13"/>
        <v>0.95000000000000018</v>
      </c>
      <c r="Z39" s="6">
        <f t="shared" si="14"/>
        <v>0.45000004768371982</v>
      </c>
      <c r="AA39" s="6">
        <f t="shared" si="15"/>
        <v>0</v>
      </c>
      <c r="AB39" s="6">
        <f t="shared" si="16"/>
        <v>0</v>
      </c>
      <c r="AC39" s="6">
        <f t="shared" si="17"/>
        <v>0</v>
      </c>
      <c r="AD39" s="6">
        <f t="shared" si="18"/>
        <v>0</v>
      </c>
      <c r="AE39" s="6">
        <f t="shared" si="19"/>
        <v>0.60000000000000009</v>
      </c>
      <c r="AF39" s="6">
        <f t="shared" si="20"/>
        <v>0</v>
      </c>
      <c r="AG39" s="6">
        <f t="shared" si="21"/>
        <v>0</v>
      </c>
      <c r="AH39" s="6">
        <f t="shared" si="22"/>
        <v>0.15000000000000036</v>
      </c>
      <c r="AI39" s="6">
        <f t="shared" si="23"/>
        <v>0</v>
      </c>
      <c r="AJ39" s="6">
        <f t="shared" si="24"/>
        <v>0</v>
      </c>
      <c r="AK39" s="6">
        <f t="shared" si="25"/>
        <v>0</v>
      </c>
      <c r="AL39" s="6">
        <f t="shared" si="26"/>
        <v>0</v>
      </c>
      <c r="AM39" s="6">
        <f t="shared" si="27"/>
        <v>0</v>
      </c>
      <c r="AN39" s="6">
        <f t="shared" si="28"/>
        <v>0</v>
      </c>
      <c r="AO39" s="6">
        <f t="shared" si="29"/>
        <v>0</v>
      </c>
      <c r="AP39" s="6">
        <f t="shared" si="30"/>
        <v>0</v>
      </c>
      <c r="AQ39" s="6">
        <f t="shared" si="31"/>
        <v>0</v>
      </c>
      <c r="AR39" s="6">
        <f t="shared" si="32"/>
        <v>0</v>
      </c>
      <c r="AS39" s="6">
        <f t="shared" si="33"/>
        <v>0</v>
      </c>
      <c r="AT39" s="6">
        <f t="shared" si="34"/>
        <v>0</v>
      </c>
      <c r="AU39" s="6">
        <f t="shared" si="35"/>
        <v>0</v>
      </c>
    </row>
    <row r="40" spans="1:47" ht="15" customHeight="1" x14ac:dyDescent="0.45">
      <c r="A40" s="5" t="s">
        <v>72</v>
      </c>
      <c r="B40" s="5" t="s">
        <v>73</v>
      </c>
      <c r="C40" s="6">
        <v>3.1500000953674299</v>
      </c>
      <c r="D40" s="6">
        <v>3.25</v>
      </c>
      <c r="E40" s="6">
        <v>4.0999999046325701</v>
      </c>
      <c r="F40" s="6">
        <v>2.0499999523162802</v>
      </c>
      <c r="G40" s="6">
        <v>3.8499999046325701</v>
      </c>
      <c r="H40" s="6">
        <v>3.7999999523162802</v>
      </c>
      <c r="I40" s="6">
        <v>3.25</v>
      </c>
      <c r="J40" s="6">
        <v>3.25</v>
      </c>
      <c r="K40" s="6">
        <v>3.5</v>
      </c>
      <c r="L40" s="6">
        <f t="shared" si="0"/>
        <v>0.15000009536742986</v>
      </c>
      <c r="M40" s="6">
        <f t="shared" si="1"/>
        <v>1.25</v>
      </c>
      <c r="N40" s="6">
        <f t="shared" si="2"/>
        <v>2.0999999046325701</v>
      </c>
      <c r="O40" s="6">
        <f t="shared" si="3"/>
        <v>0</v>
      </c>
      <c r="P40" s="6">
        <f t="shared" si="4"/>
        <v>1.8499999046325701</v>
      </c>
      <c r="Q40" s="6">
        <f t="shared" si="5"/>
        <v>0.79999995231628018</v>
      </c>
      <c r="R40" s="6">
        <f t="shared" si="6"/>
        <v>0.25</v>
      </c>
      <c r="S40" s="6">
        <f t="shared" si="7"/>
        <v>1.25</v>
      </c>
      <c r="T40" s="6">
        <f t="shared" si="8"/>
        <v>1.5</v>
      </c>
      <c r="U40" s="6">
        <f t="shared" si="9"/>
        <v>0</v>
      </c>
      <c r="V40" s="6">
        <f t="shared" si="10"/>
        <v>0.64999999999999991</v>
      </c>
      <c r="W40" s="6">
        <f t="shared" si="11"/>
        <v>0.69999990463257022</v>
      </c>
      <c r="X40" s="6">
        <f t="shared" si="12"/>
        <v>0</v>
      </c>
      <c r="Y40" s="6">
        <f t="shared" si="13"/>
        <v>0.54999990463257031</v>
      </c>
      <c r="Z40" s="6">
        <f t="shared" si="14"/>
        <v>0.29999995231628018</v>
      </c>
      <c r="AA40" s="6">
        <f t="shared" si="15"/>
        <v>0</v>
      </c>
      <c r="AB40" s="6">
        <f t="shared" si="16"/>
        <v>0.75</v>
      </c>
      <c r="AC40" s="6">
        <f t="shared" si="17"/>
        <v>0.70000000000000018</v>
      </c>
      <c r="AD40" s="6">
        <f t="shared" si="18"/>
        <v>0</v>
      </c>
      <c r="AE40" s="6">
        <f t="shared" si="19"/>
        <v>0</v>
      </c>
      <c r="AF40" s="6">
        <f t="shared" si="20"/>
        <v>0</v>
      </c>
      <c r="AG40" s="6">
        <f t="shared" si="21"/>
        <v>0</v>
      </c>
      <c r="AH40" s="6">
        <f t="shared" si="22"/>
        <v>0</v>
      </c>
      <c r="AI40" s="6">
        <f t="shared" si="23"/>
        <v>0</v>
      </c>
      <c r="AJ40" s="6">
        <f t="shared" si="24"/>
        <v>0</v>
      </c>
      <c r="AK40" s="6">
        <f t="shared" si="25"/>
        <v>0</v>
      </c>
      <c r="AL40" s="6">
        <f t="shared" si="26"/>
        <v>0</v>
      </c>
      <c r="AM40" s="6">
        <f t="shared" si="27"/>
        <v>0</v>
      </c>
      <c r="AN40" s="6">
        <f t="shared" si="28"/>
        <v>0</v>
      </c>
      <c r="AO40" s="6">
        <f t="shared" si="29"/>
        <v>0</v>
      </c>
      <c r="AP40" s="6">
        <f t="shared" si="30"/>
        <v>0</v>
      </c>
      <c r="AQ40" s="6">
        <f t="shared" si="31"/>
        <v>0</v>
      </c>
      <c r="AR40" s="6">
        <f t="shared" si="32"/>
        <v>0</v>
      </c>
      <c r="AS40" s="6">
        <f t="shared" si="33"/>
        <v>0</v>
      </c>
      <c r="AT40" s="6">
        <f t="shared" si="34"/>
        <v>0</v>
      </c>
      <c r="AU40" s="6">
        <f t="shared" si="35"/>
        <v>0</v>
      </c>
    </row>
    <row r="41" spans="1:47" ht="15" customHeight="1" x14ac:dyDescent="0.45">
      <c r="A41" s="5" t="s">
        <v>74</v>
      </c>
      <c r="B41" s="5" t="s">
        <v>75</v>
      </c>
      <c r="C41" s="6">
        <v>3.5999999046325701</v>
      </c>
      <c r="D41" s="6">
        <v>4</v>
      </c>
      <c r="E41" s="6">
        <v>4.1500000953674299</v>
      </c>
      <c r="F41" s="6">
        <v>2.0999999046325701</v>
      </c>
      <c r="G41" s="6">
        <v>4.25</v>
      </c>
      <c r="H41" s="6">
        <v>3.7000000476837198</v>
      </c>
      <c r="I41" s="6">
        <v>3.1500000953674299</v>
      </c>
      <c r="J41" s="6">
        <v>0.25</v>
      </c>
      <c r="K41" s="6">
        <v>1.20000004768372</v>
      </c>
      <c r="L41" s="6">
        <f t="shared" si="0"/>
        <v>0.59999990463257014</v>
      </c>
      <c r="M41" s="6">
        <f t="shared" si="1"/>
        <v>2</v>
      </c>
      <c r="N41" s="6">
        <f t="shared" si="2"/>
        <v>2.1500000953674299</v>
      </c>
      <c r="O41" s="6">
        <f t="shared" si="3"/>
        <v>0</v>
      </c>
      <c r="P41" s="6">
        <f t="shared" si="4"/>
        <v>2.25</v>
      </c>
      <c r="Q41" s="6">
        <f t="shared" si="5"/>
        <v>0.70000004768371982</v>
      </c>
      <c r="R41" s="6">
        <f t="shared" si="6"/>
        <v>0.15000009536742986</v>
      </c>
      <c r="S41" s="6">
        <f t="shared" si="7"/>
        <v>0</v>
      </c>
      <c r="T41" s="6">
        <f t="shared" si="8"/>
        <v>0</v>
      </c>
      <c r="U41" s="6">
        <f t="shared" si="9"/>
        <v>0</v>
      </c>
      <c r="V41" s="6">
        <f t="shared" si="10"/>
        <v>1.4</v>
      </c>
      <c r="W41" s="6">
        <f t="shared" si="11"/>
        <v>0.75000009536742995</v>
      </c>
      <c r="X41" s="6">
        <f t="shared" si="12"/>
        <v>0</v>
      </c>
      <c r="Y41" s="6">
        <f t="shared" si="13"/>
        <v>0.95000000000000018</v>
      </c>
      <c r="Z41" s="6">
        <f t="shared" si="14"/>
        <v>0.20000004768371982</v>
      </c>
      <c r="AA41" s="6">
        <f t="shared" si="15"/>
        <v>0</v>
      </c>
      <c r="AB41" s="6">
        <f t="shared" si="16"/>
        <v>0</v>
      </c>
      <c r="AC41" s="6">
        <f t="shared" si="17"/>
        <v>0</v>
      </c>
      <c r="AD41" s="6">
        <f t="shared" si="18"/>
        <v>0</v>
      </c>
      <c r="AE41" s="6">
        <f t="shared" si="19"/>
        <v>0.60000000000000009</v>
      </c>
      <c r="AF41" s="6">
        <f t="shared" si="20"/>
        <v>0</v>
      </c>
      <c r="AG41" s="6">
        <f t="shared" si="21"/>
        <v>0</v>
      </c>
      <c r="AH41" s="6">
        <f t="shared" si="22"/>
        <v>0.15000000000000036</v>
      </c>
      <c r="AI41" s="6">
        <f t="shared" si="23"/>
        <v>0</v>
      </c>
      <c r="AJ41" s="6">
        <f t="shared" si="24"/>
        <v>0</v>
      </c>
      <c r="AK41" s="6">
        <f t="shared" si="25"/>
        <v>0</v>
      </c>
      <c r="AL41" s="6">
        <f t="shared" si="26"/>
        <v>0</v>
      </c>
      <c r="AM41" s="6">
        <f t="shared" si="27"/>
        <v>0</v>
      </c>
      <c r="AN41" s="6">
        <f t="shared" si="28"/>
        <v>0</v>
      </c>
      <c r="AO41" s="6">
        <f t="shared" si="29"/>
        <v>0</v>
      </c>
      <c r="AP41" s="6">
        <f t="shared" si="30"/>
        <v>0</v>
      </c>
      <c r="AQ41" s="6">
        <f t="shared" si="31"/>
        <v>0</v>
      </c>
      <c r="AR41" s="6">
        <f t="shared" si="32"/>
        <v>0</v>
      </c>
      <c r="AS41" s="6">
        <f t="shared" si="33"/>
        <v>0</v>
      </c>
      <c r="AT41" s="6">
        <f t="shared" si="34"/>
        <v>0</v>
      </c>
      <c r="AU41" s="6">
        <f t="shared" si="35"/>
        <v>0</v>
      </c>
    </row>
    <row r="42" spans="1:47" ht="15" customHeight="1" x14ac:dyDescent="0.45">
      <c r="A42" s="5" t="s">
        <v>76</v>
      </c>
      <c r="B42" s="5" t="s">
        <v>77</v>
      </c>
      <c r="C42" s="6">
        <v>4.0500001907348597</v>
      </c>
      <c r="D42" s="6">
        <v>4.0500001907348597</v>
      </c>
      <c r="E42" s="6">
        <v>4.0500001907348597</v>
      </c>
      <c r="F42" s="6">
        <v>2.5</v>
      </c>
      <c r="G42" s="6">
        <v>4.25</v>
      </c>
      <c r="H42" s="6">
        <v>3.8499999046325701</v>
      </c>
      <c r="I42" s="6">
        <v>1.3500000238418599</v>
      </c>
      <c r="J42" s="6">
        <v>1.3500000238418599</v>
      </c>
      <c r="K42" s="6">
        <v>1.25</v>
      </c>
      <c r="L42" s="6">
        <f t="shared" si="0"/>
        <v>1.0500001907348597</v>
      </c>
      <c r="M42" s="6">
        <f t="shared" si="1"/>
        <v>2.0500001907348597</v>
      </c>
      <c r="N42" s="6">
        <f t="shared" si="2"/>
        <v>2.0500001907348597</v>
      </c>
      <c r="O42" s="6">
        <f t="shared" si="3"/>
        <v>0</v>
      </c>
      <c r="P42" s="6">
        <f t="shared" si="4"/>
        <v>2.25</v>
      </c>
      <c r="Q42" s="6">
        <f t="shared" si="5"/>
        <v>0.84999990463257014</v>
      </c>
      <c r="R42" s="6">
        <f t="shared" si="6"/>
        <v>0</v>
      </c>
      <c r="S42" s="6">
        <f t="shared" si="7"/>
        <v>0</v>
      </c>
      <c r="T42" s="6">
        <f t="shared" si="8"/>
        <v>0</v>
      </c>
      <c r="U42" s="6">
        <f t="shared" si="9"/>
        <v>0.25000019073485991</v>
      </c>
      <c r="V42" s="6">
        <f t="shared" si="10"/>
        <v>1.4500001907348596</v>
      </c>
      <c r="W42" s="6">
        <f t="shared" si="11"/>
        <v>0.65000019073485982</v>
      </c>
      <c r="X42" s="6">
        <f t="shared" si="12"/>
        <v>0</v>
      </c>
      <c r="Y42" s="6">
        <f t="shared" si="13"/>
        <v>0.95000000000000018</v>
      </c>
      <c r="Z42" s="6">
        <f t="shared" si="14"/>
        <v>0.34999990463257014</v>
      </c>
      <c r="AA42" s="6">
        <f t="shared" si="15"/>
        <v>0</v>
      </c>
      <c r="AB42" s="6">
        <f t="shared" si="16"/>
        <v>0</v>
      </c>
      <c r="AC42" s="6">
        <f t="shared" si="17"/>
        <v>0</v>
      </c>
      <c r="AD42" s="6">
        <f t="shared" si="18"/>
        <v>0</v>
      </c>
      <c r="AE42" s="6">
        <f t="shared" si="19"/>
        <v>0.65000019073485982</v>
      </c>
      <c r="AF42" s="6">
        <f t="shared" si="20"/>
        <v>0</v>
      </c>
      <c r="AG42" s="6">
        <f t="shared" si="21"/>
        <v>0</v>
      </c>
      <c r="AH42" s="6">
        <f t="shared" si="22"/>
        <v>0.15000000000000036</v>
      </c>
      <c r="AI42" s="6">
        <f t="shared" si="23"/>
        <v>0</v>
      </c>
      <c r="AJ42" s="6">
        <f t="shared" si="24"/>
        <v>0</v>
      </c>
      <c r="AK42" s="6">
        <f t="shared" si="25"/>
        <v>0</v>
      </c>
      <c r="AL42" s="6">
        <f t="shared" si="26"/>
        <v>0</v>
      </c>
      <c r="AM42" s="6">
        <f t="shared" si="27"/>
        <v>0</v>
      </c>
      <c r="AN42" s="6">
        <f t="shared" si="28"/>
        <v>0</v>
      </c>
      <c r="AO42" s="6">
        <f t="shared" si="29"/>
        <v>0</v>
      </c>
      <c r="AP42" s="6">
        <f t="shared" si="30"/>
        <v>0</v>
      </c>
      <c r="AQ42" s="6">
        <f t="shared" si="31"/>
        <v>0</v>
      </c>
      <c r="AR42" s="6">
        <f t="shared" si="32"/>
        <v>0</v>
      </c>
      <c r="AS42" s="6">
        <f t="shared" si="33"/>
        <v>0</v>
      </c>
      <c r="AT42" s="6">
        <f t="shared" si="34"/>
        <v>0</v>
      </c>
      <c r="AU42" s="6">
        <f t="shared" si="35"/>
        <v>0</v>
      </c>
    </row>
    <row r="43" spans="1:47" ht="15" customHeight="1" x14ac:dyDescent="0.45">
      <c r="A43" s="5" t="s">
        <v>78</v>
      </c>
      <c r="B43" s="5" t="s">
        <v>79</v>
      </c>
      <c r="C43" s="6">
        <v>4.1500000953674299</v>
      </c>
      <c r="D43" s="6">
        <v>4.1500000953674299</v>
      </c>
      <c r="E43" s="6">
        <v>4.25</v>
      </c>
      <c r="F43" s="6">
        <v>3</v>
      </c>
      <c r="G43" s="6">
        <v>4.25</v>
      </c>
      <c r="H43" s="6">
        <v>4.1999998092651403</v>
      </c>
      <c r="I43" s="6">
        <v>0</v>
      </c>
      <c r="J43" s="6">
        <v>0</v>
      </c>
      <c r="K43" s="6">
        <v>0</v>
      </c>
      <c r="L43" s="6">
        <f t="shared" si="0"/>
        <v>1.1500000953674299</v>
      </c>
      <c r="M43" s="6">
        <f t="shared" si="1"/>
        <v>2.1500000953674299</v>
      </c>
      <c r="N43" s="6">
        <f t="shared" si="2"/>
        <v>2.25</v>
      </c>
      <c r="O43" s="6">
        <f t="shared" si="3"/>
        <v>0</v>
      </c>
      <c r="P43" s="6">
        <f t="shared" si="4"/>
        <v>2.25</v>
      </c>
      <c r="Q43" s="6">
        <f t="shared" si="5"/>
        <v>1.1999998092651403</v>
      </c>
      <c r="R43" s="6">
        <f t="shared" si="6"/>
        <v>0</v>
      </c>
      <c r="S43" s="6">
        <f t="shared" si="7"/>
        <v>0</v>
      </c>
      <c r="T43" s="6">
        <f t="shared" si="8"/>
        <v>0</v>
      </c>
      <c r="U43" s="6">
        <f t="shared" si="9"/>
        <v>0.35000009536743004</v>
      </c>
      <c r="V43" s="6">
        <f t="shared" si="10"/>
        <v>1.5500000953674298</v>
      </c>
      <c r="W43" s="6">
        <f t="shared" si="11"/>
        <v>0.85000000000000009</v>
      </c>
      <c r="X43" s="6">
        <f t="shared" si="12"/>
        <v>0</v>
      </c>
      <c r="Y43" s="6">
        <f t="shared" si="13"/>
        <v>0.95000000000000018</v>
      </c>
      <c r="Z43" s="6">
        <f t="shared" si="14"/>
        <v>0.69999980926514027</v>
      </c>
      <c r="AA43" s="6">
        <f t="shared" si="15"/>
        <v>0</v>
      </c>
      <c r="AB43" s="6">
        <f t="shared" si="16"/>
        <v>0</v>
      </c>
      <c r="AC43" s="6">
        <f t="shared" si="17"/>
        <v>0</v>
      </c>
      <c r="AD43" s="6">
        <f t="shared" si="18"/>
        <v>0</v>
      </c>
      <c r="AE43" s="6">
        <f t="shared" si="19"/>
        <v>0.75000009536742995</v>
      </c>
      <c r="AF43" s="6">
        <f t="shared" si="20"/>
        <v>4.9999999999999822E-2</v>
      </c>
      <c r="AG43" s="6">
        <f t="shared" si="21"/>
        <v>0</v>
      </c>
      <c r="AH43" s="6">
        <f t="shared" si="22"/>
        <v>0.15000000000000036</v>
      </c>
      <c r="AI43" s="6">
        <f t="shared" si="23"/>
        <v>0</v>
      </c>
      <c r="AJ43" s="6">
        <f t="shared" si="24"/>
        <v>0</v>
      </c>
      <c r="AK43" s="6">
        <f t="shared" si="25"/>
        <v>0</v>
      </c>
      <c r="AL43" s="6">
        <f t="shared" si="26"/>
        <v>0</v>
      </c>
      <c r="AM43" s="6">
        <f t="shared" si="27"/>
        <v>0</v>
      </c>
      <c r="AN43" s="6">
        <f t="shared" si="28"/>
        <v>0</v>
      </c>
      <c r="AO43" s="6">
        <f t="shared" si="29"/>
        <v>0</v>
      </c>
      <c r="AP43" s="6">
        <f t="shared" si="30"/>
        <v>0</v>
      </c>
      <c r="AQ43" s="6">
        <f t="shared" si="31"/>
        <v>0</v>
      </c>
      <c r="AR43" s="6">
        <f t="shared" si="32"/>
        <v>0</v>
      </c>
      <c r="AS43" s="6">
        <f t="shared" si="33"/>
        <v>0</v>
      </c>
      <c r="AT43" s="6">
        <f t="shared" si="34"/>
        <v>0</v>
      </c>
      <c r="AU43" s="6">
        <f t="shared" si="35"/>
        <v>0</v>
      </c>
    </row>
    <row r="44" spans="1:47" ht="15" customHeight="1" x14ac:dyDescent="0.45">
      <c r="A44" s="5" t="s">
        <v>80</v>
      </c>
      <c r="B44" s="5" t="s">
        <v>81</v>
      </c>
      <c r="C44" s="6">
        <v>4.25</v>
      </c>
      <c r="D44" s="6">
        <v>4.25</v>
      </c>
      <c r="E44" s="6">
        <v>4.25</v>
      </c>
      <c r="F44" s="6">
        <v>3.0499999523162802</v>
      </c>
      <c r="G44" s="6">
        <v>4.25</v>
      </c>
      <c r="H44" s="6">
        <v>4.25</v>
      </c>
      <c r="I44" s="6">
        <v>5.0000000745058101E-2</v>
      </c>
      <c r="J44" s="6">
        <v>0</v>
      </c>
      <c r="K44" s="6">
        <v>0</v>
      </c>
      <c r="L44" s="6">
        <f t="shared" si="0"/>
        <v>1.25</v>
      </c>
      <c r="M44" s="6">
        <f t="shared" si="1"/>
        <v>2.25</v>
      </c>
      <c r="N44" s="6">
        <f t="shared" si="2"/>
        <v>2.25</v>
      </c>
      <c r="O44" s="6">
        <f t="shared" si="3"/>
        <v>4.9999952316280183E-2</v>
      </c>
      <c r="P44" s="6">
        <f t="shared" si="4"/>
        <v>2.25</v>
      </c>
      <c r="Q44" s="6">
        <f t="shared" si="5"/>
        <v>1.25</v>
      </c>
      <c r="R44" s="6">
        <f t="shared" si="6"/>
        <v>0</v>
      </c>
      <c r="S44" s="6">
        <f t="shared" si="7"/>
        <v>0</v>
      </c>
      <c r="T44" s="6">
        <f t="shared" si="8"/>
        <v>0</v>
      </c>
      <c r="U44" s="6">
        <f t="shared" si="9"/>
        <v>0.45000000000000018</v>
      </c>
      <c r="V44" s="6">
        <f t="shared" si="10"/>
        <v>1.65</v>
      </c>
      <c r="W44" s="6">
        <f t="shared" si="11"/>
        <v>0.85000000000000009</v>
      </c>
      <c r="X44" s="6">
        <f t="shared" si="12"/>
        <v>0</v>
      </c>
      <c r="Y44" s="6">
        <f t="shared" si="13"/>
        <v>0.95000000000000018</v>
      </c>
      <c r="Z44" s="6">
        <f t="shared" si="14"/>
        <v>0.75</v>
      </c>
      <c r="AA44" s="6">
        <f t="shared" si="15"/>
        <v>0</v>
      </c>
      <c r="AB44" s="6">
        <f t="shared" si="16"/>
        <v>0</v>
      </c>
      <c r="AC44" s="6">
        <f t="shared" si="17"/>
        <v>0</v>
      </c>
      <c r="AD44" s="6">
        <f t="shared" si="18"/>
        <v>0</v>
      </c>
      <c r="AE44" s="6">
        <f t="shared" si="19"/>
        <v>0.85000000000000009</v>
      </c>
      <c r="AF44" s="6">
        <f t="shared" si="20"/>
        <v>4.9999999999999822E-2</v>
      </c>
      <c r="AG44" s="6">
        <f t="shared" si="21"/>
        <v>0</v>
      </c>
      <c r="AH44" s="6">
        <f t="shared" si="22"/>
        <v>0.15000000000000036</v>
      </c>
      <c r="AI44" s="6">
        <f t="shared" si="23"/>
        <v>0</v>
      </c>
      <c r="AJ44" s="6">
        <f t="shared" si="24"/>
        <v>0</v>
      </c>
      <c r="AK44" s="6">
        <f t="shared" si="25"/>
        <v>0</v>
      </c>
      <c r="AL44" s="6">
        <f t="shared" si="26"/>
        <v>0</v>
      </c>
      <c r="AM44" s="6">
        <f t="shared" si="27"/>
        <v>0</v>
      </c>
      <c r="AN44" s="6">
        <f t="shared" si="28"/>
        <v>4.9999999999999822E-2</v>
      </c>
      <c r="AO44" s="6">
        <f t="shared" si="29"/>
        <v>0</v>
      </c>
      <c r="AP44" s="6">
        <f t="shared" si="30"/>
        <v>0</v>
      </c>
      <c r="AQ44" s="6">
        <f t="shared" si="31"/>
        <v>0</v>
      </c>
      <c r="AR44" s="6">
        <f t="shared" si="32"/>
        <v>0</v>
      </c>
      <c r="AS44" s="6">
        <f t="shared" si="33"/>
        <v>0</v>
      </c>
      <c r="AT44" s="6">
        <f t="shared" si="34"/>
        <v>0</v>
      </c>
      <c r="AU44" s="6">
        <f t="shared" si="35"/>
        <v>0</v>
      </c>
    </row>
    <row r="45" spans="1:47" ht="15" customHeight="1" x14ac:dyDescent="0.45">
      <c r="A45" s="5" t="s">
        <v>82</v>
      </c>
      <c r="B45" s="5" t="s">
        <v>83</v>
      </c>
      <c r="C45" s="6">
        <v>4</v>
      </c>
      <c r="D45" s="6">
        <v>4</v>
      </c>
      <c r="E45" s="6">
        <v>4.25</v>
      </c>
      <c r="F45" s="6">
        <v>2.9500000476837198</v>
      </c>
      <c r="G45" s="6">
        <v>4.25</v>
      </c>
      <c r="H45" s="6">
        <v>4.25</v>
      </c>
      <c r="I45" s="6">
        <v>0.80000001192092896</v>
      </c>
      <c r="J45" s="6">
        <v>0</v>
      </c>
      <c r="K45" s="6">
        <v>0.5</v>
      </c>
      <c r="L45" s="6">
        <f t="shared" si="0"/>
        <v>1</v>
      </c>
      <c r="M45" s="6">
        <f t="shared" si="1"/>
        <v>2</v>
      </c>
      <c r="N45" s="6">
        <f t="shared" si="2"/>
        <v>2.25</v>
      </c>
      <c r="O45" s="6">
        <f t="shared" si="3"/>
        <v>0</v>
      </c>
      <c r="P45" s="6">
        <f t="shared" si="4"/>
        <v>2.25</v>
      </c>
      <c r="Q45" s="6">
        <f t="shared" si="5"/>
        <v>1.25</v>
      </c>
      <c r="R45" s="6">
        <f t="shared" si="6"/>
        <v>0</v>
      </c>
      <c r="S45" s="6">
        <f t="shared" si="7"/>
        <v>0</v>
      </c>
      <c r="T45" s="6">
        <f t="shared" si="8"/>
        <v>0</v>
      </c>
      <c r="U45" s="6">
        <f t="shared" si="9"/>
        <v>0.20000000000000018</v>
      </c>
      <c r="V45" s="6">
        <f t="shared" si="10"/>
        <v>1.4</v>
      </c>
      <c r="W45" s="6">
        <f t="shared" si="11"/>
        <v>0.85000000000000009</v>
      </c>
      <c r="X45" s="6">
        <f t="shared" si="12"/>
        <v>0</v>
      </c>
      <c r="Y45" s="6">
        <f t="shared" si="13"/>
        <v>0.95000000000000018</v>
      </c>
      <c r="Z45" s="6">
        <f t="shared" si="14"/>
        <v>0.75</v>
      </c>
      <c r="AA45" s="6">
        <f t="shared" si="15"/>
        <v>0</v>
      </c>
      <c r="AB45" s="6">
        <f t="shared" si="16"/>
        <v>0</v>
      </c>
      <c r="AC45" s="6">
        <f t="shared" si="17"/>
        <v>0</v>
      </c>
      <c r="AD45" s="6">
        <f t="shared" si="18"/>
        <v>0</v>
      </c>
      <c r="AE45" s="6">
        <f t="shared" si="19"/>
        <v>0.60000000000000009</v>
      </c>
      <c r="AF45" s="6">
        <f t="shared" si="20"/>
        <v>4.9999999999999822E-2</v>
      </c>
      <c r="AG45" s="6">
        <f t="shared" si="21"/>
        <v>0</v>
      </c>
      <c r="AH45" s="6">
        <f t="shared" si="22"/>
        <v>0.15000000000000036</v>
      </c>
      <c r="AI45" s="6">
        <f t="shared" si="23"/>
        <v>0</v>
      </c>
      <c r="AJ45" s="6">
        <f t="shared" si="24"/>
        <v>0</v>
      </c>
      <c r="AK45" s="6">
        <f t="shared" si="25"/>
        <v>0</v>
      </c>
      <c r="AL45" s="6">
        <f t="shared" si="26"/>
        <v>0</v>
      </c>
      <c r="AM45" s="6">
        <f t="shared" si="27"/>
        <v>0</v>
      </c>
      <c r="AN45" s="6">
        <f t="shared" si="28"/>
        <v>0</v>
      </c>
      <c r="AO45" s="6">
        <f t="shared" si="29"/>
        <v>0</v>
      </c>
      <c r="AP45" s="6">
        <f t="shared" si="30"/>
        <v>0</v>
      </c>
      <c r="AQ45" s="6">
        <f t="shared" si="31"/>
        <v>0</v>
      </c>
      <c r="AR45" s="6">
        <f t="shared" si="32"/>
        <v>0</v>
      </c>
      <c r="AS45" s="6">
        <f t="shared" si="33"/>
        <v>0</v>
      </c>
      <c r="AT45" s="6">
        <f t="shared" si="34"/>
        <v>0</v>
      </c>
      <c r="AU45" s="6">
        <f t="shared" si="35"/>
        <v>0</v>
      </c>
    </row>
    <row r="46" spans="1:47" ht="15" customHeight="1" x14ac:dyDescent="0.45">
      <c r="A46" s="5" t="s">
        <v>84</v>
      </c>
      <c r="B46" s="5" t="s">
        <v>85</v>
      </c>
      <c r="C46" s="6">
        <v>3.7999999523162802</v>
      </c>
      <c r="D46" s="6">
        <v>3.0999999046325701</v>
      </c>
      <c r="E46" s="6">
        <v>4.0500001907348597</v>
      </c>
      <c r="F46" s="6">
        <v>3.2000000476837198</v>
      </c>
      <c r="G46" s="6">
        <v>4.25</v>
      </c>
      <c r="H46" s="6">
        <v>4.5500001907348597</v>
      </c>
      <c r="I46" s="6">
        <v>1.70000004768372</v>
      </c>
      <c r="J46" s="6">
        <v>2.3499999046325701</v>
      </c>
      <c r="K46" s="6">
        <v>1.20000004768372</v>
      </c>
      <c r="L46" s="6">
        <f t="shared" si="0"/>
        <v>0.79999995231628018</v>
      </c>
      <c r="M46" s="6">
        <f t="shared" si="1"/>
        <v>1.0999999046325701</v>
      </c>
      <c r="N46" s="6">
        <f t="shared" si="2"/>
        <v>2.0500001907348597</v>
      </c>
      <c r="O46" s="6">
        <f t="shared" si="3"/>
        <v>0.20000004768371982</v>
      </c>
      <c r="P46" s="6">
        <f t="shared" si="4"/>
        <v>2.25</v>
      </c>
      <c r="Q46" s="6">
        <f t="shared" si="5"/>
        <v>1.5500001907348597</v>
      </c>
      <c r="R46" s="6">
        <f t="shared" si="6"/>
        <v>0</v>
      </c>
      <c r="S46" s="6">
        <f t="shared" si="7"/>
        <v>0.34999990463257014</v>
      </c>
      <c r="T46" s="6">
        <f t="shared" si="8"/>
        <v>0</v>
      </c>
      <c r="U46" s="6">
        <f t="shared" si="9"/>
        <v>0</v>
      </c>
      <c r="V46" s="6">
        <f t="shared" si="10"/>
        <v>0.49999990463257005</v>
      </c>
      <c r="W46" s="6">
        <f t="shared" si="11"/>
        <v>0.65000019073485982</v>
      </c>
      <c r="X46" s="6">
        <f t="shared" si="12"/>
        <v>0</v>
      </c>
      <c r="Y46" s="6">
        <f t="shared" si="13"/>
        <v>0.95000000000000018</v>
      </c>
      <c r="Z46" s="6">
        <f t="shared" si="14"/>
        <v>1.0500001907348597</v>
      </c>
      <c r="AA46" s="6">
        <f t="shared" si="15"/>
        <v>0</v>
      </c>
      <c r="AB46" s="6">
        <f t="shared" si="16"/>
        <v>0</v>
      </c>
      <c r="AC46" s="6">
        <f t="shared" si="17"/>
        <v>0</v>
      </c>
      <c r="AD46" s="6">
        <f t="shared" si="18"/>
        <v>0</v>
      </c>
      <c r="AE46" s="6">
        <f t="shared" si="19"/>
        <v>0</v>
      </c>
      <c r="AF46" s="6">
        <f t="shared" si="20"/>
        <v>0</v>
      </c>
      <c r="AG46" s="6">
        <f t="shared" si="21"/>
        <v>0</v>
      </c>
      <c r="AH46" s="6">
        <f t="shared" si="22"/>
        <v>0.15000000000000036</v>
      </c>
      <c r="AI46" s="6">
        <f t="shared" si="23"/>
        <v>0.25000019073485991</v>
      </c>
      <c r="AJ46" s="6">
        <f t="shared" si="24"/>
        <v>0</v>
      </c>
      <c r="AK46" s="6">
        <f t="shared" si="25"/>
        <v>0</v>
      </c>
      <c r="AL46" s="6">
        <f t="shared" si="26"/>
        <v>0</v>
      </c>
      <c r="AM46" s="6">
        <f t="shared" si="27"/>
        <v>0</v>
      </c>
      <c r="AN46" s="6">
        <f t="shared" si="28"/>
        <v>0</v>
      </c>
      <c r="AO46" s="6">
        <f t="shared" si="29"/>
        <v>0</v>
      </c>
      <c r="AP46" s="6">
        <f t="shared" si="30"/>
        <v>0</v>
      </c>
      <c r="AQ46" s="6">
        <f t="shared" si="31"/>
        <v>0</v>
      </c>
      <c r="AR46" s="6">
        <f t="shared" si="32"/>
        <v>0</v>
      </c>
      <c r="AS46" s="6">
        <f t="shared" si="33"/>
        <v>0</v>
      </c>
      <c r="AT46" s="6">
        <f t="shared" si="34"/>
        <v>0</v>
      </c>
      <c r="AU46" s="6">
        <f t="shared" si="35"/>
        <v>0</v>
      </c>
    </row>
    <row r="47" spans="1:47" ht="15" customHeight="1" x14ac:dyDescent="0.45">
      <c r="A47" s="5" t="s">
        <v>86</v>
      </c>
      <c r="B47" s="5" t="s">
        <v>87</v>
      </c>
      <c r="C47" s="6">
        <v>3.0999999046325701</v>
      </c>
      <c r="D47" s="6">
        <v>4</v>
      </c>
      <c r="E47" s="6">
        <v>3.75</v>
      </c>
      <c r="F47" s="6">
        <v>2</v>
      </c>
      <c r="G47" s="6">
        <v>3.2999999523162802</v>
      </c>
      <c r="H47" s="6">
        <v>3.5999999046325701</v>
      </c>
      <c r="I47" s="6">
        <v>2.7999999523162802</v>
      </c>
      <c r="J47" s="6">
        <v>1.20000004768372</v>
      </c>
      <c r="K47" s="6">
        <v>1.3999999761581401</v>
      </c>
      <c r="L47" s="6">
        <f t="shared" si="0"/>
        <v>9.9999904632570136E-2</v>
      </c>
      <c r="M47" s="6">
        <f t="shared" si="1"/>
        <v>2</v>
      </c>
      <c r="N47" s="6">
        <f t="shared" si="2"/>
        <v>1.75</v>
      </c>
      <c r="O47" s="6">
        <f t="shared" si="3"/>
        <v>0</v>
      </c>
      <c r="P47" s="6">
        <f t="shared" si="4"/>
        <v>1.2999999523162802</v>
      </c>
      <c r="Q47" s="6">
        <f t="shared" si="5"/>
        <v>0.59999990463257014</v>
      </c>
      <c r="R47" s="6">
        <f t="shared" si="6"/>
        <v>0</v>
      </c>
      <c r="S47" s="6">
        <f t="shared" si="7"/>
        <v>0</v>
      </c>
      <c r="T47" s="6">
        <f t="shared" si="8"/>
        <v>0</v>
      </c>
      <c r="U47" s="6">
        <f t="shared" si="9"/>
        <v>0</v>
      </c>
      <c r="V47" s="6">
        <f t="shared" si="10"/>
        <v>1.4</v>
      </c>
      <c r="W47" s="6">
        <f t="shared" si="11"/>
        <v>0.35000000000000009</v>
      </c>
      <c r="X47" s="6">
        <f t="shared" si="12"/>
        <v>0</v>
      </c>
      <c r="Y47" s="6">
        <f t="shared" si="13"/>
        <v>0</v>
      </c>
      <c r="Z47" s="6">
        <f t="shared" si="14"/>
        <v>9.9999904632570136E-2</v>
      </c>
      <c r="AA47" s="6">
        <f t="shared" si="15"/>
        <v>0</v>
      </c>
      <c r="AB47" s="6">
        <f t="shared" si="16"/>
        <v>0</v>
      </c>
      <c r="AC47" s="6">
        <f t="shared" si="17"/>
        <v>0</v>
      </c>
      <c r="AD47" s="6">
        <f t="shared" si="18"/>
        <v>0</v>
      </c>
      <c r="AE47" s="6">
        <f t="shared" si="19"/>
        <v>0.60000000000000009</v>
      </c>
      <c r="AF47" s="6">
        <f t="shared" si="20"/>
        <v>0</v>
      </c>
      <c r="AG47" s="6">
        <f t="shared" si="21"/>
        <v>0</v>
      </c>
      <c r="AH47" s="6">
        <f t="shared" si="22"/>
        <v>0</v>
      </c>
      <c r="AI47" s="6">
        <f t="shared" si="23"/>
        <v>0</v>
      </c>
      <c r="AJ47" s="6">
        <f t="shared" si="24"/>
        <v>0</v>
      </c>
      <c r="AK47" s="6">
        <f t="shared" si="25"/>
        <v>0</v>
      </c>
      <c r="AL47" s="6">
        <f t="shared" si="26"/>
        <v>0</v>
      </c>
      <c r="AM47" s="6">
        <f t="shared" si="27"/>
        <v>0</v>
      </c>
      <c r="AN47" s="6">
        <f t="shared" si="28"/>
        <v>0</v>
      </c>
      <c r="AO47" s="6">
        <f t="shared" si="29"/>
        <v>0</v>
      </c>
      <c r="AP47" s="6">
        <f t="shared" si="30"/>
        <v>0</v>
      </c>
      <c r="AQ47" s="6">
        <f t="shared" si="31"/>
        <v>0</v>
      </c>
      <c r="AR47" s="6">
        <f t="shared" si="32"/>
        <v>0</v>
      </c>
      <c r="AS47" s="6">
        <f t="shared" si="33"/>
        <v>0</v>
      </c>
      <c r="AT47" s="6">
        <f t="shared" si="34"/>
        <v>0</v>
      </c>
      <c r="AU47" s="6">
        <f t="shared" si="35"/>
        <v>0</v>
      </c>
    </row>
    <row r="48" spans="1:47" ht="15" customHeight="1" x14ac:dyDescent="0.45">
      <c r="A48" s="5" t="s">
        <v>88</v>
      </c>
      <c r="B48" s="5" t="s">
        <v>89</v>
      </c>
      <c r="C48" s="6">
        <v>3.2999999523162802</v>
      </c>
      <c r="D48" s="6">
        <v>4</v>
      </c>
      <c r="E48" s="6">
        <v>3.9500000476837198</v>
      </c>
      <c r="F48" s="6">
        <v>2</v>
      </c>
      <c r="G48" s="6">
        <v>3.5</v>
      </c>
      <c r="H48" s="6">
        <v>3.3499999046325701</v>
      </c>
      <c r="I48" s="6">
        <v>3.2000000476837198</v>
      </c>
      <c r="J48" s="6">
        <v>0.20000000298023199</v>
      </c>
      <c r="K48" s="6">
        <v>0.70000004768371604</v>
      </c>
      <c r="L48" s="6">
        <f t="shared" si="0"/>
        <v>0.29999995231628018</v>
      </c>
      <c r="M48" s="6">
        <f t="shared" si="1"/>
        <v>2</v>
      </c>
      <c r="N48" s="6">
        <f t="shared" si="2"/>
        <v>1.9500000476837198</v>
      </c>
      <c r="O48" s="6">
        <f t="shared" si="3"/>
        <v>0</v>
      </c>
      <c r="P48" s="6">
        <f t="shared" si="4"/>
        <v>1.5</v>
      </c>
      <c r="Q48" s="6">
        <f t="shared" si="5"/>
        <v>0.34999990463257014</v>
      </c>
      <c r="R48" s="6">
        <f t="shared" si="6"/>
        <v>0.20000004768371982</v>
      </c>
      <c r="S48" s="6">
        <f t="shared" si="7"/>
        <v>0</v>
      </c>
      <c r="T48" s="6">
        <f t="shared" si="8"/>
        <v>0</v>
      </c>
      <c r="U48" s="6">
        <f t="shared" si="9"/>
        <v>0</v>
      </c>
      <c r="V48" s="6">
        <f t="shared" si="10"/>
        <v>1.4</v>
      </c>
      <c r="W48" s="6">
        <f t="shared" si="11"/>
        <v>0.55000004768371991</v>
      </c>
      <c r="X48" s="6">
        <f t="shared" si="12"/>
        <v>0</v>
      </c>
      <c r="Y48" s="6">
        <f t="shared" si="13"/>
        <v>0.20000000000000018</v>
      </c>
      <c r="Z48" s="6">
        <f t="shared" si="14"/>
        <v>0</v>
      </c>
      <c r="AA48" s="6">
        <f t="shared" si="15"/>
        <v>0</v>
      </c>
      <c r="AB48" s="6">
        <f t="shared" si="16"/>
        <v>0</v>
      </c>
      <c r="AC48" s="6">
        <f t="shared" si="17"/>
        <v>0</v>
      </c>
      <c r="AD48" s="6">
        <f t="shared" si="18"/>
        <v>0</v>
      </c>
      <c r="AE48" s="6">
        <f t="shared" si="19"/>
        <v>0.60000000000000009</v>
      </c>
      <c r="AF48" s="6">
        <f t="shared" si="20"/>
        <v>0</v>
      </c>
      <c r="AG48" s="6">
        <f t="shared" si="21"/>
        <v>0</v>
      </c>
      <c r="AH48" s="6">
        <f t="shared" si="22"/>
        <v>0</v>
      </c>
      <c r="AI48" s="6">
        <f t="shared" si="23"/>
        <v>0</v>
      </c>
      <c r="AJ48" s="6">
        <f t="shared" si="24"/>
        <v>0</v>
      </c>
      <c r="AK48" s="6">
        <f t="shared" si="25"/>
        <v>0</v>
      </c>
      <c r="AL48" s="6">
        <f t="shared" si="26"/>
        <v>0</v>
      </c>
      <c r="AM48" s="6">
        <f t="shared" si="27"/>
        <v>0</v>
      </c>
      <c r="AN48" s="6">
        <f t="shared" si="28"/>
        <v>0</v>
      </c>
      <c r="AO48" s="6">
        <f t="shared" si="29"/>
        <v>0</v>
      </c>
      <c r="AP48" s="6">
        <f t="shared" si="30"/>
        <v>0</v>
      </c>
      <c r="AQ48" s="6">
        <f t="shared" si="31"/>
        <v>0</v>
      </c>
      <c r="AR48" s="6">
        <f t="shared" si="32"/>
        <v>0</v>
      </c>
      <c r="AS48" s="6">
        <f t="shared" si="33"/>
        <v>0</v>
      </c>
      <c r="AT48" s="6">
        <f t="shared" si="34"/>
        <v>0</v>
      </c>
      <c r="AU48" s="6">
        <f t="shared" si="35"/>
        <v>0</v>
      </c>
    </row>
    <row r="49" spans="1:47" ht="15" customHeight="1" x14ac:dyDescent="0.45">
      <c r="A49" s="5" t="s">
        <v>90</v>
      </c>
      <c r="B49" s="5" t="s">
        <v>91</v>
      </c>
      <c r="C49" s="6">
        <v>3.75</v>
      </c>
      <c r="D49" s="6">
        <v>4</v>
      </c>
      <c r="E49" s="6">
        <v>3.8499999046325701</v>
      </c>
      <c r="F49" s="6">
        <v>2.25</v>
      </c>
      <c r="G49" s="6">
        <v>3.9500000476837198</v>
      </c>
      <c r="H49" s="6">
        <v>3.7000000476837198</v>
      </c>
      <c r="I49" s="6">
        <v>2.75</v>
      </c>
      <c r="J49" s="6">
        <v>0</v>
      </c>
      <c r="K49" s="6">
        <v>0.40000000596046498</v>
      </c>
      <c r="L49" s="6">
        <f t="shared" si="0"/>
        <v>0.75</v>
      </c>
      <c r="M49" s="6">
        <f t="shared" si="1"/>
        <v>2</v>
      </c>
      <c r="N49" s="6">
        <f t="shared" si="2"/>
        <v>1.8499999046325701</v>
      </c>
      <c r="O49" s="6">
        <f t="shared" si="3"/>
        <v>0</v>
      </c>
      <c r="P49" s="6">
        <f t="shared" si="4"/>
        <v>1.9500000476837198</v>
      </c>
      <c r="Q49" s="6">
        <f t="shared" si="5"/>
        <v>0.70000004768371982</v>
      </c>
      <c r="R49" s="6">
        <f t="shared" si="6"/>
        <v>0</v>
      </c>
      <c r="S49" s="6">
        <f t="shared" si="7"/>
        <v>0</v>
      </c>
      <c r="T49" s="6">
        <f t="shared" si="8"/>
        <v>0</v>
      </c>
      <c r="U49" s="6">
        <f t="shared" si="9"/>
        <v>0</v>
      </c>
      <c r="V49" s="6">
        <f t="shared" si="10"/>
        <v>1.4</v>
      </c>
      <c r="W49" s="6">
        <f t="shared" si="11"/>
        <v>0.44999990463257022</v>
      </c>
      <c r="X49" s="6">
        <f t="shared" si="12"/>
        <v>0</v>
      </c>
      <c r="Y49" s="6">
        <f t="shared" si="13"/>
        <v>0.65000004768371999</v>
      </c>
      <c r="Z49" s="6">
        <f t="shared" si="14"/>
        <v>0.20000004768371982</v>
      </c>
      <c r="AA49" s="6">
        <f t="shared" si="15"/>
        <v>0</v>
      </c>
      <c r="AB49" s="6">
        <f t="shared" si="16"/>
        <v>0</v>
      </c>
      <c r="AC49" s="6">
        <f t="shared" si="17"/>
        <v>0</v>
      </c>
      <c r="AD49" s="6">
        <f t="shared" si="18"/>
        <v>0</v>
      </c>
      <c r="AE49" s="6">
        <f t="shared" si="19"/>
        <v>0.60000000000000009</v>
      </c>
      <c r="AF49" s="6">
        <f t="shared" si="20"/>
        <v>0</v>
      </c>
      <c r="AG49" s="6">
        <f t="shared" si="21"/>
        <v>0</v>
      </c>
      <c r="AH49" s="6">
        <f t="shared" si="22"/>
        <v>0</v>
      </c>
      <c r="AI49" s="6">
        <f t="shared" si="23"/>
        <v>0</v>
      </c>
      <c r="AJ49" s="6">
        <f t="shared" si="24"/>
        <v>0</v>
      </c>
      <c r="AK49" s="6">
        <f t="shared" si="25"/>
        <v>0</v>
      </c>
      <c r="AL49" s="6">
        <f t="shared" si="26"/>
        <v>0</v>
      </c>
      <c r="AM49" s="6">
        <f t="shared" si="27"/>
        <v>0</v>
      </c>
      <c r="AN49" s="6">
        <f t="shared" si="28"/>
        <v>0</v>
      </c>
      <c r="AO49" s="6">
        <f t="shared" si="29"/>
        <v>0</v>
      </c>
      <c r="AP49" s="6">
        <f t="shared" si="30"/>
        <v>0</v>
      </c>
      <c r="AQ49" s="6">
        <f t="shared" si="31"/>
        <v>0</v>
      </c>
      <c r="AR49" s="6">
        <f t="shared" si="32"/>
        <v>0</v>
      </c>
      <c r="AS49" s="6">
        <f t="shared" si="33"/>
        <v>0</v>
      </c>
      <c r="AT49" s="6">
        <f t="shared" si="34"/>
        <v>0</v>
      </c>
      <c r="AU49" s="6">
        <f t="shared" si="35"/>
        <v>0</v>
      </c>
    </row>
    <row r="50" spans="1:47" ht="15" customHeight="1" x14ac:dyDescent="0.45">
      <c r="A50" s="5" t="s">
        <v>92</v>
      </c>
      <c r="B50" s="5" t="s">
        <v>93</v>
      </c>
      <c r="C50" s="6">
        <v>4</v>
      </c>
      <c r="D50" s="6">
        <v>4</v>
      </c>
      <c r="E50" s="6">
        <v>4.25</v>
      </c>
      <c r="F50" s="6">
        <v>2.7000000476837198</v>
      </c>
      <c r="G50" s="6">
        <v>4.25</v>
      </c>
      <c r="H50" s="6">
        <v>4.25</v>
      </c>
      <c r="I50" s="6">
        <v>0.75</v>
      </c>
      <c r="J50" s="6">
        <v>0</v>
      </c>
      <c r="K50" s="6">
        <v>0.10000000149011599</v>
      </c>
      <c r="L50" s="6">
        <f t="shared" si="0"/>
        <v>1</v>
      </c>
      <c r="M50" s="6">
        <f t="shared" si="1"/>
        <v>2</v>
      </c>
      <c r="N50" s="6">
        <f t="shared" si="2"/>
        <v>2.25</v>
      </c>
      <c r="O50" s="6">
        <f t="shared" si="3"/>
        <v>0</v>
      </c>
      <c r="P50" s="6">
        <f t="shared" si="4"/>
        <v>2.25</v>
      </c>
      <c r="Q50" s="6">
        <f t="shared" si="5"/>
        <v>1.25</v>
      </c>
      <c r="R50" s="6">
        <f t="shared" si="6"/>
        <v>0</v>
      </c>
      <c r="S50" s="6">
        <f t="shared" si="7"/>
        <v>0</v>
      </c>
      <c r="T50" s="6">
        <f t="shared" si="8"/>
        <v>0</v>
      </c>
      <c r="U50" s="6">
        <f t="shared" si="9"/>
        <v>0.20000000000000018</v>
      </c>
      <c r="V50" s="6">
        <f t="shared" si="10"/>
        <v>1.4</v>
      </c>
      <c r="W50" s="6">
        <f t="shared" si="11"/>
        <v>0.85000000000000009</v>
      </c>
      <c r="X50" s="6">
        <f t="shared" si="12"/>
        <v>0</v>
      </c>
      <c r="Y50" s="6">
        <f t="shared" si="13"/>
        <v>0.95000000000000018</v>
      </c>
      <c r="Z50" s="6">
        <f t="shared" si="14"/>
        <v>0.75</v>
      </c>
      <c r="AA50" s="6">
        <f t="shared" si="15"/>
        <v>0</v>
      </c>
      <c r="AB50" s="6">
        <f t="shared" si="16"/>
        <v>0</v>
      </c>
      <c r="AC50" s="6">
        <f t="shared" si="17"/>
        <v>0</v>
      </c>
      <c r="AD50" s="6">
        <f t="shared" si="18"/>
        <v>0</v>
      </c>
      <c r="AE50" s="6">
        <f t="shared" si="19"/>
        <v>0.60000000000000009</v>
      </c>
      <c r="AF50" s="6">
        <f t="shared" si="20"/>
        <v>4.9999999999999822E-2</v>
      </c>
      <c r="AG50" s="6">
        <f t="shared" si="21"/>
        <v>0</v>
      </c>
      <c r="AH50" s="6">
        <f t="shared" si="22"/>
        <v>0.15000000000000036</v>
      </c>
      <c r="AI50" s="6">
        <f t="shared" si="23"/>
        <v>0</v>
      </c>
      <c r="AJ50" s="6">
        <f t="shared" si="24"/>
        <v>0</v>
      </c>
      <c r="AK50" s="6">
        <f t="shared" si="25"/>
        <v>0</v>
      </c>
      <c r="AL50" s="6">
        <f t="shared" si="26"/>
        <v>0</v>
      </c>
      <c r="AM50" s="6">
        <f t="shared" si="27"/>
        <v>0</v>
      </c>
      <c r="AN50" s="6">
        <f t="shared" si="28"/>
        <v>0</v>
      </c>
      <c r="AO50" s="6">
        <f t="shared" si="29"/>
        <v>0</v>
      </c>
      <c r="AP50" s="6">
        <f t="shared" si="30"/>
        <v>0</v>
      </c>
      <c r="AQ50" s="6">
        <f t="shared" si="31"/>
        <v>0</v>
      </c>
      <c r="AR50" s="6">
        <f t="shared" si="32"/>
        <v>0</v>
      </c>
      <c r="AS50" s="6">
        <f t="shared" si="33"/>
        <v>0</v>
      </c>
      <c r="AT50" s="6">
        <f t="shared" si="34"/>
        <v>0</v>
      </c>
      <c r="AU50" s="6">
        <f t="shared" si="35"/>
        <v>0</v>
      </c>
    </row>
    <row r="51" spans="1:47" ht="15" customHeight="1" x14ac:dyDescent="0.45">
      <c r="A51" s="5" t="s">
        <v>94</v>
      </c>
      <c r="B51" s="5" t="s">
        <v>95</v>
      </c>
      <c r="C51" s="6">
        <v>4</v>
      </c>
      <c r="D51" s="6">
        <v>4</v>
      </c>
      <c r="E51" s="6">
        <v>4.25</v>
      </c>
      <c r="F51" s="6">
        <v>3.25</v>
      </c>
      <c r="G51" s="6">
        <v>4.25</v>
      </c>
      <c r="H51" s="6">
        <v>4.75</v>
      </c>
      <c r="I51" s="6">
        <v>0.34999999403953602</v>
      </c>
      <c r="J51" s="6">
        <v>0.34999999403953602</v>
      </c>
      <c r="K51" s="6">
        <v>0.34999999403953602</v>
      </c>
      <c r="L51" s="6">
        <f t="shared" si="0"/>
        <v>1</v>
      </c>
      <c r="M51" s="6">
        <f t="shared" si="1"/>
        <v>2</v>
      </c>
      <c r="N51" s="6">
        <f t="shared" si="2"/>
        <v>2.25</v>
      </c>
      <c r="O51" s="6">
        <f t="shared" si="3"/>
        <v>0.25</v>
      </c>
      <c r="P51" s="6">
        <f t="shared" si="4"/>
        <v>2.25</v>
      </c>
      <c r="Q51" s="6">
        <f t="shared" si="5"/>
        <v>1.75</v>
      </c>
      <c r="R51" s="6">
        <f t="shared" si="6"/>
        <v>0</v>
      </c>
      <c r="S51" s="6">
        <f t="shared" si="7"/>
        <v>0</v>
      </c>
      <c r="T51" s="6">
        <f t="shared" si="8"/>
        <v>0</v>
      </c>
      <c r="U51" s="6">
        <f t="shared" si="9"/>
        <v>0.20000000000000018</v>
      </c>
      <c r="V51" s="6">
        <f t="shared" si="10"/>
        <v>1.4</v>
      </c>
      <c r="W51" s="6">
        <f t="shared" si="11"/>
        <v>0.85000000000000009</v>
      </c>
      <c r="X51" s="6">
        <f t="shared" si="12"/>
        <v>0</v>
      </c>
      <c r="Y51" s="6">
        <f t="shared" si="13"/>
        <v>0.95000000000000018</v>
      </c>
      <c r="Z51" s="6">
        <f t="shared" si="14"/>
        <v>1.25</v>
      </c>
      <c r="AA51" s="6">
        <f t="shared" si="15"/>
        <v>0</v>
      </c>
      <c r="AB51" s="6">
        <f t="shared" si="16"/>
        <v>0</v>
      </c>
      <c r="AC51" s="6">
        <f t="shared" si="17"/>
        <v>0</v>
      </c>
      <c r="AD51" s="6">
        <f t="shared" si="18"/>
        <v>0</v>
      </c>
      <c r="AE51" s="6">
        <f t="shared" si="19"/>
        <v>0.60000000000000009</v>
      </c>
      <c r="AF51" s="6">
        <f t="shared" si="20"/>
        <v>4.9999999999999822E-2</v>
      </c>
      <c r="AG51" s="6">
        <f t="shared" si="21"/>
        <v>0</v>
      </c>
      <c r="AH51" s="6">
        <f t="shared" si="22"/>
        <v>0.15000000000000036</v>
      </c>
      <c r="AI51" s="6">
        <f t="shared" si="23"/>
        <v>0.45000000000000018</v>
      </c>
      <c r="AJ51" s="6">
        <f t="shared" si="24"/>
        <v>0</v>
      </c>
      <c r="AK51" s="6">
        <f t="shared" si="25"/>
        <v>0</v>
      </c>
      <c r="AL51" s="6">
        <f t="shared" si="26"/>
        <v>0</v>
      </c>
      <c r="AM51" s="6">
        <f t="shared" si="27"/>
        <v>0</v>
      </c>
      <c r="AN51" s="6">
        <f t="shared" si="28"/>
        <v>0</v>
      </c>
      <c r="AO51" s="6">
        <f t="shared" si="29"/>
        <v>0</v>
      </c>
      <c r="AP51" s="6">
        <f t="shared" si="30"/>
        <v>0</v>
      </c>
      <c r="AQ51" s="6">
        <f t="shared" si="31"/>
        <v>0</v>
      </c>
      <c r="AR51" s="6">
        <f t="shared" si="32"/>
        <v>0</v>
      </c>
      <c r="AS51" s="6">
        <f t="shared" si="33"/>
        <v>0</v>
      </c>
      <c r="AT51" s="6">
        <f t="shared" si="34"/>
        <v>0</v>
      </c>
      <c r="AU51" s="6">
        <f t="shared" si="35"/>
        <v>0</v>
      </c>
    </row>
    <row r="52" spans="1:47" ht="15" customHeight="1" x14ac:dyDescent="0.45">
      <c r="A52" s="5" t="s">
        <v>96</v>
      </c>
      <c r="B52" s="5" t="s">
        <v>97</v>
      </c>
      <c r="C52" s="6">
        <v>4</v>
      </c>
      <c r="D52" s="6">
        <v>3.75</v>
      </c>
      <c r="E52" s="6">
        <v>3.1500000953674299</v>
      </c>
      <c r="F52" s="6">
        <v>2</v>
      </c>
      <c r="G52" s="6">
        <v>3.5999999046325701</v>
      </c>
      <c r="H52" s="6">
        <v>3.8499999046325701</v>
      </c>
      <c r="I52" s="6">
        <v>0.25</v>
      </c>
      <c r="J52" s="6">
        <v>0.64999997615814198</v>
      </c>
      <c r="K52" s="6">
        <v>0.150000005960465</v>
      </c>
      <c r="L52" s="6">
        <f t="shared" si="0"/>
        <v>1</v>
      </c>
      <c r="M52" s="6">
        <f t="shared" si="1"/>
        <v>1.75</v>
      </c>
      <c r="N52" s="6">
        <f t="shared" si="2"/>
        <v>1.1500000953674299</v>
      </c>
      <c r="O52" s="6">
        <f t="shared" si="3"/>
        <v>0</v>
      </c>
      <c r="P52" s="6">
        <f t="shared" si="4"/>
        <v>1.5999999046325701</v>
      </c>
      <c r="Q52" s="6">
        <f t="shared" si="5"/>
        <v>0.84999990463257014</v>
      </c>
      <c r="R52" s="6">
        <f t="shared" si="6"/>
        <v>0</v>
      </c>
      <c r="S52" s="6">
        <f t="shared" si="7"/>
        <v>0</v>
      </c>
      <c r="T52" s="6">
        <f t="shared" si="8"/>
        <v>0</v>
      </c>
      <c r="U52" s="6">
        <f t="shared" si="9"/>
        <v>0.20000000000000018</v>
      </c>
      <c r="V52" s="6">
        <f t="shared" si="10"/>
        <v>1.1499999999999999</v>
      </c>
      <c r="W52" s="6">
        <f t="shared" si="11"/>
        <v>0</v>
      </c>
      <c r="X52" s="6">
        <f t="shared" si="12"/>
        <v>0</v>
      </c>
      <c r="Y52" s="6">
        <f t="shared" si="13"/>
        <v>0.29999990463257031</v>
      </c>
      <c r="Z52" s="6">
        <f t="shared" si="14"/>
        <v>0.34999990463257014</v>
      </c>
      <c r="AA52" s="6">
        <f t="shared" si="15"/>
        <v>0</v>
      </c>
      <c r="AB52" s="6">
        <f t="shared" si="16"/>
        <v>0</v>
      </c>
      <c r="AC52" s="6">
        <f t="shared" si="17"/>
        <v>0</v>
      </c>
      <c r="AD52" s="6">
        <f t="shared" si="18"/>
        <v>0</v>
      </c>
      <c r="AE52" s="6">
        <f t="shared" si="19"/>
        <v>0.35000000000000009</v>
      </c>
      <c r="AF52" s="6">
        <f t="shared" si="20"/>
        <v>0</v>
      </c>
      <c r="AG52" s="6">
        <f t="shared" si="21"/>
        <v>0</v>
      </c>
      <c r="AH52" s="6">
        <f t="shared" si="22"/>
        <v>0</v>
      </c>
      <c r="AI52" s="6">
        <f t="shared" si="23"/>
        <v>0</v>
      </c>
      <c r="AJ52" s="6">
        <f t="shared" si="24"/>
        <v>0</v>
      </c>
      <c r="AK52" s="6">
        <f t="shared" si="25"/>
        <v>0</v>
      </c>
      <c r="AL52" s="6">
        <f t="shared" si="26"/>
        <v>0</v>
      </c>
      <c r="AM52" s="6">
        <f t="shared" si="27"/>
        <v>0</v>
      </c>
      <c r="AN52" s="6">
        <f t="shared" si="28"/>
        <v>0</v>
      </c>
      <c r="AO52" s="6">
        <f t="shared" si="29"/>
        <v>0</v>
      </c>
      <c r="AP52" s="6">
        <f t="shared" si="30"/>
        <v>0</v>
      </c>
      <c r="AQ52" s="6">
        <f t="shared" si="31"/>
        <v>0</v>
      </c>
      <c r="AR52" s="6">
        <f t="shared" si="32"/>
        <v>0</v>
      </c>
      <c r="AS52" s="6">
        <f t="shared" si="33"/>
        <v>0</v>
      </c>
      <c r="AT52" s="6">
        <f t="shared" si="34"/>
        <v>0</v>
      </c>
      <c r="AU52" s="6">
        <f t="shared" si="35"/>
        <v>0</v>
      </c>
    </row>
    <row r="53" spans="1:47" ht="15" customHeight="1" x14ac:dyDescent="0.45">
      <c r="A53" s="5" t="s">
        <v>98</v>
      </c>
      <c r="B53" s="5" t="s">
        <v>99</v>
      </c>
      <c r="C53" s="6">
        <v>3.9500000476837198</v>
      </c>
      <c r="D53" s="6">
        <v>3.2999999523162802</v>
      </c>
      <c r="E53" s="6">
        <v>3.6500000953674299</v>
      </c>
      <c r="F53" s="6">
        <v>2.4500000476837198</v>
      </c>
      <c r="G53" s="6">
        <v>3.75</v>
      </c>
      <c r="H53" s="6">
        <v>4.3000001907348597</v>
      </c>
      <c r="I53" s="6">
        <v>1.1499999761581401</v>
      </c>
      <c r="J53" s="6">
        <v>0.10000000149011599</v>
      </c>
      <c r="K53" s="6">
        <v>0.64999997615814198</v>
      </c>
      <c r="L53" s="6">
        <f t="shared" si="0"/>
        <v>0.95000004768371982</v>
      </c>
      <c r="M53" s="6">
        <f t="shared" si="1"/>
        <v>1.2999999523162802</v>
      </c>
      <c r="N53" s="6">
        <f t="shared" si="2"/>
        <v>1.6500000953674299</v>
      </c>
      <c r="O53" s="6">
        <f t="shared" si="3"/>
        <v>0</v>
      </c>
      <c r="P53" s="6">
        <f t="shared" si="4"/>
        <v>1.75</v>
      </c>
      <c r="Q53" s="6">
        <f t="shared" si="5"/>
        <v>1.3000001907348597</v>
      </c>
      <c r="R53" s="6">
        <f t="shared" si="6"/>
        <v>0</v>
      </c>
      <c r="S53" s="6">
        <f t="shared" si="7"/>
        <v>0</v>
      </c>
      <c r="T53" s="6">
        <f t="shared" si="8"/>
        <v>0</v>
      </c>
      <c r="U53" s="6">
        <f t="shared" si="9"/>
        <v>0.15000004768371999</v>
      </c>
      <c r="V53" s="6">
        <f t="shared" si="10"/>
        <v>0.69999995231628009</v>
      </c>
      <c r="W53" s="6">
        <f t="shared" si="11"/>
        <v>0.25000009536742995</v>
      </c>
      <c r="X53" s="6">
        <f t="shared" si="12"/>
        <v>0</v>
      </c>
      <c r="Y53" s="6">
        <f t="shared" si="13"/>
        <v>0.45000000000000018</v>
      </c>
      <c r="Z53" s="6">
        <f t="shared" si="14"/>
        <v>0.80000019073485973</v>
      </c>
      <c r="AA53" s="6">
        <f t="shared" si="15"/>
        <v>0</v>
      </c>
      <c r="AB53" s="6">
        <f t="shared" si="16"/>
        <v>0</v>
      </c>
      <c r="AC53" s="6">
        <f t="shared" si="17"/>
        <v>0</v>
      </c>
      <c r="AD53" s="6">
        <f t="shared" si="18"/>
        <v>0</v>
      </c>
      <c r="AE53" s="6">
        <f t="shared" si="19"/>
        <v>0</v>
      </c>
      <c r="AF53" s="6">
        <f t="shared" si="20"/>
        <v>0</v>
      </c>
      <c r="AG53" s="6">
        <f t="shared" si="21"/>
        <v>0</v>
      </c>
      <c r="AH53" s="6">
        <f t="shared" si="22"/>
        <v>0</v>
      </c>
      <c r="AI53" s="6">
        <f t="shared" si="23"/>
        <v>1.9073485990617201E-7</v>
      </c>
      <c r="AJ53" s="6">
        <f t="shared" si="24"/>
        <v>0</v>
      </c>
      <c r="AK53" s="6">
        <f t="shared" si="25"/>
        <v>0</v>
      </c>
      <c r="AL53" s="6">
        <f t="shared" si="26"/>
        <v>0</v>
      </c>
      <c r="AM53" s="6">
        <f t="shared" si="27"/>
        <v>0</v>
      </c>
      <c r="AN53" s="6">
        <f t="shared" si="28"/>
        <v>0</v>
      </c>
      <c r="AO53" s="6">
        <f t="shared" si="29"/>
        <v>0</v>
      </c>
      <c r="AP53" s="6">
        <f t="shared" si="30"/>
        <v>0</v>
      </c>
      <c r="AQ53" s="6">
        <f t="shared" si="31"/>
        <v>0</v>
      </c>
      <c r="AR53" s="6">
        <f t="shared" si="32"/>
        <v>0</v>
      </c>
      <c r="AS53" s="6">
        <f t="shared" si="33"/>
        <v>0</v>
      </c>
      <c r="AT53" s="6">
        <f t="shared" si="34"/>
        <v>0</v>
      </c>
      <c r="AU53" s="6">
        <f t="shared" si="35"/>
        <v>0</v>
      </c>
    </row>
    <row r="54" spans="1:47" ht="15" customHeight="1" x14ac:dyDescent="0.45">
      <c r="A54" s="5" t="s">
        <v>100</v>
      </c>
      <c r="B54" s="5" t="s">
        <v>101</v>
      </c>
      <c r="C54" s="6">
        <v>3.75</v>
      </c>
      <c r="D54" s="6">
        <v>3.9000000953674299</v>
      </c>
      <c r="E54" s="6">
        <v>3.5999999046325701</v>
      </c>
      <c r="F54" s="6">
        <v>1.95000004768372</v>
      </c>
      <c r="G54" s="6">
        <v>3.7000000476837198</v>
      </c>
      <c r="H54" s="6">
        <v>3.75</v>
      </c>
      <c r="I54" s="6">
        <v>0.25</v>
      </c>
      <c r="J54" s="6">
        <v>0.20000000298023199</v>
      </c>
      <c r="K54" s="6">
        <v>0.34999999403953602</v>
      </c>
      <c r="L54" s="6">
        <f t="shared" si="0"/>
        <v>0.75</v>
      </c>
      <c r="M54" s="6">
        <f t="shared" si="1"/>
        <v>1.9000000953674299</v>
      </c>
      <c r="N54" s="6">
        <f t="shared" si="2"/>
        <v>1.5999999046325701</v>
      </c>
      <c r="O54" s="6">
        <f t="shared" si="3"/>
        <v>0</v>
      </c>
      <c r="P54" s="6">
        <f t="shared" si="4"/>
        <v>1.7000000476837198</v>
      </c>
      <c r="Q54" s="6">
        <f t="shared" si="5"/>
        <v>0.75</v>
      </c>
      <c r="R54" s="6">
        <f t="shared" si="6"/>
        <v>0</v>
      </c>
      <c r="S54" s="6">
        <f t="shared" si="7"/>
        <v>0</v>
      </c>
      <c r="T54" s="6">
        <f t="shared" si="8"/>
        <v>0</v>
      </c>
      <c r="U54" s="6">
        <f t="shared" si="9"/>
        <v>0</v>
      </c>
      <c r="V54" s="6">
        <f t="shared" si="10"/>
        <v>1.3000000953674298</v>
      </c>
      <c r="W54" s="6">
        <f t="shared" si="11"/>
        <v>0.19999990463257022</v>
      </c>
      <c r="X54" s="6">
        <f t="shared" si="12"/>
        <v>0</v>
      </c>
      <c r="Y54" s="6">
        <f t="shared" si="13"/>
        <v>0.40000004768371999</v>
      </c>
      <c r="Z54" s="6">
        <f t="shared" si="14"/>
        <v>0.25</v>
      </c>
      <c r="AA54" s="6">
        <f t="shared" si="15"/>
        <v>0</v>
      </c>
      <c r="AB54" s="6">
        <f t="shared" si="16"/>
        <v>0</v>
      </c>
      <c r="AC54" s="6">
        <f t="shared" si="17"/>
        <v>0</v>
      </c>
      <c r="AD54" s="6">
        <f t="shared" si="18"/>
        <v>0</v>
      </c>
      <c r="AE54" s="6">
        <f t="shared" si="19"/>
        <v>0.50000009536742995</v>
      </c>
      <c r="AF54" s="6">
        <f t="shared" si="20"/>
        <v>0</v>
      </c>
      <c r="AG54" s="6">
        <f t="shared" si="21"/>
        <v>0</v>
      </c>
      <c r="AH54" s="6">
        <f t="shared" si="22"/>
        <v>0</v>
      </c>
      <c r="AI54" s="6">
        <f t="shared" si="23"/>
        <v>0</v>
      </c>
      <c r="AJ54" s="6">
        <f t="shared" si="24"/>
        <v>0</v>
      </c>
      <c r="AK54" s="6">
        <f t="shared" si="25"/>
        <v>0</v>
      </c>
      <c r="AL54" s="6">
        <f t="shared" si="26"/>
        <v>0</v>
      </c>
      <c r="AM54" s="6">
        <f t="shared" si="27"/>
        <v>0</v>
      </c>
      <c r="AN54" s="6">
        <f t="shared" si="28"/>
        <v>0</v>
      </c>
      <c r="AO54" s="6">
        <f t="shared" si="29"/>
        <v>0</v>
      </c>
      <c r="AP54" s="6">
        <f t="shared" si="30"/>
        <v>0</v>
      </c>
      <c r="AQ54" s="6">
        <f t="shared" si="31"/>
        <v>0</v>
      </c>
      <c r="AR54" s="6">
        <f t="shared" si="32"/>
        <v>0</v>
      </c>
      <c r="AS54" s="6">
        <f t="shared" si="33"/>
        <v>0</v>
      </c>
      <c r="AT54" s="6">
        <f t="shared" si="34"/>
        <v>0</v>
      </c>
      <c r="AU54" s="6">
        <f t="shared" si="35"/>
        <v>0</v>
      </c>
    </row>
    <row r="55" spans="1:47" ht="15" customHeight="1" x14ac:dyDescent="0.45">
      <c r="A55" s="5" t="s">
        <v>102</v>
      </c>
      <c r="B55" s="5" t="s">
        <v>103</v>
      </c>
      <c r="C55" s="6">
        <v>4</v>
      </c>
      <c r="D55" s="6">
        <v>4</v>
      </c>
      <c r="E55" s="6">
        <v>3.9500000476837198</v>
      </c>
      <c r="F55" s="6">
        <v>2.2000000476837198</v>
      </c>
      <c r="G55" s="6">
        <v>3.75</v>
      </c>
      <c r="H55" s="6">
        <v>3.6500000953674299</v>
      </c>
      <c r="I55" s="6">
        <v>2.7000000476837198</v>
      </c>
      <c r="J55" s="6">
        <v>2.1500000953674299</v>
      </c>
      <c r="K55" s="6">
        <v>1.75</v>
      </c>
      <c r="L55" s="6">
        <f t="shared" si="0"/>
        <v>1</v>
      </c>
      <c r="M55" s="6">
        <f t="shared" si="1"/>
        <v>2</v>
      </c>
      <c r="N55" s="6">
        <f t="shared" si="2"/>
        <v>1.9500000476837198</v>
      </c>
      <c r="O55" s="6">
        <f t="shared" si="3"/>
        <v>0</v>
      </c>
      <c r="P55" s="6">
        <f t="shared" si="4"/>
        <v>1.75</v>
      </c>
      <c r="Q55" s="6">
        <f t="shared" si="5"/>
        <v>0.65000009536742986</v>
      </c>
      <c r="R55" s="6">
        <f t="shared" si="6"/>
        <v>0</v>
      </c>
      <c r="S55" s="6">
        <f t="shared" si="7"/>
        <v>0.15000009536742986</v>
      </c>
      <c r="T55" s="6">
        <f t="shared" si="8"/>
        <v>0</v>
      </c>
      <c r="U55" s="6">
        <f t="shared" si="9"/>
        <v>0.20000000000000018</v>
      </c>
      <c r="V55" s="6">
        <f t="shared" si="10"/>
        <v>1.4</v>
      </c>
      <c r="W55" s="6">
        <f t="shared" si="11"/>
        <v>0.55000004768371991</v>
      </c>
      <c r="X55" s="6">
        <f t="shared" si="12"/>
        <v>0</v>
      </c>
      <c r="Y55" s="6">
        <f t="shared" si="13"/>
        <v>0.45000000000000018</v>
      </c>
      <c r="Z55" s="6">
        <f t="shared" si="14"/>
        <v>0.15000009536742986</v>
      </c>
      <c r="AA55" s="6">
        <f t="shared" si="15"/>
        <v>0</v>
      </c>
      <c r="AB55" s="6">
        <f t="shared" si="16"/>
        <v>0</v>
      </c>
      <c r="AC55" s="6">
        <f t="shared" si="17"/>
        <v>0</v>
      </c>
      <c r="AD55" s="6">
        <f t="shared" si="18"/>
        <v>0</v>
      </c>
      <c r="AE55" s="6">
        <f t="shared" si="19"/>
        <v>0.60000000000000009</v>
      </c>
      <c r="AF55" s="6">
        <f t="shared" si="20"/>
        <v>0</v>
      </c>
      <c r="AG55" s="6">
        <f t="shared" si="21"/>
        <v>0</v>
      </c>
      <c r="AH55" s="6">
        <f t="shared" si="22"/>
        <v>0</v>
      </c>
      <c r="AI55" s="6">
        <f t="shared" si="23"/>
        <v>0</v>
      </c>
      <c r="AJ55" s="6">
        <f t="shared" si="24"/>
        <v>0</v>
      </c>
      <c r="AK55" s="6">
        <f t="shared" si="25"/>
        <v>0</v>
      </c>
      <c r="AL55" s="6">
        <f t="shared" si="26"/>
        <v>0</v>
      </c>
      <c r="AM55" s="6">
        <f t="shared" si="27"/>
        <v>0</v>
      </c>
      <c r="AN55" s="6">
        <f t="shared" si="28"/>
        <v>0</v>
      </c>
      <c r="AO55" s="6">
        <f t="shared" si="29"/>
        <v>0</v>
      </c>
      <c r="AP55" s="6">
        <f t="shared" si="30"/>
        <v>0</v>
      </c>
      <c r="AQ55" s="6">
        <f t="shared" si="31"/>
        <v>0</v>
      </c>
      <c r="AR55" s="6">
        <f t="shared" si="32"/>
        <v>0</v>
      </c>
      <c r="AS55" s="6">
        <f t="shared" si="33"/>
        <v>0</v>
      </c>
      <c r="AT55" s="6">
        <f t="shared" si="34"/>
        <v>0</v>
      </c>
      <c r="AU55" s="6">
        <f t="shared" si="35"/>
        <v>0</v>
      </c>
    </row>
    <row r="56" spans="1:47" ht="15" customHeight="1" x14ac:dyDescent="0.45">
      <c r="A56" s="5" t="s">
        <v>104</v>
      </c>
      <c r="B56" s="5" t="s">
        <v>105</v>
      </c>
      <c r="C56" s="6">
        <v>4.1500000953674299</v>
      </c>
      <c r="D56" s="6">
        <v>4.25</v>
      </c>
      <c r="E56" s="6">
        <v>4.25</v>
      </c>
      <c r="F56" s="6">
        <v>3.25</v>
      </c>
      <c r="G56" s="6">
        <v>4.25</v>
      </c>
      <c r="H56" s="6">
        <v>4.25</v>
      </c>
      <c r="I56" s="6">
        <v>0</v>
      </c>
      <c r="J56" s="6">
        <v>0</v>
      </c>
      <c r="K56" s="6">
        <v>0</v>
      </c>
      <c r="L56" s="6">
        <f t="shared" si="0"/>
        <v>1.1500000953674299</v>
      </c>
      <c r="M56" s="6">
        <f t="shared" si="1"/>
        <v>2.25</v>
      </c>
      <c r="N56" s="6">
        <f t="shared" si="2"/>
        <v>2.25</v>
      </c>
      <c r="O56" s="6">
        <f t="shared" si="3"/>
        <v>0.25</v>
      </c>
      <c r="P56" s="6">
        <f t="shared" si="4"/>
        <v>2.25</v>
      </c>
      <c r="Q56" s="6">
        <f t="shared" si="5"/>
        <v>1.25</v>
      </c>
      <c r="R56" s="6">
        <f t="shared" si="6"/>
        <v>0</v>
      </c>
      <c r="S56" s="6">
        <f t="shared" si="7"/>
        <v>0</v>
      </c>
      <c r="T56" s="6">
        <f t="shared" si="8"/>
        <v>0</v>
      </c>
      <c r="U56" s="6">
        <f t="shared" si="9"/>
        <v>0.35000009536743004</v>
      </c>
      <c r="V56" s="6">
        <f t="shared" si="10"/>
        <v>1.65</v>
      </c>
      <c r="W56" s="6">
        <f t="shared" si="11"/>
        <v>0.85000000000000009</v>
      </c>
      <c r="X56" s="6">
        <f t="shared" si="12"/>
        <v>0</v>
      </c>
      <c r="Y56" s="6">
        <f t="shared" si="13"/>
        <v>0.95000000000000018</v>
      </c>
      <c r="Z56" s="6">
        <f t="shared" si="14"/>
        <v>0.75</v>
      </c>
      <c r="AA56" s="6">
        <f t="shared" si="15"/>
        <v>0</v>
      </c>
      <c r="AB56" s="6">
        <f t="shared" si="16"/>
        <v>0</v>
      </c>
      <c r="AC56" s="6">
        <f t="shared" si="17"/>
        <v>0</v>
      </c>
      <c r="AD56" s="6">
        <f t="shared" si="18"/>
        <v>0</v>
      </c>
      <c r="AE56" s="6">
        <f t="shared" si="19"/>
        <v>0.85000000000000009</v>
      </c>
      <c r="AF56" s="6">
        <f t="shared" si="20"/>
        <v>4.9999999999999822E-2</v>
      </c>
      <c r="AG56" s="6">
        <f t="shared" si="21"/>
        <v>0</v>
      </c>
      <c r="AH56" s="6">
        <f t="shared" si="22"/>
        <v>0.15000000000000036</v>
      </c>
      <c r="AI56" s="6">
        <f t="shared" si="23"/>
        <v>0</v>
      </c>
      <c r="AJ56" s="6">
        <f t="shared" si="24"/>
        <v>0</v>
      </c>
      <c r="AK56" s="6">
        <f t="shared" si="25"/>
        <v>0</v>
      </c>
      <c r="AL56" s="6">
        <f t="shared" si="26"/>
        <v>0</v>
      </c>
      <c r="AM56" s="6">
        <f t="shared" si="27"/>
        <v>0</v>
      </c>
      <c r="AN56" s="6">
        <f t="shared" si="28"/>
        <v>4.9999999999999822E-2</v>
      </c>
      <c r="AO56" s="6">
        <f t="shared" si="29"/>
        <v>0</v>
      </c>
      <c r="AP56" s="6">
        <f t="shared" si="30"/>
        <v>0</v>
      </c>
      <c r="AQ56" s="6">
        <f t="shared" si="31"/>
        <v>0</v>
      </c>
      <c r="AR56" s="6">
        <f t="shared" si="32"/>
        <v>0</v>
      </c>
      <c r="AS56" s="6">
        <f t="shared" si="33"/>
        <v>0</v>
      </c>
      <c r="AT56" s="6">
        <f t="shared" si="34"/>
        <v>0</v>
      </c>
      <c r="AU56" s="6">
        <f t="shared" si="35"/>
        <v>0</v>
      </c>
    </row>
    <row r="57" spans="1:47" ht="15" customHeight="1" x14ac:dyDescent="0.45">
      <c r="A57" s="5" t="s">
        <v>106</v>
      </c>
      <c r="B57" s="5" t="s">
        <v>107</v>
      </c>
      <c r="C57" s="6">
        <v>4.1500000953674299</v>
      </c>
      <c r="D57" s="6">
        <v>4.0500001907348597</v>
      </c>
      <c r="E57" s="6">
        <v>4.25</v>
      </c>
      <c r="F57" s="6">
        <v>2.9000000953674299</v>
      </c>
      <c r="G57" s="6">
        <v>4.25</v>
      </c>
      <c r="H57" s="6">
        <v>4.25</v>
      </c>
      <c r="I57" s="6">
        <v>1.70000004768372</v>
      </c>
      <c r="J57" s="6">
        <v>0.60000002384185802</v>
      </c>
      <c r="K57" s="6">
        <v>0.64999997615814198</v>
      </c>
      <c r="L57" s="6">
        <f t="shared" si="0"/>
        <v>1.1500000953674299</v>
      </c>
      <c r="M57" s="6">
        <f t="shared" si="1"/>
        <v>2.0500001907348597</v>
      </c>
      <c r="N57" s="6">
        <f t="shared" si="2"/>
        <v>2.25</v>
      </c>
      <c r="O57" s="6">
        <f t="shared" si="3"/>
        <v>0</v>
      </c>
      <c r="P57" s="6">
        <f t="shared" si="4"/>
        <v>2.25</v>
      </c>
      <c r="Q57" s="6">
        <f t="shared" si="5"/>
        <v>1.25</v>
      </c>
      <c r="R57" s="6">
        <f t="shared" si="6"/>
        <v>0</v>
      </c>
      <c r="S57" s="6">
        <f t="shared" si="7"/>
        <v>0</v>
      </c>
      <c r="T57" s="6">
        <f t="shared" si="8"/>
        <v>0</v>
      </c>
      <c r="U57" s="6">
        <f t="shared" si="9"/>
        <v>0.35000009536743004</v>
      </c>
      <c r="V57" s="6">
        <f t="shared" si="10"/>
        <v>1.4500001907348596</v>
      </c>
      <c r="W57" s="6">
        <f t="shared" si="11"/>
        <v>0.85000000000000009</v>
      </c>
      <c r="X57" s="6">
        <f t="shared" si="12"/>
        <v>0</v>
      </c>
      <c r="Y57" s="6">
        <f t="shared" si="13"/>
        <v>0.95000000000000018</v>
      </c>
      <c r="Z57" s="6">
        <f t="shared" si="14"/>
        <v>0.75</v>
      </c>
      <c r="AA57" s="6">
        <f t="shared" si="15"/>
        <v>0</v>
      </c>
      <c r="AB57" s="6">
        <f t="shared" si="16"/>
        <v>0</v>
      </c>
      <c r="AC57" s="6">
        <f t="shared" si="17"/>
        <v>0</v>
      </c>
      <c r="AD57" s="6">
        <f t="shared" si="18"/>
        <v>0</v>
      </c>
      <c r="AE57" s="6">
        <f t="shared" si="19"/>
        <v>0.65000019073485982</v>
      </c>
      <c r="AF57" s="6">
        <f t="shared" si="20"/>
        <v>4.9999999999999822E-2</v>
      </c>
      <c r="AG57" s="6">
        <f t="shared" si="21"/>
        <v>0</v>
      </c>
      <c r="AH57" s="6">
        <f t="shared" si="22"/>
        <v>0.15000000000000036</v>
      </c>
      <c r="AI57" s="6">
        <f t="shared" si="23"/>
        <v>0</v>
      </c>
      <c r="AJ57" s="6">
        <f t="shared" si="24"/>
        <v>0</v>
      </c>
      <c r="AK57" s="6">
        <f t="shared" si="25"/>
        <v>0</v>
      </c>
      <c r="AL57" s="6">
        <f t="shared" si="26"/>
        <v>0</v>
      </c>
      <c r="AM57" s="6">
        <f t="shared" si="27"/>
        <v>0</v>
      </c>
      <c r="AN57" s="6">
        <f t="shared" si="28"/>
        <v>0</v>
      </c>
      <c r="AO57" s="6">
        <f t="shared" si="29"/>
        <v>0</v>
      </c>
      <c r="AP57" s="6">
        <f t="shared" si="30"/>
        <v>0</v>
      </c>
      <c r="AQ57" s="6">
        <f t="shared" si="31"/>
        <v>0</v>
      </c>
      <c r="AR57" s="6">
        <f t="shared" si="32"/>
        <v>0</v>
      </c>
      <c r="AS57" s="6">
        <f t="shared" si="33"/>
        <v>0</v>
      </c>
      <c r="AT57" s="6">
        <f t="shared" si="34"/>
        <v>0</v>
      </c>
      <c r="AU57" s="6">
        <f t="shared" si="35"/>
        <v>0</v>
      </c>
    </row>
    <row r="58" spans="1:47" ht="15" customHeight="1" x14ac:dyDescent="0.45">
      <c r="A58" s="5" t="s">
        <v>108</v>
      </c>
      <c r="B58" s="5" t="s">
        <v>109</v>
      </c>
      <c r="C58" s="6">
        <v>4</v>
      </c>
      <c r="D58" s="6">
        <v>4.0999999046325701</v>
      </c>
      <c r="E58" s="6">
        <v>3.75</v>
      </c>
      <c r="F58" s="6">
        <v>2</v>
      </c>
      <c r="G58" s="6">
        <v>3.25</v>
      </c>
      <c r="H58" s="6">
        <v>3.3499999046325701</v>
      </c>
      <c r="I58" s="6">
        <v>0.150000005960465</v>
      </c>
      <c r="J58" s="6">
        <v>0</v>
      </c>
      <c r="K58" s="6">
        <v>5.0000000745058101E-2</v>
      </c>
      <c r="L58" s="6">
        <f t="shared" si="0"/>
        <v>1</v>
      </c>
      <c r="M58" s="6">
        <f t="shared" si="1"/>
        <v>2.0999999046325701</v>
      </c>
      <c r="N58" s="6">
        <f t="shared" si="2"/>
        <v>1.75</v>
      </c>
      <c r="O58" s="6">
        <f t="shared" si="3"/>
        <v>0</v>
      </c>
      <c r="P58" s="6">
        <f t="shared" si="4"/>
        <v>1.25</v>
      </c>
      <c r="Q58" s="6">
        <f t="shared" si="5"/>
        <v>0.34999990463257014</v>
      </c>
      <c r="R58" s="6">
        <f t="shared" si="6"/>
        <v>0</v>
      </c>
      <c r="S58" s="6">
        <f t="shared" si="7"/>
        <v>0</v>
      </c>
      <c r="T58" s="6">
        <f t="shared" si="8"/>
        <v>0</v>
      </c>
      <c r="U58" s="6">
        <f t="shared" si="9"/>
        <v>0.20000000000000018</v>
      </c>
      <c r="V58" s="6">
        <f t="shared" si="10"/>
        <v>1.49999990463257</v>
      </c>
      <c r="W58" s="6">
        <f t="shared" si="11"/>
        <v>0.35000000000000009</v>
      </c>
      <c r="X58" s="6">
        <f t="shared" si="12"/>
        <v>0</v>
      </c>
      <c r="Y58" s="6">
        <f t="shared" si="13"/>
        <v>0</v>
      </c>
      <c r="Z58" s="6">
        <f t="shared" si="14"/>
        <v>0</v>
      </c>
      <c r="AA58" s="6">
        <f t="shared" si="15"/>
        <v>0</v>
      </c>
      <c r="AB58" s="6">
        <f t="shared" si="16"/>
        <v>0</v>
      </c>
      <c r="AC58" s="6">
        <f t="shared" si="17"/>
        <v>0</v>
      </c>
      <c r="AD58" s="6">
        <f t="shared" si="18"/>
        <v>0</v>
      </c>
      <c r="AE58" s="6">
        <f t="shared" si="19"/>
        <v>0.69999990463257022</v>
      </c>
      <c r="AF58" s="6">
        <f t="shared" si="20"/>
        <v>0</v>
      </c>
      <c r="AG58" s="6">
        <f t="shared" si="21"/>
        <v>0</v>
      </c>
      <c r="AH58" s="6">
        <f t="shared" si="22"/>
        <v>0</v>
      </c>
      <c r="AI58" s="6">
        <f t="shared" si="23"/>
        <v>0</v>
      </c>
      <c r="AJ58" s="6">
        <f t="shared" si="24"/>
        <v>0</v>
      </c>
      <c r="AK58" s="6">
        <f t="shared" si="25"/>
        <v>0</v>
      </c>
      <c r="AL58" s="6">
        <f t="shared" si="26"/>
        <v>0</v>
      </c>
      <c r="AM58" s="6">
        <f t="shared" si="27"/>
        <v>0</v>
      </c>
      <c r="AN58" s="6">
        <f t="shared" si="28"/>
        <v>0</v>
      </c>
      <c r="AO58" s="6">
        <f t="shared" si="29"/>
        <v>0</v>
      </c>
      <c r="AP58" s="6">
        <f t="shared" si="30"/>
        <v>0</v>
      </c>
      <c r="AQ58" s="6">
        <f t="shared" si="31"/>
        <v>0</v>
      </c>
      <c r="AR58" s="6">
        <f t="shared" si="32"/>
        <v>0</v>
      </c>
      <c r="AS58" s="6">
        <f t="shared" si="33"/>
        <v>0</v>
      </c>
      <c r="AT58" s="6">
        <f t="shared" si="34"/>
        <v>0</v>
      </c>
      <c r="AU58" s="6">
        <f t="shared" si="35"/>
        <v>0</v>
      </c>
    </row>
    <row r="59" spans="1:47" ht="15" customHeight="1" x14ac:dyDescent="0.45">
      <c r="A59" s="5" t="s">
        <v>110</v>
      </c>
      <c r="B59" s="5" t="s">
        <v>111</v>
      </c>
      <c r="C59" s="6">
        <v>3.3499999046325701</v>
      </c>
      <c r="D59" s="6">
        <v>4</v>
      </c>
      <c r="E59" s="6">
        <v>3.3499999046325701</v>
      </c>
      <c r="F59" s="6">
        <v>2.3499999046325701</v>
      </c>
      <c r="G59" s="6">
        <v>3.2999999523162802</v>
      </c>
      <c r="H59" s="6">
        <v>3.2999999523162802</v>
      </c>
      <c r="I59" s="6">
        <v>2.3499999046325701</v>
      </c>
      <c r="J59" s="6">
        <v>1.8500000238418599</v>
      </c>
      <c r="K59" s="6">
        <v>1.3500000238418599</v>
      </c>
      <c r="L59" s="6">
        <f t="shared" si="0"/>
        <v>0.34999990463257014</v>
      </c>
      <c r="M59" s="6">
        <f t="shared" si="1"/>
        <v>2</v>
      </c>
      <c r="N59" s="6">
        <f t="shared" si="2"/>
        <v>1.3499999046325701</v>
      </c>
      <c r="O59" s="6">
        <f t="shared" si="3"/>
        <v>0</v>
      </c>
      <c r="P59" s="6">
        <f t="shared" si="4"/>
        <v>1.2999999523162802</v>
      </c>
      <c r="Q59" s="6">
        <f t="shared" si="5"/>
        <v>0.29999995231628018</v>
      </c>
      <c r="R59" s="6">
        <f t="shared" si="6"/>
        <v>0</v>
      </c>
      <c r="S59" s="6">
        <f t="shared" si="7"/>
        <v>0</v>
      </c>
      <c r="T59" s="6">
        <f t="shared" si="8"/>
        <v>0</v>
      </c>
      <c r="U59" s="6">
        <f t="shared" si="9"/>
        <v>0</v>
      </c>
      <c r="V59" s="6">
        <f t="shared" si="10"/>
        <v>1.4</v>
      </c>
      <c r="W59" s="6">
        <f t="shared" si="11"/>
        <v>0</v>
      </c>
      <c r="X59" s="6">
        <f t="shared" si="12"/>
        <v>0</v>
      </c>
      <c r="Y59" s="6">
        <f t="shared" si="13"/>
        <v>0</v>
      </c>
      <c r="Z59" s="6">
        <f t="shared" si="14"/>
        <v>0</v>
      </c>
      <c r="AA59" s="6">
        <f t="shared" si="15"/>
        <v>0</v>
      </c>
      <c r="AB59" s="6">
        <f t="shared" si="16"/>
        <v>0</v>
      </c>
      <c r="AC59" s="6">
        <f t="shared" si="17"/>
        <v>0</v>
      </c>
      <c r="AD59" s="6">
        <f t="shared" si="18"/>
        <v>0</v>
      </c>
      <c r="AE59" s="6">
        <f t="shared" si="19"/>
        <v>0.60000000000000009</v>
      </c>
      <c r="AF59" s="6">
        <f t="shared" si="20"/>
        <v>0</v>
      </c>
      <c r="AG59" s="6">
        <f t="shared" si="21"/>
        <v>0</v>
      </c>
      <c r="AH59" s="6">
        <f t="shared" si="22"/>
        <v>0</v>
      </c>
      <c r="AI59" s="6">
        <f t="shared" si="23"/>
        <v>0</v>
      </c>
      <c r="AJ59" s="6">
        <f t="shared" si="24"/>
        <v>0</v>
      </c>
      <c r="AK59" s="6">
        <f t="shared" si="25"/>
        <v>0</v>
      </c>
      <c r="AL59" s="6">
        <f t="shared" si="26"/>
        <v>0</v>
      </c>
      <c r="AM59" s="6">
        <f t="shared" si="27"/>
        <v>0</v>
      </c>
      <c r="AN59" s="6">
        <f t="shared" si="28"/>
        <v>0</v>
      </c>
      <c r="AO59" s="6">
        <f t="shared" si="29"/>
        <v>0</v>
      </c>
      <c r="AP59" s="6">
        <f t="shared" si="30"/>
        <v>0</v>
      </c>
      <c r="AQ59" s="6">
        <f t="shared" si="31"/>
        <v>0</v>
      </c>
      <c r="AR59" s="6">
        <f t="shared" si="32"/>
        <v>0</v>
      </c>
      <c r="AS59" s="6">
        <f t="shared" si="33"/>
        <v>0</v>
      </c>
      <c r="AT59" s="6">
        <f t="shared" si="34"/>
        <v>0</v>
      </c>
      <c r="AU59" s="6">
        <f t="shared" si="35"/>
        <v>0</v>
      </c>
    </row>
    <row r="60" spans="1:47" ht="15" customHeight="1" x14ac:dyDescent="0.45">
      <c r="A60" s="5" t="s">
        <v>112</v>
      </c>
      <c r="B60" s="5" t="s">
        <v>113</v>
      </c>
      <c r="C60" s="6">
        <v>3.0999999046325701</v>
      </c>
      <c r="D60" s="6">
        <v>3.7000000476837198</v>
      </c>
      <c r="E60" s="6">
        <v>3.4500000476837198</v>
      </c>
      <c r="F60" s="6">
        <v>2</v>
      </c>
      <c r="G60" s="6">
        <v>3.3499999046325701</v>
      </c>
      <c r="H60" s="6">
        <v>3.1500000953674299</v>
      </c>
      <c r="I60" s="6">
        <v>1.29999995231628</v>
      </c>
      <c r="J60" s="6">
        <v>5.0000000745058101E-2</v>
      </c>
      <c r="K60" s="6">
        <v>0.10000000149011599</v>
      </c>
      <c r="L60" s="6">
        <f t="shared" si="0"/>
        <v>9.9999904632570136E-2</v>
      </c>
      <c r="M60" s="6">
        <f t="shared" si="1"/>
        <v>1.7000000476837198</v>
      </c>
      <c r="N60" s="6">
        <f t="shared" si="2"/>
        <v>1.4500000476837198</v>
      </c>
      <c r="O60" s="6">
        <f t="shared" si="3"/>
        <v>0</v>
      </c>
      <c r="P60" s="6">
        <f t="shared" si="4"/>
        <v>1.3499999046325701</v>
      </c>
      <c r="Q60" s="6">
        <f t="shared" si="5"/>
        <v>0.15000009536742986</v>
      </c>
      <c r="R60" s="6">
        <f t="shared" si="6"/>
        <v>0</v>
      </c>
      <c r="S60" s="6">
        <f t="shared" si="7"/>
        <v>0</v>
      </c>
      <c r="T60" s="6">
        <f t="shared" si="8"/>
        <v>0</v>
      </c>
      <c r="U60" s="6">
        <f t="shared" si="9"/>
        <v>0</v>
      </c>
      <c r="V60" s="6">
        <f t="shared" si="10"/>
        <v>1.1000000476837197</v>
      </c>
      <c r="W60" s="6">
        <f t="shared" si="11"/>
        <v>5.0000047683719906E-2</v>
      </c>
      <c r="X60" s="6">
        <f t="shared" si="12"/>
        <v>0</v>
      </c>
      <c r="Y60" s="6">
        <f t="shared" si="13"/>
        <v>4.9999904632570313E-2</v>
      </c>
      <c r="Z60" s="6">
        <f t="shared" si="14"/>
        <v>0</v>
      </c>
      <c r="AA60" s="6">
        <f t="shared" si="15"/>
        <v>0</v>
      </c>
      <c r="AB60" s="6">
        <f t="shared" si="16"/>
        <v>0</v>
      </c>
      <c r="AC60" s="6">
        <f t="shared" si="17"/>
        <v>0</v>
      </c>
      <c r="AD60" s="6">
        <f t="shared" si="18"/>
        <v>0</v>
      </c>
      <c r="AE60" s="6">
        <f t="shared" si="19"/>
        <v>0.30000004768371991</v>
      </c>
      <c r="AF60" s="6">
        <f t="shared" si="20"/>
        <v>0</v>
      </c>
      <c r="AG60" s="6">
        <f t="shared" si="21"/>
        <v>0</v>
      </c>
      <c r="AH60" s="6">
        <f t="shared" si="22"/>
        <v>0</v>
      </c>
      <c r="AI60" s="6">
        <f t="shared" si="23"/>
        <v>0</v>
      </c>
      <c r="AJ60" s="6">
        <f t="shared" si="24"/>
        <v>0</v>
      </c>
      <c r="AK60" s="6">
        <f t="shared" si="25"/>
        <v>0</v>
      </c>
      <c r="AL60" s="6">
        <f t="shared" si="26"/>
        <v>0</v>
      </c>
      <c r="AM60" s="6">
        <f t="shared" si="27"/>
        <v>0</v>
      </c>
      <c r="AN60" s="6">
        <f t="shared" si="28"/>
        <v>0</v>
      </c>
      <c r="AO60" s="6">
        <f t="shared" si="29"/>
        <v>0</v>
      </c>
      <c r="AP60" s="6">
        <f t="shared" si="30"/>
        <v>0</v>
      </c>
      <c r="AQ60" s="6">
        <f t="shared" si="31"/>
        <v>0</v>
      </c>
      <c r="AR60" s="6">
        <f t="shared" si="32"/>
        <v>0</v>
      </c>
      <c r="AS60" s="6">
        <f t="shared" si="33"/>
        <v>0</v>
      </c>
      <c r="AT60" s="6">
        <f t="shared" si="34"/>
        <v>0</v>
      </c>
      <c r="AU60" s="6">
        <f t="shared" si="35"/>
        <v>0</v>
      </c>
    </row>
    <row r="61" spans="1:47" ht="15" customHeight="1" x14ac:dyDescent="0.45">
      <c r="A61" s="5" t="s">
        <v>114</v>
      </c>
      <c r="B61" s="5" t="s">
        <v>115</v>
      </c>
      <c r="C61" s="6">
        <v>4</v>
      </c>
      <c r="D61" s="6">
        <v>4</v>
      </c>
      <c r="E61" s="6">
        <v>4.1999998092651403</v>
      </c>
      <c r="F61" s="6">
        <v>2.25</v>
      </c>
      <c r="G61" s="6">
        <v>4.25</v>
      </c>
      <c r="H61" s="6">
        <v>4.25</v>
      </c>
      <c r="I61" s="6">
        <v>0</v>
      </c>
      <c r="J61" s="6">
        <v>0</v>
      </c>
      <c r="K61" s="6">
        <v>0</v>
      </c>
      <c r="L61" s="6">
        <f t="shared" si="0"/>
        <v>1</v>
      </c>
      <c r="M61" s="6">
        <f t="shared" si="1"/>
        <v>2</v>
      </c>
      <c r="N61" s="6">
        <f t="shared" si="2"/>
        <v>2.1999998092651403</v>
      </c>
      <c r="O61" s="6">
        <f t="shared" si="3"/>
        <v>0</v>
      </c>
      <c r="P61" s="6">
        <f t="shared" si="4"/>
        <v>2.25</v>
      </c>
      <c r="Q61" s="6">
        <f t="shared" si="5"/>
        <v>1.25</v>
      </c>
      <c r="R61" s="6">
        <f t="shared" si="6"/>
        <v>0</v>
      </c>
      <c r="S61" s="6">
        <f t="shared" si="7"/>
        <v>0</v>
      </c>
      <c r="T61" s="6">
        <f t="shared" si="8"/>
        <v>0</v>
      </c>
      <c r="U61" s="6">
        <f t="shared" si="9"/>
        <v>0.20000000000000018</v>
      </c>
      <c r="V61" s="6">
        <f t="shared" si="10"/>
        <v>1.4</v>
      </c>
      <c r="W61" s="6">
        <f t="shared" si="11"/>
        <v>0.79999980926514036</v>
      </c>
      <c r="X61" s="6">
        <f t="shared" si="12"/>
        <v>0</v>
      </c>
      <c r="Y61" s="6">
        <f t="shared" si="13"/>
        <v>0.95000000000000018</v>
      </c>
      <c r="Z61" s="6">
        <f t="shared" si="14"/>
        <v>0.75</v>
      </c>
      <c r="AA61" s="6">
        <f t="shared" si="15"/>
        <v>0</v>
      </c>
      <c r="AB61" s="6">
        <f t="shared" si="16"/>
        <v>0</v>
      </c>
      <c r="AC61" s="6">
        <f t="shared" si="17"/>
        <v>0</v>
      </c>
      <c r="AD61" s="6">
        <f t="shared" si="18"/>
        <v>0</v>
      </c>
      <c r="AE61" s="6">
        <f t="shared" si="19"/>
        <v>0.60000000000000009</v>
      </c>
      <c r="AF61" s="6">
        <f t="shared" si="20"/>
        <v>0</v>
      </c>
      <c r="AG61" s="6">
        <f t="shared" si="21"/>
        <v>0</v>
      </c>
      <c r="AH61" s="6">
        <f t="shared" si="22"/>
        <v>0.15000000000000036</v>
      </c>
      <c r="AI61" s="6">
        <f t="shared" si="23"/>
        <v>0</v>
      </c>
      <c r="AJ61" s="6">
        <f t="shared" si="24"/>
        <v>0</v>
      </c>
      <c r="AK61" s="6">
        <f t="shared" si="25"/>
        <v>0</v>
      </c>
      <c r="AL61" s="6">
        <f t="shared" si="26"/>
        <v>0</v>
      </c>
      <c r="AM61" s="6">
        <f t="shared" si="27"/>
        <v>0</v>
      </c>
      <c r="AN61" s="6">
        <f t="shared" si="28"/>
        <v>0</v>
      </c>
      <c r="AO61" s="6">
        <f t="shared" si="29"/>
        <v>0</v>
      </c>
      <c r="AP61" s="6">
        <f t="shared" si="30"/>
        <v>0</v>
      </c>
      <c r="AQ61" s="6">
        <f t="shared" si="31"/>
        <v>0</v>
      </c>
      <c r="AR61" s="6">
        <f t="shared" si="32"/>
        <v>0</v>
      </c>
      <c r="AS61" s="6">
        <f t="shared" si="33"/>
        <v>0</v>
      </c>
      <c r="AT61" s="6">
        <f t="shared" si="34"/>
        <v>0</v>
      </c>
      <c r="AU61" s="6">
        <f t="shared" si="35"/>
        <v>0</v>
      </c>
    </row>
    <row r="62" spans="1:47" ht="15" customHeight="1" x14ac:dyDescent="0.45">
      <c r="A62" s="5" t="s">
        <v>116</v>
      </c>
      <c r="B62" s="5" t="s">
        <v>117</v>
      </c>
      <c r="C62" s="6">
        <v>4</v>
      </c>
      <c r="D62" s="6">
        <v>4</v>
      </c>
      <c r="E62" s="6">
        <v>4.1999998092651403</v>
      </c>
      <c r="F62" s="6">
        <v>2</v>
      </c>
      <c r="G62" s="6">
        <v>4.0500001907348597</v>
      </c>
      <c r="H62" s="6">
        <v>4.25</v>
      </c>
      <c r="I62" s="6">
        <v>0</v>
      </c>
      <c r="J62" s="6">
        <v>0</v>
      </c>
      <c r="K62" s="6">
        <v>0</v>
      </c>
      <c r="L62" s="6">
        <f t="shared" si="0"/>
        <v>1</v>
      </c>
      <c r="M62" s="6">
        <f t="shared" si="1"/>
        <v>2</v>
      </c>
      <c r="N62" s="6">
        <f t="shared" si="2"/>
        <v>2.1999998092651403</v>
      </c>
      <c r="O62" s="6">
        <f t="shared" si="3"/>
        <v>0</v>
      </c>
      <c r="P62" s="6">
        <f t="shared" si="4"/>
        <v>2.0500001907348597</v>
      </c>
      <c r="Q62" s="6">
        <f t="shared" si="5"/>
        <v>1.25</v>
      </c>
      <c r="R62" s="6">
        <f t="shared" si="6"/>
        <v>0</v>
      </c>
      <c r="S62" s="6">
        <f t="shared" si="7"/>
        <v>0</v>
      </c>
      <c r="T62" s="6">
        <f t="shared" si="8"/>
        <v>0</v>
      </c>
      <c r="U62" s="6">
        <f t="shared" si="9"/>
        <v>0.20000000000000018</v>
      </c>
      <c r="V62" s="6">
        <f t="shared" si="10"/>
        <v>1.4</v>
      </c>
      <c r="W62" s="6">
        <f t="shared" si="11"/>
        <v>0.79999980926514036</v>
      </c>
      <c r="X62" s="6">
        <f t="shared" si="12"/>
        <v>0</v>
      </c>
      <c r="Y62" s="6">
        <f t="shared" si="13"/>
        <v>0.75000019073485991</v>
      </c>
      <c r="Z62" s="6">
        <f t="shared" si="14"/>
        <v>0.75</v>
      </c>
      <c r="AA62" s="6">
        <f t="shared" si="15"/>
        <v>0</v>
      </c>
      <c r="AB62" s="6">
        <f t="shared" si="16"/>
        <v>0</v>
      </c>
      <c r="AC62" s="6">
        <f t="shared" si="17"/>
        <v>0</v>
      </c>
      <c r="AD62" s="6">
        <f t="shared" si="18"/>
        <v>0</v>
      </c>
      <c r="AE62" s="6">
        <f t="shared" si="19"/>
        <v>0.60000000000000009</v>
      </c>
      <c r="AF62" s="6">
        <f t="shared" si="20"/>
        <v>0</v>
      </c>
      <c r="AG62" s="6">
        <f t="shared" si="21"/>
        <v>0</v>
      </c>
      <c r="AH62" s="6">
        <f t="shared" si="22"/>
        <v>0</v>
      </c>
      <c r="AI62" s="6">
        <f t="shared" si="23"/>
        <v>0</v>
      </c>
      <c r="AJ62" s="6">
        <f t="shared" si="24"/>
        <v>0</v>
      </c>
      <c r="AK62" s="6">
        <f t="shared" si="25"/>
        <v>0</v>
      </c>
      <c r="AL62" s="6">
        <f t="shared" si="26"/>
        <v>0</v>
      </c>
      <c r="AM62" s="6">
        <f t="shared" si="27"/>
        <v>0</v>
      </c>
      <c r="AN62" s="6">
        <f t="shared" si="28"/>
        <v>0</v>
      </c>
      <c r="AO62" s="6">
        <f t="shared" si="29"/>
        <v>0</v>
      </c>
      <c r="AP62" s="6">
        <f t="shared" si="30"/>
        <v>0</v>
      </c>
      <c r="AQ62" s="6">
        <f t="shared" si="31"/>
        <v>0</v>
      </c>
      <c r="AR62" s="6">
        <f t="shared" si="32"/>
        <v>0</v>
      </c>
      <c r="AS62" s="6">
        <f t="shared" si="33"/>
        <v>0</v>
      </c>
      <c r="AT62" s="6">
        <f t="shared" si="34"/>
        <v>0</v>
      </c>
      <c r="AU62" s="6">
        <f t="shared" si="35"/>
        <v>0</v>
      </c>
    </row>
    <row r="63" spans="1:47" ht="15" customHeight="1" x14ac:dyDescent="0.45">
      <c r="A63" s="5" t="s">
        <v>118</v>
      </c>
      <c r="B63" s="5" t="s">
        <v>119</v>
      </c>
      <c r="C63" s="6">
        <v>3.6500000953674299</v>
      </c>
      <c r="D63" s="6">
        <v>3.7999999523162802</v>
      </c>
      <c r="E63" s="6">
        <v>3.9500000476837198</v>
      </c>
      <c r="F63" s="6">
        <v>2.0499999523162802</v>
      </c>
      <c r="G63" s="6">
        <v>3.7000000476837198</v>
      </c>
      <c r="H63" s="6">
        <v>3.6500000953674299</v>
      </c>
      <c r="I63" s="6">
        <v>2.2999999523162802</v>
      </c>
      <c r="J63" s="6">
        <v>0</v>
      </c>
      <c r="K63" s="6">
        <v>0.5</v>
      </c>
      <c r="L63" s="6">
        <f t="shared" si="0"/>
        <v>0.65000009536742986</v>
      </c>
      <c r="M63" s="6">
        <f t="shared" si="1"/>
        <v>1.7999999523162802</v>
      </c>
      <c r="N63" s="6">
        <f t="shared" si="2"/>
        <v>1.9500000476837198</v>
      </c>
      <c r="O63" s="6">
        <f t="shared" si="3"/>
        <v>0</v>
      </c>
      <c r="P63" s="6">
        <f t="shared" si="4"/>
        <v>1.7000000476837198</v>
      </c>
      <c r="Q63" s="6">
        <f t="shared" si="5"/>
        <v>0.65000009536742986</v>
      </c>
      <c r="R63" s="6">
        <f t="shared" si="6"/>
        <v>0</v>
      </c>
      <c r="S63" s="6">
        <f t="shared" si="7"/>
        <v>0</v>
      </c>
      <c r="T63" s="6">
        <f t="shared" si="8"/>
        <v>0</v>
      </c>
      <c r="U63" s="6">
        <f t="shared" si="9"/>
        <v>0</v>
      </c>
      <c r="V63" s="6">
        <f t="shared" si="10"/>
        <v>1.1999999523162801</v>
      </c>
      <c r="W63" s="6">
        <f t="shared" si="11"/>
        <v>0.55000004768371991</v>
      </c>
      <c r="X63" s="6">
        <f t="shared" si="12"/>
        <v>0</v>
      </c>
      <c r="Y63" s="6">
        <f t="shared" si="13"/>
        <v>0.40000004768371999</v>
      </c>
      <c r="Z63" s="6">
        <f t="shared" si="14"/>
        <v>0.15000009536742986</v>
      </c>
      <c r="AA63" s="6">
        <f t="shared" si="15"/>
        <v>0</v>
      </c>
      <c r="AB63" s="6">
        <f t="shared" si="16"/>
        <v>0</v>
      </c>
      <c r="AC63" s="6">
        <f t="shared" si="17"/>
        <v>0</v>
      </c>
      <c r="AD63" s="6">
        <f t="shared" si="18"/>
        <v>0</v>
      </c>
      <c r="AE63" s="6">
        <f t="shared" si="19"/>
        <v>0.39999995231628027</v>
      </c>
      <c r="AF63" s="6">
        <f t="shared" si="20"/>
        <v>0</v>
      </c>
      <c r="AG63" s="6">
        <f t="shared" si="21"/>
        <v>0</v>
      </c>
      <c r="AH63" s="6">
        <f t="shared" si="22"/>
        <v>0</v>
      </c>
      <c r="AI63" s="6">
        <f t="shared" si="23"/>
        <v>0</v>
      </c>
      <c r="AJ63" s="6">
        <f t="shared" si="24"/>
        <v>0</v>
      </c>
      <c r="AK63" s="6">
        <f t="shared" si="25"/>
        <v>0</v>
      </c>
      <c r="AL63" s="6">
        <f t="shared" si="26"/>
        <v>0</v>
      </c>
      <c r="AM63" s="6">
        <f t="shared" si="27"/>
        <v>0</v>
      </c>
      <c r="AN63" s="6">
        <f t="shared" si="28"/>
        <v>0</v>
      </c>
      <c r="AO63" s="6">
        <f t="shared" si="29"/>
        <v>0</v>
      </c>
      <c r="AP63" s="6">
        <f t="shared" si="30"/>
        <v>0</v>
      </c>
      <c r="AQ63" s="6">
        <f t="shared" si="31"/>
        <v>0</v>
      </c>
      <c r="AR63" s="6">
        <f t="shared" si="32"/>
        <v>0</v>
      </c>
      <c r="AS63" s="6">
        <f t="shared" si="33"/>
        <v>0</v>
      </c>
      <c r="AT63" s="6">
        <f t="shared" si="34"/>
        <v>0</v>
      </c>
      <c r="AU63" s="6">
        <f t="shared" si="35"/>
        <v>0</v>
      </c>
    </row>
    <row r="64" spans="1:47" ht="15" customHeight="1" x14ac:dyDescent="0.45">
      <c r="A64" s="5" t="s">
        <v>120</v>
      </c>
      <c r="B64" s="5" t="s">
        <v>121</v>
      </c>
      <c r="C64" s="6">
        <v>3.75</v>
      </c>
      <c r="D64" s="6">
        <v>3.75</v>
      </c>
      <c r="E64" s="6">
        <v>3.8499999046325701</v>
      </c>
      <c r="F64" s="6">
        <v>2</v>
      </c>
      <c r="G64" s="6">
        <v>4</v>
      </c>
      <c r="H64" s="6">
        <v>3.75</v>
      </c>
      <c r="I64" s="6">
        <v>0.5</v>
      </c>
      <c r="J64" s="6">
        <v>0.150000005960465</v>
      </c>
      <c r="K64" s="6">
        <v>0.5</v>
      </c>
      <c r="L64" s="6">
        <f t="shared" si="0"/>
        <v>0.75</v>
      </c>
      <c r="M64" s="6">
        <f t="shared" si="1"/>
        <v>1.75</v>
      </c>
      <c r="N64" s="6">
        <f t="shared" si="2"/>
        <v>1.8499999046325701</v>
      </c>
      <c r="O64" s="6">
        <f t="shared" si="3"/>
        <v>0</v>
      </c>
      <c r="P64" s="6">
        <f t="shared" si="4"/>
        <v>2</v>
      </c>
      <c r="Q64" s="6">
        <f t="shared" si="5"/>
        <v>0.75</v>
      </c>
      <c r="R64" s="6">
        <f t="shared" si="6"/>
        <v>0</v>
      </c>
      <c r="S64" s="6">
        <f t="shared" si="7"/>
        <v>0</v>
      </c>
      <c r="T64" s="6">
        <f t="shared" si="8"/>
        <v>0</v>
      </c>
      <c r="U64" s="6">
        <f t="shared" si="9"/>
        <v>0</v>
      </c>
      <c r="V64" s="6">
        <f t="shared" si="10"/>
        <v>1.1499999999999999</v>
      </c>
      <c r="W64" s="6">
        <f t="shared" si="11"/>
        <v>0.44999990463257022</v>
      </c>
      <c r="X64" s="6">
        <f t="shared" si="12"/>
        <v>0</v>
      </c>
      <c r="Y64" s="6">
        <f t="shared" si="13"/>
        <v>0.70000000000000018</v>
      </c>
      <c r="Z64" s="6">
        <f t="shared" si="14"/>
        <v>0.25</v>
      </c>
      <c r="AA64" s="6">
        <f t="shared" si="15"/>
        <v>0</v>
      </c>
      <c r="AB64" s="6">
        <f t="shared" si="16"/>
        <v>0</v>
      </c>
      <c r="AC64" s="6">
        <f t="shared" si="17"/>
        <v>0</v>
      </c>
      <c r="AD64" s="6">
        <f t="shared" si="18"/>
        <v>0</v>
      </c>
      <c r="AE64" s="6">
        <f t="shared" si="19"/>
        <v>0.35000000000000009</v>
      </c>
      <c r="AF64" s="6">
        <f t="shared" si="20"/>
        <v>0</v>
      </c>
      <c r="AG64" s="6">
        <f t="shared" si="21"/>
        <v>0</v>
      </c>
      <c r="AH64" s="6">
        <f t="shared" si="22"/>
        <v>0</v>
      </c>
      <c r="AI64" s="6">
        <f t="shared" si="23"/>
        <v>0</v>
      </c>
      <c r="AJ64" s="6">
        <f t="shared" si="24"/>
        <v>0</v>
      </c>
      <c r="AK64" s="6">
        <f t="shared" si="25"/>
        <v>0</v>
      </c>
      <c r="AL64" s="6">
        <f t="shared" si="26"/>
        <v>0</v>
      </c>
      <c r="AM64" s="6">
        <f t="shared" si="27"/>
        <v>0</v>
      </c>
      <c r="AN64" s="6">
        <f t="shared" si="28"/>
        <v>0</v>
      </c>
      <c r="AO64" s="6">
        <f t="shared" si="29"/>
        <v>0</v>
      </c>
      <c r="AP64" s="6">
        <f t="shared" si="30"/>
        <v>0</v>
      </c>
      <c r="AQ64" s="6">
        <f t="shared" si="31"/>
        <v>0</v>
      </c>
      <c r="AR64" s="6">
        <f t="shared" si="32"/>
        <v>0</v>
      </c>
      <c r="AS64" s="6">
        <f t="shared" si="33"/>
        <v>0</v>
      </c>
      <c r="AT64" s="6">
        <f t="shared" si="34"/>
        <v>0</v>
      </c>
      <c r="AU64" s="6">
        <f t="shared" si="35"/>
        <v>0</v>
      </c>
    </row>
    <row r="65" spans="1:47" ht="15" customHeight="1" x14ac:dyDescent="0.45">
      <c r="A65" s="5" t="s">
        <v>122</v>
      </c>
      <c r="B65" s="5" t="s">
        <v>123</v>
      </c>
      <c r="C65" s="6">
        <v>4</v>
      </c>
      <c r="D65" s="6">
        <v>4</v>
      </c>
      <c r="E65" s="6">
        <v>4.1999998092651403</v>
      </c>
      <c r="F65" s="6">
        <v>2.4500000476837198</v>
      </c>
      <c r="G65" s="6">
        <v>4.25</v>
      </c>
      <c r="H65" s="6">
        <v>4.1500000953674299</v>
      </c>
      <c r="I65" s="6">
        <v>0.5</v>
      </c>
      <c r="J65" s="6">
        <v>0</v>
      </c>
      <c r="K65" s="6">
        <v>0.5</v>
      </c>
      <c r="L65" s="6">
        <f t="shared" si="0"/>
        <v>1</v>
      </c>
      <c r="M65" s="6">
        <f t="shared" si="1"/>
        <v>2</v>
      </c>
      <c r="N65" s="6">
        <f t="shared" si="2"/>
        <v>2.1999998092651403</v>
      </c>
      <c r="O65" s="6">
        <f t="shared" si="3"/>
        <v>0</v>
      </c>
      <c r="P65" s="6">
        <f t="shared" si="4"/>
        <v>2.25</v>
      </c>
      <c r="Q65" s="6">
        <f t="shared" si="5"/>
        <v>1.1500000953674299</v>
      </c>
      <c r="R65" s="6">
        <f t="shared" si="6"/>
        <v>0</v>
      </c>
      <c r="S65" s="6">
        <f t="shared" si="7"/>
        <v>0</v>
      </c>
      <c r="T65" s="6">
        <f t="shared" si="8"/>
        <v>0</v>
      </c>
      <c r="U65" s="6">
        <f t="shared" si="9"/>
        <v>0.20000000000000018</v>
      </c>
      <c r="V65" s="6">
        <f t="shared" si="10"/>
        <v>1.4</v>
      </c>
      <c r="W65" s="6">
        <f t="shared" si="11"/>
        <v>0.79999980926514036</v>
      </c>
      <c r="X65" s="6">
        <f t="shared" si="12"/>
        <v>0</v>
      </c>
      <c r="Y65" s="6">
        <f t="shared" si="13"/>
        <v>0.95000000000000018</v>
      </c>
      <c r="Z65" s="6">
        <f t="shared" si="14"/>
        <v>0.65000009536742986</v>
      </c>
      <c r="AA65" s="6">
        <f t="shared" si="15"/>
        <v>0</v>
      </c>
      <c r="AB65" s="6">
        <f t="shared" si="16"/>
        <v>0</v>
      </c>
      <c r="AC65" s="6">
        <f t="shared" si="17"/>
        <v>0</v>
      </c>
      <c r="AD65" s="6">
        <f t="shared" si="18"/>
        <v>0</v>
      </c>
      <c r="AE65" s="6">
        <f t="shared" si="19"/>
        <v>0.60000000000000009</v>
      </c>
      <c r="AF65" s="6">
        <f t="shared" si="20"/>
        <v>0</v>
      </c>
      <c r="AG65" s="6">
        <f t="shared" si="21"/>
        <v>0</v>
      </c>
      <c r="AH65" s="6">
        <f t="shared" si="22"/>
        <v>0.15000000000000036</v>
      </c>
      <c r="AI65" s="6">
        <f t="shared" si="23"/>
        <v>0</v>
      </c>
      <c r="AJ65" s="6">
        <f t="shared" si="24"/>
        <v>0</v>
      </c>
      <c r="AK65" s="6">
        <f t="shared" si="25"/>
        <v>0</v>
      </c>
      <c r="AL65" s="6">
        <f t="shared" si="26"/>
        <v>0</v>
      </c>
      <c r="AM65" s="6">
        <f t="shared" si="27"/>
        <v>0</v>
      </c>
      <c r="AN65" s="6">
        <f t="shared" si="28"/>
        <v>0</v>
      </c>
      <c r="AO65" s="6">
        <f t="shared" si="29"/>
        <v>0</v>
      </c>
      <c r="AP65" s="6">
        <f t="shared" si="30"/>
        <v>0</v>
      </c>
      <c r="AQ65" s="6">
        <f t="shared" si="31"/>
        <v>0</v>
      </c>
      <c r="AR65" s="6">
        <f t="shared" si="32"/>
        <v>0</v>
      </c>
      <c r="AS65" s="6">
        <f t="shared" si="33"/>
        <v>0</v>
      </c>
      <c r="AT65" s="6">
        <f t="shared" si="34"/>
        <v>0</v>
      </c>
      <c r="AU65" s="6">
        <f t="shared" si="35"/>
        <v>0</v>
      </c>
    </row>
    <row r="66" spans="1:47" ht="15" customHeight="1" x14ac:dyDescent="0.45">
      <c r="A66" s="5" t="s">
        <v>124</v>
      </c>
      <c r="B66" s="5" t="s">
        <v>125</v>
      </c>
      <c r="C66" s="6">
        <v>3.6500000953674299</v>
      </c>
      <c r="D66" s="6">
        <v>3.3499999046325701</v>
      </c>
      <c r="E66" s="6">
        <v>3.7999999523162802</v>
      </c>
      <c r="F66" s="6">
        <v>2.2000000476837198</v>
      </c>
      <c r="G66" s="6">
        <v>4.0500001907348597</v>
      </c>
      <c r="H66" s="6">
        <v>3.9499998092651398</v>
      </c>
      <c r="I66" s="6">
        <v>3</v>
      </c>
      <c r="J66" s="6">
        <v>0</v>
      </c>
      <c r="K66" s="6">
        <v>1.1499999761581401</v>
      </c>
      <c r="L66" s="6">
        <f t="shared" si="0"/>
        <v>0.65000009536742986</v>
      </c>
      <c r="M66" s="6">
        <f t="shared" si="1"/>
        <v>1.3499999046325701</v>
      </c>
      <c r="N66" s="6">
        <f t="shared" si="2"/>
        <v>1.7999999523162802</v>
      </c>
      <c r="O66" s="6">
        <f t="shared" si="3"/>
        <v>0</v>
      </c>
      <c r="P66" s="6">
        <f t="shared" si="4"/>
        <v>2.0500001907348597</v>
      </c>
      <c r="Q66" s="6">
        <f t="shared" si="5"/>
        <v>0.94999980926513983</v>
      </c>
      <c r="R66" s="6">
        <f t="shared" si="6"/>
        <v>0</v>
      </c>
      <c r="S66" s="6">
        <f t="shared" si="7"/>
        <v>0</v>
      </c>
      <c r="T66" s="6">
        <f t="shared" si="8"/>
        <v>0</v>
      </c>
      <c r="U66" s="6">
        <f t="shared" si="9"/>
        <v>0</v>
      </c>
      <c r="V66" s="6">
        <f t="shared" si="10"/>
        <v>0.74999990463257005</v>
      </c>
      <c r="W66" s="6">
        <f t="shared" si="11"/>
        <v>0.39999995231628027</v>
      </c>
      <c r="X66" s="6">
        <f t="shared" si="12"/>
        <v>0</v>
      </c>
      <c r="Y66" s="6">
        <f t="shared" si="13"/>
        <v>0.75000019073485991</v>
      </c>
      <c r="Z66" s="6">
        <f t="shared" si="14"/>
        <v>0.44999980926513983</v>
      </c>
      <c r="AA66" s="6">
        <f t="shared" si="15"/>
        <v>0</v>
      </c>
      <c r="AB66" s="6">
        <f t="shared" si="16"/>
        <v>0</v>
      </c>
      <c r="AC66" s="6">
        <f t="shared" si="17"/>
        <v>0</v>
      </c>
      <c r="AD66" s="6">
        <f t="shared" si="18"/>
        <v>0</v>
      </c>
      <c r="AE66" s="6">
        <f t="shared" si="19"/>
        <v>0</v>
      </c>
      <c r="AF66" s="6">
        <f t="shared" si="20"/>
        <v>0</v>
      </c>
      <c r="AG66" s="6">
        <f t="shared" si="21"/>
        <v>0</v>
      </c>
      <c r="AH66" s="6">
        <f t="shared" si="22"/>
        <v>0</v>
      </c>
      <c r="AI66" s="6">
        <f t="shared" si="23"/>
        <v>0</v>
      </c>
      <c r="AJ66" s="6">
        <f t="shared" si="24"/>
        <v>0</v>
      </c>
      <c r="AK66" s="6">
        <f t="shared" si="25"/>
        <v>0</v>
      </c>
      <c r="AL66" s="6">
        <f t="shared" si="26"/>
        <v>0</v>
      </c>
      <c r="AM66" s="6">
        <f t="shared" si="27"/>
        <v>0</v>
      </c>
      <c r="AN66" s="6">
        <f t="shared" si="28"/>
        <v>0</v>
      </c>
      <c r="AO66" s="6">
        <f t="shared" si="29"/>
        <v>0</v>
      </c>
      <c r="AP66" s="6">
        <f t="shared" si="30"/>
        <v>0</v>
      </c>
      <c r="AQ66" s="6">
        <f t="shared" si="31"/>
        <v>0</v>
      </c>
      <c r="AR66" s="6">
        <f t="shared" si="32"/>
        <v>0</v>
      </c>
      <c r="AS66" s="6">
        <f t="shared" si="33"/>
        <v>0</v>
      </c>
      <c r="AT66" s="6">
        <f t="shared" si="34"/>
        <v>0</v>
      </c>
      <c r="AU66" s="6">
        <f t="shared" si="35"/>
        <v>0</v>
      </c>
    </row>
    <row r="67" spans="1:47" ht="15" customHeight="1" x14ac:dyDescent="0.45">
      <c r="A67" s="5" t="s">
        <v>126</v>
      </c>
      <c r="B67" s="5" t="s">
        <v>127</v>
      </c>
      <c r="C67" s="6">
        <v>4.25</v>
      </c>
      <c r="D67" s="6">
        <v>4.0999999046325701</v>
      </c>
      <c r="E67" s="6">
        <v>4.25</v>
      </c>
      <c r="F67" s="6">
        <v>3.0499999523162802</v>
      </c>
      <c r="G67" s="6">
        <v>4.25</v>
      </c>
      <c r="H67" s="6">
        <v>4.25</v>
      </c>
      <c r="I67" s="6">
        <v>0.85000002384185802</v>
      </c>
      <c r="J67" s="6">
        <v>0</v>
      </c>
      <c r="K67" s="6">
        <v>0</v>
      </c>
      <c r="L67" s="6">
        <f t="shared" si="0"/>
        <v>1.25</v>
      </c>
      <c r="M67" s="6">
        <f t="shared" si="1"/>
        <v>2.0999999046325701</v>
      </c>
      <c r="N67" s="6">
        <f t="shared" si="2"/>
        <v>2.25</v>
      </c>
      <c r="O67" s="6">
        <f t="shared" si="3"/>
        <v>4.9999952316280183E-2</v>
      </c>
      <c r="P67" s="6">
        <f t="shared" si="4"/>
        <v>2.25</v>
      </c>
      <c r="Q67" s="6">
        <f t="shared" si="5"/>
        <v>1.25</v>
      </c>
      <c r="R67" s="6">
        <f t="shared" si="6"/>
        <v>0</v>
      </c>
      <c r="S67" s="6">
        <f t="shared" si="7"/>
        <v>0</v>
      </c>
      <c r="T67" s="6">
        <f t="shared" si="8"/>
        <v>0</v>
      </c>
      <c r="U67" s="6">
        <f t="shared" si="9"/>
        <v>0.45000000000000018</v>
      </c>
      <c r="V67" s="6">
        <f t="shared" si="10"/>
        <v>1.49999990463257</v>
      </c>
      <c r="W67" s="6">
        <f t="shared" si="11"/>
        <v>0.85000000000000009</v>
      </c>
      <c r="X67" s="6">
        <f t="shared" si="12"/>
        <v>0</v>
      </c>
      <c r="Y67" s="6">
        <f t="shared" si="13"/>
        <v>0.95000000000000018</v>
      </c>
      <c r="Z67" s="6">
        <f t="shared" si="14"/>
        <v>0.75</v>
      </c>
      <c r="AA67" s="6">
        <f t="shared" si="15"/>
        <v>0</v>
      </c>
      <c r="AB67" s="6">
        <f t="shared" si="16"/>
        <v>0</v>
      </c>
      <c r="AC67" s="6">
        <f t="shared" si="17"/>
        <v>0</v>
      </c>
      <c r="AD67" s="6">
        <f t="shared" si="18"/>
        <v>0</v>
      </c>
      <c r="AE67" s="6">
        <f t="shared" si="19"/>
        <v>0.69999990463257022</v>
      </c>
      <c r="AF67" s="6">
        <f t="shared" si="20"/>
        <v>4.9999999999999822E-2</v>
      </c>
      <c r="AG67" s="6">
        <f t="shared" si="21"/>
        <v>0</v>
      </c>
      <c r="AH67" s="6">
        <f t="shared" si="22"/>
        <v>0.15000000000000036</v>
      </c>
      <c r="AI67" s="6">
        <f t="shared" si="23"/>
        <v>0</v>
      </c>
      <c r="AJ67" s="6">
        <f t="shared" si="24"/>
        <v>0</v>
      </c>
      <c r="AK67" s="6">
        <f t="shared" si="25"/>
        <v>0</v>
      </c>
      <c r="AL67" s="6">
        <f t="shared" si="26"/>
        <v>0</v>
      </c>
      <c r="AM67" s="6">
        <f t="shared" si="27"/>
        <v>0</v>
      </c>
      <c r="AN67" s="6">
        <f t="shared" si="28"/>
        <v>0</v>
      </c>
      <c r="AO67" s="6">
        <f t="shared" si="29"/>
        <v>0</v>
      </c>
      <c r="AP67" s="6">
        <f t="shared" si="30"/>
        <v>0</v>
      </c>
      <c r="AQ67" s="6">
        <f t="shared" si="31"/>
        <v>0</v>
      </c>
      <c r="AR67" s="6">
        <f t="shared" si="32"/>
        <v>0</v>
      </c>
      <c r="AS67" s="6">
        <f t="shared" si="33"/>
        <v>0</v>
      </c>
      <c r="AT67" s="6">
        <f t="shared" si="34"/>
        <v>0</v>
      </c>
      <c r="AU67" s="6">
        <f t="shared" si="35"/>
        <v>0</v>
      </c>
    </row>
    <row r="68" spans="1:47" ht="15" customHeight="1" x14ac:dyDescent="0.45">
      <c r="A68" s="5" t="s">
        <v>128</v>
      </c>
      <c r="B68" s="5" t="s">
        <v>129</v>
      </c>
      <c r="C68" s="6">
        <v>3.5</v>
      </c>
      <c r="D68" s="6">
        <v>3.7000000476837198</v>
      </c>
      <c r="E68" s="6">
        <v>3.2000000476837198</v>
      </c>
      <c r="F68" s="6">
        <v>2</v>
      </c>
      <c r="G68" s="6">
        <v>3.2000000476837198</v>
      </c>
      <c r="H68" s="6">
        <v>3.4500000476837198</v>
      </c>
      <c r="I68" s="6">
        <v>3</v>
      </c>
      <c r="J68" s="6">
        <v>0</v>
      </c>
      <c r="K68" s="6">
        <v>0.40000000596046498</v>
      </c>
      <c r="L68" s="6">
        <f t="shared" si="0"/>
        <v>0.5</v>
      </c>
      <c r="M68" s="6">
        <f t="shared" si="1"/>
        <v>1.7000000476837198</v>
      </c>
      <c r="N68" s="6">
        <f t="shared" si="2"/>
        <v>1.2000000476837198</v>
      </c>
      <c r="O68" s="6">
        <f t="shared" si="3"/>
        <v>0</v>
      </c>
      <c r="P68" s="6">
        <f t="shared" si="4"/>
        <v>1.2000000476837198</v>
      </c>
      <c r="Q68" s="6">
        <f t="shared" si="5"/>
        <v>0.45000004768371982</v>
      </c>
      <c r="R68" s="6">
        <f t="shared" si="6"/>
        <v>0</v>
      </c>
      <c r="S68" s="6">
        <f t="shared" si="7"/>
        <v>0</v>
      </c>
      <c r="T68" s="6">
        <f t="shared" si="8"/>
        <v>0</v>
      </c>
      <c r="U68" s="6">
        <f t="shared" si="9"/>
        <v>0</v>
      </c>
      <c r="V68" s="6">
        <f t="shared" si="10"/>
        <v>1.1000000476837197</v>
      </c>
      <c r="W68" s="6">
        <f t="shared" si="11"/>
        <v>0</v>
      </c>
      <c r="X68" s="6">
        <f t="shared" si="12"/>
        <v>0</v>
      </c>
      <c r="Y68" s="6">
        <f t="shared" si="13"/>
        <v>0</v>
      </c>
      <c r="Z68" s="6">
        <f t="shared" si="14"/>
        <v>0</v>
      </c>
      <c r="AA68" s="6">
        <f t="shared" si="15"/>
        <v>0</v>
      </c>
      <c r="AB68" s="6">
        <f t="shared" si="16"/>
        <v>0</v>
      </c>
      <c r="AC68" s="6">
        <f t="shared" si="17"/>
        <v>0</v>
      </c>
      <c r="AD68" s="6">
        <f t="shared" si="18"/>
        <v>0</v>
      </c>
      <c r="AE68" s="6">
        <f t="shared" si="19"/>
        <v>0.30000004768371991</v>
      </c>
      <c r="AF68" s="6">
        <f t="shared" si="20"/>
        <v>0</v>
      </c>
      <c r="AG68" s="6">
        <f t="shared" si="21"/>
        <v>0</v>
      </c>
      <c r="AH68" s="6">
        <f t="shared" si="22"/>
        <v>0</v>
      </c>
      <c r="AI68" s="6">
        <f t="shared" si="23"/>
        <v>0</v>
      </c>
      <c r="AJ68" s="6">
        <f t="shared" si="24"/>
        <v>0</v>
      </c>
      <c r="AK68" s="6">
        <f t="shared" si="25"/>
        <v>0</v>
      </c>
      <c r="AL68" s="6">
        <f t="shared" si="26"/>
        <v>0</v>
      </c>
      <c r="AM68" s="6">
        <f t="shared" si="27"/>
        <v>0</v>
      </c>
      <c r="AN68" s="6">
        <f t="shared" si="28"/>
        <v>0</v>
      </c>
      <c r="AO68" s="6">
        <f t="shared" si="29"/>
        <v>0</v>
      </c>
      <c r="AP68" s="6">
        <f t="shared" si="30"/>
        <v>0</v>
      </c>
      <c r="AQ68" s="6">
        <f t="shared" si="31"/>
        <v>0</v>
      </c>
      <c r="AR68" s="6">
        <f t="shared" si="32"/>
        <v>0</v>
      </c>
      <c r="AS68" s="6">
        <f t="shared" si="33"/>
        <v>0</v>
      </c>
      <c r="AT68" s="6">
        <f t="shared" si="34"/>
        <v>0</v>
      </c>
      <c r="AU68" s="6">
        <f t="shared" si="35"/>
        <v>0</v>
      </c>
    </row>
    <row r="69" spans="1:47" ht="15" customHeight="1" x14ac:dyDescent="0.45">
      <c r="A69" s="5" t="s">
        <v>130</v>
      </c>
      <c r="B69" s="5" t="s">
        <v>131</v>
      </c>
      <c r="C69" s="6">
        <v>3.4500000476837198</v>
      </c>
      <c r="D69" s="6">
        <v>3.25</v>
      </c>
      <c r="E69" s="6">
        <v>3.25</v>
      </c>
      <c r="F69" s="6">
        <v>2.0499999523162802</v>
      </c>
      <c r="G69" s="6">
        <v>3.1500000953674299</v>
      </c>
      <c r="H69" s="6">
        <v>3.0499999523162802</v>
      </c>
      <c r="I69" s="6">
        <v>1.70000004768372</v>
      </c>
      <c r="J69" s="6">
        <v>0.150000005960465</v>
      </c>
      <c r="K69" s="6">
        <v>0</v>
      </c>
      <c r="L69" s="6">
        <f t="shared" si="0"/>
        <v>0.45000004768371982</v>
      </c>
      <c r="M69" s="6">
        <f t="shared" si="1"/>
        <v>1.25</v>
      </c>
      <c r="N69" s="6">
        <f t="shared" si="2"/>
        <v>1.25</v>
      </c>
      <c r="O69" s="6">
        <f t="shared" si="3"/>
        <v>0</v>
      </c>
      <c r="P69" s="6">
        <f t="shared" si="4"/>
        <v>1.1500000953674299</v>
      </c>
      <c r="Q69" s="6">
        <f t="shared" si="5"/>
        <v>4.9999952316280183E-2</v>
      </c>
      <c r="R69" s="6">
        <f t="shared" si="6"/>
        <v>0</v>
      </c>
      <c r="S69" s="6">
        <f t="shared" si="7"/>
        <v>0</v>
      </c>
      <c r="T69" s="6">
        <f t="shared" si="8"/>
        <v>0</v>
      </c>
      <c r="U69" s="6">
        <f t="shared" si="9"/>
        <v>0</v>
      </c>
      <c r="V69" s="6">
        <f t="shared" si="10"/>
        <v>0.64999999999999991</v>
      </c>
      <c r="W69" s="6">
        <f t="shared" si="11"/>
        <v>0</v>
      </c>
      <c r="X69" s="6">
        <f t="shared" si="12"/>
        <v>0</v>
      </c>
      <c r="Y69" s="6">
        <f t="shared" si="13"/>
        <v>0</v>
      </c>
      <c r="Z69" s="6">
        <f t="shared" si="14"/>
        <v>0</v>
      </c>
      <c r="AA69" s="6">
        <f t="shared" si="15"/>
        <v>0</v>
      </c>
      <c r="AB69" s="6">
        <f t="shared" si="16"/>
        <v>0</v>
      </c>
      <c r="AC69" s="6">
        <f t="shared" si="17"/>
        <v>0</v>
      </c>
      <c r="AD69" s="6">
        <f t="shared" si="18"/>
        <v>0</v>
      </c>
      <c r="AE69" s="6">
        <f t="shared" si="19"/>
        <v>0</v>
      </c>
      <c r="AF69" s="6">
        <f t="shared" si="20"/>
        <v>0</v>
      </c>
      <c r="AG69" s="6">
        <f t="shared" si="21"/>
        <v>0</v>
      </c>
      <c r="AH69" s="6">
        <f t="shared" si="22"/>
        <v>0</v>
      </c>
      <c r="AI69" s="6">
        <f t="shared" si="23"/>
        <v>0</v>
      </c>
      <c r="AJ69" s="6">
        <f t="shared" si="24"/>
        <v>0</v>
      </c>
      <c r="AK69" s="6">
        <f t="shared" si="25"/>
        <v>0</v>
      </c>
      <c r="AL69" s="6">
        <f t="shared" si="26"/>
        <v>0</v>
      </c>
      <c r="AM69" s="6">
        <f t="shared" si="27"/>
        <v>0</v>
      </c>
      <c r="AN69" s="6">
        <f t="shared" si="28"/>
        <v>0</v>
      </c>
      <c r="AO69" s="6">
        <f t="shared" si="29"/>
        <v>0</v>
      </c>
      <c r="AP69" s="6">
        <f t="shared" si="30"/>
        <v>0</v>
      </c>
      <c r="AQ69" s="6">
        <f t="shared" si="31"/>
        <v>0</v>
      </c>
      <c r="AR69" s="6">
        <f t="shared" si="32"/>
        <v>0</v>
      </c>
      <c r="AS69" s="6">
        <f t="shared" si="33"/>
        <v>0</v>
      </c>
      <c r="AT69" s="6">
        <f t="shared" si="34"/>
        <v>0</v>
      </c>
      <c r="AU69" s="6">
        <f t="shared" si="35"/>
        <v>0</v>
      </c>
    </row>
    <row r="70" spans="1:47" ht="15" customHeight="1" x14ac:dyDescent="0.45">
      <c r="A70" s="5" t="s">
        <v>132</v>
      </c>
      <c r="B70" s="5" t="s">
        <v>133</v>
      </c>
      <c r="C70" s="6">
        <v>3.8499999046325701</v>
      </c>
      <c r="D70" s="6">
        <v>3.9500000476837198</v>
      </c>
      <c r="E70" s="6">
        <v>3.4499998092651398</v>
      </c>
      <c r="F70" s="6">
        <v>2</v>
      </c>
      <c r="G70" s="6">
        <v>3.4000000953674299</v>
      </c>
      <c r="H70" s="6">
        <v>3.2000000476837198</v>
      </c>
      <c r="I70" s="6">
        <v>0.30000001192092901</v>
      </c>
      <c r="J70" s="6">
        <v>0</v>
      </c>
      <c r="K70" s="6">
        <v>0</v>
      </c>
      <c r="L70" s="6">
        <f t="shared" si="0"/>
        <v>0.84999990463257014</v>
      </c>
      <c r="M70" s="6">
        <f t="shared" si="1"/>
        <v>1.9500000476837198</v>
      </c>
      <c r="N70" s="6">
        <f t="shared" si="2"/>
        <v>1.4499998092651398</v>
      </c>
      <c r="O70" s="6">
        <f t="shared" si="3"/>
        <v>0</v>
      </c>
      <c r="P70" s="6">
        <f t="shared" si="4"/>
        <v>1.4000000953674299</v>
      </c>
      <c r="Q70" s="6">
        <f t="shared" si="5"/>
        <v>0.20000004768371982</v>
      </c>
      <c r="R70" s="6">
        <f t="shared" si="6"/>
        <v>0</v>
      </c>
      <c r="S70" s="6">
        <f t="shared" si="7"/>
        <v>0</v>
      </c>
      <c r="T70" s="6">
        <f t="shared" si="8"/>
        <v>0</v>
      </c>
      <c r="U70" s="6">
        <f t="shared" si="9"/>
        <v>4.9999904632570313E-2</v>
      </c>
      <c r="V70" s="6">
        <f t="shared" si="10"/>
        <v>1.3500000476837197</v>
      </c>
      <c r="W70" s="6">
        <f t="shared" si="11"/>
        <v>4.9999809265139916E-2</v>
      </c>
      <c r="X70" s="6">
        <f t="shared" si="12"/>
        <v>0</v>
      </c>
      <c r="Y70" s="6">
        <f t="shared" si="13"/>
        <v>0.10000009536743004</v>
      </c>
      <c r="Z70" s="6">
        <f t="shared" si="14"/>
        <v>0</v>
      </c>
      <c r="AA70" s="6">
        <f t="shared" si="15"/>
        <v>0</v>
      </c>
      <c r="AB70" s="6">
        <f t="shared" si="16"/>
        <v>0</v>
      </c>
      <c r="AC70" s="6">
        <f t="shared" si="17"/>
        <v>0</v>
      </c>
      <c r="AD70" s="6">
        <f t="shared" si="18"/>
        <v>0</v>
      </c>
      <c r="AE70" s="6">
        <f t="shared" si="19"/>
        <v>0.55000004768371991</v>
      </c>
      <c r="AF70" s="6">
        <f t="shared" si="20"/>
        <v>0</v>
      </c>
      <c r="AG70" s="6">
        <f t="shared" si="21"/>
        <v>0</v>
      </c>
      <c r="AH70" s="6">
        <f t="shared" si="22"/>
        <v>0</v>
      </c>
      <c r="AI70" s="6">
        <f t="shared" si="23"/>
        <v>0</v>
      </c>
      <c r="AJ70" s="6">
        <f t="shared" si="24"/>
        <v>0</v>
      </c>
      <c r="AK70" s="6">
        <f t="shared" si="25"/>
        <v>0</v>
      </c>
      <c r="AL70" s="6">
        <f t="shared" si="26"/>
        <v>0</v>
      </c>
      <c r="AM70" s="6">
        <f t="shared" si="27"/>
        <v>0</v>
      </c>
      <c r="AN70" s="6">
        <f t="shared" si="28"/>
        <v>0</v>
      </c>
      <c r="AO70" s="6">
        <f t="shared" si="29"/>
        <v>0</v>
      </c>
      <c r="AP70" s="6">
        <f t="shared" si="30"/>
        <v>0</v>
      </c>
      <c r="AQ70" s="6">
        <f t="shared" si="31"/>
        <v>0</v>
      </c>
      <c r="AR70" s="6">
        <f t="shared" si="32"/>
        <v>0</v>
      </c>
      <c r="AS70" s="6">
        <f t="shared" si="33"/>
        <v>0</v>
      </c>
      <c r="AT70" s="6">
        <f t="shared" si="34"/>
        <v>0</v>
      </c>
      <c r="AU70" s="6">
        <f t="shared" si="35"/>
        <v>0</v>
      </c>
    </row>
    <row r="71" spans="1:47" ht="15" customHeight="1" x14ac:dyDescent="0.45">
      <c r="A71" s="5" t="s">
        <v>134</v>
      </c>
      <c r="B71" s="5" t="s">
        <v>135</v>
      </c>
      <c r="C71" s="6">
        <v>4</v>
      </c>
      <c r="D71" s="6">
        <v>3.7999999523162802</v>
      </c>
      <c r="E71" s="6">
        <v>3.7000000476837198</v>
      </c>
      <c r="F71" s="6">
        <v>1.95000004768372</v>
      </c>
      <c r="G71" s="6">
        <v>3.5499999523162802</v>
      </c>
      <c r="H71" s="6">
        <v>3.4000000953674299</v>
      </c>
      <c r="I71" s="6">
        <v>2.2999999523162802</v>
      </c>
      <c r="J71" s="6">
        <v>0</v>
      </c>
      <c r="K71" s="6">
        <v>0</v>
      </c>
      <c r="L71" s="6">
        <f t="shared" si="0"/>
        <v>1</v>
      </c>
      <c r="M71" s="6">
        <f t="shared" si="1"/>
        <v>1.7999999523162802</v>
      </c>
      <c r="N71" s="6">
        <f t="shared" si="2"/>
        <v>1.7000000476837198</v>
      </c>
      <c r="O71" s="6">
        <f t="shared" si="3"/>
        <v>0</v>
      </c>
      <c r="P71" s="6">
        <f t="shared" si="4"/>
        <v>1.5499999523162802</v>
      </c>
      <c r="Q71" s="6">
        <f t="shared" si="5"/>
        <v>0.40000009536742986</v>
      </c>
      <c r="R71" s="6">
        <f t="shared" si="6"/>
        <v>0</v>
      </c>
      <c r="S71" s="6">
        <f t="shared" si="7"/>
        <v>0</v>
      </c>
      <c r="T71" s="6">
        <f t="shared" si="8"/>
        <v>0</v>
      </c>
      <c r="U71" s="6">
        <f t="shared" si="9"/>
        <v>0.20000000000000018</v>
      </c>
      <c r="V71" s="6">
        <f t="shared" si="10"/>
        <v>1.1999999523162801</v>
      </c>
      <c r="W71" s="6">
        <f t="shared" si="11"/>
        <v>0.30000004768371991</v>
      </c>
      <c r="X71" s="6">
        <f t="shared" si="12"/>
        <v>0</v>
      </c>
      <c r="Y71" s="6">
        <f t="shared" si="13"/>
        <v>0.24999995231628036</v>
      </c>
      <c r="Z71" s="6">
        <f t="shared" si="14"/>
        <v>0</v>
      </c>
      <c r="AA71" s="6">
        <f t="shared" si="15"/>
        <v>0</v>
      </c>
      <c r="AB71" s="6">
        <f t="shared" si="16"/>
        <v>0</v>
      </c>
      <c r="AC71" s="6">
        <f t="shared" si="17"/>
        <v>0</v>
      </c>
      <c r="AD71" s="6">
        <f t="shared" si="18"/>
        <v>0</v>
      </c>
      <c r="AE71" s="6">
        <f t="shared" si="19"/>
        <v>0.39999995231628027</v>
      </c>
      <c r="AF71" s="6">
        <f t="shared" si="20"/>
        <v>0</v>
      </c>
      <c r="AG71" s="6">
        <f t="shared" si="21"/>
        <v>0</v>
      </c>
      <c r="AH71" s="6">
        <f t="shared" si="22"/>
        <v>0</v>
      </c>
      <c r="AI71" s="6">
        <f t="shared" si="23"/>
        <v>0</v>
      </c>
      <c r="AJ71" s="6">
        <f t="shared" si="24"/>
        <v>0</v>
      </c>
      <c r="AK71" s="6">
        <f t="shared" si="25"/>
        <v>0</v>
      </c>
      <c r="AL71" s="6">
        <f t="shared" si="26"/>
        <v>0</v>
      </c>
      <c r="AM71" s="6">
        <f t="shared" si="27"/>
        <v>0</v>
      </c>
      <c r="AN71" s="6">
        <f t="shared" si="28"/>
        <v>0</v>
      </c>
      <c r="AO71" s="6">
        <f t="shared" si="29"/>
        <v>0</v>
      </c>
      <c r="AP71" s="6">
        <f t="shared" si="30"/>
        <v>0</v>
      </c>
      <c r="AQ71" s="6">
        <f t="shared" si="31"/>
        <v>0</v>
      </c>
      <c r="AR71" s="6">
        <f t="shared" si="32"/>
        <v>0</v>
      </c>
      <c r="AS71" s="6">
        <f t="shared" si="33"/>
        <v>0</v>
      </c>
      <c r="AT71" s="6">
        <f t="shared" si="34"/>
        <v>0</v>
      </c>
      <c r="AU71" s="6">
        <f t="shared" si="35"/>
        <v>0</v>
      </c>
    </row>
    <row r="72" spans="1:47" ht="15" customHeight="1" x14ac:dyDescent="0.45">
      <c r="A72" s="5" t="s">
        <v>136</v>
      </c>
      <c r="B72" s="5" t="s">
        <v>137</v>
      </c>
      <c r="C72" s="6">
        <v>3</v>
      </c>
      <c r="D72" s="6">
        <v>3</v>
      </c>
      <c r="E72" s="6">
        <v>2.5</v>
      </c>
      <c r="F72" s="6">
        <v>1.25</v>
      </c>
      <c r="G72" s="6">
        <v>2.8499999046325701</v>
      </c>
      <c r="H72" s="6">
        <v>3</v>
      </c>
      <c r="I72" s="6">
        <v>3.5</v>
      </c>
      <c r="J72" s="6">
        <v>0.55000001192092896</v>
      </c>
      <c r="K72" s="6">
        <v>0.85000002384185802</v>
      </c>
      <c r="L72" s="6">
        <f t="shared" si="0"/>
        <v>0</v>
      </c>
      <c r="M72" s="6">
        <f t="shared" si="1"/>
        <v>1</v>
      </c>
      <c r="N72" s="6">
        <f t="shared" si="2"/>
        <v>0.5</v>
      </c>
      <c r="O72" s="6">
        <f t="shared" si="3"/>
        <v>0</v>
      </c>
      <c r="P72" s="6">
        <f t="shared" si="4"/>
        <v>0.84999990463257014</v>
      </c>
      <c r="Q72" s="6">
        <f t="shared" si="5"/>
        <v>0</v>
      </c>
      <c r="R72" s="6">
        <f t="shared" si="6"/>
        <v>0.5</v>
      </c>
      <c r="S72" s="6">
        <f t="shared" si="7"/>
        <v>0</v>
      </c>
      <c r="T72" s="6">
        <f t="shared" si="8"/>
        <v>0</v>
      </c>
      <c r="U72" s="6">
        <f t="shared" si="9"/>
        <v>0</v>
      </c>
      <c r="V72" s="6">
        <f t="shared" si="10"/>
        <v>0.39999999999999991</v>
      </c>
      <c r="W72" s="6">
        <f t="shared" si="11"/>
        <v>0</v>
      </c>
      <c r="X72" s="6">
        <f t="shared" si="12"/>
        <v>0</v>
      </c>
      <c r="Y72" s="6">
        <f t="shared" si="13"/>
        <v>0</v>
      </c>
      <c r="Z72" s="6">
        <f t="shared" si="14"/>
        <v>0</v>
      </c>
      <c r="AA72" s="6">
        <f t="shared" si="15"/>
        <v>0</v>
      </c>
      <c r="AB72" s="6">
        <f t="shared" si="16"/>
        <v>0</v>
      </c>
      <c r="AC72" s="6">
        <f t="shared" si="17"/>
        <v>0</v>
      </c>
      <c r="AD72" s="6">
        <f t="shared" si="18"/>
        <v>0</v>
      </c>
      <c r="AE72" s="6">
        <f t="shared" si="19"/>
        <v>0</v>
      </c>
      <c r="AF72" s="6">
        <f t="shared" si="20"/>
        <v>0</v>
      </c>
      <c r="AG72" s="6">
        <f t="shared" si="21"/>
        <v>0</v>
      </c>
      <c r="AH72" s="6">
        <f t="shared" si="22"/>
        <v>0</v>
      </c>
      <c r="AI72" s="6">
        <f t="shared" si="23"/>
        <v>0</v>
      </c>
      <c r="AJ72" s="6">
        <f t="shared" si="24"/>
        <v>0</v>
      </c>
      <c r="AK72" s="6">
        <f t="shared" si="25"/>
        <v>0</v>
      </c>
      <c r="AL72" s="6">
        <f t="shared" si="26"/>
        <v>0</v>
      </c>
      <c r="AM72" s="6">
        <f t="shared" si="27"/>
        <v>0</v>
      </c>
      <c r="AN72" s="6">
        <f t="shared" si="28"/>
        <v>0</v>
      </c>
      <c r="AO72" s="6">
        <f t="shared" si="29"/>
        <v>0</v>
      </c>
      <c r="AP72" s="6">
        <f t="shared" si="30"/>
        <v>0</v>
      </c>
      <c r="AQ72" s="6">
        <f t="shared" si="31"/>
        <v>0</v>
      </c>
      <c r="AR72" s="6">
        <f t="shared" si="32"/>
        <v>0</v>
      </c>
      <c r="AS72" s="6">
        <f t="shared" si="33"/>
        <v>0</v>
      </c>
      <c r="AT72" s="6">
        <f t="shared" si="34"/>
        <v>0</v>
      </c>
      <c r="AU72" s="6">
        <f t="shared" si="35"/>
        <v>0</v>
      </c>
    </row>
    <row r="73" spans="1:47" ht="15" customHeight="1" x14ac:dyDescent="0.45">
      <c r="A73" s="5" t="s">
        <v>138</v>
      </c>
      <c r="B73" s="5" t="s">
        <v>139</v>
      </c>
      <c r="C73" s="6">
        <v>3.7999999523162802</v>
      </c>
      <c r="D73" s="6">
        <v>3.2999999523162802</v>
      </c>
      <c r="E73" s="6">
        <v>3.0499999523162802</v>
      </c>
      <c r="F73" s="6">
        <v>1.3999999761581401</v>
      </c>
      <c r="G73" s="6">
        <v>3.2999999523162802</v>
      </c>
      <c r="H73" s="6">
        <v>3.4500000476837198</v>
      </c>
      <c r="I73" s="6">
        <v>2.4500000476837198</v>
      </c>
      <c r="J73" s="6">
        <v>0</v>
      </c>
      <c r="K73" s="6">
        <v>0.94999998807907104</v>
      </c>
      <c r="L73" s="6">
        <f t="shared" si="0"/>
        <v>0.79999995231628018</v>
      </c>
      <c r="M73" s="6">
        <f t="shared" si="1"/>
        <v>1.2999999523162802</v>
      </c>
      <c r="N73" s="6">
        <f t="shared" si="2"/>
        <v>1.0499999523162802</v>
      </c>
      <c r="O73" s="6">
        <f t="shared" si="3"/>
        <v>0</v>
      </c>
      <c r="P73" s="6">
        <f t="shared" si="4"/>
        <v>1.2999999523162802</v>
      </c>
      <c r="Q73" s="6">
        <f t="shared" si="5"/>
        <v>0.45000004768371982</v>
      </c>
      <c r="R73" s="6">
        <f t="shared" si="6"/>
        <v>0</v>
      </c>
      <c r="S73" s="6">
        <f t="shared" si="7"/>
        <v>0</v>
      </c>
      <c r="T73" s="6">
        <f t="shared" si="8"/>
        <v>0</v>
      </c>
      <c r="U73" s="6">
        <f t="shared" si="9"/>
        <v>0</v>
      </c>
      <c r="V73" s="6">
        <f t="shared" si="10"/>
        <v>0.69999995231628009</v>
      </c>
      <c r="W73" s="6">
        <f t="shared" si="11"/>
        <v>0</v>
      </c>
      <c r="X73" s="6">
        <f t="shared" si="12"/>
        <v>0</v>
      </c>
      <c r="Y73" s="6">
        <f t="shared" si="13"/>
        <v>0</v>
      </c>
      <c r="Z73" s="6">
        <f t="shared" si="14"/>
        <v>0</v>
      </c>
      <c r="AA73" s="6">
        <f t="shared" si="15"/>
        <v>0</v>
      </c>
      <c r="AB73" s="6">
        <f t="shared" si="16"/>
        <v>0</v>
      </c>
      <c r="AC73" s="6">
        <f t="shared" si="17"/>
        <v>0</v>
      </c>
      <c r="AD73" s="6">
        <f t="shared" si="18"/>
        <v>0</v>
      </c>
      <c r="AE73" s="6">
        <f t="shared" si="19"/>
        <v>0</v>
      </c>
      <c r="AF73" s="6">
        <f t="shared" si="20"/>
        <v>0</v>
      </c>
      <c r="AG73" s="6">
        <f t="shared" si="21"/>
        <v>0</v>
      </c>
      <c r="AH73" s="6">
        <f t="shared" si="22"/>
        <v>0</v>
      </c>
      <c r="AI73" s="6">
        <f t="shared" si="23"/>
        <v>0</v>
      </c>
      <c r="AJ73" s="6">
        <f t="shared" si="24"/>
        <v>0</v>
      </c>
      <c r="AK73" s="6">
        <f t="shared" si="25"/>
        <v>0</v>
      </c>
      <c r="AL73" s="6">
        <f t="shared" si="26"/>
        <v>0</v>
      </c>
      <c r="AM73" s="6">
        <f t="shared" si="27"/>
        <v>0</v>
      </c>
      <c r="AN73" s="6">
        <f t="shared" si="28"/>
        <v>0</v>
      </c>
      <c r="AO73" s="6">
        <f t="shared" si="29"/>
        <v>0</v>
      </c>
      <c r="AP73" s="6">
        <f t="shared" si="30"/>
        <v>0</v>
      </c>
      <c r="AQ73" s="6">
        <f t="shared" si="31"/>
        <v>0</v>
      </c>
      <c r="AR73" s="6">
        <f t="shared" si="32"/>
        <v>0</v>
      </c>
      <c r="AS73" s="6">
        <f t="shared" si="33"/>
        <v>0</v>
      </c>
      <c r="AT73" s="6">
        <f t="shared" si="34"/>
        <v>0</v>
      </c>
      <c r="AU73" s="6">
        <f t="shared" si="35"/>
        <v>0</v>
      </c>
    </row>
    <row r="74" spans="1:47" ht="15" customHeight="1" x14ac:dyDescent="0.45">
      <c r="A74" s="5" t="s">
        <v>140</v>
      </c>
      <c r="B74" s="5" t="s">
        <v>141</v>
      </c>
      <c r="C74" s="6">
        <v>3.4500000476837198</v>
      </c>
      <c r="D74" s="6">
        <v>3.3499999046325701</v>
      </c>
      <c r="E74" s="6">
        <v>3.5499999523162802</v>
      </c>
      <c r="F74" s="6">
        <v>1.95000004768372</v>
      </c>
      <c r="G74" s="6">
        <v>3.5999999046325701</v>
      </c>
      <c r="H74" s="6">
        <v>3.8499999046325701</v>
      </c>
      <c r="I74" s="6">
        <v>3.1500000953674299</v>
      </c>
      <c r="J74" s="6">
        <v>2.3499999046325701</v>
      </c>
      <c r="K74" s="6">
        <v>3.0499999523162802</v>
      </c>
      <c r="L74" s="6">
        <f t="shared" si="0"/>
        <v>0.45000004768371982</v>
      </c>
      <c r="M74" s="6">
        <f t="shared" si="1"/>
        <v>1.3499999046325701</v>
      </c>
      <c r="N74" s="6">
        <f t="shared" si="2"/>
        <v>1.5499999523162802</v>
      </c>
      <c r="O74" s="6">
        <f t="shared" si="3"/>
        <v>0</v>
      </c>
      <c r="P74" s="6">
        <f t="shared" si="4"/>
        <v>1.5999999046325701</v>
      </c>
      <c r="Q74" s="6">
        <f t="shared" si="5"/>
        <v>0.84999990463257014</v>
      </c>
      <c r="R74" s="6">
        <f t="shared" si="6"/>
        <v>0.15000009536742986</v>
      </c>
      <c r="S74" s="6">
        <f t="shared" si="7"/>
        <v>0.34999990463257014</v>
      </c>
      <c r="T74" s="6">
        <f t="shared" si="8"/>
        <v>1.0499999523162802</v>
      </c>
      <c r="U74" s="6">
        <f t="shared" si="9"/>
        <v>0</v>
      </c>
      <c r="V74" s="6">
        <f t="shared" si="10"/>
        <v>0.74999990463257005</v>
      </c>
      <c r="W74" s="6">
        <f t="shared" si="11"/>
        <v>0.14999995231628027</v>
      </c>
      <c r="X74" s="6">
        <f t="shared" si="12"/>
        <v>0</v>
      </c>
      <c r="Y74" s="6">
        <f t="shared" si="13"/>
        <v>0.29999990463257031</v>
      </c>
      <c r="Z74" s="6">
        <f t="shared" si="14"/>
        <v>0.34999990463257014</v>
      </c>
      <c r="AA74" s="6">
        <f t="shared" si="15"/>
        <v>0</v>
      </c>
      <c r="AB74" s="6">
        <f t="shared" si="16"/>
        <v>0</v>
      </c>
      <c r="AC74" s="6">
        <f t="shared" si="17"/>
        <v>0.24999995231628036</v>
      </c>
      <c r="AD74" s="6">
        <f t="shared" si="18"/>
        <v>0</v>
      </c>
      <c r="AE74" s="6">
        <f t="shared" si="19"/>
        <v>0</v>
      </c>
      <c r="AF74" s="6">
        <f t="shared" si="20"/>
        <v>0</v>
      </c>
      <c r="AG74" s="6">
        <f t="shared" si="21"/>
        <v>0</v>
      </c>
      <c r="AH74" s="6">
        <f t="shared" si="22"/>
        <v>0</v>
      </c>
      <c r="AI74" s="6">
        <f t="shared" si="23"/>
        <v>0</v>
      </c>
      <c r="AJ74" s="6">
        <f t="shared" si="24"/>
        <v>0</v>
      </c>
      <c r="AK74" s="6">
        <f t="shared" si="25"/>
        <v>0</v>
      </c>
      <c r="AL74" s="6">
        <f t="shared" si="26"/>
        <v>0</v>
      </c>
      <c r="AM74" s="6">
        <f t="shared" si="27"/>
        <v>0</v>
      </c>
      <c r="AN74" s="6">
        <f t="shared" si="28"/>
        <v>0</v>
      </c>
      <c r="AO74" s="6">
        <f t="shared" si="29"/>
        <v>0</v>
      </c>
      <c r="AP74" s="6">
        <f t="shared" si="30"/>
        <v>0</v>
      </c>
      <c r="AQ74" s="6">
        <f t="shared" si="31"/>
        <v>0</v>
      </c>
      <c r="AR74" s="6">
        <f t="shared" si="32"/>
        <v>0</v>
      </c>
      <c r="AS74" s="6">
        <f t="shared" si="33"/>
        <v>0</v>
      </c>
      <c r="AT74" s="6">
        <f t="shared" si="34"/>
        <v>0</v>
      </c>
      <c r="AU74" s="6">
        <f t="shared" si="35"/>
        <v>0</v>
      </c>
    </row>
    <row r="75" spans="1:47" ht="15" customHeight="1" x14ac:dyDescent="0.45">
      <c r="A75" s="5" t="s">
        <v>142</v>
      </c>
      <c r="B75" s="5" t="s">
        <v>143</v>
      </c>
      <c r="C75" s="6">
        <v>4</v>
      </c>
      <c r="D75" s="6">
        <v>4</v>
      </c>
      <c r="E75" s="6">
        <v>4</v>
      </c>
      <c r="F75" s="6">
        <v>2</v>
      </c>
      <c r="G75" s="6">
        <v>3.8499999046325701</v>
      </c>
      <c r="H75" s="6">
        <v>3.8499999046325701</v>
      </c>
      <c r="I75" s="6">
        <v>5.0000000745058101E-2</v>
      </c>
      <c r="J75" s="6">
        <v>0</v>
      </c>
      <c r="K75" s="6">
        <v>0</v>
      </c>
      <c r="L75" s="6">
        <f t="shared" si="0"/>
        <v>1</v>
      </c>
      <c r="M75" s="6">
        <f t="shared" si="1"/>
        <v>2</v>
      </c>
      <c r="N75" s="6">
        <f t="shared" si="2"/>
        <v>2</v>
      </c>
      <c r="O75" s="6">
        <f t="shared" si="3"/>
        <v>0</v>
      </c>
      <c r="P75" s="6">
        <f t="shared" si="4"/>
        <v>1.8499999046325701</v>
      </c>
      <c r="Q75" s="6">
        <f t="shared" si="5"/>
        <v>0.84999990463257014</v>
      </c>
      <c r="R75" s="6">
        <f t="shared" si="6"/>
        <v>0</v>
      </c>
      <c r="S75" s="6">
        <f t="shared" si="7"/>
        <v>0</v>
      </c>
      <c r="T75" s="6">
        <f t="shared" si="8"/>
        <v>0</v>
      </c>
      <c r="U75" s="6">
        <f t="shared" si="9"/>
        <v>0.20000000000000018</v>
      </c>
      <c r="V75" s="6">
        <f t="shared" si="10"/>
        <v>1.4</v>
      </c>
      <c r="W75" s="6">
        <f t="shared" si="11"/>
        <v>0.60000000000000009</v>
      </c>
      <c r="X75" s="6">
        <f t="shared" si="12"/>
        <v>0</v>
      </c>
      <c r="Y75" s="6">
        <f t="shared" si="13"/>
        <v>0.54999990463257031</v>
      </c>
      <c r="Z75" s="6">
        <f t="shared" si="14"/>
        <v>0.34999990463257014</v>
      </c>
      <c r="AA75" s="6">
        <f t="shared" si="15"/>
        <v>0</v>
      </c>
      <c r="AB75" s="6">
        <f t="shared" si="16"/>
        <v>0</v>
      </c>
      <c r="AC75" s="6">
        <f t="shared" si="17"/>
        <v>0</v>
      </c>
      <c r="AD75" s="6">
        <f t="shared" si="18"/>
        <v>0</v>
      </c>
      <c r="AE75" s="6">
        <f t="shared" si="19"/>
        <v>0.60000000000000009</v>
      </c>
      <c r="AF75" s="6">
        <f t="shared" si="20"/>
        <v>0</v>
      </c>
      <c r="AG75" s="6">
        <f t="shared" si="21"/>
        <v>0</v>
      </c>
      <c r="AH75" s="6">
        <f t="shared" si="22"/>
        <v>0</v>
      </c>
      <c r="AI75" s="6">
        <f t="shared" si="23"/>
        <v>0</v>
      </c>
      <c r="AJ75" s="6">
        <f t="shared" si="24"/>
        <v>0</v>
      </c>
      <c r="AK75" s="6">
        <f t="shared" si="25"/>
        <v>0</v>
      </c>
      <c r="AL75" s="6">
        <f t="shared" si="26"/>
        <v>0</v>
      </c>
      <c r="AM75" s="6">
        <f t="shared" si="27"/>
        <v>0</v>
      </c>
      <c r="AN75" s="6">
        <f t="shared" si="28"/>
        <v>0</v>
      </c>
      <c r="AO75" s="6">
        <f t="shared" si="29"/>
        <v>0</v>
      </c>
      <c r="AP75" s="6">
        <f t="shared" si="30"/>
        <v>0</v>
      </c>
      <c r="AQ75" s="6">
        <f t="shared" si="31"/>
        <v>0</v>
      </c>
      <c r="AR75" s="6">
        <f t="shared" si="32"/>
        <v>0</v>
      </c>
      <c r="AS75" s="6">
        <f t="shared" si="33"/>
        <v>0</v>
      </c>
      <c r="AT75" s="6">
        <f t="shared" si="34"/>
        <v>0</v>
      </c>
      <c r="AU75" s="6">
        <f t="shared" si="35"/>
        <v>0</v>
      </c>
    </row>
    <row r="76" spans="1:47" ht="15" customHeight="1" x14ac:dyDescent="0.45">
      <c r="A76" s="5" t="s">
        <v>144</v>
      </c>
      <c r="B76" s="5" t="s">
        <v>145</v>
      </c>
      <c r="C76" s="6">
        <v>4</v>
      </c>
      <c r="D76" s="6">
        <v>3.75</v>
      </c>
      <c r="E76" s="6">
        <v>4</v>
      </c>
      <c r="F76" s="6">
        <v>2</v>
      </c>
      <c r="G76" s="6">
        <v>4</v>
      </c>
      <c r="H76" s="6">
        <v>4</v>
      </c>
      <c r="I76" s="6">
        <v>3</v>
      </c>
      <c r="J76" s="6">
        <v>1.1000000238418599</v>
      </c>
      <c r="K76" s="6">
        <v>1.25</v>
      </c>
      <c r="L76" s="6">
        <f t="shared" si="0"/>
        <v>1</v>
      </c>
      <c r="M76" s="6">
        <f t="shared" si="1"/>
        <v>1.75</v>
      </c>
      <c r="N76" s="6">
        <f t="shared" si="2"/>
        <v>2</v>
      </c>
      <c r="O76" s="6">
        <f t="shared" si="3"/>
        <v>0</v>
      </c>
      <c r="P76" s="6">
        <f t="shared" si="4"/>
        <v>2</v>
      </c>
      <c r="Q76" s="6">
        <f t="shared" si="5"/>
        <v>1</v>
      </c>
      <c r="R76" s="6">
        <f t="shared" si="6"/>
        <v>0</v>
      </c>
      <c r="S76" s="6">
        <f t="shared" si="7"/>
        <v>0</v>
      </c>
      <c r="T76" s="6">
        <f t="shared" si="8"/>
        <v>0</v>
      </c>
      <c r="U76" s="6">
        <f t="shared" si="9"/>
        <v>0.20000000000000018</v>
      </c>
      <c r="V76" s="6">
        <f t="shared" si="10"/>
        <v>1.1499999999999999</v>
      </c>
      <c r="W76" s="6">
        <f t="shared" si="11"/>
        <v>0.60000000000000009</v>
      </c>
      <c r="X76" s="6">
        <f t="shared" si="12"/>
        <v>0</v>
      </c>
      <c r="Y76" s="6">
        <f t="shared" si="13"/>
        <v>0.70000000000000018</v>
      </c>
      <c r="Z76" s="6">
        <f t="shared" si="14"/>
        <v>0.5</v>
      </c>
      <c r="AA76" s="6">
        <f t="shared" si="15"/>
        <v>0</v>
      </c>
      <c r="AB76" s="6">
        <f t="shared" si="16"/>
        <v>0</v>
      </c>
      <c r="AC76" s="6">
        <f t="shared" si="17"/>
        <v>0</v>
      </c>
      <c r="AD76" s="6">
        <f t="shared" si="18"/>
        <v>0</v>
      </c>
      <c r="AE76" s="6">
        <f t="shared" si="19"/>
        <v>0.35000000000000009</v>
      </c>
      <c r="AF76" s="6">
        <f t="shared" si="20"/>
        <v>0</v>
      </c>
      <c r="AG76" s="6">
        <f t="shared" si="21"/>
        <v>0</v>
      </c>
      <c r="AH76" s="6">
        <f t="shared" si="22"/>
        <v>0</v>
      </c>
      <c r="AI76" s="6">
        <f t="shared" si="23"/>
        <v>0</v>
      </c>
      <c r="AJ76" s="6">
        <f t="shared" si="24"/>
        <v>0</v>
      </c>
      <c r="AK76" s="6">
        <f t="shared" si="25"/>
        <v>0</v>
      </c>
      <c r="AL76" s="6">
        <f t="shared" si="26"/>
        <v>0</v>
      </c>
      <c r="AM76" s="6">
        <f t="shared" si="27"/>
        <v>0</v>
      </c>
      <c r="AN76" s="6">
        <f t="shared" si="28"/>
        <v>0</v>
      </c>
      <c r="AO76" s="6">
        <f t="shared" si="29"/>
        <v>0</v>
      </c>
      <c r="AP76" s="6">
        <f t="shared" si="30"/>
        <v>0</v>
      </c>
      <c r="AQ76" s="6">
        <f t="shared" si="31"/>
        <v>0</v>
      </c>
      <c r="AR76" s="6">
        <f t="shared" si="32"/>
        <v>0</v>
      </c>
      <c r="AS76" s="6">
        <f t="shared" si="33"/>
        <v>0</v>
      </c>
      <c r="AT76" s="6">
        <f t="shared" si="34"/>
        <v>0</v>
      </c>
      <c r="AU76" s="6">
        <f t="shared" si="35"/>
        <v>0</v>
      </c>
    </row>
    <row r="77" spans="1:47" ht="15" customHeight="1" x14ac:dyDescent="0.45">
      <c r="A77" s="5" t="s">
        <v>146</v>
      </c>
      <c r="B77" s="5" t="s">
        <v>147</v>
      </c>
      <c r="C77" s="6">
        <v>4</v>
      </c>
      <c r="D77" s="6">
        <v>4</v>
      </c>
      <c r="E77" s="6">
        <v>4.1999998092651403</v>
      </c>
      <c r="F77" s="6">
        <v>1.70000004768372</v>
      </c>
      <c r="G77" s="6">
        <v>4</v>
      </c>
      <c r="H77" s="6">
        <v>4.1500000953674299</v>
      </c>
      <c r="I77" s="6">
        <v>3.5999999046325701</v>
      </c>
      <c r="J77" s="6">
        <v>3.0999999046325701</v>
      </c>
      <c r="K77" s="6">
        <v>3.0499999523162802</v>
      </c>
      <c r="L77" s="6">
        <f t="shared" si="0"/>
        <v>1</v>
      </c>
      <c r="M77" s="6">
        <f t="shared" si="1"/>
        <v>2</v>
      </c>
      <c r="N77" s="6">
        <f t="shared" si="2"/>
        <v>2.1999998092651403</v>
      </c>
      <c r="O77" s="6">
        <f t="shared" si="3"/>
        <v>0</v>
      </c>
      <c r="P77" s="6">
        <f t="shared" si="4"/>
        <v>2</v>
      </c>
      <c r="Q77" s="6">
        <f t="shared" si="5"/>
        <v>1.1500000953674299</v>
      </c>
      <c r="R77" s="6">
        <f t="shared" si="6"/>
        <v>0.59999990463257014</v>
      </c>
      <c r="S77" s="6">
        <f t="shared" si="7"/>
        <v>1.0999999046325701</v>
      </c>
      <c r="T77" s="6">
        <f t="shared" si="8"/>
        <v>1.0499999523162802</v>
      </c>
      <c r="U77" s="6">
        <f t="shared" si="9"/>
        <v>0.20000000000000018</v>
      </c>
      <c r="V77" s="6">
        <f t="shared" si="10"/>
        <v>1.4</v>
      </c>
      <c r="W77" s="6">
        <f t="shared" si="11"/>
        <v>0.79999980926514036</v>
      </c>
      <c r="X77" s="6">
        <f t="shared" si="12"/>
        <v>0</v>
      </c>
      <c r="Y77" s="6">
        <f t="shared" si="13"/>
        <v>0.70000000000000018</v>
      </c>
      <c r="Z77" s="6">
        <f t="shared" si="14"/>
        <v>0.65000009536742986</v>
      </c>
      <c r="AA77" s="6">
        <f t="shared" si="15"/>
        <v>0</v>
      </c>
      <c r="AB77" s="6">
        <f t="shared" si="16"/>
        <v>0.59999990463257014</v>
      </c>
      <c r="AC77" s="6">
        <f t="shared" si="17"/>
        <v>0.24999995231628036</v>
      </c>
      <c r="AD77" s="6">
        <f t="shared" si="18"/>
        <v>0</v>
      </c>
      <c r="AE77" s="6">
        <f t="shared" si="19"/>
        <v>0.60000000000000009</v>
      </c>
      <c r="AF77" s="6">
        <f t="shared" si="20"/>
        <v>0</v>
      </c>
      <c r="AG77" s="6">
        <f t="shared" si="21"/>
        <v>0</v>
      </c>
      <c r="AH77" s="6">
        <f t="shared" si="22"/>
        <v>0</v>
      </c>
      <c r="AI77" s="6">
        <f t="shared" si="23"/>
        <v>0</v>
      </c>
      <c r="AJ77" s="6">
        <f t="shared" si="24"/>
        <v>0</v>
      </c>
      <c r="AK77" s="6">
        <f t="shared" si="25"/>
        <v>0</v>
      </c>
      <c r="AL77" s="6">
        <f t="shared" si="26"/>
        <v>0</v>
      </c>
      <c r="AM77" s="6">
        <f t="shared" si="27"/>
        <v>0</v>
      </c>
      <c r="AN77" s="6">
        <f t="shared" si="28"/>
        <v>0</v>
      </c>
      <c r="AO77" s="6">
        <f t="shared" si="29"/>
        <v>0</v>
      </c>
      <c r="AP77" s="6">
        <f t="shared" si="30"/>
        <v>0</v>
      </c>
      <c r="AQ77" s="6">
        <f t="shared" si="31"/>
        <v>0</v>
      </c>
      <c r="AR77" s="6">
        <f t="shared" si="32"/>
        <v>0</v>
      </c>
      <c r="AS77" s="6">
        <f t="shared" si="33"/>
        <v>0</v>
      </c>
      <c r="AT77" s="6">
        <f t="shared" si="34"/>
        <v>0</v>
      </c>
      <c r="AU77" s="6">
        <f t="shared" si="35"/>
        <v>0</v>
      </c>
    </row>
    <row r="78" spans="1:47" ht="15" customHeight="1" x14ac:dyDescent="0.45">
      <c r="A78" s="5" t="s">
        <v>148</v>
      </c>
      <c r="B78" s="5" t="s">
        <v>149</v>
      </c>
      <c r="C78" s="6">
        <v>4</v>
      </c>
      <c r="D78" s="6">
        <v>2.75</v>
      </c>
      <c r="E78" s="6">
        <v>3.1500000953674299</v>
      </c>
      <c r="F78" s="6">
        <v>2</v>
      </c>
      <c r="G78" s="6">
        <v>3.75</v>
      </c>
      <c r="H78" s="6">
        <v>3.9500000476837198</v>
      </c>
      <c r="I78" s="6">
        <v>0.20000000298023199</v>
      </c>
      <c r="J78" s="6">
        <v>0</v>
      </c>
      <c r="K78" s="6">
        <v>0</v>
      </c>
      <c r="L78" s="6">
        <f t="shared" si="0"/>
        <v>1</v>
      </c>
      <c r="M78" s="6">
        <f t="shared" si="1"/>
        <v>0.75</v>
      </c>
      <c r="N78" s="6">
        <f t="shared" si="2"/>
        <v>1.1500000953674299</v>
      </c>
      <c r="O78" s="6">
        <f t="shared" si="3"/>
        <v>0</v>
      </c>
      <c r="P78" s="6">
        <f t="shared" si="4"/>
        <v>1.75</v>
      </c>
      <c r="Q78" s="6">
        <f t="shared" si="5"/>
        <v>0.95000004768371982</v>
      </c>
      <c r="R78" s="6">
        <f t="shared" si="6"/>
        <v>0</v>
      </c>
      <c r="S78" s="6">
        <f t="shared" si="7"/>
        <v>0</v>
      </c>
      <c r="T78" s="6">
        <f t="shared" si="8"/>
        <v>0</v>
      </c>
      <c r="U78" s="6">
        <f t="shared" si="9"/>
        <v>0.20000000000000018</v>
      </c>
      <c r="V78" s="6">
        <f t="shared" si="10"/>
        <v>0.14999999999999991</v>
      </c>
      <c r="W78" s="6">
        <f t="shared" si="11"/>
        <v>0</v>
      </c>
      <c r="X78" s="6">
        <f t="shared" si="12"/>
        <v>0</v>
      </c>
      <c r="Y78" s="6">
        <f t="shared" si="13"/>
        <v>0.45000000000000018</v>
      </c>
      <c r="Z78" s="6">
        <f t="shared" si="14"/>
        <v>0.45000004768371982</v>
      </c>
      <c r="AA78" s="6">
        <f t="shared" si="15"/>
        <v>0</v>
      </c>
      <c r="AB78" s="6">
        <f t="shared" si="16"/>
        <v>0</v>
      </c>
      <c r="AC78" s="6">
        <f t="shared" si="17"/>
        <v>0</v>
      </c>
      <c r="AD78" s="6">
        <f t="shared" si="18"/>
        <v>0</v>
      </c>
      <c r="AE78" s="6">
        <f t="shared" si="19"/>
        <v>0</v>
      </c>
      <c r="AF78" s="6">
        <f t="shared" si="20"/>
        <v>0</v>
      </c>
      <c r="AG78" s="6">
        <f t="shared" si="21"/>
        <v>0</v>
      </c>
      <c r="AH78" s="6">
        <f t="shared" si="22"/>
        <v>0</v>
      </c>
      <c r="AI78" s="6">
        <f t="shared" si="23"/>
        <v>0</v>
      </c>
      <c r="AJ78" s="6">
        <f t="shared" si="24"/>
        <v>0</v>
      </c>
      <c r="AK78" s="6">
        <f t="shared" si="25"/>
        <v>0</v>
      </c>
      <c r="AL78" s="6">
        <f t="shared" si="26"/>
        <v>0</v>
      </c>
      <c r="AM78" s="6">
        <f t="shared" si="27"/>
        <v>0</v>
      </c>
      <c r="AN78" s="6">
        <f t="shared" si="28"/>
        <v>0</v>
      </c>
      <c r="AO78" s="6">
        <f t="shared" si="29"/>
        <v>0</v>
      </c>
      <c r="AP78" s="6">
        <f t="shared" si="30"/>
        <v>0</v>
      </c>
      <c r="AQ78" s="6">
        <f t="shared" si="31"/>
        <v>0</v>
      </c>
      <c r="AR78" s="6">
        <f t="shared" si="32"/>
        <v>0</v>
      </c>
      <c r="AS78" s="6">
        <f t="shared" si="33"/>
        <v>0</v>
      </c>
      <c r="AT78" s="6">
        <f t="shared" si="34"/>
        <v>0</v>
      </c>
      <c r="AU78" s="6">
        <f t="shared" si="35"/>
        <v>0</v>
      </c>
    </row>
    <row r="79" spans="1:47" ht="15" customHeight="1" x14ac:dyDescent="0.45">
      <c r="A79" s="5" t="s">
        <v>150</v>
      </c>
      <c r="B79" s="5" t="s">
        <v>151</v>
      </c>
      <c r="C79" s="6">
        <v>3.9500000476837198</v>
      </c>
      <c r="D79" s="6">
        <v>3.4000000953674299</v>
      </c>
      <c r="E79" s="6">
        <v>3.3499999046325701</v>
      </c>
      <c r="F79" s="6">
        <v>2</v>
      </c>
      <c r="G79" s="6">
        <v>3.5</v>
      </c>
      <c r="H79" s="6">
        <v>3.7000000476837198</v>
      </c>
      <c r="I79" s="6">
        <v>0.150000005960465</v>
      </c>
      <c r="J79" s="6">
        <v>0</v>
      </c>
      <c r="K79" s="6">
        <v>0</v>
      </c>
      <c r="L79" s="6">
        <f t="shared" si="0"/>
        <v>0.95000004768371982</v>
      </c>
      <c r="M79" s="6">
        <f t="shared" si="1"/>
        <v>1.4000000953674299</v>
      </c>
      <c r="N79" s="6">
        <f t="shared" si="2"/>
        <v>1.3499999046325701</v>
      </c>
      <c r="O79" s="6">
        <f t="shared" si="3"/>
        <v>0</v>
      </c>
      <c r="P79" s="6">
        <f t="shared" si="4"/>
        <v>1.5</v>
      </c>
      <c r="Q79" s="6">
        <f t="shared" si="5"/>
        <v>0.70000004768371982</v>
      </c>
      <c r="R79" s="6">
        <f t="shared" si="6"/>
        <v>0</v>
      </c>
      <c r="S79" s="6">
        <f t="shared" si="7"/>
        <v>0</v>
      </c>
      <c r="T79" s="6">
        <f t="shared" si="8"/>
        <v>0</v>
      </c>
      <c r="U79" s="6">
        <f t="shared" si="9"/>
        <v>0.15000004768371999</v>
      </c>
      <c r="V79" s="6">
        <f t="shared" si="10"/>
        <v>0.80000009536742978</v>
      </c>
      <c r="W79" s="6">
        <f t="shared" si="11"/>
        <v>0</v>
      </c>
      <c r="X79" s="6">
        <f t="shared" si="12"/>
        <v>0</v>
      </c>
      <c r="Y79" s="6">
        <f t="shared" si="13"/>
        <v>0.20000000000000018</v>
      </c>
      <c r="Z79" s="6">
        <f t="shared" si="14"/>
        <v>0.20000004768371982</v>
      </c>
      <c r="AA79" s="6">
        <f t="shared" si="15"/>
        <v>0</v>
      </c>
      <c r="AB79" s="6">
        <f t="shared" si="16"/>
        <v>0</v>
      </c>
      <c r="AC79" s="6">
        <f t="shared" si="17"/>
        <v>0</v>
      </c>
      <c r="AD79" s="6">
        <f t="shared" si="18"/>
        <v>0</v>
      </c>
      <c r="AE79" s="6">
        <f t="shared" si="19"/>
        <v>9.5367429953086003E-8</v>
      </c>
      <c r="AF79" s="6">
        <f t="shared" si="20"/>
        <v>0</v>
      </c>
      <c r="AG79" s="6">
        <f t="shared" si="21"/>
        <v>0</v>
      </c>
      <c r="AH79" s="6">
        <f t="shared" si="22"/>
        <v>0</v>
      </c>
      <c r="AI79" s="6">
        <f t="shared" si="23"/>
        <v>0</v>
      </c>
      <c r="AJ79" s="6">
        <f t="shared" si="24"/>
        <v>0</v>
      </c>
      <c r="AK79" s="6">
        <f t="shared" si="25"/>
        <v>0</v>
      </c>
      <c r="AL79" s="6">
        <f t="shared" si="26"/>
        <v>0</v>
      </c>
      <c r="AM79" s="6">
        <f t="shared" si="27"/>
        <v>0</v>
      </c>
      <c r="AN79" s="6">
        <f t="shared" si="28"/>
        <v>0</v>
      </c>
      <c r="AO79" s="6">
        <f t="shared" si="29"/>
        <v>0</v>
      </c>
      <c r="AP79" s="6">
        <f t="shared" si="30"/>
        <v>0</v>
      </c>
      <c r="AQ79" s="6">
        <f t="shared" si="31"/>
        <v>0</v>
      </c>
      <c r="AR79" s="6">
        <f t="shared" si="32"/>
        <v>0</v>
      </c>
      <c r="AS79" s="6">
        <f t="shared" si="33"/>
        <v>0</v>
      </c>
      <c r="AT79" s="6">
        <f t="shared" si="34"/>
        <v>0</v>
      </c>
      <c r="AU79" s="6">
        <f t="shared" si="35"/>
        <v>0</v>
      </c>
    </row>
    <row r="80" spans="1:47" ht="15" customHeight="1" x14ac:dyDescent="0.45">
      <c r="A80" s="5" t="s">
        <v>152</v>
      </c>
      <c r="B80" s="5" t="s">
        <v>153</v>
      </c>
      <c r="C80" s="6">
        <v>3.5</v>
      </c>
      <c r="D80" s="6">
        <v>3.25</v>
      </c>
      <c r="E80" s="6">
        <v>2.9500000476837198</v>
      </c>
      <c r="F80" s="6">
        <v>2</v>
      </c>
      <c r="G80" s="6">
        <v>3.3499999046325701</v>
      </c>
      <c r="H80" s="6">
        <v>3.0999999046325701</v>
      </c>
      <c r="I80" s="6">
        <v>2.2999999523162802</v>
      </c>
      <c r="J80" s="6">
        <v>5.0000000745058101E-2</v>
      </c>
      <c r="K80" s="6">
        <v>0.30000001192092901</v>
      </c>
      <c r="L80" s="6">
        <f t="shared" ref="L80:L143" si="36">MAX(0,C80-$B$3)</f>
        <v>0.5</v>
      </c>
      <c r="M80" s="6">
        <f t="shared" ref="M80:M143" si="37">MAX(0,D80-$B$4)</f>
        <v>1.25</v>
      </c>
      <c r="N80" s="6">
        <f t="shared" ref="N80:N143" si="38">MAX(0,E80-$B$5)</f>
        <v>0.95000004768371982</v>
      </c>
      <c r="O80" s="6">
        <f t="shared" ref="O80:O143" si="39">MAX(0,F80-$B$6)</f>
        <v>0</v>
      </c>
      <c r="P80" s="6">
        <f t="shared" ref="P80:P143" si="40">MAX(0,G80-$B$7)</f>
        <v>1.3499999046325701</v>
      </c>
      <c r="Q80" s="6">
        <f t="shared" ref="Q80:Q143" si="41">MAX(0,H80-$B$8)</f>
        <v>9.9999904632570136E-2</v>
      </c>
      <c r="R80" s="6">
        <f t="shared" ref="R80:R143" si="42">MAX(0,I80-$B$9)</f>
        <v>0</v>
      </c>
      <c r="S80" s="6">
        <f t="shared" ref="S80:S143" si="43">MAX(0,J80-$B$10)</f>
        <v>0</v>
      </c>
      <c r="T80" s="6">
        <f t="shared" ref="T80:T143" si="44">MAX(0,K80-$B$11)</f>
        <v>0</v>
      </c>
      <c r="U80" s="6">
        <f t="shared" ref="U80:U143" si="45">MAX(0,C80-$C$3)</f>
        <v>0</v>
      </c>
      <c r="V80" s="6">
        <f t="shared" ref="V80:V143" si="46">MAX(0,D80-$C$4)</f>
        <v>0.64999999999999991</v>
      </c>
      <c r="W80" s="6">
        <f t="shared" ref="W80:W143" si="47">MAX(0,E80-$C$5)</f>
        <v>0</v>
      </c>
      <c r="X80" s="6">
        <f t="shared" ref="X80:X143" si="48">MAX(0,F80-$C$6)</f>
        <v>0</v>
      </c>
      <c r="Y80" s="6">
        <f t="shared" ref="Y80:Y143" si="49">MAX(0,G80-$C$7)</f>
        <v>4.9999904632570313E-2</v>
      </c>
      <c r="Z80" s="6">
        <f t="shared" ref="Z80:Z143" si="50">MAX(0,H80-$C$8)</f>
        <v>0</v>
      </c>
      <c r="AA80" s="6">
        <f t="shared" ref="AA80:AA143" si="51">MAX(0,I80-$C$9)</f>
        <v>0</v>
      </c>
      <c r="AB80" s="6">
        <f t="shared" ref="AB80:AB143" si="52">MAX(0,J80-$C$10)</f>
        <v>0</v>
      </c>
      <c r="AC80" s="6">
        <f t="shared" ref="AC80:AC143" si="53">MAX(0,K80-$C$11)</f>
        <v>0</v>
      </c>
      <c r="AD80" s="6">
        <f t="shared" ref="AD80:AD143" si="54">MAX(0,C80-$D$3)</f>
        <v>0</v>
      </c>
      <c r="AE80" s="6">
        <f t="shared" ref="AE80:AE143" si="55">MAX(0,D80-$D$4)</f>
        <v>0</v>
      </c>
      <c r="AF80" s="6">
        <f t="shared" ref="AF80:AF143" si="56">MAX(0,E80-$D$5)</f>
        <v>0</v>
      </c>
      <c r="AG80" s="6">
        <f t="shared" ref="AG80:AG143" si="57">MAX(0,F80-$D$6)</f>
        <v>0</v>
      </c>
      <c r="AH80" s="6">
        <f t="shared" ref="AH80:AH143" si="58">MAX(0,G80-$D$7)</f>
        <v>0</v>
      </c>
      <c r="AI80" s="6">
        <f t="shared" ref="AI80:AI143" si="59">MAX(0,H80-$D$8)</f>
        <v>0</v>
      </c>
      <c r="AJ80" s="6">
        <f t="shared" ref="AJ80:AJ143" si="60">MAX(0,I80-$D$9)</f>
        <v>0</v>
      </c>
      <c r="AK80" s="6">
        <f t="shared" ref="AK80:AK143" si="61">MAX(0,J80-$D$10)</f>
        <v>0</v>
      </c>
      <c r="AL80" s="6">
        <f t="shared" ref="AL80:AL143" si="62">MAX(0,K80-$D$11)</f>
        <v>0</v>
      </c>
      <c r="AM80" s="6">
        <f t="shared" ref="AM80:AM143" si="63">MAX(0,C80-$E$3)</f>
        <v>0</v>
      </c>
      <c r="AN80" s="6">
        <f t="shared" ref="AN80:AN143" si="64">MAX(0,D80-$E$4)</f>
        <v>0</v>
      </c>
      <c r="AO80" s="6">
        <f t="shared" ref="AO80:AO143" si="65">MAX(0,E80-$E$5)</f>
        <v>0</v>
      </c>
      <c r="AP80" s="6">
        <f t="shared" ref="AP80:AP143" si="66">MAX(0,F80-$E$6)</f>
        <v>0</v>
      </c>
      <c r="AQ80" s="6">
        <f t="shared" ref="AQ80:AQ143" si="67">MAX(0,G80-$E$7)</f>
        <v>0</v>
      </c>
      <c r="AR80" s="6">
        <f t="shared" ref="AR80:AR143" si="68">MAX(0,H80-$E$8)</f>
        <v>0</v>
      </c>
      <c r="AS80" s="6">
        <f t="shared" ref="AS80:AS143" si="69">MAX(0,I80-$E$9)</f>
        <v>0</v>
      </c>
      <c r="AT80" s="6">
        <f t="shared" ref="AT80:AT143" si="70">MAX(0,J80-$E$10)</f>
        <v>0</v>
      </c>
      <c r="AU80" s="6">
        <f t="shared" ref="AU80:AU143" si="71">MAX(0,K80-$E$11)</f>
        <v>0</v>
      </c>
    </row>
    <row r="81" spans="1:47" ht="15" customHeight="1" x14ac:dyDescent="0.45">
      <c r="A81" s="5" t="s">
        <v>154</v>
      </c>
      <c r="B81" s="5" t="s">
        <v>155</v>
      </c>
      <c r="C81" s="6">
        <v>4</v>
      </c>
      <c r="D81" s="6">
        <v>4</v>
      </c>
      <c r="E81" s="6">
        <v>3.4500000476837198</v>
      </c>
      <c r="F81" s="6">
        <v>2</v>
      </c>
      <c r="G81" s="6">
        <v>3.25</v>
      </c>
      <c r="H81" s="6">
        <v>3.1500000953674299</v>
      </c>
      <c r="I81" s="6">
        <v>0.150000005960465</v>
      </c>
      <c r="J81" s="6">
        <v>0</v>
      </c>
      <c r="K81" s="6">
        <v>0</v>
      </c>
      <c r="L81" s="6">
        <f t="shared" si="36"/>
        <v>1</v>
      </c>
      <c r="M81" s="6">
        <f t="shared" si="37"/>
        <v>2</v>
      </c>
      <c r="N81" s="6">
        <f t="shared" si="38"/>
        <v>1.4500000476837198</v>
      </c>
      <c r="O81" s="6">
        <f t="shared" si="39"/>
        <v>0</v>
      </c>
      <c r="P81" s="6">
        <f t="shared" si="40"/>
        <v>1.25</v>
      </c>
      <c r="Q81" s="6">
        <f t="shared" si="41"/>
        <v>0.15000009536742986</v>
      </c>
      <c r="R81" s="6">
        <f t="shared" si="42"/>
        <v>0</v>
      </c>
      <c r="S81" s="6">
        <f t="shared" si="43"/>
        <v>0</v>
      </c>
      <c r="T81" s="6">
        <f t="shared" si="44"/>
        <v>0</v>
      </c>
      <c r="U81" s="6">
        <f t="shared" si="45"/>
        <v>0.20000000000000018</v>
      </c>
      <c r="V81" s="6">
        <f t="shared" si="46"/>
        <v>1.4</v>
      </c>
      <c r="W81" s="6">
        <f t="shared" si="47"/>
        <v>5.0000047683719906E-2</v>
      </c>
      <c r="X81" s="6">
        <f t="shared" si="48"/>
        <v>0</v>
      </c>
      <c r="Y81" s="6">
        <f t="shared" si="49"/>
        <v>0</v>
      </c>
      <c r="Z81" s="6">
        <f t="shared" si="50"/>
        <v>0</v>
      </c>
      <c r="AA81" s="6">
        <f t="shared" si="51"/>
        <v>0</v>
      </c>
      <c r="AB81" s="6">
        <f t="shared" si="52"/>
        <v>0</v>
      </c>
      <c r="AC81" s="6">
        <f t="shared" si="53"/>
        <v>0</v>
      </c>
      <c r="AD81" s="6">
        <f t="shared" si="54"/>
        <v>0</v>
      </c>
      <c r="AE81" s="6">
        <f t="shared" si="55"/>
        <v>0.60000000000000009</v>
      </c>
      <c r="AF81" s="6">
        <f t="shared" si="56"/>
        <v>0</v>
      </c>
      <c r="AG81" s="6">
        <f t="shared" si="57"/>
        <v>0</v>
      </c>
      <c r="AH81" s="6">
        <f t="shared" si="58"/>
        <v>0</v>
      </c>
      <c r="AI81" s="6">
        <f t="shared" si="59"/>
        <v>0</v>
      </c>
      <c r="AJ81" s="6">
        <f t="shared" si="60"/>
        <v>0</v>
      </c>
      <c r="AK81" s="6">
        <f t="shared" si="61"/>
        <v>0</v>
      </c>
      <c r="AL81" s="6">
        <f t="shared" si="62"/>
        <v>0</v>
      </c>
      <c r="AM81" s="6">
        <f t="shared" si="63"/>
        <v>0</v>
      </c>
      <c r="AN81" s="6">
        <f t="shared" si="64"/>
        <v>0</v>
      </c>
      <c r="AO81" s="6">
        <f t="shared" si="65"/>
        <v>0</v>
      </c>
      <c r="AP81" s="6">
        <f t="shared" si="66"/>
        <v>0</v>
      </c>
      <c r="AQ81" s="6">
        <f t="shared" si="67"/>
        <v>0</v>
      </c>
      <c r="AR81" s="6">
        <f t="shared" si="68"/>
        <v>0</v>
      </c>
      <c r="AS81" s="6">
        <f t="shared" si="69"/>
        <v>0</v>
      </c>
      <c r="AT81" s="6">
        <f t="shared" si="70"/>
        <v>0</v>
      </c>
      <c r="AU81" s="6">
        <f t="shared" si="71"/>
        <v>0</v>
      </c>
    </row>
    <row r="82" spans="1:47" ht="15" customHeight="1" x14ac:dyDescent="0.45">
      <c r="A82" s="5" t="s">
        <v>156</v>
      </c>
      <c r="B82" s="5" t="s">
        <v>157</v>
      </c>
      <c r="C82" s="6">
        <v>3</v>
      </c>
      <c r="D82" s="6">
        <v>3.25</v>
      </c>
      <c r="E82" s="6">
        <v>3.25</v>
      </c>
      <c r="F82" s="6">
        <v>1.1000000238418599</v>
      </c>
      <c r="G82" s="6">
        <v>2.9500000476837198</v>
      </c>
      <c r="H82" s="6">
        <v>3</v>
      </c>
      <c r="I82" s="6">
        <v>1.3999999761581401</v>
      </c>
      <c r="J82" s="6">
        <v>0.85000002384185802</v>
      </c>
      <c r="K82" s="6">
        <v>1.25</v>
      </c>
      <c r="L82" s="6">
        <f t="shared" si="36"/>
        <v>0</v>
      </c>
      <c r="M82" s="6">
        <f t="shared" si="37"/>
        <v>1.25</v>
      </c>
      <c r="N82" s="6">
        <f t="shared" si="38"/>
        <v>1.25</v>
      </c>
      <c r="O82" s="6">
        <f t="shared" si="39"/>
        <v>0</v>
      </c>
      <c r="P82" s="6">
        <f t="shared" si="40"/>
        <v>0.95000004768371982</v>
      </c>
      <c r="Q82" s="6">
        <f t="shared" si="41"/>
        <v>0</v>
      </c>
      <c r="R82" s="6">
        <f t="shared" si="42"/>
        <v>0</v>
      </c>
      <c r="S82" s="6">
        <f t="shared" si="43"/>
        <v>0</v>
      </c>
      <c r="T82" s="6">
        <f t="shared" si="44"/>
        <v>0</v>
      </c>
      <c r="U82" s="6">
        <f t="shared" si="45"/>
        <v>0</v>
      </c>
      <c r="V82" s="6">
        <f t="shared" si="46"/>
        <v>0.64999999999999991</v>
      </c>
      <c r="W82" s="6">
        <f t="shared" si="47"/>
        <v>0</v>
      </c>
      <c r="X82" s="6">
        <f t="shared" si="48"/>
        <v>0</v>
      </c>
      <c r="Y82" s="6">
        <f t="shared" si="49"/>
        <v>0</v>
      </c>
      <c r="Z82" s="6">
        <f t="shared" si="50"/>
        <v>0</v>
      </c>
      <c r="AA82" s="6">
        <f t="shared" si="51"/>
        <v>0</v>
      </c>
      <c r="AB82" s="6">
        <f t="shared" si="52"/>
        <v>0</v>
      </c>
      <c r="AC82" s="6">
        <f t="shared" si="53"/>
        <v>0</v>
      </c>
      <c r="AD82" s="6">
        <f t="shared" si="54"/>
        <v>0</v>
      </c>
      <c r="AE82" s="6">
        <f t="shared" si="55"/>
        <v>0</v>
      </c>
      <c r="AF82" s="6">
        <f t="shared" si="56"/>
        <v>0</v>
      </c>
      <c r="AG82" s="6">
        <f t="shared" si="57"/>
        <v>0</v>
      </c>
      <c r="AH82" s="6">
        <f t="shared" si="58"/>
        <v>0</v>
      </c>
      <c r="AI82" s="6">
        <f t="shared" si="59"/>
        <v>0</v>
      </c>
      <c r="AJ82" s="6">
        <f t="shared" si="60"/>
        <v>0</v>
      </c>
      <c r="AK82" s="6">
        <f t="shared" si="61"/>
        <v>0</v>
      </c>
      <c r="AL82" s="6">
        <f t="shared" si="62"/>
        <v>0</v>
      </c>
      <c r="AM82" s="6">
        <f t="shared" si="63"/>
        <v>0</v>
      </c>
      <c r="AN82" s="6">
        <f t="shared" si="64"/>
        <v>0</v>
      </c>
      <c r="AO82" s="6">
        <f t="shared" si="65"/>
        <v>0</v>
      </c>
      <c r="AP82" s="6">
        <f t="shared" si="66"/>
        <v>0</v>
      </c>
      <c r="AQ82" s="6">
        <f t="shared" si="67"/>
        <v>0</v>
      </c>
      <c r="AR82" s="6">
        <f t="shared" si="68"/>
        <v>0</v>
      </c>
      <c r="AS82" s="6">
        <f t="shared" si="69"/>
        <v>0</v>
      </c>
      <c r="AT82" s="6">
        <f t="shared" si="70"/>
        <v>0</v>
      </c>
      <c r="AU82" s="6">
        <f t="shared" si="71"/>
        <v>0</v>
      </c>
    </row>
    <row r="83" spans="1:47" ht="15" customHeight="1" x14ac:dyDescent="0.45">
      <c r="A83" s="5" t="s">
        <v>158</v>
      </c>
      <c r="B83" s="5" t="s">
        <v>159</v>
      </c>
      <c r="C83" s="6">
        <v>4.1500000953674299</v>
      </c>
      <c r="D83" s="6">
        <v>4.0999999046325701</v>
      </c>
      <c r="E83" s="6">
        <v>4.1500000953674299</v>
      </c>
      <c r="F83" s="6">
        <v>2.25</v>
      </c>
      <c r="G83" s="6">
        <v>3.9000000953674299</v>
      </c>
      <c r="H83" s="6">
        <v>4.1999998092651403</v>
      </c>
      <c r="I83" s="6">
        <v>0</v>
      </c>
      <c r="J83" s="6">
        <v>0</v>
      </c>
      <c r="K83" s="6">
        <v>0</v>
      </c>
      <c r="L83" s="6">
        <f t="shared" si="36"/>
        <v>1.1500000953674299</v>
      </c>
      <c r="M83" s="6">
        <f t="shared" si="37"/>
        <v>2.0999999046325701</v>
      </c>
      <c r="N83" s="6">
        <f t="shared" si="38"/>
        <v>2.1500000953674299</v>
      </c>
      <c r="O83" s="6">
        <f t="shared" si="39"/>
        <v>0</v>
      </c>
      <c r="P83" s="6">
        <f t="shared" si="40"/>
        <v>1.9000000953674299</v>
      </c>
      <c r="Q83" s="6">
        <f t="shared" si="41"/>
        <v>1.1999998092651403</v>
      </c>
      <c r="R83" s="6">
        <f t="shared" si="42"/>
        <v>0</v>
      </c>
      <c r="S83" s="6">
        <f t="shared" si="43"/>
        <v>0</v>
      </c>
      <c r="T83" s="6">
        <f t="shared" si="44"/>
        <v>0</v>
      </c>
      <c r="U83" s="6">
        <f t="shared" si="45"/>
        <v>0.35000009536743004</v>
      </c>
      <c r="V83" s="6">
        <f t="shared" si="46"/>
        <v>1.49999990463257</v>
      </c>
      <c r="W83" s="6">
        <f t="shared" si="47"/>
        <v>0.75000009536742995</v>
      </c>
      <c r="X83" s="6">
        <f t="shared" si="48"/>
        <v>0</v>
      </c>
      <c r="Y83" s="6">
        <f t="shared" si="49"/>
        <v>0.60000009536743004</v>
      </c>
      <c r="Z83" s="6">
        <f t="shared" si="50"/>
        <v>0.69999980926514027</v>
      </c>
      <c r="AA83" s="6">
        <f t="shared" si="51"/>
        <v>0</v>
      </c>
      <c r="AB83" s="6">
        <f t="shared" si="52"/>
        <v>0</v>
      </c>
      <c r="AC83" s="6">
        <f t="shared" si="53"/>
        <v>0</v>
      </c>
      <c r="AD83" s="6">
        <f t="shared" si="54"/>
        <v>0</v>
      </c>
      <c r="AE83" s="6">
        <f t="shared" si="55"/>
        <v>0.69999990463257022</v>
      </c>
      <c r="AF83" s="6">
        <f t="shared" si="56"/>
        <v>0</v>
      </c>
      <c r="AG83" s="6">
        <f t="shared" si="57"/>
        <v>0</v>
      </c>
      <c r="AH83" s="6">
        <f t="shared" si="58"/>
        <v>0</v>
      </c>
      <c r="AI83" s="6">
        <f t="shared" si="59"/>
        <v>0</v>
      </c>
      <c r="AJ83" s="6">
        <f t="shared" si="60"/>
        <v>0</v>
      </c>
      <c r="AK83" s="6">
        <f t="shared" si="61"/>
        <v>0</v>
      </c>
      <c r="AL83" s="6">
        <f t="shared" si="62"/>
        <v>0</v>
      </c>
      <c r="AM83" s="6">
        <f t="shared" si="63"/>
        <v>0</v>
      </c>
      <c r="AN83" s="6">
        <f t="shared" si="64"/>
        <v>0</v>
      </c>
      <c r="AO83" s="6">
        <f t="shared" si="65"/>
        <v>0</v>
      </c>
      <c r="AP83" s="6">
        <f t="shared" si="66"/>
        <v>0</v>
      </c>
      <c r="AQ83" s="6">
        <f t="shared" si="67"/>
        <v>0</v>
      </c>
      <c r="AR83" s="6">
        <f t="shared" si="68"/>
        <v>0</v>
      </c>
      <c r="AS83" s="6">
        <f t="shared" si="69"/>
        <v>0</v>
      </c>
      <c r="AT83" s="6">
        <f t="shared" si="70"/>
        <v>0</v>
      </c>
      <c r="AU83" s="6">
        <f t="shared" si="71"/>
        <v>0</v>
      </c>
    </row>
    <row r="84" spans="1:47" ht="15" customHeight="1" x14ac:dyDescent="0.45">
      <c r="A84" s="5" t="s">
        <v>160</v>
      </c>
      <c r="B84" s="5" t="s">
        <v>161</v>
      </c>
      <c r="C84" s="6">
        <v>3.9000000953674299</v>
      </c>
      <c r="D84" s="6">
        <v>3.7000000476837198</v>
      </c>
      <c r="E84" s="6">
        <v>4</v>
      </c>
      <c r="F84" s="6">
        <v>2.2999999523162802</v>
      </c>
      <c r="G84" s="6">
        <v>4.0500001907348597</v>
      </c>
      <c r="H84" s="6">
        <v>3.75</v>
      </c>
      <c r="I84" s="6">
        <v>0</v>
      </c>
      <c r="J84" s="6">
        <v>0</v>
      </c>
      <c r="K84" s="6">
        <v>0.5</v>
      </c>
      <c r="L84" s="6">
        <f t="shared" si="36"/>
        <v>0.90000009536742986</v>
      </c>
      <c r="M84" s="6">
        <f t="shared" si="37"/>
        <v>1.7000000476837198</v>
      </c>
      <c r="N84" s="6">
        <f t="shared" si="38"/>
        <v>2</v>
      </c>
      <c r="O84" s="6">
        <f t="shared" si="39"/>
        <v>0</v>
      </c>
      <c r="P84" s="6">
        <f t="shared" si="40"/>
        <v>2.0500001907348597</v>
      </c>
      <c r="Q84" s="6">
        <f t="shared" si="41"/>
        <v>0.75</v>
      </c>
      <c r="R84" s="6">
        <f t="shared" si="42"/>
        <v>0</v>
      </c>
      <c r="S84" s="6">
        <f t="shared" si="43"/>
        <v>0</v>
      </c>
      <c r="T84" s="6">
        <f t="shared" si="44"/>
        <v>0</v>
      </c>
      <c r="U84" s="6">
        <f t="shared" si="45"/>
        <v>0.10000009536743004</v>
      </c>
      <c r="V84" s="6">
        <f t="shared" si="46"/>
        <v>1.1000000476837197</v>
      </c>
      <c r="W84" s="6">
        <f t="shared" si="47"/>
        <v>0.60000000000000009</v>
      </c>
      <c r="X84" s="6">
        <f t="shared" si="48"/>
        <v>0</v>
      </c>
      <c r="Y84" s="6">
        <f t="shared" si="49"/>
        <v>0.75000019073485991</v>
      </c>
      <c r="Z84" s="6">
        <f t="shared" si="50"/>
        <v>0.25</v>
      </c>
      <c r="AA84" s="6">
        <f t="shared" si="51"/>
        <v>0</v>
      </c>
      <c r="AB84" s="6">
        <f t="shared" si="52"/>
        <v>0</v>
      </c>
      <c r="AC84" s="6">
        <f t="shared" si="53"/>
        <v>0</v>
      </c>
      <c r="AD84" s="6">
        <f t="shared" si="54"/>
        <v>0</v>
      </c>
      <c r="AE84" s="6">
        <f t="shared" si="55"/>
        <v>0.30000004768371991</v>
      </c>
      <c r="AF84" s="6">
        <f t="shared" si="56"/>
        <v>0</v>
      </c>
      <c r="AG84" s="6">
        <f t="shared" si="57"/>
        <v>0</v>
      </c>
      <c r="AH84" s="6">
        <f t="shared" si="58"/>
        <v>0</v>
      </c>
      <c r="AI84" s="6">
        <f t="shared" si="59"/>
        <v>0</v>
      </c>
      <c r="AJ84" s="6">
        <f t="shared" si="60"/>
        <v>0</v>
      </c>
      <c r="AK84" s="6">
        <f t="shared" si="61"/>
        <v>0</v>
      </c>
      <c r="AL84" s="6">
        <f t="shared" si="62"/>
        <v>0</v>
      </c>
      <c r="AM84" s="6">
        <f t="shared" si="63"/>
        <v>0</v>
      </c>
      <c r="AN84" s="6">
        <f t="shared" si="64"/>
        <v>0</v>
      </c>
      <c r="AO84" s="6">
        <f t="shared" si="65"/>
        <v>0</v>
      </c>
      <c r="AP84" s="6">
        <f t="shared" si="66"/>
        <v>0</v>
      </c>
      <c r="AQ84" s="6">
        <f t="shared" si="67"/>
        <v>0</v>
      </c>
      <c r="AR84" s="6">
        <f t="shared" si="68"/>
        <v>0</v>
      </c>
      <c r="AS84" s="6">
        <f t="shared" si="69"/>
        <v>0</v>
      </c>
      <c r="AT84" s="6">
        <f t="shared" si="70"/>
        <v>0</v>
      </c>
      <c r="AU84" s="6">
        <f t="shared" si="71"/>
        <v>0</v>
      </c>
    </row>
    <row r="85" spans="1:47" ht="15" customHeight="1" x14ac:dyDescent="0.45">
      <c r="A85" s="5" t="s">
        <v>162</v>
      </c>
      <c r="B85" s="5" t="s">
        <v>163</v>
      </c>
      <c r="C85" s="6">
        <v>3.4500000476837198</v>
      </c>
      <c r="D85" s="6">
        <v>2.75</v>
      </c>
      <c r="E85" s="6">
        <v>3.5999999046325701</v>
      </c>
      <c r="F85" s="6">
        <v>2.2999999523162802</v>
      </c>
      <c r="G85" s="6">
        <v>3.4500000476837198</v>
      </c>
      <c r="H85" s="6">
        <v>3.3499999046325701</v>
      </c>
      <c r="I85" s="6">
        <v>0.34999999403953602</v>
      </c>
      <c r="J85" s="6">
        <v>0</v>
      </c>
      <c r="K85" s="6">
        <v>0.20000000298023199</v>
      </c>
      <c r="L85" s="6">
        <f t="shared" si="36"/>
        <v>0.45000004768371982</v>
      </c>
      <c r="M85" s="6">
        <f t="shared" si="37"/>
        <v>0.75</v>
      </c>
      <c r="N85" s="6">
        <f t="shared" si="38"/>
        <v>1.5999999046325701</v>
      </c>
      <c r="O85" s="6">
        <f t="shared" si="39"/>
        <v>0</v>
      </c>
      <c r="P85" s="6">
        <f t="shared" si="40"/>
        <v>1.4500000476837198</v>
      </c>
      <c r="Q85" s="6">
        <f t="shared" si="41"/>
        <v>0.34999990463257014</v>
      </c>
      <c r="R85" s="6">
        <f t="shared" si="42"/>
        <v>0</v>
      </c>
      <c r="S85" s="6">
        <f t="shared" si="43"/>
        <v>0</v>
      </c>
      <c r="T85" s="6">
        <f t="shared" si="44"/>
        <v>0</v>
      </c>
      <c r="U85" s="6">
        <f t="shared" si="45"/>
        <v>0</v>
      </c>
      <c r="V85" s="6">
        <f t="shared" si="46"/>
        <v>0.14999999999999991</v>
      </c>
      <c r="W85" s="6">
        <f t="shared" si="47"/>
        <v>0.19999990463257022</v>
      </c>
      <c r="X85" s="6">
        <f t="shared" si="48"/>
        <v>0</v>
      </c>
      <c r="Y85" s="6">
        <f t="shared" si="49"/>
        <v>0.15000004768371999</v>
      </c>
      <c r="Z85" s="6">
        <f t="shared" si="50"/>
        <v>0</v>
      </c>
      <c r="AA85" s="6">
        <f t="shared" si="51"/>
        <v>0</v>
      </c>
      <c r="AB85" s="6">
        <f t="shared" si="52"/>
        <v>0</v>
      </c>
      <c r="AC85" s="6">
        <f t="shared" si="53"/>
        <v>0</v>
      </c>
      <c r="AD85" s="6">
        <f t="shared" si="54"/>
        <v>0</v>
      </c>
      <c r="AE85" s="6">
        <f t="shared" si="55"/>
        <v>0</v>
      </c>
      <c r="AF85" s="6">
        <f t="shared" si="56"/>
        <v>0</v>
      </c>
      <c r="AG85" s="6">
        <f t="shared" si="57"/>
        <v>0</v>
      </c>
      <c r="AH85" s="6">
        <f t="shared" si="58"/>
        <v>0</v>
      </c>
      <c r="AI85" s="6">
        <f t="shared" si="59"/>
        <v>0</v>
      </c>
      <c r="AJ85" s="6">
        <f t="shared" si="60"/>
        <v>0</v>
      </c>
      <c r="AK85" s="6">
        <f t="shared" si="61"/>
        <v>0</v>
      </c>
      <c r="AL85" s="6">
        <f t="shared" si="62"/>
        <v>0</v>
      </c>
      <c r="AM85" s="6">
        <f t="shared" si="63"/>
        <v>0</v>
      </c>
      <c r="AN85" s="6">
        <f t="shared" si="64"/>
        <v>0</v>
      </c>
      <c r="AO85" s="6">
        <f t="shared" si="65"/>
        <v>0</v>
      </c>
      <c r="AP85" s="6">
        <f t="shared" si="66"/>
        <v>0</v>
      </c>
      <c r="AQ85" s="6">
        <f t="shared" si="67"/>
        <v>0</v>
      </c>
      <c r="AR85" s="6">
        <f t="shared" si="68"/>
        <v>0</v>
      </c>
      <c r="AS85" s="6">
        <f t="shared" si="69"/>
        <v>0</v>
      </c>
      <c r="AT85" s="6">
        <f t="shared" si="70"/>
        <v>0</v>
      </c>
      <c r="AU85" s="6">
        <f t="shared" si="71"/>
        <v>0</v>
      </c>
    </row>
    <row r="86" spans="1:47" ht="15" customHeight="1" x14ac:dyDescent="0.45">
      <c r="A86" s="5" t="s">
        <v>164</v>
      </c>
      <c r="B86" s="5" t="s">
        <v>165</v>
      </c>
      <c r="C86" s="6">
        <v>3</v>
      </c>
      <c r="D86" s="6">
        <v>2</v>
      </c>
      <c r="E86" s="6">
        <v>2.5999999046325701</v>
      </c>
      <c r="F86" s="6">
        <v>2</v>
      </c>
      <c r="G86" s="6">
        <v>3</v>
      </c>
      <c r="H86" s="6">
        <v>3</v>
      </c>
      <c r="I86" s="6">
        <v>0.20000000298023199</v>
      </c>
      <c r="J86" s="6">
        <v>0</v>
      </c>
      <c r="K86" s="6">
        <v>0</v>
      </c>
      <c r="L86" s="6">
        <f t="shared" si="36"/>
        <v>0</v>
      </c>
      <c r="M86" s="6">
        <f t="shared" si="37"/>
        <v>0</v>
      </c>
      <c r="N86" s="6">
        <f t="shared" si="38"/>
        <v>0.59999990463257014</v>
      </c>
      <c r="O86" s="6">
        <f t="shared" si="39"/>
        <v>0</v>
      </c>
      <c r="P86" s="6">
        <f t="shared" si="40"/>
        <v>1</v>
      </c>
      <c r="Q86" s="6">
        <f t="shared" si="41"/>
        <v>0</v>
      </c>
      <c r="R86" s="6">
        <f t="shared" si="42"/>
        <v>0</v>
      </c>
      <c r="S86" s="6">
        <f t="shared" si="43"/>
        <v>0</v>
      </c>
      <c r="T86" s="6">
        <f t="shared" si="44"/>
        <v>0</v>
      </c>
      <c r="U86" s="6">
        <f t="shared" si="45"/>
        <v>0</v>
      </c>
      <c r="V86" s="6">
        <f t="shared" si="46"/>
        <v>0</v>
      </c>
      <c r="W86" s="6">
        <f t="shared" si="47"/>
        <v>0</v>
      </c>
      <c r="X86" s="6">
        <f t="shared" si="48"/>
        <v>0</v>
      </c>
      <c r="Y86" s="6">
        <f t="shared" si="49"/>
        <v>0</v>
      </c>
      <c r="Z86" s="6">
        <f t="shared" si="50"/>
        <v>0</v>
      </c>
      <c r="AA86" s="6">
        <f t="shared" si="51"/>
        <v>0</v>
      </c>
      <c r="AB86" s="6">
        <f t="shared" si="52"/>
        <v>0</v>
      </c>
      <c r="AC86" s="6">
        <f t="shared" si="53"/>
        <v>0</v>
      </c>
      <c r="AD86" s="6">
        <f t="shared" si="54"/>
        <v>0</v>
      </c>
      <c r="AE86" s="6">
        <f t="shared" si="55"/>
        <v>0</v>
      </c>
      <c r="AF86" s="6">
        <f t="shared" si="56"/>
        <v>0</v>
      </c>
      <c r="AG86" s="6">
        <f t="shared" si="57"/>
        <v>0</v>
      </c>
      <c r="AH86" s="6">
        <f t="shared" si="58"/>
        <v>0</v>
      </c>
      <c r="AI86" s="6">
        <f t="shared" si="59"/>
        <v>0</v>
      </c>
      <c r="AJ86" s="6">
        <f t="shared" si="60"/>
        <v>0</v>
      </c>
      <c r="AK86" s="6">
        <f t="shared" si="61"/>
        <v>0</v>
      </c>
      <c r="AL86" s="6">
        <f t="shared" si="62"/>
        <v>0</v>
      </c>
      <c r="AM86" s="6">
        <f t="shared" si="63"/>
        <v>0</v>
      </c>
      <c r="AN86" s="6">
        <f t="shared" si="64"/>
        <v>0</v>
      </c>
      <c r="AO86" s="6">
        <f t="shared" si="65"/>
        <v>0</v>
      </c>
      <c r="AP86" s="6">
        <f t="shared" si="66"/>
        <v>0</v>
      </c>
      <c r="AQ86" s="6">
        <f t="shared" si="67"/>
        <v>0</v>
      </c>
      <c r="AR86" s="6">
        <f t="shared" si="68"/>
        <v>0</v>
      </c>
      <c r="AS86" s="6">
        <f t="shared" si="69"/>
        <v>0</v>
      </c>
      <c r="AT86" s="6">
        <f t="shared" si="70"/>
        <v>0</v>
      </c>
      <c r="AU86" s="6">
        <f t="shared" si="71"/>
        <v>0</v>
      </c>
    </row>
    <row r="87" spans="1:47" ht="15" customHeight="1" x14ac:dyDescent="0.45">
      <c r="A87" s="5" t="s">
        <v>166</v>
      </c>
      <c r="B87" s="5" t="s">
        <v>167</v>
      </c>
      <c r="C87" s="6">
        <v>4</v>
      </c>
      <c r="D87" s="6">
        <v>4</v>
      </c>
      <c r="E87" s="6">
        <v>4.25</v>
      </c>
      <c r="F87" s="6">
        <v>2.8499999046325701</v>
      </c>
      <c r="G87" s="6">
        <v>4.0500001907348597</v>
      </c>
      <c r="H87" s="6">
        <v>3.9500000476837198</v>
      </c>
      <c r="I87" s="6">
        <v>0.25</v>
      </c>
      <c r="J87" s="6">
        <v>0</v>
      </c>
      <c r="K87" s="6">
        <v>0</v>
      </c>
      <c r="L87" s="6">
        <f t="shared" si="36"/>
        <v>1</v>
      </c>
      <c r="M87" s="6">
        <f t="shared" si="37"/>
        <v>2</v>
      </c>
      <c r="N87" s="6">
        <f t="shared" si="38"/>
        <v>2.25</v>
      </c>
      <c r="O87" s="6">
        <f t="shared" si="39"/>
        <v>0</v>
      </c>
      <c r="P87" s="6">
        <f t="shared" si="40"/>
        <v>2.0500001907348597</v>
      </c>
      <c r="Q87" s="6">
        <f t="shared" si="41"/>
        <v>0.95000004768371982</v>
      </c>
      <c r="R87" s="6">
        <f t="shared" si="42"/>
        <v>0</v>
      </c>
      <c r="S87" s="6">
        <f t="shared" si="43"/>
        <v>0</v>
      </c>
      <c r="T87" s="6">
        <f t="shared" si="44"/>
        <v>0</v>
      </c>
      <c r="U87" s="6">
        <f t="shared" si="45"/>
        <v>0.20000000000000018</v>
      </c>
      <c r="V87" s="6">
        <f t="shared" si="46"/>
        <v>1.4</v>
      </c>
      <c r="W87" s="6">
        <f t="shared" si="47"/>
        <v>0.85000000000000009</v>
      </c>
      <c r="X87" s="6">
        <f t="shared" si="48"/>
        <v>0</v>
      </c>
      <c r="Y87" s="6">
        <f t="shared" si="49"/>
        <v>0.75000019073485991</v>
      </c>
      <c r="Z87" s="6">
        <f t="shared" si="50"/>
        <v>0.45000004768371982</v>
      </c>
      <c r="AA87" s="6">
        <f t="shared" si="51"/>
        <v>0</v>
      </c>
      <c r="AB87" s="6">
        <f t="shared" si="52"/>
        <v>0</v>
      </c>
      <c r="AC87" s="6">
        <f t="shared" si="53"/>
        <v>0</v>
      </c>
      <c r="AD87" s="6">
        <f t="shared" si="54"/>
        <v>0</v>
      </c>
      <c r="AE87" s="6">
        <f t="shared" si="55"/>
        <v>0.60000000000000009</v>
      </c>
      <c r="AF87" s="6">
        <f t="shared" si="56"/>
        <v>4.9999999999999822E-2</v>
      </c>
      <c r="AG87" s="6">
        <f t="shared" si="57"/>
        <v>0</v>
      </c>
      <c r="AH87" s="6">
        <f t="shared" si="58"/>
        <v>0</v>
      </c>
      <c r="AI87" s="6">
        <f t="shared" si="59"/>
        <v>0</v>
      </c>
      <c r="AJ87" s="6">
        <f t="shared" si="60"/>
        <v>0</v>
      </c>
      <c r="AK87" s="6">
        <f t="shared" si="61"/>
        <v>0</v>
      </c>
      <c r="AL87" s="6">
        <f t="shared" si="62"/>
        <v>0</v>
      </c>
      <c r="AM87" s="6">
        <f t="shared" si="63"/>
        <v>0</v>
      </c>
      <c r="AN87" s="6">
        <f t="shared" si="64"/>
        <v>0</v>
      </c>
      <c r="AO87" s="6">
        <f t="shared" si="65"/>
        <v>0</v>
      </c>
      <c r="AP87" s="6">
        <f t="shared" si="66"/>
        <v>0</v>
      </c>
      <c r="AQ87" s="6">
        <f t="shared" si="67"/>
        <v>0</v>
      </c>
      <c r="AR87" s="6">
        <f t="shared" si="68"/>
        <v>0</v>
      </c>
      <c r="AS87" s="6">
        <f t="shared" si="69"/>
        <v>0</v>
      </c>
      <c r="AT87" s="6">
        <f t="shared" si="70"/>
        <v>0</v>
      </c>
      <c r="AU87" s="6">
        <f t="shared" si="71"/>
        <v>0</v>
      </c>
    </row>
    <row r="88" spans="1:47" ht="15" customHeight="1" x14ac:dyDescent="0.45">
      <c r="A88" s="5" t="s">
        <v>168</v>
      </c>
      <c r="B88" s="5" t="s">
        <v>169</v>
      </c>
      <c r="C88" s="6">
        <v>4</v>
      </c>
      <c r="D88" s="6">
        <v>4</v>
      </c>
      <c r="E88" s="6">
        <v>3.9500000476837198</v>
      </c>
      <c r="F88" s="6">
        <v>2.9000000953674299</v>
      </c>
      <c r="G88" s="6">
        <v>3.9000000953674299</v>
      </c>
      <c r="H88" s="6">
        <v>3.2999999523162802</v>
      </c>
      <c r="I88" s="6">
        <v>0.40000000596046498</v>
      </c>
      <c r="J88" s="6">
        <v>5.0000000745058101E-2</v>
      </c>
      <c r="K88" s="6">
        <v>0</v>
      </c>
      <c r="L88" s="6">
        <f t="shared" si="36"/>
        <v>1</v>
      </c>
      <c r="M88" s="6">
        <f t="shared" si="37"/>
        <v>2</v>
      </c>
      <c r="N88" s="6">
        <f t="shared" si="38"/>
        <v>1.9500000476837198</v>
      </c>
      <c r="O88" s="6">
        <f t="shared" si="39"/>
        <v>0</v>
      </c>
      <c r="P88" s="6">
        <f t="shared" si="40"/>
        <v>1.9000000953674299</v>
      </c>
      <c r="Q88" s="6">
        <f t="shared" si="41"/>
        <v>0.29999995231628018</v>
      </c>
      <c r="R88" s="6">
        <f t="shared" si="42"/>
        <v>0</v>
      </c>
      <c r="S88" s="6">
        <f t="shared" si="43"/>
        <v>0</v>
      </c>
      <c r="T88" s="6">
        <f t="shared" si="44"/>
        <v>0</v>
      </c>
      <c r="U88" s="6">
        <f t="shared" si="45"/>
        <v>0.20000000000000018</v>
      </c>
      <c r="V88" s="6">
        <f t="shared" si="46"/>
        <v>1.4</v>
      </c>
      <c r="W88" s="6">
        <f t="shared" si="47"/>
        <v>0.55000004768371991</v>
      </c>
      <c r="X88" s="6">
        <f t="shared" si="48"/>
        <v>0</v>
      </c>
      <c r="Y88" s="6">
        <f t="shared" si="49"/>
        <v>0.60000009536743004</v>
      </c>
      <c r="Z88" s="6">
        <f t="shared" si="50"/>
        <v>0</v>
      </c>
      <c r="AA88" s="6">
        <f t="shared" si="51"/>
        <v>0</v>
      </c>
      <c r="AB88" s="6">
        <f t="shared" si="52"/>
        <v>0</v>
      </c>
      <c r="AC88" s="6">
        <f t="shared" si="53"/>
        <v>0</v>
      </c>
      <c r="AD88" s="6">
        <f t="shared" si="54"/>
        <v>0</v>
      </c>
      <c r="AE88" s="6">
        <f t="shared" si="55"/>
        <v>0.60000000000000009</v>
      </c>
      <c r="AF88" s="6">
        <f t="shared" si="56"/>
        <v>0</v>
      </c>
      <c r="AG88" s="6">
        <f t="shared" si="57"/>
        <v>0</v>
      </c>
      <c r="AH88" s="6">
        <f t="shared" si="58"/>
        <v>0</v>
      </c>
      <c r="AI88" s="6">
        <f t="shared" si="59"/>
        <v>0</v>
      </c>
      <c r="AJ88" s="6">
        <f t="shared" si="60"/>
        <v>0</v>
      </c>
      <c r="AK88" s="6">
        <f t="shared" si="61"/>
        <v>0</v>
      </c>
      <c r="AL88" s="6">
        <f t="shared" si="62"/>
        <v>0</v>
      </c>
      <c r="AM88" s="6">
        <f t="shared" si="63"/>
        <v>0</v>
      </c>
      <c r="AN88" s="6">
        <f t="shared" si="64"/>
        <v>0</v>
      </c>
      <c r="AO88" s="6">
        <f t="shared" si="65"/>
        <v>0</v>
      </c>
      <c r="AP88" s="6">
        <f t="shared" si="66"/>
        <v>0</v>
      </c>
      <c r="AQ88" s="6">
        <f t="shared" si="67"/>
        <v>0</v>
      </c>
      <c r="AR88" s="6">
        <f t="shared" si="68"/>
        <v>0</v>
      </c>
      <c r="AS88" s="6">
        <f t="shared" si="69"/>
        <v>0</v>
      </c>
      <c r="AT88" s="6">
        <f t="shared" si="70"/>
        <v>0</v>
      </c>
      <c r="AU88" s="6">
        <f t="shared" si="71"/>
        <v>0</v>
      </c>
    </row>
    <row r="89" spans="1:47" ht="15" customHeight="1" x14ac:dyDescent="0.45">
      <c r="A89" s="5" t="s">
        <v>170</v>
      </c>
      <c r="B89" s="5" t="s">
        <v>171</v>
      </c>
      <c r="C89" s="6">
        <v>4.0500001907348597</v>
      </c>
      <c r="D89" s="6">
        <v>4.0500001907348597</v>
      </c>
      <c r="E89" s="6">
        <v>3.5</v>
      </c>
      <c r="F89" s="6">
        <v>3.4000000953674299</v>
      </c>
      <c r="G89" s="6">
        <v>3.4500000476837198</v>
      </c>
      <c r="H89" s="6">
        <v>3.1500000953674299</v>
      </c>
      <c r="I89" s="6">
        <v>0.25</v>
      </c>
      <c r="J89" s="6">
        <v>0</v>
      </c>
      <c r="K89" s="6">
        <v>0</v>
      </c>
      <c r="L89" s="6">
        <f t="shared" si="36"/>
        <v>1.0500001907348597</v>
      </c>
      <c r="M89" s="6">
        <f t="shared" si="37"/>
        <v>2.0500001907348597</v>
      </c>
      <c r="N89" s="6">
        <f t="shared" si="38"/>
        <v>1.5</v>
      </c>
      <c r="O89" s="6">
        <f t="shared" si="39"/>
        <v>0.40000009536742986</v>
      </c>
      <c r="P89" s="6">
        <f t="shared" si="40"/>
        <v>1.4500000476837198</v>
      </c>
      <c r="Q89" s="6">
        <f t="shared" si="41"/>
        <v>0.15000009536742986</v>
      </c>
      <c r="R89" s="6">
        <f t="shared" si="42"/>
        <v>0</v>
      </c>
      <c r="S89" s="6">
        <f t="shared" si="43"/>
        <v>0</v>
      </c>
      <c r="T89" s="6">
        <f t="shared" si="44"/>
        <v>0</v>
      </c>
      <c r="U89" s="6">
        <f t="shared" si="45"/>
        <v>0.25000019073485991</v>
      </c>
      <c r="V89" s="6">
        <f t="shared" si="46"/>
        <v>1.4500001907348596</v>
      </c>
      <c r="W89" s="6">
        <f t="shared" si="47"/>
        <v>0.10000000000000009</v>
      </c>
      <c r="X89" s="6">
        <f t="shared" si="48"/>
        <v>9.5367429953086003E-8</v>
      </c>
      <c r="Y89" s="6">
        <f t="shared" si="49"/>
        <v>0.15000004768371999</v>
      </c>
      <c r="Z89" s="6">
        <f t="shared" si="50"/>
        <v>0</v>
      </c>
      <c r="AA89" s="6">
        <f t="shared" si="51"/>
        <v>0</v>
      </c>
      <c r="AB89" s="6">
        <f t="shared" si="52"/>
        <v>0</v>
      </c>
      <c r="AC89" s="6">
        <f t="shared" si="53"/>
        <v>0</v>
      </c>
      <c r="AD89" s="6">
        <f t="shared" si="54"/>
        <v>0</v>
      </c>
      <c r="AE89" s="6">
        <f t="shared" si="55"/>
        <v>0.65000019073485982</v>
      </c>
      <c r="AF89" s="6">
        <f t="shared" si="56"/>
        <v>0</v>
      </c>
      <c r="AG89" s="6">
        <f t="shared" si="57"/>
        <v>0</v>
      </c>
      <c r="AH89" s="6">
        <f t="shared" si="58"/>
        <v>0</v>
      </c>
      <c r="AI89" s="6">
        <f t="shared" si="59"/>
        <v>0</v>
      </c>
      <c r="AJ89" s="6">
        <f t="shared" si="60"/>
        <v>0</v>
      </c>
      <c r="AK89" s="6">
        <f t="shared" si="61"/>
        <v>0</v>
      </c>
      <c r="AL89" s="6">
        <f t="shared" si="62"/>
        <v>0</v>
      </c>
      <c r="AM89" s="6">
        <f t="shared" si="63"/>
        <v>0</v>
      </c>
      <c r="AN89" s="6">
        <f t="shared" si="64"/>
        <v>0</v>
      </c>
      <c r="AO89" s="6">
        <f t="shared" si="65"/>
        <v>0</v>
      </c>
      <c r="AP89" s="6">
        <f t="shared" si="66"/>
        <v>0</v>
      </c>
      <c r="AQ89" s="6">
        <f t="shared" si="67"/>
        <v>0</v>
      </c>
      <c r="AR89" s="6">
        <f t="shared" si="68"/>
        <v>0</v>
      </c>
      <c r="AS89" s="6">
        <f t="shared" si="69"/>
        <v>0</v>
      </c>
      <c r="AT89" s="6">
        <f t="shared" si="70"/>
        <v>0</v>
      </c>
      <c r="AU89" s="6">
        <f t="shared" si="71"/>
        <v>0</v>
      </c>
    </row>
    <row r="90" spans="1:47" ht="15" customHeight="1" x14ac:dyDescent="0.45">
      <c r="A90" s="5" t="s">
        <v>172</v>
      </c>
      <c r="B90" s="5" t="s">
        <v>173</v>
      </c>
      <c r="C90" s="6">
        <v>4</v>
      </c>
      <c r="D90" s="6">
        <v>3.8499999046325701</v>
      </c>
      <c r="E90" s="6">
        <v>3.5999999046325701</v>
      </c>
      <c r="F90" s="6">
        <v>2</v>
      </c>
      <c r="G90" s="6">
        <v>3.5</v>
      </c>
      <c r="H90" s="6">
        <v>3.75</v>
      </c>
      <c r="I90" s="6">
        <v>0</v>
      </c>
      <c r="J90" s="6">
        <v>0</v>
      </c>
      <c r="K90" s="6">
        <v>0</v>
      </c>
      <c r="L90" s="6">
        <f t="shared" si="36"/>
        <v>1</v>
      </c>
      <c r="M90" s="6">
        <f t="shared" si="37"/>
        <v>1.8499999046325701</v>
      </c>
      <c r="N90" s="6">
        <f t="shared" si="38"/>
        <v>1.5999999046325701</v>
      </c>
      <c r="O90" s="6">
        <f t="shared" si="39"/>
        <v>0</v>
      </c>
      <c r="P90" s="6">
        <f t="shared" si="40"/>
        <v>1.5</v>
      </c>
      <c r="Q90" s="6">
        <f t="shared" si="41"/>
        <v>0.75</v>
      </c>
      <c r="R90" s="6">
        <f t="shared" si="42"/>
        <v>0</v>
      </c>
      <c r="S90" s="6">
        <f t="shared" si="43"/>
        <v>0</v>
      </c>
      <c r="T90" s="6">
        <f t="shared" si="44"/>
        <v>0</v>
      </c>
      <c r="U90" s="6">
        <f t="shared" si="45"/>
        <v>0.20000000000000018</v>
      </c>
      <c r="V90" s="6">
        <f t="shared" si="46"/>
        <v>1.24999990463257</v>
      </c>
      <c r="W90" s="6">
        <f t="shared" si="47"/>
        <v>0.19999990463257022</v>
      </c>
      <c r="X90" s="6">
        <f t="shared" si="48"/>
        <v>0</v>
      </c>
      <c r="Y90" s="6">
        <f t="shared" si="49"/>
        <v>0.20000000000000018</v>
      </c>
      <c r="Z90" s="6">
        <f t="shared" si="50"/>
        <v>0.25</v>
      </c>
      <c r="AA90" s="6">
        <f t="shared" si="51"/>
        <v>0</v>
      </c>
      <c r="AB90" s="6">
        <f t="shared" si="52"/>
        <v>0</v>
      </c>
      <c r="AC90" s="6">
        <f t="shared" si="53"/>
        <v>0</v>
      </c>
      <c r="AD90" s="6">
        <f t="shared" si="54"/>
        <v>0</v>
      </c>
      <c r="AE90" s="6">
        <f t="shared" si="55"/>
        <v>0.44999990463257022</v>
      </c>
      <c r="AF90" s="6">
        <f t="shared" si="56"/>
        <v>0</v>
      </c>
      <c r="AG90" s="6">
        <f t="shared" si="57"/>
        <v>0</v>
      </c>
      <c r="AH90" s="6">
        <f t="shared" si="58"/>
        <v>0</v>
      </c>
      <c r="AI90" s="6">
        <f t="shared" si="59"/>
        <v>0</v>
      </c>
      <c r="AJ90" s="6">
        <f t="shared" si="60"/>
        <v>0</v>
      </c>
      <c r="AK90" s="6">
        <f t="shared" si="61"/>
        <v>0</v>
      </c>
      <c r="AL90" s="6">
        <f t="shared" si="62"/>
        <v>0</v>
      </c>
      <c r="AM90" s="6">
        <f t="shared" si="63"/>
        <v>0</v>
      </c>
      <c r="AN90" s="6">
        <f t="shared" si="64"/>
        <v>0</v>
      </c>
      <c r="AO90" s="6">
        <f t="shared" si="65"/>
        <v>0</v>
      </c>
      <c r="AP90" s="6">
        <f t="shared" si="66"/>
        <v>0</v>
      </c>
      <c r="AQ90" s="6">
        <f t="shared" si="67"/>
        <v>0</v>
      </c>
      <c r="AR90" s="6">
        <f t="shared" si="68"/>
        <v>0</v>
      </c>
      <c r="AS90" s="6">
        <f t="shared" si="69"/>
        <v>0</v>
      </c>
      <c r="AT90" s="6">
        <f t="shared" si="70"/>
        <v>0</v>
      </c>
      <c r="AU90" s="6">
        <f t="shared" si="71"/>
        <v>0</v>
      </c>
    </row>
    <row r="91" spans="1:47" ht="15" customHeight="1" x14ac:dyDescent="0.45">
      <c r="A91" s="5" t="s">
        <v>174</v>
      </c>
      <c r="B91" s="5" t="s">
        <v>175</v>
      </c>
      <c r="C91" s="6">
        <v>4</v>
      </c>
      <c r="D91" s="6">
        <v>4</v>
      </c>
      <c r="E91" s="6">
        <v>3.9000000953674299</v>
      </c>
      <c r="F91" s="6">
        <v>3.1500000953674299</v>
      </c>
      <c r="G91" s="6">
        <v>3.9000000953674299</v>
      </c>
      <c r="H91" s="6">
        <v>3.5499999523162802</v>
      </c>
      <c r="I91" s="6">
        <v>0</v>
      </c>
      <c r="J91" s="6">
        <v>0</v>
      </c>
      <c r="K91" s="6">
        <v>0</v>
      </c>
      <c r="L91" s="6">
        <f t="shared" si="36"/>
        <v>1</v>
      </c>
      <c r="M91" s="6">
        <f t="shared" si="37"/>
        <v>2</v>
      </c>
      <c r="N91" s="6">
        <f t="shared" si="38"/>
        <v>1.9000000953674299</v>
      </c>
      <c r="O91" s="6">
        <f t="shared" si="39"/>
        <v>0.15000009536742986</v>
      </c>
      <c r="P91" s="6">
        <f t="shared" si="40"/>
        <v>1.9000000953674299</v>
      </c>
      <c r="Q91" s="6">
        <f t="shared" si="41"/>
        <v>0.54999995231628018</v>
      </c>
      <c r="R91" s="6">
        <f t="shared" si="42"/>
        <v>0</v>
      </c>
      <c r="S91" s="6">
        <f t="shared" si="43"/>
        <v>0</v>
      </c>
      <c r="T91" s="6">
        <f t="shared" si="44"/>
        <v>0</v>
      </c>
      <c r="U91" s="6">
        <f t="shared" si="45"/>
        <v>0.20000000000000018</v>
      </c>
      <c r="V91" s="6">
        <f t="shared" si="46"/>
        <v>1.4</v>
      </c>
      <c r="W91" s="6">
        <f t="shared" si="47"/>
        <v>0.50000009536742995</v>
      </c>
      <c r="X91" s="6">
        <f t="shared" si="48"/>
        <v>0</v>
      </c>
      <c r="Y91" s="6">
        <f t="shared" si="49"/>
        <v>0.60000009536743004</v>
      </c>
      <c r="Z91" s="6">
        <f t="shared" si="50"/>
        <v>4.9999952316280183E-2</v>
      </c>
      <c r="AA91" s="6">
        <f t="shared" si="51"/>
        <v>0</v>
      </c>
      <c r="AB91" s="6">
        <f t="shared" si="52"/>
        <v>0</v>
      </c>
      <c r="AC91" s="6">
        <f t="shared" si="53"/>
        <v>0</v>
      </c>
      <c r="AD91" s="6">
        <f t="shared" si="54"/>
        <v>0</v>
      </c>
      <c r="AE91" s="6">
        <f t="shared" si="55"/>
        <v>0.60000000000000009</v>
      </c>
      <c r="AF91" s="6">
        <f t="shared" si="56"/>
        <v>0</v>
      </c>
      <c r="AG91" s="6">
        <f t="shared" si="57"/>
        <v>0</v>
      </c>
      <c r="AH91" s="6">
        <f t="shared" si="58"/>
        <v>0</v>
      </c>
      <c r="AI91" s="6">
        <f t="shared" si="59"/>
        <v>0</v>
      </c>
      <c r="AJ91" s="6">
        <f t="shared" si="60"/>
        <v>0</v>
      </c>
      <c r="AK91" s="6">
        <f t="shared" si="61"/>
        <v>0</v>
      </c>
      <c r="AL91" s="6">
        <f t="shared" si="62"/>
        <v>0</v>
      </c>
      <c r="AM91" s="6">
        <f t="shared" si="63"/>
        <v>0</v>
      </c>
      <c r="AN91" s="6">
        <f t="shared" si="64"/>
        <v>0</v>
      </c>
      <c r="AO91" s="6">
        <f t="shared" si="65"/>
        <v>0</v>
      </c>
      <c r="AP91" s="6">
        <f t="shared" si="66"/>
        <v>0</v>
      </c>
      <c r="AQ91" s="6">
        <f t="shared" si="67"/>
        <v>0</v>
      </c>
      <c r="AR91" s="6">
        <f t="shared" si="68"/>
        <v>0</v>
      </c>
      <c r="AS91" s="6">
        <f t="shared" si="69"/>
        <v>0</v>
      </c>
      <c r="AT91" s="6">
        <f t="shared" si="70"/>
        <v>0</v>
      </c>
      <c r="AU91" s="6">
        <f t="shared" si="71"/>
        <v>0</v>
      </c>
    </row>
    <row r="92" spans="1:47" ht="15" customHeight="1" x14ac:dyDescent="0.45">
      <c r="A92" s="5" t="s">
        <v>176</v>
      </c>
      <c r="B92" s="5" t="s">
        <v>177</v>
      </c>
      <c r="C92" s="6">
        <v>4</v>
      </c>
      <c r="D92" s="6">
        <v>3.0999999046325701</v>
      </c>
      <c r="E92" s="6">
        <v>3.3499999046325701</v>
      </c>
      <c r="F92" s="6">
        <v>2.4500000476837198</v>
      </c>
      <c r="G92" s="6">
        <v>3.5499999523162802</v>
      </c>
      <c r="H92" s="6">
        <v>3.0999999046325701</v>
      </c>
      <c r="I92" s="6">
        <v>0.44999998807907099</v>
      </c>
      <c r="J92" s="6">
        <v>0</v>
      </c>
      <c r="K92" s="6">
        <v>0</v>
      </c>
      <c r="L92" s="6">
        <f t="shared" si="36"/>
        <v>1</v>
      </c>
      <c r="M92" s="6">
        <f t="shared" si="37"/>
        <v>1.0999999046325701</v>
      </c>
      <c r="N92" s="6">
        <f t="shared" si="38"/>
        <v>1.3499999046325701</v>
      </c>
      <c r="O92" s="6">
        <f t="shared" si="39"/>
        <v>0</v>
      </c>
      <c r="P92" s="6">
        <f t="shared" si="40"/>
        <v>1.5499999523162802</v>
      </c>
      <c r="Q92" s="6">
        <f t="shared" si="41"/>
        <v>9.9999904632570136E-2</v>
      </c>
      <c r="R92" s="6">
        <f t="shared" si="42"/>
        <v>0</v>
      </c>
      <c r="S92" s="6">
        <f t="shared" si="43"/>
        <v>0</v>
      </c>
      <c r="T92" s="6">
        <f t="shared" si="44"/>
        <v>0</v>
      </c>
      <c r="U92" s="6">
        <f t="shared" si="45"/>
        <v>0.20000000000000018</v>
      </c>
      <c r="V92" s="6">
        <f t="shared" si="46"/>
        <v>0.49999990463257005</v>
      </c>
      <c r="W92" s="6">
        <f t="shared" si="47"/>
        <v>0</v>
      </c>
      <c r="X92" s="6">
        <f t="shared" si="48"/>
        <v>0</v>
      </c>
      <c r="Y92" s="6">
        <f t="shared" si="49"/>
        <v>0.24999995231628036</v>
      </c>
      <c r="Z92" s="6">
        <f t="shared" si="50"/>
        <v>0</v>
      </c>
      <c r="AA92" s="6">
        <f t="shared" si="51"/>
        <v>0</v>
      </c>
      <c r="AB92" s="6">
        <f t="shared" si="52"/>
        <v>0</v>
      </c>
      <c r="AC92" s="6">
        <f t="shared" si="53"/>
        <v>0</v>
      </c>
      <c r="AD92" s="6">
        <f t="shared" si="54"/>
        <v>0</v>
      </c>
      <c r="AE92" s="6">
        <f t="shared" si="55"/>
        <v>0</v>
      </c>
      <c r="AF92" s="6">
        <f t="shared" si="56"/>
        <v>0</v>
      </c>
      <c r="AG92" s="6">
        <f t="shared" si="57"/>
        <v>0</v>
      </c>
      <c r="AH92" s="6">
        <f t="shared" si="58"/>
        <v>0</v>
      </c>
      <c r="AI92" s="6">
        <f t="shared" si="59"/>
        <v>0</v>
      </c>
      <c r="AJ92" s="6">
        <f t="shared" si="60"/>
        <v>0</v>
      </c>
      <c r="AK92" s="6">
        <f t="shared" si="61"/>
        <v>0</v>
      </c>
      <c r="AL92" s="6">
        <f t="shared" si="62"/>
        <v>0</v>
      </c>
      <c r="AM92" s="6">
        <f t="shared" si="63"/>
        <v>0</v>
      </c>
      <c r="AN92" s="6">
        <f t="shared" si="64"/>
        <v>0</v>
      </c>
      <c r="AO92" s="6">
        <f t="shared" si="65"/>
        <v>0</v>
      </c>
      <c r="AP92" s="6">
        <f t="shared" si="66"/>
        <v>0</v>
      </c>
      <c r="AQ92" s="6">
        <f t="shared" si="67"/>
        <v>0</v>
      </c>
      <c r="AR92" s="6">
        <f t="shared" si="68"/>
        <v>0</v>
      </c>
      <c r="AS92" s="6">
        <f t="shared" si="69"/>
        <v>0</v>
      </c>
      <c r="AT92" s="6">
        <f t="shared" si="70"/>
        <v>0</v>
      </c>
      <c r="AU92" s="6">
        <f t="shared" si="71"/>
        <v>0</v>
      </c>
    </row>
    <row r="93" spans="1:47" ht="15" customHeight="1" x14ac:dyDescent="0.45">
      <c r="A93" s="5" t="s">
        <v>178</v>
      </c>
      <c r="B93" s="5" t="s">
        <v>179</v>
      </c>
      <c r="C93" s="6">
        <v>4</v>
      </c>
      <c r="D93" s="6">
        <v>3.0499999523162802</v>
      </c>
      <c r="E93" s="6">
        <v>3.3499999046325701</v>
      </c>
      <c r="F93" s="6">
        <v>2.7000000476837198</v>
      </c>
      <c r="G93" s="6">
        <v>3.4500000476837198</v>
      </c>
      <c r="H93" s="6">
        <v>3.5</v>
      </c>
      <c r="I93" s="6">
        <v>5.0000000745058101E-2</v>
      </c>
      <c r="J93" s="6">
        <v>0</v>
      </c>
      <c r="K93" s="6">
        <v>0</v>
      </c>
      <c r="L93" s="6">
        <f t="shared" si="36"/>
        <v>1</v>
      </c>
      <c r="M93" s="6">
        <f t="shared" si="37"/>
        <v>1.0499999523162802</v>
      </c>
      <c r="N93" s="6">
        <f t="shared" si="38"/>
        <v>1.3499999046325701</v>
      </c>
      <c r="O93" s="6">
        <f t="shared" si="39"/>
        <v>0</v>
      </c>
      <c r="P93" s="6">
        <f t="shared" si="40"/>
        <v>1.4500000476837198</v>
      </c>
      <c r="Q93" s="6">
        <f t="shared" si="41"/>
        <v>0.5</v>
      </c>
      <c r="R93" s="6">
        <f t="shared" si="42"/>
        <v>0</v>
      </c>
      <c r="S93" s="6">
        <f t="shared" si="43"/>
        <v>0</v>
      </c>
      <c r="T93" s="6">
        <f t="shared" si="44"/>
        <v>0</v>
      </c>
      <c r="U93" s="6">
        <f t="shared" si="45"/>
        <v>0.20000000000000018</v>
      </c>
      <c r="V93" s="6">
        <f t="shared" si="46"/>
        <v>0.44999995231628009</v>
      </c>
      <c r="W93" s="6">
        <f t="shared" si="47"/>
        <v>0</v>
      </c>
      <c r="X93" s="6">
        <f t="shared" si="48"/>
        <v>0</v>
      </c>
      <c r="Y93" s="6">
        <f t="shared" si="49"/>
        <v>0.15000004768371999</v>
      </c>
      <c r="Z93" s="6">
        <f t="shared" si="50"/>
        <v>0</v>
      </c>
      <c r="AA93" s="6">
        <f t="shared" si="51"/>
        <v>0</v>
      </c>
      <c r="AB93" s="6">
        <f t="shared" si="52"/>
        <v>0</v>
      </c>
      <c r="AC93" s="6">
        <f t="shared" si="53"/>
        <v>0</v>
      </c>
      <c r="AD93" s="6">
        <f t="shared" si="54"/>
        <v>0</v>
      </c>
      <c r="AE93" s="6">
        <f t="shared" si="55"/>
        <v>0</v>
      </c>
      <c r="AF93" s="6">
        <f t="shared" si="56"/>
        <v>0</v>
      </c>
      <c r="AG93" s="6">
        <f t="shared" si="57"/>
        <v>0</v>
      </c>
      <c r="AH93" s="6">
        <f t="shared" si="58"/>
        <v>0</v>
      </c>
      <c r="AI93" s="6">
        <f t="shared" si="59"/>
        <v>0</v>
      </c>
      <c r="AJ93" s="6">
        <f t="shared" si="60"/>
        <v>0</v>
      </c>
      <c r="AK93" s="6">
        <f t="shared" si="61"/>
        <v>0</v>
      </c>
      <c r="AL93" s="6">
        <f t="shared" si="62"/>
        <v>0</v>
      </c>
      <c r="AM93" s="6">
        <f t="shared" si="63"/>
        <v>0</v>
      </c>
      <c r="AN93" s="6">
        <f t="shared" si="64"/>
        <v>0</v>
      </c>
      <c r="AO93" s="6">
        <f t="shared" si="65"/>
        <v>0</v>
      </c>
      <c r="AP93" s="6">
        <f t="shared" si="66"/>
        <v>0</v>
      </c>
      <c r="AQ93" s="6">
        <f t="shared" si="67"/>
        <v>0</v>
      </c>
      <c r="AR93" s="6">
        <f t="shared" si="68"/>
        <v>0</v>
      </c>
      <c r="AS93" s="6">
        <f t="shared" si="69"/>
        <v>0</v>
      </c>
      <c r="AT93" s="6">
        <f t="shared" si="70"/>
        <v>0</v>
      </c>
      <c r="AU93" s="6">
        <f t="shared" si="71"/>
        <v>0</v>
      </c>
    </row>
    <row r="94" spans="1:47" ht="15" customHeight="1" x14ac:dyDescent="0.45">
      <c r="A94" s="5" t="s">
        <v>180</v>
      </c>
      <c r="B94" s="5" t="s">
        <v>181</v>
      </c>
      <c r="C94" s="6">
        <v>4</v>
      </c>
      <c r="D94" s="6">
        <v>3.4500000476837198</v>
      </c>
      <c r="E94" s="6">
        <v>4.0999999046325701</v>
      </c>
      <c r="F94" s="6">
        <v>2.5</v>
      </c>
      <c r="G94" s="6">
        <v>4</v>
      </c>
      <c r="H94" s="6">
        <v>3.9000000953674299</v>
      </c>
      <c r="I94" s="6">
        <v>0</v>
      </c>
      <c r="J94" s="6">
        <v>0</v>
      </c>
      <c r="K94" s="6">
        <v>0.20000000298023199</v>
      </c>
      <c r="L94" s="6">
        <f t="shared" si="36"/>
        <v>1</v>
      </c>
      <c r="M94" s="6">
        <f t="shared" si="37"/>
        <v>1.4500000476837198</v>
      </c>
      <c r="N94" s="6">
        <f t="shared" si="38"/>
        <v>2.0999999046325701</v>
      </c>
      <c r="O94" s="6">
        <f t="shared" si="39"/>
        <v>0</v>
      </c>
      <c r="P94" s="6">
        <f t="shared" si="40"/>
        <v>2</v>
      </c>
      <c r="Q94" s="6">
        <f t="shared" si="41"/>
        <v>0.90000009536742986</v>
      </c>
      <c r="R94" s="6">
        <f t="shared" si="42"/>
        <v>0</v>
      </c>
      <c r="S94" s="6">
        <f t="shared" si="43"/>
        <v>0</v>
      </c>
      <c r="T94" s="6">
        <f t="shared" si="44"/>
        <v>0</v>
      </c>
      <c r="U94" s="6">
        <f t="shared" si="45"/>
        <v>0.20000000000000018</v>
      </c>
      <c r="V94" s="6">
        <f t="shared" si="46"/>
        <v>0.85000004768371973</v>
      </c>
      <c r="W94" s="6">
        <f t="shared" si="47"/>
        <v>0.69999990463257022</v>
      </c>
      <c r="X94" s="6">
        <f t="shared" si="48"/>
        <v>0</v>
      </c>
      <c r="Y94" s="6">
        <f t="shared" si="49"/>
        <v>0.70000000000000018</v>
      </c>
      <c r="Z94" s="6">
        <f t="shared" si="50"/>
        <v>0.40000009536742986</v>
      </c>
      <c r="AA94" s="6">
        <f t="shared" si="51"/>
        <v>0</v>
      </c>
      <c r="AB94" s="6">
        <f t="shared" si="52"/>
        <v>0</v>
      </c>
      <c r="AC94" s="6">
        <f t="shared" si="53"/>
        <v>0</v>
      </c>
      <c r="AD94" s="6">
        <f t="shared" si="54"/>
        <v>0</v>
      </c>
      <c r="AE94" s="6">
        <f t="shared" si="55"/>
        <v>5.0000047683719906E-2</v>
      </c>
      <c r="AF94" s="6">
        <f t="shared" si="56"/>
        <v>0</v>
      </c>
      <c r="AG94" s="6">
        <f t="shared" si="57"/>
        <v>0</v>
      </c>
      <c r="AH94" s="6">
        <f t="shared" si="58"/>
        <v>0</v>
      </c>
      <c r="AI94" s="6">
        <f t="shared" si="59"/>
        <v>0</v>
      </c>
      <c r="AJ94" s="6">
        <f t="shared" si="60"/>
        <v>0</v>
      </c>
      <c r="AK94" s="6">
        <f t="shared" si="61"/>
        <v>0</v>
      </c>
      <c r="AL94" s="6">
        <f t="shared" si="62"/>
        <v>0</v>
      </c>
      <c r="AM94" s="6">
        <f t="shared" si="63"/>
        <v>0</v>
      </c>
      <c r="AN94" s="6">
        <f t="shared" si="64"/>
        <v>0</v>
      </c>
      <c r="AO94" s="6">
        <f t="shared" si="65"/>
        <v>0</v>
      </c>
      <c r="AP94" s="6">
        <f t="shared" si="66"/>
        <v>0</v>
      </c>
      <c r="AQ94" s="6">
        <f t="shared" si="67"/>
        <v>0</v>
      </c>
      <c r="AR94" s="6">
        <f t="shared" si="68"/>
        <v>0</v>
      </c>
      <c r="AS94" s="6">
        <f t="shared" si="69"/>
        <v>0</v>
      </c>
      <c r="AT94" s="6">
        <f t="shared" si="70"/>
        <v>0</v>
      </c>
      <c r="AU94" s="6">
        <f t="shared" si="71"/>
        <v>0</v>
      </c>
    </row>
    <row r="95" spans="1:47" ht="15" customHeight="1" x14ac:dyDescent="0.45">
      <c r="A95" s="5" t="s">
        <v>182</v>
      </c>
      <c r="B95" s="5" t="s">
        <v>183</v>
      </c>
      <c r="C95" s="6">
        <v>4</v>
      </c>
      <c r="D95" s="6">
        <v>3.0499999523162802</v>
      </c>
      <c r="E95" s="6">
        <v>3.6999998092651398</v>
      </c>
      <c r="F95" s="6">
        <v>2.5</v>
      </c>
      <c r="G95" s="6">
        <v>3.7000000476837198</v>
      </c>
      <c r="H95" s="6">
        <v>3.5999999046325701</v>
      </c>
      <c r="I95" s="6">
        <v>0.20000000298023199</v>
      </c>
      <c r="J95" s="6">
        <v>0</v>
      </c>
      <c r="K95" s="6">
        <v>0</v>
      </c>
      <c r="L95" s="6">
        <f t="shared" si="36"/>
        <v>1</v>
      </c>
      <c r="M95" s="6">
        <f t="shared" si="37"/>
        <v>1.0499999523162802</v>
      </c>
      <c r="N95" s="6">
        <f t="shared" si="38"/>
        <v>1.6999998092651398</v>
      </c>
      <c r="O95" s="6">
        <f t="shared" si="39"/>
        <v>0</v>
      </c>
      <c r="P95" s="6">
        <f t="shared" si="40"/>
        <v>1.7000000476837198</v>
      </c>
      <c r="Q95" s="6">
        <f t="shared" si="41"/>
        <v>0.59999990463257014</v>
      </c>
      <c r="R95" s="6">
        <f t="shared" si="42"/>
        <v>0</v>
      </c>
      <c r="S95" s="6">
        <f t="shared" si="43"/>
        <v>0</v>
      </c>
      <c r="T95" s="6">
        <f t="shared" si="44"/>
        <v>0</v>
      </c>
      <c r="U95" s="6">
        <f t="shared" si="45"/>
        <v>0.20000000000000018</v>
      </c>
      <c r="V95" s="6">
        <f t="shared" si="46"/>
        <v>0.44999995231628009</v>
      </c>
      <c r="W95" s="6">
        <f t="shared" si="47"/>
        <v>0.29999980926513992</v>
      </c>
      <c r="X95" s="6">
        <f t="shared" si="48"/>
        <v>0</v>
      </c>
      <c r="Y95" s="6">
        <f t="shared" si="49"/>
        <v>0.40000004768371999</v>
      </c>
      <c r="Z95" s="6">
        <f t="shared" si="50"/>
        <v>9.9999904632570136E-2</v>
      </c>
      <c r="AA95" s="6">
        <f t="shared" si="51"/>
        <v>0</v>
      </c>
      <c r="AB95" s="6">
        <f t="shared" si="52"/>
        <v>0</v>
      </c>
      <c r="AC95" s="6">
        <f t="shared" si="53"/>
        <v>0</v>
      </c>
      <c r="AD95" s="6">
        <f t="shared" si="54"/>
        <v>0</v>
      </c>
      <c r="AE95" s="6">
        <f t="shared" si="55"/>
        <v>0</v>
      </c>
      <c r="AF95" s="6">
        <f t="shared" si="56"/>
        <v>0</v>
      </c>
      <c r="AG95" s="6">
        <f t="shared" si="57"/>
        <v>0</v>
      </c>
      <c r="AH95" s="6">
        <f t="shared" si="58"/>
        <v>0</v>
      </c>
      <c r="AI95" s="6">
        <f t="shared" si="59"/>
        <v>0</v>
      </c>
      <c r="AJ95" s="6">
        <f t="shared" si="60"/>
        <v>0</v>
      </c>
      <c r="AK95" s="6">
        <f t="shared" si="61"/>
        <v>0</v>
      </c>
      <c r="AL95" s="6">
        <f t="shared" si="62"/>
        <v>0</v>
      </c>
      <c r="AM95" s="6">
        <f t="shared" si="63"/>
        <v>0</v>
      </c>
      <c r="AN95" s="6">
        <f t="shared" si="64"/>
        <v>0</v>
      </c>
      <c r="AO95" s="6">
        <f t="shared" si="65"/>
        <v>0</v>
      </c>
      <c r="AP95" s="6">
        <f t="shared" si="66"/>
        <v>0</v>
      </c>
      <c r="AQ95" s="6">
        <f t="shared" si="67"/>
        <v>0</v>
      </c>
      <c r="AR95" s="6">
        <f t="shared" si="68"/>
        <v>0</v>
      </c>
      <c r="AS95" s="6">
        <f t="shared" si="69"/>
        <v>0</v>
      </c>
      <c r="AT95" s="6">
        <f t="shared" si="70"/>
        <v>0</v>
      </c>
      <c r="AU95" s="6">
        <f t="shared" si="71"/>
        <v>0</v>
      </c>
    </row>
    <row r="96" spans="1:47" ht="15" customHeight="1" x14ac:dyDescent="0.45">
      <c r="A96" s="5" t="s">
        <v>184</v>
      </c>
      <c r="B96" s="5" t="s">
        <v>185</v>
      </c>
      <c r="C96" s="6">
        <v>3.5</v>
      </c>
      <c r="D96" s="6">
        <v>2.4000000953674299</v>
      </c>
      <c r="E96" s="6">
        <v>3</v>
      </c>
      <c r="F96" s="6">
        <v>2.25</v>
      </c>
      <c r="G96" s="6">
        <v>3</v>
      </c>
      <c r="H96" s="6">
        <v>3</v>
      </c>
      <c r="I96" s="6">
        <v>2.2999999523162802</v>
      </c>
      <c r="J96" s="6">
        <v>1.1499999761581401</v>
      </c>
      <c r="K96" s="6">
        <v>0.65000003576278698</v>
      </c>
      <c r="L96" s="6">
        <f t="shared" si="36"/>
        <v>0.5</v>
      </c>
      <c r="M96" s="6">
        <f t="shared" si="37"/>
        <v>0.40000009536742986</v>
      </c>
      <c r="N96" s="6">
        <f t="shared" si="38"/>
        <v>1</v>
      </c>
      <c r="O96" s="6">
        <f t="shared" si="39"/>
        <v>0</v>
      </c>
      <c r="P96" s="6">
        <f t="shared" si="40"/>
        <v>1</v>
      </c>
      <c r="Q96" s="6">
        <f t="shared" si="41"/>
        <v>0</v>
      </c>
      <c r="R96" s="6">
        <f t="shared" si="42"/>
        <v>0</v>
      </c>
      <c r="S96" s="6">
        <f t="shared" si="43"/>
        <v>0</v>
      </c>
      <c r="T96" s="6">
        <f t="shared" si="44"/>
        <v>0</v>
      </c>
      <c r="U96" s="6">
        <f t="shared" si="45"/>
        <v>0</v>
      </c>
      <c r="V96" s="6">
        <f t="shared" si="46"/>
        <v>0</v>
      </c>
      <c r="W96" s="6">
        <f t="shared" si="47"/>
        <v>0</v>
      </c>
      <c r="X96" s="6">
        <f t="shared" si="48"/>
        <v>0</v>
      </c>
      <c r="Y96" s="6">
        <f t="shared" si="49"/>
        <v>0</v>
      </c>
      <c r="Z96" s="6">
        <f t="shared" si="50"/>
        <v>0</v>
      </c>
      <c r="AA96" s="6">
        <f t="shared" si="51"/>
        <v>0</v>
      </c>
      <c r="AB96" s="6">
        <f t="shared" si="52"/>
        <v>0</v>
      </c>
      <c r="AC96" s="6">
        <f t="shared" si="53"/>
        <v>0</v>
      </c>
      <c r="AD96" s="6">
        <f t="shared" si="54"/>
        <v>0</v>
      </c>
      <c r="AE96" s="6">
        <f t="shared" si="55"/>
        <v>0</v>
      </c>
      <c r="AF96" s="6">
        <f t="shared" si="56"/>
        <v>0</v>
      </c>
      <c r="AG96" s="6">
        <f t="shared" si="57"/>
        <v>0</v>
      </c>
      <c r="AH96" s="6">
        <f t="shared" si="58"/>
        <v>0</v>
      </c>
      <c r="AI96" s="6">
        <f t="shared" si="59"/>
        <v>0</v>
      </c>
      <c r="AJ96" s="6">
        <f t="shared" si="60"/>
        <v>0</v>
      </c>
      <c r="AK96" s="6">
        <f t="shared" si="61"/>
        <v>0</v>
      </c>
      <c r="AL96" s="6">
        <f t="shared" si="62"/>
        <v>0</v>
      </c>
      <c r="AM96" s="6">
        <f t="shared" si="63"/>
        <v>0</v>
      </c>
      <c r="AN96" s="6">
        <f t="shared" si="64"/>
        <v>0</v>
      </c>
      <c r="AO96" s="6">
        <f t="shared" si="65"/>
        <v>0</v>
      </c>
      <c r="AP96" s="6">
        <f t="shared" si="66"/>
        <v>0</v>
      </c>
      <c r="AQ96" s="6">
        <f t="shared" si="67"/>
        <v>0</v>
      </c>
      <c r="AR96" s="6">
        <f t="shared" si="68"/>
        <v>0</v>
      </c>
      <c r="AS96" s="6">
        <f t="shared" si="69"/>
        <v>0</v>
      </c>
      <c r="AT96" s="6">
        <f t="shared" si="70"/>
        <v>0</v>
      </c>
      <c r="AU96" s="6">
        <f t="shared" si="71"/>
        <v>0</v>
      </c>
    </row>
    <row r="97" spans="1:47" ht="15" customHeight="1" x14ac:dyDescent="0.45">
      <c r="A97" s="5" t="s">
        <v>186</v>
      </c>
      <c r="B97" s="5" t="s">
        <v>187</v>
      </c>
      <c r="C97" s="6">
        <v>4</v>
      </c>
      <c r="D97" s="6">
        <v>3.3499999046325701</v>
      </c>
      <c r="E97" s="6">
        <v>3.2000000476837198</v>
      </c>
      <c r="F97" s="6">
        <v>2</v>
      </c>
      <c r="G97" s="6">
        <v>3.5499999523162802</v>
      </c>
      <c r="H97" s="6">
        <v>3.5</v>
      </c>
      <c r="I97" s="6">
        <v>5.0000000745058101E-2</v>
      </c>
      <c r="J97" s="6">
        <v>0</v>
      </c>
      <c r="K97" s="6">
        <v>0</v>
      </c>
      <c r="L97" s="6">
        <f t="shared" si="36"/>
        <v>1</v>
      </c>
      <c r="M97" s="6">
        <f t="shared" si="37"/>
        <v>1.3499999046325701</v>
      </c>
      <c r="N97" s="6">
        <f t="shared" si="38"/>
        <v>1.2000000476837198</v>
      </c>
      <c r="O97" s="6">
        <f t="shared" si="39"/>
        <v>0</v>
      </c>
      <c r="P97" s="6">
        <f t="shared" si="40"/>
        <v>1.5499999523162802</v>
      </c>
      <c r="Q97" s="6">
        <f t="shared" si="41"/>
        <v>0.5</v>
      </c>
      <c r="R97" s="6">
        <f t="shared" si="42"/>
        <v>0</v>
      </c>
      <c r="S97" s="6">
        <f t="shared" si="43"/>
        <v>0</v>
      </c>
      <c r="T97" s="6">
        <f t="shared" si="44"/>
        <v>0</v>
      </c>
      <c r="U97" s="6">
        <f t="shared" si="45"/>
        <v>0.20000000000000018</v>
      </c>
      <c r="V97" s="6">
        <f t="shared" si="46"/>
        <v>0.74999990463257005</v>
      </c>
      <c r="W97" s="6">
        <f t="shared" si="47"/>
        <v>0</v>
      </c>
      <c r="X97" s="6">
        <f t="shared" si="48"/>
        <v>0</v>
      </c>
      <c r="Y97" s="6">
        <f t="shared" si="49"/>
        <v>0.24999995231628036</v>
      </c>
      <c r="Z97" s="6">
        <f t="shared" si="50"/>
        <v>0</v>
      </c>
      <c r="AA97" s="6">
        <f t="shared" si="51"/>
        <v>0</v>
      </c>
      <c r="AB97" s="6">
        <f t="shared" si="52"/>
        <v>0</v>
      </c>
      <c r="AC97" s="6">
        <f t="shared" si="53"/>
        <v>0</v>
      </c>
      <c r="AD97" s="6">
        <f t="shared" si="54"/>
        <v>0</v>
      </c>
      <c r="AE97" s="6">
        <f t="shared" si="55"/>
        <v>0</v>
      </c>
      <c r="AF97" s="6">
        <f t="shared" si="56"/>
        <v>0</v>
      </c>
      <c r="AG97" s="6">
        <f t="shared" si="57"/>
        <v>0</v>
      </c>
      <c r="AH97" s="6">
        <f t="shared" si="58"/>
        <v>0</v>
      </c>
      <c r="AI97" s="6">
        <f t="shared" si="59"/>
        <v>0</v>
      </c>
      <c r="AJ97" s="6">
        <f t="shared" si="60"/>
        <v>0</v>
      </c>
      <c r="AK97" s="6">
        <f t="shared" si="61"/>
        <v>0</v>
      </c>
      <c r="AL97" s="6">
        <f t="shared" si="62"/>
        <v>0</v>
      </c>
      <c r="AM97" s="6">
        <f t="shared" si="63"/>
        <v>0</v>
      </c>
      <c r="AN97" s="6">
        <f t="shared" si="64"/>
        <v>0</v>
      </c>
      <c r="AO97" s="6">
        <f t="shared" si="65"/>
        <v>0</v>
      </c>
      <c r="AP97" s="6">
        <f t="shared" si="66"/>
        <v>0</v>
      </c>
      <c r="AQ97" s="6">
        <f t="shared" si="67"/>
        <v>0</v>
      </c>
      <c r="AR97" s="6">
        <f t="shared" si="68"/>
        <v>0</v>
      </c>
      <c r="AS97" s="6">
        <f t="shared" si="69"/>
        <v>0</v>
      </c>
      <c r="AT97" s="6">
        <f t="shared" si="70"/>
        <v>0</v>
      </c>
      <c r="AU97" s="6">
        <f t="shared" si="71"/>
        <v>0</v>
      </c>
    </row>
    <row r="98" spans="1:47" ht="15" customHeight="1" x14ac:dyDescent="0.45">
      <c r="A98" s="5" t="s">
        <v>188</v>
      </c>
      <c r="B98" s="5" t="s">
        <v>189</v>
      </c>
      <c r="C98" s="6">
        <v>3.4000000953674299</v>
      </c>
      <c r="D98" s="6">
        <v>3.0999999046325701</v>
      </c>
      <c r="E98" s="6">
        <v>2.6500000953674299</v>
      </c>
      <c r="F98" s="6">
        <v>1.54999995231628</v>
      </c>
      <c r="G98" s="6">
        <v>3.25</v>
      </c>
      <c r="H98" s="6">
        <v>3.4000000953674299</v>
      </c>
      <c r="I98" s="6">
        <v>1.95000004768372</v>
      </c>
      <c r="J98" s="6">
        <v>0</v>
      </c>
      <c r="K98" s="6">
        <v>5.0000000745058101E-2</v>
      </c>
      <c r="L98" s="6">
        <f t="shared" si="36"/>
        <v>0.40000009536742986</v>
      </c>
      <c r="M98" s="6">
        <f t="shared" si="37"/>
        <v>1.0999999046325701</v>
      </c>
      <c r="N98" s="6">
        <f t="shared" si="38"/>
        <v>0.65000009536742986</v>
      </c>
      <c r="O98" s="6">
        <f t="shared" si="39"/>
        <v>0</v>
      </c>
      <c r="P98" s="6">
        <f t="shared" si="40"/>
        <v>1.25</v>
      </c>
      <c r="Q98" s="6">
        <f t="shared" si="41"/>
        <v>0.40000009536742986</v>
      </c>
      <c r="R98" s="6">
        <f t="shared" si="42"/>
        <v>0</v>
      </c>
      <c r="S98" s="6">
        <f t="shared" si="43"/>
        <v>0</v>
      </c>
      <c r="T98" s="6">
        <f t="shared" si="44"/>
        <v>0</v>
      </c>
      <c r="U98" s="6">
        <f t="shared" si="45"/>
        <v>0</v>
      </c>
      <c r="V98" s="6">
        <f t="shared" si="46"/>
        <v>0.49999990463257005</v>
      </c>
      <c r="W98" s="6">
        <f t="shared" si="47"/>
        <v>0</v>
      </c>
      <c r="X98" s="6">
        <f t="shared" si="48"/>
        <v>0</v>
      </c>
      <c r="Y98" s="6">
        <f t="shared" si="49"/>
        <v>0</v>
      </c>
      <c r="Z98" s="6">
        <f t="shared" si="50"/>
        <v>0</v>
      </c>
      <c r="AA98" s="6">
        <f t="shared" si="51"/>
        <v>0</v>
      </c>
      <c r="AB98" s="6">
        <f t="shared" si="52"/>
        <v>0</v>
      </c>
      <c r="AC98" s="6">
        <f t="shared" si="53"/>
        <v>0</v>
      </c>
      <c r="AD98" s="6">
        <f t="shared" si="54"/>
        <v>0</v>
      </c>
      <c r="AE98" s="6">
        <f t="shared" si="55"/>
        <v>0</v>
      </c>
      <c r="AF98" s="6">
        <f t="shared" si="56"/>
        <v>0</v>
      </c>
      <c r="AG98" s="6">
        <f t="shared" si="57"/>
        <v>0</v>
      </c>
      <c r="AH98" s="6">
        <f t="shared" si="58"/>
        <v>0</v>
      </c>
      <c r="AI98" s="6">
        <f t="shared" si="59"/>
        <v>0</v>
      </c>
      <c r="AJ98" s="6">
        <f t="shared" si="60"/>
        <v>0</v>
      </c>
      <c r="AK98" s="6">
        <f t="shared" si="61"/>
        <v>0</v>
      </c>
      <c r="AL98" s="6">
        <f t="shared" si="62"/>
        <v>0</v>
      </c>
      <c r="AM98" s="6">
        <f t="shared" si="63"/>
        <v>0</v>
      </c>
      <c r="AN98" s="6">
        <f t="shared" si="64"/>
        <v>0</v>
      </c>
      <c r="AO98" s="6">
        <f t="shared" si="65"/>
        <v>0</v>
      </c>
      <c r="AP98" s="6">
        <f t="shared" si="66"/>
        <v>0</v>
      </c>
      <c r="AQ98" s="6">
        <f t="shared" si="67"/>
        <v>0</v>
      </c>
      <c r="AR98" s="6">
        <f t="shared" si="68"/>
        <v>0</v>
      </c>
      <c r="AS98" s="6">
        <f t="shared" si="69"/>
        <v>0</v>
      </c>
      <c r="AT98" s="6">
        <f t="shared" si="70"/>
        <v>0</v>
      </c>
      <c r="AU98" s="6">
        <f t="shared" si="71"/>
        <v>0</v>
      </c>
    </row>
    <row r="99" spans="1:47" ht="15" customHeight="1" x14ac:dyDescent="0.45">
      <c r="A99" s="5" t="s">
        <v>190</v>
      </c>
      <c r="B99" s="5" t="s">
        <v>191</v>
      </c>
      <c r="C99" s="6">
        <v>3.7999999523162802</v>
      </c>
      <c r="D99" s="6">
        <v>3.25</v>
      </c>
      <c r="E99" s="6">
        <v>3.2000000476837198</v>
      </c>
      <c r="F99" s="6">
        <v>2</v>
      </c>
      <c r="G99" s="6">
        <v>3.3499999046325701</v>
      </c>
      <c r="H99" s="6">
        <v>3</v>
      </c>
      <c r="I99" s="6">
        <v>0</v>
      </c>
      <c r="J99" s="6">
        <v>0</v>
      </c>
      <c r="K99" s="6">
        <v>0</v>
      </c>
      <c r="L99" s="6">
        <f t="shared" si="36"/>
        <v>0.79999995231628018</v>
      </c>
      <c r="M99" s="6">
        <f t="shared" si="37"/>
        <v>1.25</v>
      </c>
      <c r="N99" s="6">
        <f t="shared" si="38"/>
        <v>1.2000000476837198</v>
      </c>
      <c r="O99" s="6">
        <f t="shared" si="39"/>
        <v>0</v>
      </c>
      <c r="P99" s="6">
        <f t="shared" si="40"/>
        <v>1.3499999046325701</v>
      </c>
      <c r="Q99" s="6">
        <f t="shared" si="41"/>
        <v>0</v>
      </c>
      <c r="R99" s="6">
        <f t="shared" si="42"/>
        <v>0</v>
      </c>
      <c r="S99" s="6">
        <f t="shared" si="43"/>
        <v>0</v>
      </c>
      <c r="T99" s="6">
        <f t="shared" si="44"/>
        <v>0</v>
      </c>
      <c r="U99" s="6">
        <f t="shared" si="45"/>
        <v>0</v>
      </c>
      <c r="V99" s="6">
        <f t="shared" si="46"/>
        <v>0.64999999999999991</v>
      </c>
      <c r="W99" s="6">
        <f t="shared" si="47"/>
        <v>0</v>
      </c>
      <c r="X99" s="6">
        <f t="shared" si="48"/>
        <v>0</v>
      </c>
      <c r="Y99" s="6">
        <f t="shared" si="49"/>
        <v>4.9999904632570313E-2</v>
      </c>
      <c r="Z99" s="6">
        <f t="shared" si="50"/>
        <v>0</v>
      </c>
      <c r="AA99" s="6">
        <f t="shared" si="51"/>
        <v>0</v>
      </c>
      <c r="AB99" s="6">
        <f t="shared" si="52"/>
        <v>0</v>
      </c>
      <c r="AC99" s="6">
        <f t="shared" si="53"/>
        <v>0</v>
      </c>
      <c r="AD99" s="6">
        <f t="shared" si="54"/>
        <v>0</v>
      </c>
      <c r="AE99" s="6">
        <f t="shared" si="55"/>
        <v>0</v>
      </c>
      <c r="AF99" s="6">
        <f t="shared" si="56"/>
        <v>0</v>
      </c>
      <c r="AG99" s="6">
        <f t="shared" si="57"/>
        <v>0</v>
      </c>
      <c r="AH99" s="6">
        <f t="shared" si="58"/>
        <v>0</v>
      </c>
      <c r="AI99" s="6">
        <f t="shared" si="59"/>
        <v>0</v>
      </c>
      <c r="AJ99" s="6">
        <f t="shared" si="60"/>
        <v>0</v>
      </c>
      <c r="AK99" s="6">
        <f t="shared" si="61"/>
        <v>0</v>
      </c>
      <c r="AL99" s="6">
        <f t="shared" si="62"/>
        <v>0</v>
      </c>
      <c r="AM99" s="6">
        <f t="shared" si="63"/>
        <v>0</v>
      </c>
      <c r="AN99" s="6">
        <f t="shared" si="64"/>
        <v>0</v>
      </c>
      <c r="AO99" s="6">
        <f t="shared" si="65"/>
        <v>0</v>
      </c>
      <c r="AP99" s="6">
        <f t="shared" si="66"/>
        <v>0</v>
      </c>
      <c r="AQ99" s="6">
        <f t="shared" si="67"/>
        <v>0</v>
      </c>
      <c r="AR99" s="6">
        <f t="shared" si="68"/>
        <v>0</v>
      </c>
      <c r="AS99" s="6">
        <f t="shared" si="69"/>
        <v>0</v>
      </c>
      <c r="AT99" s="6">
        <f t="shared" si="70"/>
        <v>0</v>
      </c>
      <c r="AU99" s="6">
        <f t="shared" si="71"/>
        <v>0</v>
      </c>
    </row>
    <row r="100" spans="1:47" ht="15" customHeight="1" x14ac:dyDescent="0.45">
      <c r="A100" s="5" t="s">
        <v>192</v>
      </c>
      <c r="B100" s="5" t="s">
        <v>193</v>
      </c>
      <c r="C100" s="6">
        <v>3</v>
      </c>
      <c r="D100" s="6">
        <v>2.5</v>
      </c>
      <c r="E100" s="6">
        <v>2.5499999523162802</v>
      </c>
      <c r="F100" s="6">
        <v>1.45000004768372</v>
      </c>
      <c r="G100" s="6">
        <v>3</v>
      </c>
      <c r="H100" s="6">
        <v>3</v>
      </c>
      <c r="I100" s="6">
        <v>0</v>
      </c>
      <c r="J100" s="6">
        <v>0</v>
      </c>
      <c r="K100" s="6">
        <v>0</v>
      </c>
      <c r="L100" s="6">
        <f t="shared" si="36"/>
        <v>0</v>
      </c>
      <c r="M100" s="6">
        <f t="shared" si="37"/>
        <v>0.5</v>
      </c>
      <c r="N100" s="6">
        <f t="shared" si="38"/>
        <v>0.54999995231628018</v>
      </c>
      <c r="O100" s="6">
        <f t="shared" si="39"/>
        <v>0</v>
      </c>
      <c r="P100" s="6">
        <f t="shared" si="40"/>
        <v>1</v>
      </c>
      <c r="Q100" s="6">
        <f t="shared" si="41"/>
        <v>0</v>
      </c>
      <c r="R100" s="6">
        <f t="shared" si="42"/>
        <v>0</v>
      </c>
      <c r="S100" s="6">
        <f t="shared" si="43"/>
        <v>0</v>
      </c>
      <c r="T100" s="6">
        <f t="shared" si="44"/>
        <v>0</v>
      </c>
      <c r="U100" s="6">
        <f t="shared" si="45"/>
        <v>0</v>
      </c>
      <c r="V100" s="6">
        <f t="shared" si="46"/>
        <v>0</v>
      </c>
      <c r="W100" s="6">
        <f t="shared" si="47"/>
        <v>0</v>
      </c>
      <c r="X100" s="6">
        <f t="shared" si="48"/>
        <v>0</v>
      </c>
      <c r="Y100" s="6">
        <f t="shared" si="49"/>
        <v>0</v>
      </c>
      <c r="Z100" s="6">
        <f t="shared" si="50"/>
        <v>0</v>
      </c>
      <c r="AA100" s="6">
        <f t="shared" si="51"/>
        <v>0</v>
      </c>
      <c r="AB100" s="6">
        <f t="shared" si="52"/>
        <v>0</v>
      </c>
      <c r="AC100" s="6">
        <f t="shared" si="53"/>
        <v>0</v>
      </c>
      <c r="AD100" s="6">
        <f t="shared" si="54"/>
        <v>0</v>
      </c>
      <c r="AE100" s="6">
        <f t="shared" si="55"/>
        <v>0</v>
      </c>
      <c r="AF100" s="6">
        <f t="shared" si="56"/>
        <v>0</v>
      </c>
      <c r="AG100" s="6">
        <f t="shared" si="57"/>
        <v>0</v>
      </c>
      <c r="AH100" s="6">
        <f t="shared" si="58"/>
        <v>0</v>
      </c>
      <c r="AI100" s="6">
        <f t="shared" si="59"/>
        <v>0</v>
      </c>
      <c r="AJ100" s="6">
        <f t="shared" si="60"/>
        <v>0</v>
      </c>
      <c r="AK100" s="6">
        <f t="shared" si="61"/>
        <v>0</v>
      </c>
      <c r="AL100" s="6">
        <f t="shared" si="62"/>
        <v>0</v>
      </c>
      <c r="AM100" s="6">
        <f t="shared" si="63"/>
        <v>0</v>
      </c>
      <c r="AN100" s="6">
        <f t="shared" si="64"/>
        <v>0</v>
      </c>
      <c r="AO100" s="6">
        <f t="shared" si="65"/>
        <v>0</v>
      </c>
      <c r="AP100" s="6">
        <f t="shared" si="66"/>
        <v>0</v>
      </c>
      <c r="AQ100" s="6">
        <f t="shared" si="67"/>
        <v>0</v>
      </c>
      <c r="AR100" s="6">
        <f t="shared" si="68"/>
        <v>0</v>
      </c>
      <c r="AS100" s="6">
        <f t="shared" si="69"/>
        <v>0</v>
      </c>
      <c r="AT100" s="6">
        <f t="shared" si="70"/>
        <v>0</v>
      </c>
      <c r="AU100" s="6">
        <f t="shared" si="71"/>
        <v>0</v>
      </c>
    </row>
    <row r="101" spans="1:47" ht="15" customHeight="1" x14ac:dyDescent="0.45">
      <c r="A101" s="5" t="s">
        <v>194</v>
      </c>
      <c r="B101" s="5" t="s">
        <v>195</v>
      </c>
      <c r="C101" s="6">
        <v>3.9500000476837198</v>
      </c>
      <c r="D101" s="6">
        <v>4</v>
      </c>
      <c r="E101" s="6">
        <v>3.8499999046325701</v>
      </c>
      <c r="F101" s="6">
        <v>2.1500000953674299</v>
      </c>
      <c r="G101" s="6">
        <v>3.7999999523162802</v>
      </c>
      <c r="H101" s="6">
        <v>3.9500000476837198</v>
      </c>
      <c r="I101" s="6">
        <v>0</v>
      </c>
      <c r="J101" s="6">
        <v>0</v>
      </c>
      <c r="K101" s="6">
        <v>0</v>
      </c>
      <c r="L101" s="6">
        <f t="shared" si="36"/>
        <v>0.95000004768371982</v>
      </c>
      <c r="M101" s="6">
        <f t="shared" si="37"/>
        <v>2</v>
      </c>
      <c r="N101" s="6">
        <f t="shared" si="38"/>
        <v>1.8499999046325701</v>
      </c>
      <c r="O101" s="6">
        <f t="shared" si="39"/>
        <v>0</v>
      </c>
      <c r="P101" s="6">
        <f t="shared" si="40"/>
        <v>1.7999999523162802</v>
      </c>
      <c r="Q101" s="6">
        <f t="shared" si="41"/>
        <v>0.95000004768371982</v>
      </c>
      <c r="R101" s="6">
        <f t="shared" si="42"/>
        <v>0</v>
      </c>
      <c r="S101" s="6">
        <f t="shared" si="43"/>
        <v>0</v>
      </c>
      <c r="T101" s="6">
        <f t="shared" si="44"/>
        <v>0</v>
      </c>
      <c r="U101" s="6">
        <f t="shared" si="45"/>
        <v>0.15000004768371999</v>
      </c>
      <c r="V101" s="6">
        <f t="shared" si="46"/>
        <v>1.4</v>
      </c>
      <c r="W101" s="6">
        <f t="shared" si="47"/>
        <v>0.44999990463257022</v>
      </c>
      <c r="X101" s="6">
        <f t="shared" si="48"/>
        <v>0</v>
      </c>
      <c r="Y101" s="6">
        <f t="shared" si="49"/>
        <v>0.49999995231628036</v>
      </c>
      <c r="Z101" s="6">
        <f t="shared" si="50"/>
        <v>0.45000004768371982</v>
      </c>
      <c r="AA101" s="6">
        <f t="shared" si="51"/>
        <v>0</v>
      </c>
      <c r="AB101" s="6">
        <f t="shared" si="52"/>
        <v>0</v>
      </c>
      <c r="AC101" s="6">
        <f t="shared" si="53"/>
        <v>0</v>
      </c>
      <c r="AD101" s="6">
        <f t="shared" si="54"/>
        <v>0</v>
      </c>
      <c r="AE101" s="6">
        <f t="shared" si="55"/>
        <v>0.60000000000000009</v>
      </c>
      <c r="AF101" s="6">
        <f t="shared" si="56"/>
        <v>0</v>
      </c>
      <c r="AG101" s="6">
        <f t="shared" si="57"/>
        <v>0</v>
      </c>
      <c r="AH101" s="6">
        <f t="shared" si="58"/>
        <v>0</v>
      </c>
      <c r="AI101" s="6">
        <f t="shared" si="59"/>
        <v>0</v>
      </c>
      <c r="AJ101" s="6">
        <f t="shared" si="60"/>
        <v>0</v>
      </c>
      <c r="AK101" s="6">
        <f t="shared" si="61"/>
        <v>0</v>
      </c>
      <c r="AL101" s="6">
        <f t="shared" si="62"/>
        <v>0</v>
      </c>
      <c r="AM101" s="6">
        <f t="shared" si="63"/>
        <v>0</v>
      </c>
      <c r="AN101" s="6">
        <f t="shared" si="64"/>
        <v>0</v>
      </c>
      <c r="AO101" s="6">
        <f t="shared" si="65"/>
        <v>0</v>
      </c>
      <c r="AP101" s="6">
        <f t="shared" si="66"/>
        <v>0</v>
      </c>
      <c r="AQ101" s="6">
        <f t="shared" si="67"/>
        <v>0</v>
      </c>
      <c r="AR101" s="6">
        <f t="shared" si="68"/>
        <v>0</v>
      </c>
      <c r="AS101" s="6">
        <f t="shared" si="69"/>
        <v>0</v>
      </c>
      <c r="AT101" s="6">
        <f t="shared" si="70"/>
        <v>0</v>
      </c>
      <c r="AU101" s="6">
        <f t="shared" si="71"/>
        <v>0</v>
      </c>
    </row>
    <row r="102" spans="1:47" ht="15" customHeight="1" x14ac:dyDescent="0.45">
      <c r="A102" s="5" t="s">
        <v>196</v>
      </c>
      <c r="B102" s="5" t="s">
        <v>197</v>
      </c>
      <c r="C102" s="6">
        <v>3</v>
      </c>
      <c r="D102" s="6">
        <v>2.0999999046325701</v>
      </c>
      <c r="E102" s="6">
        <v>2.5999999046325701</v>
      </c>
      <c r="F102" s="6">
        <v>1.29999995231628</v>
      </c>
      <c r="G102" s="6">
        <v>3</v>
      </c>
      <c r="H102" s="6">
        <v>3</v>
      </c>
      <c r="I102" s="6">
        <v>0.25</v>
      </c>
      <c r="J102" s="6">
        <v>0</v>
      </c>
      <c r="K102" s="6">
        <v>0</v>
      </c>
      <c r="L102" s="6">
        <f t="shared" si="36"/>
        <v>0</v>
      </c>
      <c r="M102" s="6">
        <f t="shared" si="37"/>
        <v>9.9999904632570136E-2</v>
      </c>
      <c r="N102" s="6">
        <f t="shared" si="38"/>
        <v>0.59999990463257014</v>
      </c>
      <c r="O102" s="6">
        <f t="shared" si="39"/>
        <v>0</v>
      </c>
      <c r="P102" s="6">
        <f t="shared" si="40"/>
        <v>1</v>
      </c>
      <c r="Q102" s="6">
        <f t="shared" si="41"/>
        <v>0</v>
      </c>
      <c r="R102" s="6">
        <f t="shared" si="42"/>
        <v>0</v>
      </c>
      <c r="S102" s="6">
        <f t="shared" si="43"/>
        <v>0</v>
      </c>
      <c r="T102" s="6">
        <f t="shared" si="44"/>
        <v>0</v>
      </c>
      <c r="U102" s="6">
        <f t="shared" si="45"/>
        <v>0</v>
      </c>
      <c r="V102" s="6">
        <f t="shared" si="46"/>
        <v>0</v>
      </c>
      <c r="W102" s="6">
        <f t="shared" si="47"/>
        <v>0</v>
      </c>
      <c r="X102" s="6">
        <f t="shared" si="48"/>
        <v>0</v>
      </c>
      <c r="Y102" s="6">
        <f t="shared" si="49"/>
        <v>0</v>
      </c>
      <c r="Z102" s="6">
        <f t="shared" si="50"/>
        <v>0</v>
      </c>
      <c r="AA102" s="6">
        <f t="shared" si="51"/>
        <v>0</v>
      </c>
      <c r="AB102" s="6">
        <f t="shared" si="52"/>
        <v>0</v>
      </c>
      <c r="AC102" s="6">
        <f t="shared" si="53"/>
        <v>0</v>
      </c>
      <c r="AD102" s="6">
        <f t="shared" si="54"/>
        <v>0</v>
      </c>
      <c r="AE102" s="6">
        <f t="shared" si="55"/>
        <v>0</v>
      </c>
      <c r="AF102" s="6">
        <f t="shared" si="56"/>
        <v>0</v>
      </c>
      <c r="AG102" s="6">
        <f t="shared" si="57"/>
        <v>0</v>
      </c>
      <c r="AH102" s="6">
        <f t="shared" si="58"/>
        <v>0</v>
      </c>
      <c r="AI102" s="6">
        <f t="shared" si="59"/>
        <v>0</v>
      </c>
      <c r="AJ102" s="6">
        <f t="shared" si="60"/>
        <v>0</v>
      </c>
      <c r="AK102" s="6">
        <f t="shared" si="61"/>
        <v>0</v>
      </c>
      <c r="AL102" s="6">
        <f t="shared" si="62"/>
        <v>0</v>
      </c>
      <c r="AM102" s="6">
        <f t="shared" si="63"/>
        <v>0</v>
      </c>
      <c r="AN102" s="6">
        <f t="shared" si="64"/>
        <v>0</v>
      </c>
      <c r="AO102" s="6">
        <f t="shared" si="65"/>
        <v>0</v>
      </c>
      <c r="AP102" s="6">
        <f t="shared" si="66"/>
        <v>0</v>
      </c>
      <c r="AQ102" s="6">
        <f t="shared" si="67"/>
        <v>0</v>
      </c>
      <c r="AR102" s="6">
        <f t="shared" si="68"/>
        <v>0</v>
      </c>
      <c r="AS102" s="6">
        <f t="shared" si="69"/>
        <v>0</v>
      </c>
      <c r="AT102" s="6">
        <f t="shared" si="70"/>
        <v>0</v>
      </c>
      <c r="AU102" s="6">
        <f t="shared" si="71"/>
        <v>0</v>
      </c>
    </row>
    <row r="103" spans="1:47" ht="15" customHeight="1" x14ac:dyDescent="0.45">
      <c r="A103" s="5" t="s">
        <v>198</v>
      </c>
      <c r="B103" s="5" t="s">
        <v>199</v>
      </c>
      <c r="C103" s="6">
        <v>4</v>
      </c>
      <c r="D103" s="6">
        <v>3.2000000476837198</v>
      </c>
      <c r="E103" s="6">
        <v>3.7999999523162802</v>
      </c>
      <c r="F103" s="6">
        <v>2</v>
      </c>
      <c r="G103" s="6">
        <v>3.8499999046325701</v>
      </c>
      <c r="H103" s="6">
        <v>3.75</v>
      </c>
      <c r="I103" s="6">
        <v>0.30000001192092901</v>
      </c>
      <c r="J103" s="6">
        <v>0</v>
      </c>
      <c r="K103" s="6">
        <v>0</v>
      </c>
      <c r="L103" s="6">
        <f t="shared" si="36"/>
        <v>1</v>
      </c>
      <c r="M103" s="6">
        <f t="shared" si="37"/>
        <v>1.2000000476837198</v>
      </c>
      <c r="N103" s="6">
        <f t="shared" si="38"/>
        <v>1.7999999523162802</v>
      </c>
      <c r="O103" s="6">
        <f t="shared" si="39"/>
        <v>0</v>
      </c>
      <c r="P103" s="6">
        <f t="shared" si="40"/>
        <v>1.8499999046325701</v>
      </c>
      <c r="Q103" s="6">
        <f t="shared" si="41"/>
        <v>0.75</v>
      </c>
      <c r="R103" s="6">
        <f t="shared" si="42"/>
        <v>0</v>
      </c>
      <c r="S103" s="6">
        <f t="shared" si="43"/>
        <v>0</v>
      </c>
      <c r="T103" s="6">
        <f t="shared" si="44"/>
        <v>0</v>
      </c>
      <c r="U103" s="6">
        <f t="shared" si="45"/>
        <v>0.20000000000000018</v>
      </c>
      <c r="V103" s="6">
        <f t="shared" si="46"/>
        <v>0.60000004768371973</v>
      </c>
      <c r="W103" s="6">
        <f t="shared" si="47"/>
        <v>0.39999995231628027</v>
      </c>
      <c r="X103" s="6">
        <f t="shared" si="48"/>
        <v>0</v>
      </c>
      <c r="Y103" s="6">
        <f t="shared" si="49"/>
        <v>0.54999990463257031</v>
      </c>
      <c r="Z103" s="6">
        <f t="shared" si="50"/>
        <v>0.25</v>
      </c>
      <c r="AA103" s="6">
        <f t="shared" si="51"/>
        <v>0</v>
      </c>
      <c r="AB103" s="6">
        <f t="shared" si="52"/>
        <v>0</v>
      </c>
      <c r="AC103" s="6">
        <f t="shared" si="53"/>
        <v>0</v>
      </c>
      <c r="AD103" s="6">
        <f t="shared" si="54"/>
        <v>0</v>
      </c>
      <c r="AE103" s="6">
        <f t="shared" si="55"/>
        <v>0</v>
      </c>
      <c r="AF103" s="6">
        <f t="shared" si="56"/>
        <v>0</v>
      </c>
      <c r="AG103" s="6">
        <f t="shared" si="57"/>
        <v>0</v>
      </c>
      <c r="AH103" s="6">
        <f t="shared" si="58"/>
        <v>0</v>
      </c>
      <c r="AI103" s="6">
        <f t="shared" si="59"/>
        <v>0</v>
      </c>
      <c r="AJ103" s="6">
        <f t="shared" si="60"/>
        <v>0</v>
      </c>
      <c r="AK103" s="6">
        <f t="shared" si="61"/>
        <v>0</v>
      </c>
      <c r="AL103" s="6">
        <f t="shared" si="62"/>
        <v>0</v>
      </c>
      <c r="AM103" s="6">
        <f t="shared" si="63"/>
        <v>0</v>
      </c>
      <c r="AN103" s="6">
        <f t="shared" si="64"/>
        <v>0</v>
      </c>
      <c r="AO103" s="6">
        <f t="shared" si="65"/>
        <v>0</v>
      </c>
      <c r="AP103" s="6">
        <f t="shared" si="66"/>
        <v>0</v>
      </c>
      <c r="AQ103" s="6">
        <f t="shared" si="67"/>
        <v>0</v>
      </c>
      <c r="AR103" s="6">
        <f t="shared" si="68"/>
        <v>0</v>
      </c>
      <c r="AS103" s="6">
        <f t="shared" si="69"/>
        <v>0</v>
      </c>
      <c r="AT103" s="6">
        <f t="shared" si="70"/>
        <v>0</v>
      </c>
      <c r="AU103" s="6">
        <f t="shared" si="71"/>
        <v>0</v>
      </c>
    </row>
    <row r="104" spans="1:47" ht="15" customHeight="1" x14ac:dyDescent="0.45">
      <c r="A104" s="5" t="s">
        <v>200</v>
      </c>
      <c r="B104" s="5" t="s">
        <v>201</v>
      </c>
      <c r="C104" s="6">
        <v>3.9000000953674299</v>
      </c>
      <c r="D104" s="6">
        <v>3.9500000476837198</v>
      </c>
      <c r="E104" s="6">
        <v>3.1500000953674299</v>
      </c>
      <c r="F104" s="6">
        <v>2</v>
      </c>
      <c r="G104" s="6">
        <v>3.3499999046325701</v>
      </c>
      <c r="H104" s="6">
        <v>3.0999999046325701</v>
      </c>
      <c r="I104" s="6">
        <v>0</v>
      </c>
      <c r="J104" s="6">
        <v>0</v>
      </c>
      <c r="K104" s="6">
        <v>0</v>
      </c>
      <c r="L104" s="6">
        <f t="shared" si="36"/>
        <v>0.90000009536742986</v>
      </c>
      <c r="M104" s="6">
        <f t="shared" si="37"/>
        <v>1.9500000476837198</v>
      </c>
      <c r="N104" s="6">
        <f t="shared" si="38"/>
        <v>1.1500000953674299</v>
      </c>
      <c r="O104" s="6">
        <f t="shared" si="39"/>
        <v>0</v>
      </c>
      <c r="P104" s="6">
        <f t="shared" si="40"/>
        <v>1.3499999046325701</v>
      </c>
      <c r="Q104" s="6">
        <f t="shared" si="41"/>
        <v>9.9999904632570136E-2</v>
      </c>
      <c r="R104" s="6">
        <f t="shared" si="42"/>
        <v>0</v>
      </c>
      <c r="S104" s="6">
        <f t="shared" si="43"/>
        <v>0</v>
      </c>
      <c r="T104" s="6">
        <f t="shared" si="44"/>
        <v>0</v>
      </c>
      <c r="U104" s="6">
        <f t="shared" si="45"/>
        <v>0.10000009536743004</v>
      </c>
      <c r="V104" s="6">
        <f t="shared" si="46"/>
        <v>1.3500000476837197</v>
      </c>
      <c r="W104" s="6">
        <f t="shared" si="47"/>
        <v>0</v>
      </c>
      <c r="X104" s="6">
        <f t="shared" si="48"/>
        <v>0</v>
      </c>
      <c r="Y104" s="6">
        <f t="shared" si="49"/>
        <v>4.9999904632570313E-2</v>
      </c>
      <c r="Z104" s="6">
        <f t="shared" si="50"/>
        <v>0</v>
      </c>
      <c r="AA104" s="6">
        <f t="shared" si="51"/>
        <v>0</v>
      </c>
      <c r="AB104" s="6">
        <f t="shared" si="52"/>
        <v>0</v>
      </c>
      <c r="AC104" s="6">
        <f t="shared" si="53"/>
        <v>0</v>
      </c>
      <c r="AD104" s="6">
        <f t="shared" si="54"/>
        <v>0</v>
      </c>
      <c r="AE104" s="6">
        <f t="shared" si="55"/>
        <v>0.55000004768371991</v>
      </c>
      <c r="AF104" s="6">
        <f t="shared" si="56"/>
        <v>0</v>
      </c>
      <c r="AG104" s="6">
        <f t="shared" si="57"/>
        <v>0</v>
      </c>
      <c r="AH104" s="6">
        <f t="shared" si="58"/>
        <v>0</v>
      </c>
      <c r="AI104" s="6">
        <f t="shared" si="59"/>
        <v>0</v>
      </c>
      <c r="AJ104" s="6">
        <f t="shared" si="60"/>
        <v>0</v>
      </c>
      <c r="AK104" s="6">
        <f t="shared" si="61"/>
        <v>0</v>
      </c>
      <c r="AL104" s="6">
        <f t="shared" si="62"/>
        <v>0</v>
      </c>
      <c r="AM104" s="6">
        <f t="shared" si="63"/>
        <v>0</v>
      </c>
      <c r="AN104" s="6">
        <f t="shared" si="64"/>
        <v>0</v>
      </c>
      <c r="AO104" s="6">
        <f t="shared" si="65"/>
        <v>0</v>
      </c>
      <c r="AP104" s="6">
        <f t="shared" si="66"/>
        <v>0</v>
      </c>
      <c r="AQ104" s="6">
        <f t="shared" si="67"/>
        <v>0</v>
      </c>
      <c r="AR104" s="6">
        <f t="shared" si="68"/>
        <v>0</v>
      </c>
      <c r="AS104" s="6">
        <f t="shared" si="69"/>
        <v>0</v>
      </c>
      <c r="AT104" s="6">
        <f t="shared" si="70"/>
        <v>0</v>
      </c>
      <c r="AU104" s="6">
        <f t="shared" si="71"/>
        <v>0</v>
      </c>
    </row>
    <row r="105" spans="1:47" ht="15" customHeight="1" x14ac:dyDescent="0.45">
      <c r="A105" s="5" t="s">
        <v>202</v>
      </c>
      <c r="B105" s="5" t="s">
        <v>203</v>
      </c>
      <c r="C105" s="6">
        <v>3.6500000953674299</v>
      </c>
      <c r="D105" s="6">
        <v>3.5999999046325701</v>
      </c>
      <c r="E105" s="6">
        <v>3</v>
      </c>
      <c r="F105" s="6">
        <v>2</v>
      </c>
      <c r="G105" s="6">
        <v>3.25</v>
      </c>
      <c r="H105" s="6">
        <v>3</v>
      </c>
      <c r="I105" s="6">
        <v>5.0000000745058101E-2</v>
      </c>
      <c r="J105" s="6">
        <v>0</v>
      </c>
      <c r="K105" s="6">
        <v>0</v>
      </c>
      <c r="L105" s="6">
        <f t="shared" si="36"/>
        <v>0.65000009536742986</v>
      </c>
      <c r="M105" s="6">
        <f t="shared" si="37"/>
        <v>1.5999999046325701</v>
      </c>
      <c r="N105" s="6">
        <f t="shared" si="38"/>
        <v>1</v>
      </c>
      <c r="O105" s="6">
        <f t="shared" si="39"/>
        <v>0</v>
      </c>
      <c r="P105" s="6">
        <f t="shared" si="40"/>
        <v>1.25</v>
      </c>
      <c r="Q105" s="6">
        <f t="shared" si="41"/>
        <v>0</v>
      </c>
      <c r="R105" s="6">
        <f t="shared" si="42"/>
        <v>0</v>
      </c>
      <c r="S105" s="6">
        <f t="shared" si="43"/>
        <v>0</v>
      </c>
      <c r="T105" s="6">
        <f t="shared" si="44"/>
        <v>0</v>
      </c>
      <c r="U105" s="6">
        <f t="shared" si="45"/>
        <v>0</v>
      </c>
      <c r="V105" s="6">
        <f t="shared" si="46"/>
        <v>0.99999990463257005</v>
      </c>
      <c r="W105" s="6">
        <f t="shared" si="47"/>
        <v>0</v>
      </c>
      <c r="X105" s="6">
        <f t="shared" si="48"/>
        <v>0</v>
      </c>
      <c r="Y105" s="6">
        <f t="shared" si="49"/>
        <v>0</v>
      </c>
      <c r="Z105" s="6">
        <f t="shared" si="50"/>
        <v>0</v>
      </c>
      <c r="AA105" s="6">
        <f t="shared" si="51"/>
        <v>0</v>
      </c>
      <c r="AB105" s="6">
        <f t="shared" si="52"/>
        <v>0</v>
      </c>
      <c r="AC105" s="6">
        <f t="shared" si="53"/>
        <v>0</v>
      </c>
      <c r="AD105" s="6">
        <f t="shared" si="54"/>
        <v>0</v>
      </c>
      <c r="AE105" s="6">
        <f t="shared" si="55"/>
        <v>0.19999990463257022</v>
      </c>
      <c r="AF105" s="6">
        <f t="shared" si="56"/>
        <v>0</v>
      </c>
      <c r="AG105" s="6">
        <f t="shared" si="57"/>
        <v>0</v>
      </c>
      <c r="AH105" s="6">
        <f t="shared" si="58"/>
        <v>0</v>
      </c>
      <c r="AI105" s="6">
        <f t="shared" si="59"/>
        <v>0</v>
      </c>
      <c r="AJ105" s="6">
        <f t="shared" si="60"/>
        <v>0</v>
      </c>
      <c r="AK105" s="6">
        <f t="shared" si="61"/>
        <v>0</v>
      </c>
      <c r="AL105" s="6">
        <f t="shared" si="62"/>
        <v>0</v>
      </c>
      <c r="AM105" s="6">
        <f t="shared" si="63"/>
        <v>0</v>
      </c>
      <c r="AN105" s="6">
        <f t="shared" si="64"/>
        <v>0</v>
      </c>
      <c r="AO105" s="6">
        <f t="shared" si="65"/>
        <v>0</v>
      </c>
      <c r="AP105" s="6">
        <f t="shared" si="66"/>
        <v>0</v>
      </c>
      <c r="AQ105" s="6">
        <f t="shared" si="67"/>
        <v>0</v>
      </c>
      <c r="AR105" s="6">
        <f t="shared" si="68"/>
        <v>0</v>
      </c>
      <c r="AS105" s="6">
        <f t="shared" si="69"/>
        <v>0</v>
      </c>
      <c r="AT105" s="6">
        <f t="shared" si="70"/>
        <v>0</v>
      </c>
      <c r="AU105" s="6">
        <f t="shared" si="71"/>
        <v>0</v>
      </c>
    </row>
    <row r="106" spans="1:47" ht="15" customHeight="1" x14ac:dyDescent="0.45">
      <c r="A106" s="5" t="s">
        <v>204</v>
      </c>
      <c r="B106" s="5" t="s">
        <v>205</v>
      </c>
      <c r="C106" s="6">
        <v>3.0499999523162802</v>
      </c>
      <c r="D106" s="6">
        <v>2.8499999046325701</v>
      </c>
      <c r="E106" s="6">
        <v>3.0499999523162802</v>
      </c>
      <c r="F106" s="6">
        <v>1.70000004768372</v>
      </c>
      <c r="G106" s="6">
        <v>3.25</v>
      </c>
      <c r="H106" s="6">
        <v>3.0499999523162802</v>
      </c>
      <c r="I106" s="6">
        <v>0.5</v>
      </c>
      <c r="J106" s="6">
        <v>0</v>
      </c>
      <c r="K106" s="6">
        <v>0</v>
      </c>
      <c r="L106" s="6">
        <f t="shared" si="36"/>
        <v>4.9999952316280183E-2</v>
      </c>
      <c r="M106" s="6">
        <f t="shared" si="37"/>
        <v>0.84999990463257014</v>
      </c>
      <c r="N106" s="6">
        <f t="shared" si="38"/>
        <v>1.0499999523162802</v>
      </c>
      <c r="O106" s="6">
        <f t="shared" si="39"/>
        <v>0</v>
      </c>
      <c r="P106" s="6">
        <f t="shared" si="40"/>
        <v>1.25</v>
      </c>
      <c r="Q106" s="6">
        <f t="shared" si="41"/>
        <v>4.9999952316280183E-2</v>
      </c>
      <c r="R106" s="6">
        <f t="shared" si="42"/>
        <v>0</v>
      </c>
      <c r="S106" s="6">
        <f t="shared" si="43"/>
        <v>0</v>
      </c>
      <c r="T106" s="6">
        <f t="shared" si="44"/>
        <v>0</v>
      </c>
      <c r="U106" s="6">
        <f t="shared" si="45"/>
        <v>0</v>
      </c>
      <c r="V106" s="6">
        <f t="shared" si="46"/>
        <v>0.24999990463257005</v>
      </c>
      <c r="W106" s="6">
        <f t="shared" si="47"/>
        <v>0</v>
      </c>
      <c r="X106" s="6">
        <f t="shared" si="48"/>
        <v>0</v>
      </c>
      <c r="Y106" s="6">
        <f t="shared" si="49"/>
        <v>0</v>
      </c>
      <c r="Z106" s="6">
        <f t="shared" si="50"/>
        <v>0</v>
      </c>
      <c r="AA106" s="6">
        <f t="shared" si="51"/>
        <v>0</v>
      </c>
      <c r="AB106" s="6">
        <f t="shared" si="52"/>
        <v>0</v>
      </c>
      <c r="AC106" s="6">
        <f t="shared" si="53"/>
        <v>0</v>
      </c>
      <c r="AD106" s="6">
        <f t="shared" si="54"/>
        <v>0</v>
      </c>
      <c r="AE106" s="6">
        <f t="shared" si="55"/>
        <v>0</v>
      </c>
      <c r="AF106" s="6">
        <f t="shared" si="56"/>
        <v>0</v>
      </c>
      <c r="AG106" s="6">
        <f t="shared" si="57"/>
        <v>0</v>
      </c>
      <c r="AH106" s="6">
        <f t="shared" si="58"/>
        <v>0</v>
      </c>
      <c r="AI106" s="6">
        <f t="shared" si="59"/>
        <v>0</v>
      </c>
      <c r="AJ106" s="6">
        <f t="shared" si="60"/>
        <v>0</v>
      </c>
      <c r="AK106" s="6">
        <f t="shared" si="61"/>
        <v>0</v>
      </c>
      <c r="AL106" s="6">
        <f t="shared" si="62"/>
        <v>0</v>
      </c>
      <c r="AM106" s="6">
        <f t="shared" si="63"/>
        <v>0</v>
      </c>
      <c r="AN106" s="6">
        <f t="shared" si="64"/>
        <v>0</v>
      </c>
      <c r="AO106" s="6">
        <f t="shared" si="65"/>
        <v>0</v>
      </c>
      <c r="AP106" s="6">
        <f t="shared" si="66"/>
        <v>0</v>
      </c>
      <c r="AQ106" s="6">
        <f t="shared" si="67"/>
        <v>0</v>
      </c>
      <c r="AR106" s="6">
        <f t="shared" si="68"/>
        <v>0</v>
      </c>
      <c r="AS106" s="6">
        <f t="shared" si="69"/>
        <v>0</v>
      </c>
      <c r="AT106" s="6">
        <f t="shared" si="70"/>
        <v>0</v>
      </c>
      <c r="AU106" s="6">
        <f t="shared" si="71"/>
        <v>0</v>
      </c>
    </row>
    <row r="107" spans="1:47" ht="15" customHeight="1" x14ac:dyDescent="0.45">
      <c r="A107" s="5" t="s">
        <v>206</v>
      </c>
      <c r="B107" s="5" t="s">
        <v>207</v>
      </c>
      <c r="C107" s="6">
        <v>3.2000000476837198</v>
      </c>
      <c r="D107" s="6">
        <v>2.6500000953674299</v>
      </c>
      <c r="E107" s="6">
        <v>2.9000000953674299</v>
      </c>
      <c r="F107" s="6">
        <v>1.5</v>
      </c>
      <c r="G107" s="6">
        <v>3.0499999523162802</v>
      </c>
      <c r="H107" s="6">
        <v>3.0499999523162802</v>
      </c>
      <c r="I107" s="6">
        <v>0.25</v>
      </c>
      <c r="J107" s="6">
        <v>0</v>
      </c>
      <c r="K107" s="6">
        <v>0</v>
      </c>
      <c r="L107" s="6">
        <f t="shared" si="36"/>
        <v>0.20000004768371982</v>
      </c>
      <c r="M107" s="6">
        <f t="shared" si="37"/>
        <v>0.65000009536742986</v>
      </c>
      <c r="N107" s="6">
        <f t="shared" si="38"/>
        <v>0.90000009536742986</v>
      </c>
      <c r="O107" s="6">
        <f t="shared" si="39"/>
        <v>0</v>
      </c>
      <c r="P107" s="6">
        <f t="shared" si="40"/>
        <v>1.0499999523162802</v>
      </c>
      <c r="Q107" s="6">
        <f t="shared" si="41"/>
        <v>4.9999952316280183E-2</v>
      </c>
      <c r="R107" s="6">
        <f t="shared" si="42"/>
        <v>0</v>
      </c>
      <c r="S107" s="6">
        <f t="shared" si="43"/>
        <v>0</v>
      </c>
      <c r="T107" s="6">
        <f t="shared" si="44"/>
        <v>0</v>
      </c>
      <c r="U107" s="6">
        <f t="shared" si="45"/>
        <v>0</v>
      </c>
      <c r="V107" s="6">
        <f t="shared" si="46"/>
        <v>5.0000095367429775E-2</v>
      </c>
      <c r="W107" s="6">
        <f t="shared" si="47"/>
        <v>0</v>
      </c>
      <c r="X107" s="6">
        <f t="shared" si="48"/>
        <v>0</v>
      </c>
      <c r="Y107" s="6">
        <f t="shared" si="49"/>
        <v>0</v>
      </c>
      <c r="Z107" s="6">
        <f t="shared" si="50"/>
        <v>0</v>
      </c>
      <c r="AA107" s="6">
        <f t="shared" si="51"/>
        <v>0</v>
      </c>
      <c r="AB107" s="6">
        <f t="shared" si="52"/>
        <v>0</v>
      </c>
      <c r="AC107" s="6">
        <f t="shared" si="53"/>
        <v>0</v>
      </c>
      <c r="AD107" s="6">
        <f t="shared" si="54"/>
        <v>0</v>
      </c>
      <c r="AE107" s="6">
        <f t="shared" si="55"/>
        <v>0</v>
      </c>
      <c r="AF107" s="6">
        <f t="shared" si="56"/>
        <v>0</v>
      </c>
      <c r="AG107" s="6">
        <f t="shared" si="57"/>
        <v>0</v>
      </c>
      <c r="AH107" s="6">
        <f t="shared" si="58"/>
        <v>0</v>
      </c>
      <c r="AI107" s="6">
        <f t="shared" si="59"/>
        <v>0</v>
      </c>
      <c r="AJ107" s="6">
        <f t="shared" si="60"/>
        <v>0</v>
      </c>
      <c r="AK107" s="6">
        <f t="shared" si="61"/>
        <v>0</v>
      </c>
      <c r="AL107" s="6">
        <f t="shared" si="62"/>
        <v>0</v>
      </c>
      <c r="AM107" s="6">
        <f t="shared" si="63"/>
        <v>0</v>
      </c>
      <c r="AN107" s="6">
        <f t="shared" si="64"/>
        <v>0</v>
      </c>
      <c r="AO107" s="6">
        <f t="shared" si="65"/>
        <v>0</v>
      </c>
      <c r="AP107" s="6">
        <f t="shared" si="66"/>
        <v>0</v>
      </c>
      <c r="AQ107" s="6">
        <f t="shared" si="67"/>
        <v>0</v>
      </c>
      <c r="AR107" s="6">
        <f t="shared" si="68"/>
        <v>0</v>
      </c>
      <c r="AS107" s="6">
        <f t="shared" si="69"/>
        <v>0</v>
      </c>
      <c r="AT107" s="6">
        <f t="shared" si="70"/>
        <v>0</v>
      </c>
      <c r="AU107" s="6">
        <f t="shared" si="71"/>
        <v>0</v>
      </c>
    </row>
    <row r="108" spans="1:47" ht="15" customHeight="1" x14ac:dyDescent="0.45">
      <c r="A108" s="5" t="s">
        <v>208</v>
      </c>
      <c r="B108" s="5" t="s">
        <v>209</v>
      </c>
      <c r="C108" s="6">
        <v>3.4500000476837198</v>
      </c>
      <c r="D108" s="6">
        <v>2.5999999046325701</v>
      </c>
      <c r="E108" s="6">
        <v>3.25</v>
      </c>
      <c r="F108" s="6">
        <v>2.7000000476837198</v>
      </c>
      <c r="G108" s="6">
        <v>3.9000000953674299</v>
      </c>
      <c r="H108" s="6">
        <v>3.5999999046325701</v>
      </c>
      <c r="I108" s="6">
        <v>0</v>
      </c>
      <c r="J108" s="6">
        <v>0</v>
      </c>
      <c r="K108" s="6">
        <v>0</v>
      </c>
      <c r="L108" s="6">
        <f t="shared" si="36"/>
        <v>0.45000004768371982</v>
      </c>
      <c r="M108" s="6">
        <f t="shared" si="37"/>
        <v>0.59999990463257014</v>
      </c>
      <c r="N108" s="6">
        <f t="shared" si="38"/>
        <v>1.25</v>
      </c>
      <c r="O108" s="6">
        <f t="shared" si="39"/>
        <v>0</v>
      </c>
      <c r="P108" s="6">
        <f t="shared" si="40"/>
        <v>1.9000000953674299</v>
      </c>
      <c r="Q108" s="6">
        <f t="shared" si="41"/>
        <v>0.59999990463257014</v>
      </c>
      <c r="R108" s="6">
        <f t="shared" si="42"/>
        <v>0</v>
      </c>
      <c r="S108" s="6">
        <f t="shared" si="43"/>
        <v>0</v>
      </c>
      <c r="T108" s="6">
        <f t="shared" si="44"/>
        <v>0</v>
      </c>
      <c r="U108" s="6">
        <f t="shared" si="45"/>
        <v>0</v>
      </c>
      <c r="V108" s="6">
        <f t="shared" si="46"/>
        <v>0</v>
      </c>
      <c r="W108" s="6">
        <f t="shared" si="47"/>
        <v>0</v>
      </c>
      <c r="X108" s="6">
        <f t="shared" si="48"/>
        <v>0</v>
      </c>
      <c r="Y108" s="6">
        <f t="shared" si="49"/>
        <v>0.60000009536743004</v>
      </c>
      <c r="Z108" s="6">
        <f t="shared" si="50"/>
        <v>9.9999904632570136E-2</v>
      </c>
      <c r="AA108" s="6">
        <f t="shared" si="51"/>
        <v>0</v>
      </c>
      <c r="AB108" s="6">
        <f t="shared" si="52"/>
        <v>0</v>
      </c>
      <c r="AC108" s="6">
        <f t="shared" si="53"/>
        <v>0</v>
      </c>
      <c r="AD108" s="6">
        <f t="shared" si="54"/>
        <v>0</v>
      </c>
      <c r="AE108" s="6">
        <f t="shared" si="55"/>
        <v>0</v>
      </c>
      <c r="AF108" s="6">
        <f t="shared" si="56"/>
        <v>0</v>
      </c>
      <c r="AG108" s="6">
        <f t="shared" si="57"/>
        <v>0</v>
      </c>
      <c r="AH108" s="6">
        <f t="shared" si="58"/>
        <v>0</v>
      </c>
      <c r="AI108" s="6">
        <f t="shared" si="59"/>
        <v>0</v>
      </c>
      <c r="AJ108" s="6">
        <f t="shared" si="60"/>
        <v>0</v>
      </c>
      <c r="AK108" s="6">
        <f t="shared" si="61"/>
        <v>0</v>
      </c>
      <c r="AL108" s="6">
        <f t="shared" si="62"/>
        <v>0</v>
      </c>
      <c r="AM108" s="6">
        <f t="shared" si="63"/>
        <v>0</v>
      </c>
      <c r="AN108" s="6">
        <f t="shared" si="64"/>
        <v>0</v>
      </c>
      <c r="AO108" s="6">
        <f t="shared" si="65"/>
        <v>0</v>
      </c>
      <c r="AP108" s="6">
        <f t="shared" si="66"/>
        <v>0</v>
      </c>
      <c r="AQ108" s="6">
        <f t="shared" si="67"/>
        <v>0</v>
      </c>
      <c r="AR108" s="6">
        <f t="shared" si="68"/>
        <v>0</v>
      </c>
      <c r="AS108" s="6">
        <f t="shared" si="69"/>
        <v>0</v>
      </c>
      <c r="AT108" s="6">
        <f t="shared" si="70"/>
        <v>0</v>
      </c>
      <c r="AU108" s="6">
        <f t="shared" si="71"/>
        <v>0</v>
      </c>
    </row>
    <row r="109" spans="1:47" ht="15" customHeight="1" x14ac:dyDescent="0.45">
      <c r="A109" s="5" t="s">
        <v>210</v>
      </c>
      <c r="B109" s="5" t="s">
        <v>211</v>
      </c>
      <c r="C109" s="6">
        <v>4.0500001907348597</v>
      </c>
      <c r="D109" s="6">
        <v>4.0500001907348597</v>
      </c>
      <c r="E109" s="6">
        <v>4.1999998092651403</v>
      </c>
      <c r="F109" s="6">
        <v>2.4000000953674299</v>
      </c>
      <c r="G109" s="6">
        <v>4.0999999046325701</v>
      </c>
      <c r="H109" s="6">
        <v>4.1999998092651403</v>
      </c>
      <c r="I109" s="6">
        <v>2.7000000476837198</v>
      </c>
      <c r="J109" s="6">
        <v>1</v>
      </c>
      <c r="K109" s="6">
        <v>1.8999999761581401</v>
      </c>
      <c r="L109" s="6">
        <f t="shared" si="36"/>
        <v>1.0500001907348597</v>
      </c>
      <c r="M109" s="6">
        <f t="shared" si="37"/>
        <v>2.0500001907348597</v>
      </c>
      <c r="N109" s="6">
        <f t="shared" si="38"/>
        <v>2.1999998092651403</v>
      </c>
      <c r="O109" s="6">
        <f t="shared" si="39"/>
        <v>0</v>
      </c>
      <c r="P109" s="6">
        <f t="shared" si="40"/>
        <v>2.0999999046325701</v>
      </c>
      <c r="Q109" s="6">
        <f t="shared" si="41"/>
        <v>1.1999998092651403</v>
      </c>
      <c r="R109" s="6">
        <f t="shared" si="42"/>
        <v>0</v>
      </c>
      <c r="S109" s="6">
        <f t="shared" si="43"/>
        <v>0</v>
      </c>
      <c r="T109" s="6">
        <f t="shared" si="44"/>
        <v>0</v>
      </c>
      <c r="U109" s="6">
        <f t="shared" si="45"/>
        <v>0.25000019073485991</v>
      </c>
      <c r="V109" s="6">
        <f t="shared" si="46"/>
        <v>1.4500001907348596</v>
      </c>
      <c r="W109" s="6">
        <f t="shared" si="47"/>
        <v>0.79999980926514036</v>
      </c>
      <c r="X109" s="6">
        <f t="shared" si="48"/>
        <v>0</v>
      </c>
      <c r="Y109" s="6">
        <f t="shared" si="49"/>
        <v>0.79999990463257031</v>
      </c>
      <c r="Z109" s="6">
        <f t="shared" si="50"/>
        <v>0.69999980926514027</v>
      </c>
      <c r="AA109" s="6">
        <f t="shared" si="51"/>
        <v>0</v>
      </c>
      <c r="AB109" s="6">
        <f t="shared" si="52"/>
        <v>0</v>
      </c>
      <c r="AC109" s="6">
        <f t="shared" si="53"/>
        <v>0</v>
      </c>
      <c r="AD109" s="6">
        <f t="shared" si="54"/>
        <v>0</v>
      </c>
      <c r="AE109" s="6">
        <f t="shared" si="55"/>
        <v>0.65000019073485982</v>
      </c>
      <c r="AF109" s="6">
        <f t="shared" si="56"/>
        <v>0</v>
      </c>
      <c r="AG109" s="6">
        <f t="shared" si="57"/>
        <v>0</v>
      </c>
      <c r="AH109" s="6">
        <f t="shared" si="58"/>
        <v>0</v>
      </c>
      <c r="AI109" s="6">
        <f t="shared" si="59"/>
        <v>0</v>
      </c>
      <c r="AJ109" s="6">
        <f t="shared" si="60"/>
        <v>0</v>
      </c>
      <c r="AK109" s="6">
        <f t="shared" si="61"/>
        <v>0</v>
      </c>
      <c r="AL109" s="6">
        <f t="shared" si="62"/>
        <v>0</v>
      </c>
      <c r="AM109" s="6">
        <f t="shared" si="63"/>
        <v>0</v>
      </c>
      <c r="AN109" s="6">
        <f t="shared" si="64"/>
        <v>0</v>
      </c>
      <c r="AO109" s="6">
        <f t="shared" si="65"/>
        <v>0</v>
      </c>
      <c r="AP109" s="6">
        <f t="shared" si="66"/>
        <v>0</v>
      </c>
      <c r="AQ109" s="6">
        <f t="shared" si="67"/>
        <v>0</v>
      </c>
      <c r="AR109" s="6">
        <f t="shared" si="68"/>
        <v>0</v>
      </c>
      <c r="AS109" s="6">
        <f t="shared" si="69"/>
        <v>0</v>
      </c>
      <c r="AT109" s="6">
        <f t="shared" si="70"/>
        <v>0</v>
      </c>
      <c r="AU109" s="6">
        <f t="shared" si="71"/>
        <v>0</v>
      </c>
    </row>
    <row r="110" spans="1:47" ht="15" customHeight="1" x14ac:dyDescent="0.45">
      <c r="A110" s="5" t="s">
        <v>212</v>
      </c>
      <c r="B110" s="5" t="s">
        <v>213</v>
      </c>
      <c r="C110" s="6">
        <v>3.9000000953674299</v>
      </c>
      <c r="D110" s="6">
        <v>3.2999999523162802</v>
      </c>
      <c r="E110" s="6">
        <v>3.5499999523162802</v>
      </c>
      <c r="F110" s="6">
        <v>2.4000000953674299</v>
      </c>
      <c r="G110" s="6">
        <v>4.0500001907348597</v>
      </c>
      <c r="H110" s="6">
        <v>3.5</v>
      </c>
      <c r="I110" s="6">
        <v>0.20000000298023199</v>
      </c>
      <c r="J110" s="6">
        <v>0</v>
      </c>
      <c r="K110" s="6">
        <v>0</v>
      </c>
      <c r="L110" s="6">
        <f t="shared" si="36"/>
        <v>0.90000009536742986</v>
      </c>
      <c r="M110" s="6">
        <f t="shared" si="37"/>
        <v>1.2999999523162802</v>
      </c>
      <c r="N110" s="6">
        <f t="shared" si="38"/>
        <v>1.5499999523162802</v>
      </c>
      <c r="O110" s="6">
        <f t="shared" si="39"/>
        <v>0</v>
      </c>
      <c r="P110" s="6">
        <f t="shared" si="40"/>
        <v>2.0500001907348597</v>
      </c>
      <c r="Q110" s="6">
        <f t="shared" si="41"/>
        <v>0.5</v>
      </c>
      <c r="R110" s="6">
        <f t="shared" si="42"/>
        <v>0</v>
      </c>
      <c r="S110" s="6">
        <f t="shared" si="43"/>
        <v>0</v>
      </c>
      <c r="T110" s="6">
        <f t="shared" si="44"/>
        <v>0</v>
      </c>
      <c r="U110" s="6">
        <f t="shared" si="45"/>
        <v>0.10000009536743004</v>
      </c>
      <c r="V110" s="6">
        <f t="shared" si="46"/>
        <v>0.69999995231628009</v>
      </c>
      <c r="W110" s="6">
        <f t="shared" si="47"/>
        <v>0.14999995231628027</v>
      </c>
      <c r="X110" s="6">
        <f t="shared" si="48"/>
        <v>0</v>
      </c>
      <c r="Y110" s="6">
        <f t="shared" si="49"/>
        <v>0.75000019073485991</v>
      </c>
      <c r="Z110" s="6">
        <f t="shared" si="50"/>
        <v>0</v>
      </c>
      <c r="AA110" s="6">
        <f t="shared" si="51"/>
        <v>0</v>
      </c>
      <c r="AB110" s="6">
        <f t="shared" si="52"/>
        <v>0</v>
      </c>
      <c r="AC110" s="6">
        <f t="shared" si="53"/>
        <v>0</v>
      </c>
      <c r="AD110" s="6">
        <f t="shared" si="54"/>
        <v>0</v>
      </c>
      <c r="AE110" s="6">
        <f t="shared" si="55"/>
        <v>0</v>
      </c>
      <c r="AF110" s="6">
        <f t="shared" si="56"/>
        <v>0</v>
      </c>
      <c r="AG110" s="6">
        <f t="shared" si="57"/>
        <v>0</v>
      </c>
      <c r="AH110" s="6">
        <f t="shared" si="58"/>
        <v>0</v>
      </c>
      <c r="AI110" s="6">
        <f t="shared" si="59"/>
        <v>0</v>
      </c>
      <c r="AJ110" s="6">
        <f t="shared" si="60"/>
        <v>0</v>
      </c>
      <c r="AK110" s="6">
        <f t="shared" si="61"/>
        <v>0</v>
      </c>
      <c r="AL110" s="6">
        <f t="shared" si="62"/>
        <v>0</v>
      </c>
      <c r="AM110" s="6">
        <f t="shared" si="63"/>
        <v>0</v>
      </c>
      <c r="AN110" s="6">
        <f t="shared" si="64"/>
        <v>0</v>
      </c>
      <c r="AO110" s="6">
        <f t="shared" si="65"/>
        <v>0</v>
      </c>
      <c r="AP110" s="6">
        <f t="shared" si="66"/>
        <v>0</v>
      </c>
      <c r="AQ110" s="6">
        <f t="shared" si="67"/>
        <v>0</v>
      </c>
      <c r="AR110" s="6">
        <f t="shared" si="68"/>
        <v>0</v>
      </c>
      <c r="AS110" s="6">
        <f t="shared" si="69"/>
        <v>0</v>
      </c>
      <c r="AT110" s="6">
        <f t="shared" si="70"/>
        <v>0</v>
      </c>
      <c r="AU110" s="6">
        <f t="shared" si="71"/>
        <v>0</v>
      </c>
    </row>
    <row r="111" spans="1:47" ht="15" customHeight="1" x14ac:dyDescent="0.45">
      <c r="A111" s="5" t="s">
        <v>214</v>
      </c>
      <c r="B111" s="5" t="s">
        <v>215</v>
      </c>
      <c r="C111" s="6">
        <v>4</v>
      </c>
      <c r="D111" s="6">
        <v>3.2999999523162802</v>
      </c>
      <c r="E111" s="6">
        <v>4.0500001907348597</v>
      </c>
      <c r="F111" s="6">
        <v>2.5</v>
      </c>
      <c r="G111" s="6">
        <v>3.9500000476837198</v>
      </c>
      <c r="H111" s="6">
        <v>4.25</v>
      </c>
      <c r="I111" s="6">
        <v>0</v>
      </c>
      <c r="J111" s="6">
        <v>0</v>
      </c>
      <c r="K111" s="6">
        <v>0</v>
      </c>
      <c r="L111" s="6">
        <f t="shared" si="36"/>
        <v>1</v>
      </c>
      <c r="M111" s="6">
        <f t="shared" si="37"/>
        <v>1.2999999523162802</v>
      </c>
      <c r="N111" s="6">
        <f t="shared" si="38"/>
        <v>2.0500001907348597</v>
      </c>
      <c r="O111" s="6">
        <f t="shared" si="39"/>
        <v>0</v>
      </c>
      <c r="P111" s="6">
        <f t="shared" si="40"/>
        <v>1.9500000476837198</v>
      </c>
      <c r="Q111" s="6">
        <f t="shared" si="41"/>
        <v>1.25</v>
      </c>
      <c r="R111" s="6">
        <f t="shared" si="42"/>
        <v>0</v>
      </c>
      <c r="S111" s="6">
        <f t="shared" si="43"/>
        <v>0</v>
      </c>
      <c r="T111" s="6">
        <f t="shared" si="44"/>
        <v>0</v>
      </c>
      <c r="U111" s="6">
        <f t="shared" si="45"/>
        <v>0.20000000000000018</v>
      </c>
      <c r="V111" s="6">
        <f t="shared" si="46"/>
        <v>0.69999995231628009</v>
      </c>
      <c r="W111" s="6">
        <f t="shared" si="47"/>
        <v>0.65000019073485982</v>
      </c>
      <c r="X111" s="6">
        <f t="shared" si="48"/>
        <v>0</v>
      </c>
      <c r="Y111" s="6">
        <f t="shared" si="49"/>
        <v>0.65000004768371999</v>
      </c>
      <c r="Z111" s="6">
        <f t="shared" si="50"/>
        <v>0.75</v>
      </c>
      <c r="AA111" s="6">
        <f t="shared" si="51"/>
        <v>0</v>
      </c>
      <c r="AB111" s="6">
        <f t="shared" si="52"/>
        <v>0</v>
      </c>
      <c r="AC111" s="6">
        <f t="shared" si="53"/>
        <v>0</v>
      </c>
      <c r="AD111" s="6">
        <f t="shared" si="54"/>
        <v>0</v>
      </c>
      <c r="AE111" s="6">
        <f t="shared" si="55"/>
        <v>0</v>
      </c>
      <c r="AF111" s="6">
        <f t="shared" si="56"/>
        <v>0</v>
      </c>
      <c r="AG111" s="6">
        <f t="shared" si="57"/>
        <v>0</v>
      </c>
      <c r="AH111" s="6">
        <f t="shared" si="58"/>
        <v>0</v>
      </c>
      <c r="AI111" s="6">
        <f t="shared" si="59"/>
        <v>0</v>
      </c>
      <c r="AJ111" s="6">
        <f t="shared" si="60"/>
        <v>0</v>
      </c>
      <c r="AK111" s="6">
        <f t="shared" si="61"/>
        <v>0</v>
      </c>
      <c r="AL111" s="6">
        <f t="shared" si="62"/>
        <v>0</v>
      </c>
      <c r="AM111" s="6">
        <f t="shared" si="63"/>
        <v>0</v>
      </c>
      <c r="AN111" s="6">
        <f t="shared" si="64"/>
        <v>0</v>
      </c>
      <c r="AO111" s="6">
        <f t="shared" si="65"/>
        <v>0</v>
      </c>
      <c r="AP111" s="6">
        <f t="shared" si="66"/>
        <v>0</v>
      </c>
      <c r="AQ111" s="6">
        <f t="shared" si="67"/>
        <v>0</v>
      </c>
      <c r="AR111" s="6">
        <f t="shared" si="68"/>
        <v>0</v>
      </c>
      <c r="AS111" s="6">
        <f t="shared" si="69"/>
        <v>0</v>
      </c>
      <c r="AT111" s="6">
        <f t="shared" si="70"/>
        <v>0</v>
      </c>
      <c r="AU111" s="6">
        <f t="shared" si="71"/>
        <v>0</v>
      </c>
    </row>
    <row r="112" spans="1:47" ht="15" customHeight="1" x14ac:dyDescent="0.45">
      <c r="A112" s="5" t="s">
        <v>216</v>
      </c>
      <c r="B112" s="5" t="s">
        <v>217</v>
      </c>
      <c r="C112" s="6">
        <v>3.4499998092651398</v>
      </c>
      <c r="D112" s="6">
        <v>3.0499999523162802</v>
      </c>
      <c r="E112" s="6">
        <v>3.9000000953674299</v>
      </c>
      <c r="F112" s="6">
        <v>2.2999999523162802</v>
      </c>
      <c r="G112" s="6">
        <v>3.7999999523162802</v>
      </c>
      <c r="H112" s="6">
        <v>3.7999999523162802</v>
      </c>
      <c r="I112" s="6">
        <v>0.5</v>
      </c>
      <c r="J112" s="6">
        <v>0</v>
      </c>
      <c r="K112" s="6">
        <v>0.30000001192092901</v>
      </c>
      <c r="L112" s="6">
        <f t="shared" si="36"/>
        <v>0.44999980926513983</v>
      </c>
      <c r="M112" s="6">
        <f t="shared" si="37"/>
        <v>1.0499999523162802</v>
      </c>
      <c r="N112" s="6">
        <f t="shared" si="38"/>
        <v>1.9000000953674299</v>
      </c>
      <c r="O112" s="6">
        <f t="shared" si="39"/>
        <v>0</v>
      </c>
      <c r="P112" s="6">
        <f t="shared" si="40"/>
        <v>1.7999999523162802</v>
      </c>
      <c r="Q112" s="6">
        <f t="shared" si="41"/>
        <v>0.79999995231628018</v>
      </c>
      <c r="R112" s="6">
        <f t="shared" si="42"/>
        <v>0</v>
      </c>
      <c r="S112" s="6">
        <f t="shared" si="43"/>
        <v>0</v>
      </c>
      <c r="T112" s="6">
        <f t="shared" si="44"/>
        <v>0</v>
      </c>
      <c r="U112" s="6">
        <f t="shared" si="45"/>
        <v>0</v>
      </c>
      <c r="V112" s="6">
        <f t="shared" si="46"/>
        <v>0.44999995231628009</v>
      </c>
      <c r="W112" s="6">
        <f t="shared" si="47"/>
        <v>0.50000009536742995</v>
      </c>
      <c r="X112" s="6">
        <f t="shared" si="48"/>
        <v>0</v>
      </c>
      <c r="Y112" s="6">
        <f t="shared" si="49"/>
        <v>0.49999995231628036</v>
      </c>
      <c r="Z112" s="6">
        <f t="shared" si="50"/>
        <v>0.29999995231628018</v>
      </c>
      <c r="AA112" s="6">
        <f t="shared" si="51"/>
        <v>0</v>
      </c>
      <c r="AB112" s="6">
        <f t="shared" si="52"/>
        <v>0</v>
      </c>
      <c r="AC112" s="6">
        <f t="shared" si="53"/>
        <v>0</v>
      </c>
      <c r="AD112" s="6">
        <f t="shared" si="54"/>
        <v>0</v>
      </c>
      <c r="AE112" s="6">
        <f t="shared" si="55"/>
        <v>0</v>
      </c>
      <c r="AF112" s="6">
        <f t="shared" si="56"/>
        <v>0</v>
      </c>
      <c r="AG112" s="6">
        <f t="shared" si="57"/>
        <v>0</v>
      </c>
      <c r="AH112" s="6">
        <f t="shared" si="58"/>
        <v>0</v>
      </c>
      <c r="AI112" s="6">
        <f t="shared" si="59"/>
        <v>0</v>
      </c>
      <c r="AJ112" s="6">
        <f t="shared" si="60"/>
        <v>0</v>
      </c>
      <c r="AK112" s="6">
        <f t="shared" si="61"/>
        <v>0</v>
      </c>
      <c r="AL112" s="6">
        <f t="shared" si="62"/>
        <v>0</v>
      </c>
      <c r="AM112" s="6">
        <f t="shared" si="63"/>
        <v>0</v>
      </c>
      <c r="AN112" s="6">
        <f t="shared" si="64"/>
        <v>0</v>
      </c>
      <c r="AO112" s="6">
        <f t="shared" si="65"/>
        <v>0</v>
      </c>
      <c r="AP112" s="6">
        <f t="shared" si="66"/>
        <v>0</v>
      </c>
      <c r="AQ112" s="6">
        <f t="shared" si="67"/>
        <v>0</v>
      </c>
      <c r="AR112" s="6">
        <f t="shared" si="68"/>
        <v>0</v>
      </c>
      <c r="AS112" s="6">
        <f t="shared" si="69"/>
        <v>0</v>
      </c>
      <c r="AT112" s="6">
        <f t="shared" si="70"/>
        <v>0</v>
      </c>
      <c r="AU112" s="6">
        <f t="shared" si="71"/>
        <v>0</v>
      </c>
    </row>
    <row r="113" spans="1:47" ht="15" customHeight="1" x14ac:dyDescent="0.45">
      <c r="A113" s="5" t="s">
        <v>218</v>
      </c>
      <c r="B113" s="5" t="s">
        <v>219</v>
      </c>
      <c r="C113" s="6">
        <v>4</v>
      </c>
      <c r="D113" s="6">
        <v>3.75</v>
      </c>
      <c r="E113" s="6">
        <v>4.3000001907348597</v>
      </c>
      <c r="F113" s="6">
        <v>3.6500000953674299</v>
      </c>
      <c r="G113" s="6">
        <v>4.3000001907348597</v>
      </c>
      <c r="H113" s="6">
        <v>4.8000001907348597</v>
      </c>
      <c r="I113" s="6">
        <v>0</v>
      </c>
      <c r="J113" s="6">
        <v>0</v>
      </c>
      <c r="K113" s="6">
        <v>0</v>
      </c>
      <c r="L113" s="6">
        <f t="shared" si="36"/>
        <v>1</v>
      </c>
      <c r="M113" s="6">
        <f t="shared" si="37"/>
        <v>1.75</v>
      </c>
      <c r="N113" s="6">
        <f t="shared" si="38"/>
        <v>2.3000001907348597</v>
      </c>
      <c r="O113" s="6">
        <f t="shared" si="39"/>
        <v>0.65000009536742986</v>
      </c>
      <c r="P113" s="6">
        <f t="shared" si="40"/>
        <v>2.3000001907348597</v>
      </c>
      <c r="Q113" s="6">
        <f t="shared" si="41"/>
        <v>1.8000001907348597</v>
      </c>
      <c r="R113" s="6">
        <f t="shared" si="42"/>
        <v>0</v>
      </c>
      <c r="S113" s="6">
        <f t="shared" si="43"/>
        <v>0</v>
      </c>
      <c r="T113" s="6">
        <f t="shared" si="44"/>
        <v>0</v>
      </c>
      <c r="U113" s="6">
        <f t="shared" si="45"/>
        <v>0.20000000000000018</v>
      </c>
      <c r="V113" s="6">
        <f t="shared" si="46"/>
        <v>1.1499999999999999</v>
      </c>
      <c r="W113" s="6">
        <f t="shared" si="47"/>
        <v>0.90000019073485982</v>
      </c>
      <c r="X113" s="6">
        <f t="shared" si="48"/>
        <v>0.25000009536742995</v>
      </c>
      <c r="Y113" s="6">
        <f t="shared" si="49"/>
        <v>1.0000001907348599</v>
      </c>
      <c r="Z113" s="6">
        <f t="shared" si="50"/>
        <v>1.3000001907348597</v>
      </c>
      <c r="AA113" s="6">
        <f t="shared" si="51"/>
        <v>0</v>
      </c>
      <c r="AB113" s="6">
        <f t="shared" si="52"/>
        <v>0</v>
      </c>
      <c r="AC113" s="6">
        <f t="shared" si="53"/>
        <v>0</v>
      </c>
      <c r="AD113" s="6">
        <f t="shared" si="54"/>
        <v>0</v>
      </c>
      <c r="AE113" s="6">
        <f t="shared" si="55"/>
        <v>0.35000000000000009</v>
      </c>
      <c r="AF113" s="6">
        <f t="shared" si="56"/>
        <v>0.10000019073485955</v>
      </c>
      <c r="AG113" s="6">
        <f t="shared" si="57"/>
        <v>0</v>
      </c>
      <c r="AH113" s="6">
        <f t="shared" si="58"/>
        <v>0.20000019073486008</v>
      </c>
      <c r="AI113" s="6">
        <f t="shared" si="59"/>
        <v>0.50000019073485991</v>
      </c>
      <c r="AJ113" s="6">
        <f t="shared" si="60"/>
        <v>0</v>
      </c>
      <c r="AK113" s="6">
        <f t="shared" si="61"/>
        <v>0</v>
      </c>
      <c r="AL113" s="6">
        <f t="shared" si="62"/>
        <v>0</v>
      </c>
      <c r="AM113" s="6">
        <f t="shared" si="63"/>
        <v>0</v>
      </c>
      <c r="AN113" s="6">
        <f t="shared" si="64"/>
        <v>0</v>
      </c>
      <c r="AO113" s="6">
        <f t="shared" si="65"/>
        <v>0</v>
      </c>
      <c r="AP113" s="6">
        <f t="shared" si="66"/>
        <v>0</v>
      </c>
      <c r="AQ113" s="6">
        <f t="shared" si="67"/>
        <v>0</v>
      </c>
      <c r="AR113" s="6">
        <f t="shared" si="68"/>
        <v>0</v>
      </c>
      <c r="AS113" s="6">
        <f t="shared" si="69"/>
        <v>0</v>
      </c>
      <c r="AT113" s="6">
        <f t="shared" si="70"/>
        <v>0</v>
      </c>
      <c r="AU113" s="6">
        <f t="shared" si="71"/>
        <v>0</v>
      </c>
    </row>
    <row r="114" spans="1:47" ht="15" customHeight="1" x14ac:dyDescent="0.45">
      <c r="A114" s="5" t="s">
        <v>220</v>
      </c>
      <c r="B114" s="5" t="s">
        <v>221</v>
      </c>
      <c r="C114" s="6">
        <v>3</v>
      </c>
      <c r="D114" s="6">
        <v>1.25</v>
      </c>
      <c r="E114" s="6">
        <v>2.6500000953674299</v>
      </c>
      <c r="F114" s="6">
        <v>1.45000004768372</v>
      </c>
      <c r="G114" s="6">
        <v>3</v>
      </c>
      <c r="H114" s="6">
        <v>3</v>
      </c>
      <c r="I114" s="6">
        <v>1.70000004768372</v>
      </c>
      <c r="J114" s="6">
        <v>2.6500000953674299</v>
      </c>
      <c r="K114" s="6">
        <v>1.6000000238418599</v>
      </c>
      <c r="L114" s="6">
        <f t="shared" si="36"/>
        <v>0</v>
      </c>
      <c r="M114" s="6">
        <f t="shared" si="37"/>
        <v>0</v>
      </c>
      <c r="N114" s="6">
        <f t="shared" si="38"/>
        <v>0.65000009536742986</v>
      </c>
      <c r="O114" s="6">
        <f t="shared" si="39"/>
        <v>0</v>
      </c>
      <c r="P114" s="6">
        <f t="shared" si="40"/>
        <v>1</v>
      </c>
      <c r="Q114" s="6">
        <f t="shared" si="41"/>
        <v>0</v>
      </c>
      <c r="R114" s="6">
        <f t="shared" si="42"/>
        <v>0</v>
      </c>
      <c r="S114" s="6">
        <f t="shared" si="43"/>
        <v>0.65000009536742986</v>
      </c>
      <c r="T114" s="6">
        <f t="shared" si="44"/>
        <v>0</v>
      </c>
      <c r="U114" s="6">
        <f t="shared" si="45"/>
        <v>0</v>
      </c>
      <c r="V114" s="6">
        <f t="shared" si="46"/>
        <v>0</v>
      </c>
      <c r="W114" s="6">
        <f t="shared" si="47"/>
        <v>0</v>
      </c>
      <c r="X114" s="6">
        <f t="shared" si="48"/>
        <v>0</v>
      </c>
      <c r="Y114" s="6">
        <f t="shared" si="49"/>
        <v>0</v>
      </c>
      <c r="Z114" s="6">
        <f t="shared" si="50"/>
        <v>0</v>
      </c>
      <c r="AA114" s="6">
        <f t="shared" si="51"/>
        <v>0</v>
      </c>
      <c r="AB114" s="6">
        <f t="shared" si="52"/>
        <v>0.15000009536742986</v>
      </c>
      <c r="AC114" s="6">
        <f t="shared" si="53"/>
        <v>0</v>
      </c>
      <c r="AD114" s="6">
        <f t="shared" si="54"/>
        <v>0</v>
      </c>
      <c r="AE114" s="6">
        <f t="shared" si="55"/>
        <v>0</v>
      </c>
      <c r="AF114" s="6">
        <f t="shared" si="56"/>
        <v>0</v>
      </c>
      <c r="AG114" s="6">
        <f t="shared" si="57"/>
        <v>0</v>
      </c>
      <c r="AH114" s="6">
        <f t="shared" si="58"/>
        <v>0</v>
      </c>
      <c r="AI114" s="6">
        <f t="shared" si="59"/>
        <v>0</v>
      </c>
      <c r="AJ114" s="6">
        <f t="shared" si="60"/>
        <v>0</v>
      </c>
      <c r="AK114" s="6">
        <f t="shared" si="61"/>
        <v>0</v>
      </c>
      <c r="AL114" s="6">
        <f t="shared" si="62"/>
        <v>0</v>
      </c>
      <c r="AM114" s="6">
        <f t="shared" si="63"/>
        <v>0</v>
      </c>
      <c r="AN114" s="6">
        <f t="shared" si="64"/>
        <v>0</v>
      </c>
      <c r="AO114" s="6">
        <f t="shared" si="65"/>
        <v>0</v>
      </c>
      <c r="AP114" s="6">
        <f t="shared" si="66"/>
        <v>0</v>
      </c>
      <c r="AQ114" s="6">
        <f t="shared" si="67"/>
        <v>0</v>
      </c>
      <c r="AR114" s="6">
        <f t="shared" si="68"/>
        <v>0</v>
      </c>
      <c r="AS114" s="6">
        <f t="shared" si="69"/>
        <v>0</v>
      </c>
      <c r="AT114" s="6">
        <f t="shared" si="70"/>
        <v>0</v>
      </c>
      <c r="AU114" s="6">
        <f t="shared" si="71"/>
        <v>0</v>
      </c>
    </row>
    <row r="115" spans="1:47" ht="15" customHeight="1" x14ac:dyDescent="0.45">
      <c r="A115" s="5" t="s">
        <v>222</v>
      </c>
      <c r="B115" s="5" t="s">
        <v>223</v>
      </c>
      <c r="C115" s="6">
        <v>3.2999999523162802</v>
      </c>
      <c r="D115" s="6">
        <v>2.8499999046325701</v>
      </c>
      <c r="E115" s="6">
        <v>3.1500000953674299</v>
      </c>
      <c r="F115" s="6">
        <v>2</v>
      </c>
      <c r="G115" s="6">
        <v>3.1500000953674299</v>
      </c>
      <c r="H115" s="6">
        <v>3.0499999523162802</v>
      </c>
      <c r="I115" s="6">
        <v>1.6000000238418599</v>
      </c>
      <c r="J115" s="6">
        <v>2.2999999523162802</v>
      </c>
      <c r="K115" s="6">
        <v>1.04999995231628</v>
      </c>
      <c r="L115" s="6">
        <f t="shared" si="36"/>
        <v>0.29999995231628018</v>
      </c>
      <c r="M115" s="6">
        <f t="shared" si="37"/>
        <v>0.84999990463257014</v>
      </c>
      <c r="N115" s="6">
        <f t="shared" si="38"/>
        <v>1.1500000953674299</v>
      </c>
      <c r="O115" s="6">
        <f t="shared" si="39"/>
        <v>0</v>
      </c>
      <c r="P115" s="6">
        <f t="shared" si="40"/>
        <v>1.1500000953674299</v>
      </c>
      <c r="Q115" s="6">
        <f t="shared" si="41"/>
        <v>4.9999952316280183E-2</v>
      </c>
      <c r="R115" s="6">
        <f t="shared" si="42"/>
        <v>0</v>
      </c>
      <c r="S115" s="6">
        <f t="shared" si="43"/>
        <v>0.29999995231628018</v>
      </c>
      <c r="T115" s="6">
        <f t="shared" si="44"/>
        <v>0</v>
      </c>
      <c r="U115" s="6">
        <f t="shared" si="45"/>
        <v>0</v>
      </c>
      <c r="V115" s="6">
        <f t="shared" si="46"/>
        <v>0.24999990463257005</v>
      </c>
      <c r="W115" s="6">
        <f t="shared" si="47"/>
        <v>0</v>
      </c>
      <c r="X115" s="6">
        <f t="shared" si="48"/>
        <v>0</v>
      </c>
      <c r="Y115" s="6">
        <f t="shared" si="49"/>
        <v>0</v>
      </c>
      <c r="Z115" s="6">
        <f t="shared" si="50"/>
        <v>0</v>
      </c>
      <c r="AA115" s="6">
        <f t="shared" si="51"/>
        <v>0</v>
      </c>
      <c r="AB115" s="6">
        <f t="shared" si="52"/>
        <v>0</v>
      </c>
      <c r="AC115" s="6">
        <f t="shared" si="53"/>
        <v>0</v>
      </c>
      <c r="AD115" s="6">
        <f t="shared" si="54"/>
        <v>0</v>
      </c>
      <c r="AE115" s="6">
        <f t="shared" si="55"/>
        <v>0</v>
      </c>
      <c r="AF115" s="6">
        <f t="shared" si="56"/>
        <v>0</v>
      </c>
      <c r="AG115" s="6">
        <f t="shared" si="57"/>
        <v>0</v>
      </c>
      <c r="AH115" s="6">
        <f t="shared" si="58"/>
        <v>0</v>
      </c>
      <c r="AI115" s="6">
        <f t="shared" si="59"/>
        <v>0</v>
      </c>
      <c r="AJ115" s="6">
        <f t="shared" si="60"/>
        <v>0</v>
      </c>
      <c r="AK115" s="6">
        <f t="shared" si="61"/>
        <v>0</v>
      </c>
      <c r="AL115" s="6">
        <f t="shared" si="62"/>
        <v>0</v>
      </c>
      <c r="AM115" s="6">
        <f t="shared" si="63"/>
        <v>0</v>
      </c>
      <c r="AN115" s="6">
        <f t="shared" si="64"/>
        <v>0</v>
      </c>
      <c r="AO115" s="6">
        <f t="shared" si="65"/>
        <v>0</v>
      </c>
      <c r="AP115" s="6">
        <f t="shared" si="66"/>
        <v>0</v>
      </c>
      <c r="AQ115" s="6">
        <f t="shared" si="67"/>
        <v>0</v>
      </c>
      <c r="AR115" s="6">
        <f t="shared" si="68"/>
        <v>0</v>
      </c>
      <c r="AS115" s="6">
        <f t="shared" si="69"/>
        <v>0</v>
      </c>
      <c r="AT115" s="6">
        <f t="shared" si="70"/>
        <v>0</v>
      </c>
      <c r="AU115" s="6">
        <f t="shared" si="71"/>
        <v>0</v>
      </c>
    </row>
    <row r="116" spans="1:47" ht="15" customHeight="1" x14ac:dyDescent="0.45">
      <c r="A116" s="5" t="s">
        <v>224</v>
      </c>
      <c r="B116" s="5" t="s">
        <v>225</v>
      </c>
      <c r="C116" s="6">
        <v>3.5</v>
      </c>
      <c r="D116" s="6">
        <v>2.7000000476837198</v>
      </c>
      <c r="E116" s="6">
        <v>3.4500000476837198</v>
      </c>
      <c r="F116" s="6">
        <v>2.25</v>
      </c>
      <c r="G116" s="6">
        <v>3.5</v>
      </c>
      <c r="H116" s="6">
        <v>3.6500000953674299</v>
      </c>
      <c r="I116" s="6">
        <v>0.30000001192092901</v>
      </c>
      <c r="J116" s="6">
        <v>0.150000005960465</v>
      </c>
      <c r="K116" s="6">
        <v>0.30000001192092901</v>
      </c>
      <c r="L116" s="6">
        <f t="shared" si="36"/>
        <v>0.5</v>
      </c>
      <c r="M116" s="6">
        <f t="shared" si="37"/>
        <v>0.70000004768371982</v>
      </c>
      <c r="N116" s="6">
        <f t="shared" si="38"/>
        <v>1.4500000476837198</v>
      </c>
      <c r="O116" s="6">
        <f t="shared" si="39"/>
        <v>0</v>
      </c>
      <c r="P116" s="6">
        <f t="shared" si="40"/>
        <v>1.5</v>
      </c>
      <c r="Q116" s="6">
        <f t="shared" si="41"/>
        <v>0.65000009536742986</v>
      </c>
      <c r="R116" s="6">
        <f t="shared" si="42"/>
        <v>0</v>
      </c>
      <c r="S116" s="6">
        <f t="shared" si="43"/>
        <v>0</v>
      </c>
      <c r="T116" s="6">
        <f t="shared" si="44"/>
        <v>0</v>
      </c>
      <c r="U116" s="6">
        <f t="shared" si="45"/>
        <v>0</v>
      </c>
      <c r="V116" s="6">
        <f t="shared" si="46"/>
        <v>0.10000004768371973</v>
      </c>
      <c r="W116" s="6">
        <f t="shared" si="47"/>
        <v>5.0000047683719906E-2</v>
      </c>
      <c r="X116" s="6">
        <f t="shared" si="48"/>
        <v>0</v>
      </c>
      <c r="Y116" s="6">
        <f t="shared" si="49"/>
        <v>0.20000000000000018</v>
      </c>
      <c r="Z116" s="6">
        <f t="shared" si="50"/>
        <v>0.15000009536742986</v>
      </c>
      <c r="AA116" s="6">
        <f t="shared" si="51"/>
        <v>0</v>
      </c>
      <c r="AB116" s="6">
        <f t="shared" si="52"/>
        <v>0</v>
      </c>
      <c r="AC116" s="6">
        <f t="shared" si="53"/>
        <v>0</v>
      </c>
      <c r="AD116" s="6">
        <f t="shared" si="54"/>
        <v>0</v>
      </c>
      <c r="AE116" s="6">
        <f t="shared" si="55"/>
        <v>0</v>
      </c>
      <c r="AF116" s="6">
        <f t="shared" si="56"/>
        <v>0</v>
      </c>
      <c r="AG116" s="6">
        <f t="shared" si="57"/>
        <v>0</v>
      </c>
      <c r="AH116" s="6">
        <f t="shared" si="58"/>
        <v>0</v>
      </c>
      <c r="AI116" s="6">
        <f t="shared" si="59"/>
        <v>0</v>
      </c>
      <c r="AJ116" s="6">
        <f t="shared" si="60"/>
        <v>0</v>
      </c>
      <c r="AK116" s="6">
        <f t="shared" si="61"/>
        <v>0</v>
      </c>
      <c r="AL116" s="6">
        <f t="shared" si="62"/>
        <v>0</v>
      </c>
      <c r="AM116" s="6">
        <f t="shared" si="63"/>
        <v>0</v>
      </c>
      <c r="AN116" s="6">
        <f t="shared" si="64"/>
        <v>0</v>
      </c>
      <c r="AO116" s="6">
        <f t="shared" si="65"/>
        <v>0</v>
      </c>
      <c r="AP116" s="6">
        <f t="shared" si="66"/>
        <v>0</v>
      </c>
      <c r="AQ116" s="6">
        <f t="shared" si="67"/>
        <v>0</v>
      </c>
      <c r="AR116" s="6">
        <f t="shared" si="68"/>
        <v>0</v>
      </c>
      <c r="AS116" s="6">
        <f t="shared" si="69"/>
        <v>0</v>
      </c>
      <c r="AT116" s="6">
        <f t="shared" si="70"/>
        <v>0</v>
      </c>
      <c r="AU116" s="6">
        <f t="shared" si="71"/>
        <v>0</v>
      </c>
    </row>
    <row r="117" spans="1:47" ht="15" customHeight="1" x14ac:dyDescent="0.45">
      <c r="A117" s="5" t="s">
        <v>226</v>
      </c>
      <c r="B117" s="5" t="s">
        <v>227</v>
      </c>
      <c r="C117" s="6">
        <v>3.4000000953674299</v>
      </c>
      <c r="D117" s="6">
        <v>2.75</v>
      </c>
      <c r="E117" s="6">
        <v>3.2999999523162802</v>
      </c>
      <c r="F117" s="6">
        <v>2</v>
      </c>
      <c r="G117" s="6">
        <v>3.5</v>
      </c>
      <c r="H117" s="6">
        <v>3.6500000953674299</v>
      </c>
      <c r="I117" s="6">
        <v>0.44999998807907099</v>
      </c>
      <c r="J117" s="6">
        <v>0.10000000149011599</v>
      </c>
      <c r="K117" s="6">
        <v>0.5</v>
      </c>
      <c r="L117" s="6">
        <f t="shared" si="36"/>
        <v>0.40000009536742986</v>
      </c>
      <c r="M117" s="6">
        <f t="shared" si="37"/>
        <v>0.75</v>
      </c>
      <c r="N117" s="6">
        <f t="shared" si="38"/>
        <v>1.2999999523162802</v>
      </c>
      <c r="O117" s="6">
        <f t="shared" si="39"/>
        <v>0</v>
      </c>
      <c r="P117" s="6">
        <f t="shared" si="40"/>
        <v>1.5</v>
      </c>
      <c r="Q117" s="6">
        <f t="shared" si="41"/>
        <v>0.65000009536742986</v>
      </c>
      <c r="R117" s="6">
        <f t="shared" si="42"/>
        <v>0</v>
      </c>
      <c r="S117" s="6">
        <f t="shared" si="43"/>
        <v>0</v>
      </c>
      <c r="T117" s="6">
        <f t="shared" si="44"/>
        <v>0</v>
      </c>
      <c r="U117" s="6">
        <f t="shared" si="45"/>
        <v>0</v>
      </c>
      <c r="V117" s="6">
        <f t="shared" si="46"/>
        <v>0.14999999999999991</v>
      </c>
      <c r="W117" s="6">
        <f t="shared" si="47"/>
        <v>0</v>
      </c>
      <c r="X117" s="6">
        <f t="shared" si="48"/>
        <v>0</v>
      </c>
      <c r="Y117" s="6">
        <f t="shared" si="49"/>
        <v>0.20000000000000018</v>
      </c>
      <c r="Z117" s="6">
        <f t="shared" si="50"/>
        <v>0.15000009536742986</v>
      </c>
      <c r="AA117" s="6">
        <f t="shared" si="51"/>
        <v>0</v>
      </c>
      <c r="AB117" s="6">
        <f t="shared" si="52"/>
        <v>0</v>
      </c>
      <c r="AC117" s="6">
        <f t="shared" si="53"/>
        <v>0</v>
      </c>
      <c r="AD117" s="6">
        <f t="shared" si="54"/>
        <v>0</v>
      </c>
      <c r="AE117" s="6">
        <f t="shared" si="55"/>
        <v>0</v>
      </c>
      <c r="AF117" s="6">
        <f t="shared" si="56"/>
        <v>0</v>
      </c>
      <c r="AG117" s="6">
        <f t="shared" si="57"/>
        <v>0</v>
      </c>
      <c r="AH117" s="6">
        <f t="shared" si="58"/>
        <v>0</v>
      </c>
      <c r="AI117" s="6">
        <f t="shared" si="59"/>
        <v>0</v>
      </c>
      <c r="AJ117" s="6">
        <f t="shared" si="60"/>
        <v>0</v>
      </c>
      <c r="AK117" s="6">
        <f t="shared" si="61"/>
        <v>0</v>
      </c>
      <c r="AL117" s="6">
        <f t="shared" si="62"/>
        <v>0</v>
      </c>
      <c r="AM117" s="6">
        <f t="shared" si="63"/>
        <v>0</v>
      </c>
      <c r="AN117" s="6">
        <f t="shared" si="64"/>
        <v>0</v>
      </c>
      <c r="AO117" s="6">
        <f t="shared" si="65"/>
        <v>0</v>
      </c>
      <c r="AP117" s="6">
        <f t="shared" si="66"/>
        <v>0</v>
      </c>
      <c r="AQ117" s="6">
        <f t="shared" si="67"/>
        <v>0</v>
      </c>
      <c r="AR117" s="6">
        <f t="shared" si="68"/>
        <v>0</v>
      </c>
      <c r="AS117" s="6">
        <f t="shared" si="69"/>
        <v>0</v>
      </c>
      <c r="AT117" s="6">
        <f t="shared" si="70"/>
        <v>0</v>
      </c>
      <c r="AU117" s="6">
        <f t="shared" si="71"/>
        <v>0</v>
      </c>
    </row>
    <row r="118" spans="1:47" ht="15" customHeight="1" x14ac:dyDescent="0.45">
      <c r="A118" s="5" t="s">
        <v>228</v>
      </c>
      <c r="B118" s="5" t="s">
        <v>229</v>
      </c>
      <c r="C118" s="6">
        <v>3.0499999523162802</v>
      </c>
      <c r="D118" s="6">
        <v>2.25</v>
      </c>
      <c r="E118" s="6">
        <v>2.9500000476837198</v>
      </c>
      <c r="F118" s="6">
        <v>2</v>
      </c>
      <c r="G118" s="6">
        <v>3.0499999523162802</v>
      </c>
      <c r="H118" s="6">
        <v>3.0499999523162802</v>
      </c>
      <c r="I118" s="6">
        <v>0</v>
      </c>
      <c r="J118" s="6">
        <v>0</v>
      </c>
      <c r="K118" s="6">
        <v>0</v>
      </c>
      <c r="L118" s="6">
        <f t="shared" si="36"/>
        <v>4.9999952316280183E-2</v>
      </c>
      <c r="M118" s="6">
        <f t="shared" si="37"/>
        <v>0.25</v>
      </c>
      <c r="N118" s="6">
        <f t="shared" si="38"/>
        <v>0.95000004768371982</v>
      </c>
      <c r="O118" s="6">
        <f t="shared" si="39"/>
        <v>0</v>
      </c>
      <c r="P118" s="6">
        <f t="shared" si="40"/>
        <v>1.0499999523162802</v>
      </c>
      <c r="Q118" s="6">
        <f t="shared" si="41"/>
        <v>4.9999952316280183E-2</v>
      </c>
      <c r="R118" s="6">
        <f t="shared" si="42"/>
        <v>0</v>
      </c>
      <c r="S118" s="6">
        <f t="shared" si="43"/>
        <v>0</v>
      </c>
      <c r="T118" s="6">
        <f t="shared" si="44"/>
        <v>0</v>
      </c>
      <c r="U118" s="6">
        <f t="shared" si="45"/>
        <v>0</v>
      </c>
      <c r="V118" s="6">
        <f t="shared" si="46"/>
        <v>0</v>
      </c>
      <c r="W118" s="6">
        <f t="shared" si="47"/>
        <v>0</v>
      </c>
      <c r="X118" s="6">
        <f t="shared" si="48"/>
        <v>0</v>
      </c>
      <c r="Y118" s="6">
        <f t="shared" si="49"/>
        <v>0</v>
      </c>
      <c r="Z118" s="6">
        <f t="shared" si="50"/>
        <v>0</v>
      </c>
      <c r="AA118" s="6">
        <f t="shared" si="51"/>
        <v>0</v>
      </c>
      <c r="AB118" s="6">
        <f t="shared" si="52"/>
        <v>0</v>
      </c>
      <c r="AC118" s="6">
        <f t="shared" si="53"/>
        <v>0</v>
      </c>
      <c r="AD118" s="6">
        <f t="shared" si="54"/>
        <v>0</v>
      </c>
      <c r="AE118" s="6">
        <f t="shared" si="55"/>
        <v>0</v>
      </c>
      <c r="AF118" s="6">
        <f t="shared" si="56"/>
        <v>0</v>
      </c>
      <c r="AG118" s="6">
        <f t="shared" si="57"/>
        <v>0</v>
      </c>
      <c r="AH118" s="6">
        <f t="shared" si="58"/>
        <v>0</v>
      </c>
      <c r="AI118" s="6">
        <f t="shared" si="59"/>
        <v>0</v>
      </c>
      <c r="AJ118" s="6">
        <f t="shared" si="60"/>
        <v>0</v>
      </c>
      <c r="AK118" s="6">
        <f t="shared" si="61"/>
        <v>0</v>
      </c>
      <c r="AL118" s="6">
        <f t="shared" si="62"/>
        <v>0</v>
      </c>
      <c r="AM118" s="6">
        <f t="shared" si="63"/>
        <v>0</v>
      </c>
      <c r="AN118" s="6">
        <f t="shared" si="64"/>
        <v>0</v>
      </c>
      <c r="AO118" s="6">
        <f t="shared" si="65"/>
        <v>0</v>
      </c>
      <c r="AP118" s="6">
        <f t="shared" si="66"/>
        <v>0</v>
      </c>
      <c r="AQ118" s="6">
        <f t="shared" si="67"/>
        <v>0</v>
      </c>
      <c r="AR118" s="6">
        <f t="shared" si="68"/>
        <v>0</v>
      </c>
      <c r="AS118" s="6">
        <f t="shared" si="69"/>
        <v>0</v>
      </c>
      <c r="AT118" s="6">
        <f t="shared" si="70"/>
        <v>0</v>
      </c>
      <c r="AU118" s="6">
        <f t="shared" si="71"/>
        <v>0</v>
      </c>
    </row>
    <row r="119" spans="1:47" ht="15" customHeight="1" x14ac:dyDescent="0.45">
      <c r="A119" s="5" t="s">
        <v>230</v>
      </c>
      <c r="B119" s="5" t="s">
        <v>231</v>
      </c>
      <c r="C119" s="6">
        <v>3.0999999046325701</v>
      </c>
      <c r="D119" s="6">
        <v>2.5499999523162802</v>
      </c>
      <c r="E119" s="6">
        <v>3.0999999046325701</v>
      </c>
      <c r="F119" s="6">
        <v>2.25</v>
      </c>
      <c r="G119" s="6">
        <v>3.3499999046325701</v>
      </c>
      <c r="H119" s="6">
        <v>3.4000000953674299</v>
      </c>
      <c r="I119" s="6">
        <v>0</v>
      </c>
      <c r="J119" s="6">
        <v>0</v>
      </c>
      <c r="K119" s="6">
        <v>0</v>
      </c>
      <c r="L119" s="6">
        <f t="shared" si="36"/>
        <v>9.9999904632570136E-2</v>
      </c>
      <c r="M119" s="6">
        <f t="shared" si="37"/>
        <v>0.54999995231628018</v>
      </c>
      <c r="N119" s="6">
        <f t="shared" si="38"/>
        <v>1.0999999046325701</v>
      </c>
      <c r="O119" s="6">
        <f t="shared" si="39"/>
        <v>0</v>
      </c>
      <c r="P119" s="6">
        <f t="shared" si="40"/>
        <v>1.3499999046325701</v>
      </c>
      <c r="Q119" s="6">
        <f t="shared" si="41"/>
        <v>0.40000009536742986</v>
      </c>
      <c r="R119" s="6">
        <f t="shared" si="42"/>
        <v>0</v>
      </c>
      <c r="S119" s="6">
        <f t="shared" si="43"/>
        <v>0</v>
      </c>
      <c r="T119" s="6">
        <f t="shared" si="44"/>
        <v>0</v>
      </c>
      <c r="U119" s="6">
        <f t="shared" si="45"/>
        <v>0</v>
      </c>
      <c r="V119" s="6">
        <f t="shared" si="46"/>
        <v>0</v>
      </c>
      <c r="W119" s="6">
        <f t="shared" si="47"/>
        <v>0</v>
      </c>
      <c r="X119" s="6">
        <f t="shared" si="48"/>
        <v>0</v>
      </c>
      <c r="Y119" s="6">
        <f t="shared" si="49"/>
        <v>4.9999904632570313E-2</v>
      </c>
      <c r="Z119" s="6">
        <f t="shared" si="50"/>
        <v>0</v>
      </c>
      <c r="AA119" s="6">
        <f t="shared" si="51"/>
        <v>0</v>
      </c>
      <c r="AB119" s="6">
        <f t="shared" si="52"/>
        <v>0</v>
      </c>
      <c r="AC119" s="6">
        <f t="shared" si="53"/>
        <v>0</v>
      </c>
      <c r="AD119" s="6">
        <f t="shared" si="54"/>
        <v>0</v>
      </c>
      <c r="AE119" s="6">
        <f t="shared" si="55"/>
        <v>0</v>
      </c>
      <c r="AF119" s="6">
        <f t="shared" si="56"/>
        <v>0</v>
      </c>
      <c r="AG119" s="6">
        <f t="shared" si="57"/>
        <v>0</v>
      </c>
      <c r="AH119" s="6">
        <f t="shared" si="58"/>
        <v>0</v>
      </c>
      <c r="AI119" s="6">
        <f t="shared" si="59"/>
        <v>0</v>
      </c>
      <c r="AJ119" s="6">
        <f t="shared" si="60"/>
        <v>0</v>
      </c>
      <c r="AK119" s="6">
        <f t="shared" si="61"/>
        <v>0</v>
      </c>
      <c r="AL119" s="6">
        <f t="shared" si="62"/>
        <v>0</v>
      </c>
      <c r="AM119" s="6">
        <f t="shared" si="63"/>
        <v>0</v>
      </c>
      <c r="AN119" s="6">
        <f t="shared" si="64"/>
        <v>0</v>
      </c>
      <c r="AO119" s="6">
        <f t="shared" si="65"/>
        <v>0</v>
      </c>
      <c r="AP119" s="6">
        <f t="shared" si="66"/>
        <v>0</v>
      </c>
      <c r="AQ119" s="6">
        <f t="shared" si="67"/>
        <v>0</v>
      </c>
      <c r="AR119" s="6">
        <f t="shared" si="68"/>
        <v>0</v>
      </c>
      <c r="AS119" s="6">
        <f t="shared" si="69"/>
        <v>0</v>
      </c>
      <c r="AT119" s="6">
        <f t="shared" si="70"/>
        <v>0</v>
      </c>
      <c r="AU119" s="6">
        <f t="shared" si="71"/>
        <v>0</v>
      </c>
    </row>
    <row r="120" spans="1:47" ht="15" customHeight="1" x14ac:dyDescent="0.45">
      <c r="A120" s="5" t="s">
        <v>232</v>
      </c>
      <c r="B120" s="5" t="s">
        <v>233</v>
      </c>
      <c r="C120" s="6">
        <v>3</v>
      </c>
      <c r="D120" s="6">
        <v>2</v>
      </c>
      <c r="E120" s="6">
        <v>2.75</v>
      </c>
      <c r="F120" s="6">
        <v>2</v>
      </c>
      <c r="G120" s="6">
        <v>3</v>
      </c>
      <c r="H120" s="6">
        <v>3</v>
      </c>
      <c r="I120" s="6">
        <v>0</v>
      </c>
      <c r="J120" s="6">
        <v>0</v>
      </c>
      <c r="K120" s="6">
        <v>0</v>
      </c>
      <c r="L120" s="6">
        <f t="shared" si="36"/>
        <v>0</v>
      </c>
      <c r="M120" s="6">
        <f t="shared" si="37"/>
        <v>0</v>
      </c>
      <c r="N120" s="6">
        <f t="shared" si="38"/>
        <v>0.75</v>
      </c>
      <c r="O120" s="6">
        <f t="shared" si="39"/>
        <v>0</v>
      </c>
      <c r="P120" s="6">
        <f t="shared" si="40"/>
        <v>1</v>
      </c>
      <c r="Q120" s="6">
        <f t="shared" si="41"/>
        <v>0</v>
      </c>
      <c r="R120" s="6">
        <f t="shared" si="42"/>
        <v>0</v>
      </c>
      <c r="S120" s="6">
        <f t="shared" si="43"/>
        <v>0</v>
      </c>
      <c r="T120" s="6">
        <f t="shared" si="44"/>
        <v>0</v>
      </c>
      <c r="U120" s="6">
        <f t="shared" si="45"/>
        <v>0</v>
      </c>
      <c r="V120" s="6">
        <f t="shared" si="46"/>
        <v>0</v>
      </c>
      <c r="W120" s="6">
        <f t="shared" si="47"/>
        <v>0</v>
      </c>
      <c r="X120" s="6">
        <f t="shared" si="48"/>
        <v>0</v>
      </c>
      <c r="Y120" s="6">
        <f t="shared" si="49"/>
        <v>0</v>
      </c>
      <c r="Z120" s="6">
        <f t="shared" si="50"/>
        <v>0</v>
      </c>
      <c r="AA120" s="6">
        <f t="shared" si="51"/>
        <v>0</v>
      </c>
      <c r="AB120" s="6">
        <f t="shared" si="52"/>
        <v>0</v>
      </c>
      <c r="AC120" s="6">
        <f t="shared" si="53"/>
        <v>0</v>
      </c>
      <c r="AD120" s="6">
        <f t="shared" si="54"/>
        <v>0</v>
      </c>
      <c r="AE120" s="6">
        <f t="shared" si="55"/>
        <v>0</v>
      </c>
      <c r="AF120" s="6">
        <f t="shared" si="56"/>
        <v>0</v>
      </c>
      <c r="AG120" s="6">
        <f t="shared" si="57"/>
        <v>0</v>
      </c>
      <c r="AH120" s="6">
        <f t="shared" si="58"/>
        <v>0</v>
      </c>
      <c r="AI120" s="6">
        <f t="shared" si="59"/>
        <v>0</v>
      </c>
      <c r="AJ120" s="6">
        <f t="shared" si="60"/>
        <v>0</v>
      </c>
      <c r="AK120" s="6">
        <f t="shared" si="61"/>
        <v>0</v>
      </c>
      <c r="AL120" s="6">
        <f t="shared" si="62"/>
        <v>0</v>
      </c>
      <c r="AM120" s="6">
        <f t="shared" si="63"/>
        <v>0</v>
      </c>
      <c r="AN120" s="6">
        <f t="shared" si="64"/>
        <v>0</v>
      </c>
      <c r="AO120" s="6">
        <f t="shared" si="65"/>
        <v>0</v>
      </c>
      <c r="AP120" s="6">
        <f t="shared" si="66"/>
        <v>0</v>
      </c>
      <c r="AQ120" s="6">
        <f t="shared" si="67"/>
        <v>0</v>
      </c>
      <c r="AR120" s="6">
        <f t="shared" si="68"/>
        <v>0</v>
      </c>
      <c r="AS120" s="6">
        <f t="shared" si="69"/>
        <v>0</v>
      </c>
      <c r="AT120" s="6">
        <f t="shared" si="70"/>
        <v>0</v>
      </c>
      <c r="AU120" s="6">
        <f t="shared" si="71"/>
        <v>0</v>
      </c>
    </row>
    <row r="121" spans="1:47" ht="15" customHeight="1" x14ac:dyDescent="0.45">
      <c r="A121" s="5" t="s">
        <v>234</v>
      </c>
      <c r="B121" s="5" t="s">
        <v>235</v>
      </c>
      <c r="C121" s="6">
        <v>3</v>
      </c>
      <c r="D121" s="6">
        <v>2.5999999046325701</v>
      </c>
      <c r="E121" s="6">
        <v>3.25</v>
      </c>
      <c r="F121" s="6">
        <v>2</v>
      </c>
      <c r="G121" s="6">
        <v>3.1500000953674299</v>
      </c>
      <c r="H121" s="6">
        <v>3.4500000476837198</v>
      </c>
      <c r="I121" s="6">
        <v>1.1499999761581401</v>
      </c>
      <c r="J121" s="6">
        <v>1.70000004768372</v>
      </c>
      <c r="K121" s="6">
        <v>0.89999997615814198</v>
      </c>
      <c r="L121" s="6">
        <f t="shared" si="36"/>
        <v>0</v>
      </c>
      <c r="M121" s="6">
        <f t="shared" si="37"/>
        <v>0.59999990463257014</v>
      </c>
      <c r="N121" s="6">
        <f t="shared" si="38"/>
        <v>1.25</v>
      </c>
      <c r="O121" s="6">
        <f t="shared" si="39"/>
        <v>0</v>
      </c>
      <c r="P121" s="6">
        <f t="shared" si="40"/>
        <v>1.1500000953674299</v>
      </c>
      <c r="Q121" s="6">
        <f t="shared" si="41"/>
        <v>0.45000004768371982</v>
      </c>
      <c r="R121" s="6">
        <f t="shared" si="42"/>
        <v>0</v>
      </c>
      <c r="S121" s="6">
        <f t="shared" si="43"/>
        <v>0</v>
      </c>
      <c r="T121" s="6">
        <f t="shared" si="44"/>
        <v>0</v>
      </c>
      <c r="U121" s="6">
        <f t="shared" si="45"/>
        <v>0</v>
      </c>
      <c r="V121" s="6">
        <f t="shared" si="46"/>
        <v>0</v>
      </c>
      <c r="W121" s="6">
        <f t="shared" si="47"/>
        <v>0</v>
      </c>
      <c r="X121" s="6">
        <f t="shared" si="48"/>
        <v>0</v>
      </c>
      <c r="Y121" s="6">
        <f t="shared" si="49"/>
        <v>0</v>
      </c>
      <c r="Z121" s="6">
        <f t="shared" si="50"/>
        <v>0</v>
      </c>
      <c r="AA121" s="6">
        <f t="shared" si="51"/>
        <v>0</v>
      </c>
      <c r="AB121" s="6">
        <f t="shared" si="52"/>
        <v>0</v>
      </c>
      <c r="AC121" s="6">
        <f t="shared" si="53"/>
        <v>0</v>
      </c>
      <c r="AD121" s="6">
        <f t="shared" si="54"/>
        <v>0</v>
      </c>
      <c r="AE121" s="6">
        <f t="shared" si="55"/>
        <v>0</v>
      </c>
      <c r="AF121" s="6">
        <f t="shared" si="56"/>
        <v>0</v>
      </c>
      <c r="AG121" s="6">
        <f t="shared" si="57"/>
        <v>0</v>
      </c>
      <c r="AH121" s="6">
        <f t="shared" si="58"/>
        <v>0</v>
      </c>
      <c r="AI121" s="6">
        <f t="shared" si="59"/>
        <v>0</v>
      </c>
      <c r="AJ121" s="6">
        <f t="shared" si="60"/>
        <v>0</v>
      </c>
      <c r="AK121" s="6">
        <f t="shared" si="61"/>
        <v>0</v>
      </c>
      <c r="AL121" s="6">
        <f t="shared" si="62"/>
        <v>0</v>
      </c>
      <c r="AM121" s="6">
        <f t="shared" si="63"/>
        <v>0</v>
      </c>
      <c r="AN121" s="6">
        <f t="shared" si="64"/>
        <v>0</v>
      </c>
      <c r="AO121" s="6">
        <f t="shared" si="65"/>
        <v>0</v>
      </c>
      <c r="AP121" s="6">
        <f t="shared" si="66"/>
        <v>0</v>
      </c>
      <c r="AQ121" s="6">
        <f t="shared" si="67"/>
        <v>0</v>
      </c>
      <c r="AR121" s="6">
        <f t="shared" si="68"/>
        <v>0</v>
      </c>
      <c r="AS121" s="6">
        <f t="shared" si="69"/>
        <v>0</v>
      </c>
      <c r="AT121" s="6">
        <f t="shared" si="70"/>
        <v>0</v>
      </c>
      <c r="AU121" s="6">
        <f t="shared" si="71"/>
        <v>0</v>
      </c>
    </row>
    <row r="122" spans="1:47" ht="15" customHeight="1" x14ac:dyDescent="0.45">
      <c r="A122" s="5" t="s">
        <v>236</v>
      </c>
      <c r="B122" s="5" t="s">
        <v>237</v>
      </c>
      <c r="C122" s="6">
        <v>3.5</v>
      </c>
      <c r="D122" s="6">
        <v>2.75</v>
      </c>
      <c r="E122" s="6">
        <v>3.0499999523162802</v>
      </c>
      <c r="F122" s="6">
        <v>2.25</v>
      </c>
      <c r="G122" s="6">
        <v>3.4500000476837198</v>
      </c>
      <c r="H122" s="6">
        <v>3.0499999523162802</v>
      </c>
      <c r="I122" s="6">
        <v>0.30000001192092901</v>
      </c>
      <c r="J122" s="6">
        <v>5.0000000745058101E-2</v>
      </c>
      <c r="K122" s="6">
        <v>0</v>
      </c>
      <c r="L122" s="6">
        <f t="shared" si="36"/>
        <v>0.5</v>
      </c>
      <c r="M122" s="6">
        <f t="shared" si="37"/>
        <v>0.75</v>
      </c>
      <c r="N122" s="6">
        <f t="shared" si="38"/>
        <v>1.0499999523162802</v>
      </c>
      <c r="O122" s="6">
        <f t="shared" si="39"/>
        <v>0</v>
      </c>
      <c r="P122" s="6">
        <f t="shared" si="40"/>
        <v>1.4500000476837198</v>
      </c>
      <c r="Q122" s="6">
        <f t="shared" si="41"/>
        <v>4.9999952316280183E-2</v>
      </c>
      <c r="R122" s="6">
        <f t="shared" si="42"/>
        <v>0</v>
      </c>
      <c r="S122" s="6">
        <f t="shared" si="43"/>
        <v>0</v>
      </c>
      <c r="T122" s="6">
        <f t="shared" si="44"/>
        <v>0</v>
      </c>
      <c r="U122" s="6">
        <f t="shared" si="45"/>
        <v>0</v>
      </c>
      <c r="V122" s="6">
        <f t="shared" si="46"/>
        <v>0.14999999999999991</v>
      </c>
      <c r="W122" s="6">
        <f t="shared" si="47"/>
        <v>0</v>
      </c>
      <c r="X122" s="6">
        <f t="shared" si="48"/>
        <v>0</v>
      </c>
      <c r="Y122" s="6">
        <f t="shared" si="49"/>
        <v>0.15000004768371999</v>
      </c>
      <c r="Z122" s="6">
        <f t="shared" si="50"/>
        <v>0</v>
      </c>
      <c r="AA122" s="6">
        <f t="shared" si="51"/>
        <v>0</v>
      </c>
      <c r="AB122" s="6">
        <f t="shared" si="52"/>
        <v>0</v>
      </c>
      <c r="AC122" s="6">
        <f t="shared" si="53"/>
        <v>0</v>
      </c>
      <c r="AD122" s="6">
        <f t="shared" si="54"/>
        <v>0</v>
      </c>
      <c r="AE122" s="6">
        <f t="shared" si="55"/>
        <v>0</v>
      </c>
      <c r="AF122" s="6">
        <f t="shared" si="56"/>
        <v>0</v>
      </c>
      <c r="AG122" s="6">
        <f t="shared" si="57"/>
        <v>0</v>
      </c>
      <c r="AH122" s="6">
        <f t="shared" si="58"/>
        <v>0</v>
      </c>
      <c r="AI122" s="6">
        <f t="shared" si="59"/>
        <v>0</v>
      </c>
      <c r="AJ122" s="6">
        <f t="shared" si="60"/>
        <v>0</v>
      </c>
      <c r="AK122" s="6">
        <f t="shared" si="61"/>
        <v>0</v>
      </c>
      <c r="AL122" s="6">
        <f t="shared" si="62"/>
        <v>0</v>
      </c>
      <c r="AM122" s="6">
        <f t="shared" si="63"/>
        <v>0</v>
      </c>
      <c r="AN122" s="6">
        <f t="shared" si="64"/>
        <v>0</v>
      </c>
      <c r="AO122" s="6">
        <f t="shared" si="65"/>
        <v>0</v>
      </c>
      <c r="AP122" s="6">
        <f t="shared" si="66"/>
        <v>0</v>
      </c>
      <c r="AQ122" s="6">
        <f t="shared" si="67"/>
        <v>0</v>
      </c>
      <c r="AR122" s="6">
        <f t="shared" si="68"/>
        <v>0</v>
      </c>
      <c r="AS122" s="6">
        <f t="shared" si="69"/>
        <v>0</v>
      </c>
      <c r="AT122" s="6">
        <f t="shared" si="70"/>
        <v>0</v>
      </c>
      <c r="AU122" s="6">
        <f t="shared" si="71"/>
        <v>0</v>
      </c>
    </row>
    <row r="123" spans="1:47" ht="15" customHeight="1" x14ac:dyDescent="0.45">
      <c r="A123" s="5" t="s">
        <v>238</v>
      </c>
      <c r="B123" s="5" t="s">
        <v>239</v>
      </c>
      <c r="C123" s="6">
        <v>3.2000000476837198</v>
      </c>
      <c r="D123" s="6">
        <v>2.75</v>
      </c>
      <c r="E123" s="6">
        <v>2.9500000476837198</v>
      </c>
      <c r="F123" s="6">
        <v>2</v>
      </c>
      <c r="G123" s="6">
        <v>3.0499999523162802</v>
      </c>
      <c r="H123" s="6">
        <v>3</v>
      </c>
      <c r="I123" s="6">
        <v>0.5</v>
      </c>
      <c r="J123" s="6">
        <v>0</v>
      </c>
      <c r="K123" s="6">
        <v>0</v>
      </c>
      <c r="L123" s="6">
        <f t="shared" si="36"/>
        <v>0.20000004768371982</v>
      </c>
      <c r="M123" s="6">
        <f t="shared" si="37"/>
        <v>0.75</v>
      </c>
      <c r="N123" s="6">
        <f t="shared" si="38"/>
        <v>0.95000004768371982</v>
      </c>
      <c r="O123" s="6">
        <f t="shared" si="39"/>
        <v>0</v>
      </c>
      <c r="P123" s="6">
        <f t="shared" si="40"/>
        <v>1.0499999523162802</v>
      </c>
      <c r="Q123" s="6">
        <f t="shared" si="41"/>
        <v>0</v>
      </c>
      <c r="R123" s="6">
        <f t="shared" si="42"/>
        <v>0</v>
      </c>
      <c r="S123" s="6">
        <f t="shared" si="43"/>
        <v>0</v>
      </c>
      <c r="T123" s="6">
        <f t="shared" si="44"/>
        <v>0</v>
      </c>
      <c r="U123" s="6">
        <f t="shared" si="45"/>
        <v>0</v>
      </c>
      <c r="V123" s="6">
        <f t="shared" si="46"/>
        <v>0.14999999999999991</v>
      </c>
      <c r="W123" s="6">
        <f t="shared" si="47"/>
        <v>0</v>
      </c>
      <c r="X123" s="6">
        <f t="shared" si="48"/>
        <v>0</v>
      </c>
      <c r="Y123" s="6">
        <f t="shared" si="49"/>
        <v>0</v>
      </c>
      <c r="Z123" s="6">
        <f t="shared" si="50"/>
        <v>0</v>
      </c>
      <c r="AA123" s="6">
        <f t="shared" si="51"/>
        <v>0</v>
      </c>
      <c r="AB123" s="6">
        <f t="shared" si="52"/>
        <v>0</v>
      </c>
      <c r="AC123" s="6">
        <f t="shared" si="53"/>
        <v>0</v>
      </c>
      <c r="AD123" s="6">
        <f t="shared" si="54"/>
        <v>0</v>
      </c>
      <c r="AE123" s="6">
        <f t="shared" si="55"/>
        <v>0</v>
      </c>
      <c r="AF123" s="6">
        <f t="shared" si="56"/>
        <v>0</v>
      </c>
      <c r="AG123" s="6">
        <f t="shared" si="57"/>
        <v>0</v>
      </c>
      <c r="AH123" s="6">
        <f t="shared" si="58"/>
        <v>0</v>
      </c>
      <c r="AI123" s="6">
        <f t="shared" si="59"/>
        <v>0</v>
      </c>
      <c r="AJ123" s="6">
        <f t="shared" si="60"/>
        <v>0</v>
      </c>
      <c r="AK123" s="6">
        <f t="shared" si="61"/>
        <v>0</v>
      </c>
      <c r="AL123" s="6">
        <f t="shared" si="62"/>
        <v>0</v>
      </c>
      <c r="AM123" s="6">
        <f t="shared" si="63"/>
        <v>0</v>
      </c>
      <c r="AN123" s="6">
        <f t="shared" si="64"/>
        <v>0</v>
      </c>
      <c r="AO123" s="6">
        <f t="shared" si="65"/>
        <v>0</v>
      </c>
      <c r="AP123" s="6">
        <f t="shared" si="66"/>
        <v>0</v>
      </c>
      <c r="AQ123" s="6">
        <f t="shared" si="67"/>
        <v>0</v>
      </c>
      <c r="AR123" s="6">
        <f t="shared" si="68"/>
        <v>0</v>
      </c>
      <c r="AS123" s="6">
        <f t="shared" si="69"/>
        <v>0</v>
      </c>
      <c r="AT123" s="6">
        <f t="shared" si="70"/>
        <v>0</v>
      </c>
      <c r="AU123" s="6">
        <f t="shared" si="71"/>
        <v>0</v>
      </c>
    </row>
    <row r="124" spans="1:47" ht="15" customHeight="1" x14ac:dyDescent="0.45">
      <c r="A124" s="5" t="s">
        <v>240</v>
      </c>
      <c r="B124" s="5" t="s">
        <v>241</v>
      </c>
      <c r="C124" s="6">
        <v>3.1500000953674299</v>
      </c>
      <c r="D124" s="6">
        <v>2.5499999523162802</v>
      </c>
      <c r="E124" s="6">
        <v>3</v>
      </c>
      <c r="F124" s="6">
        <v>2.25</v>
      </c>
      <c r="G124" s="6">
        <v>3.0999999046325701</v>
      </c>
      <c r="H124" s="6">
        <v>3.1500000953674299</v>
      </c>
      <c r="I124" s="6">
        <v>0.55000001192092896</v>
      </c>
      <c r="J124" s="6">
        <v>0</v>
      </c>
      <c r="K124" s="6">
        <v>0</v>
      </c>
      <c r="L124" s="6">
        <f t="shared" si="36"/>
        <v>0.15000009536742986</v>
      </c>
      <c r="M124" s="6">
        <f t="shared" si="37"/>
        <v>0.54999995231628018</v>
      </c>
      <c r="N124" s="6">
        <f t="shared" si="38"/>
        <v>1</v>
      </c>
      <c r="O124" s="6">
        <f t="shared" si="39"/>
        <v>0</v>
      </c>
      <c r="P124" s="6">
        <f t="shared" si="40"/>
        <v>1.0999999046325701</v>
      </c>
      <c r="Q124" s="6">
        <f t="shared" si="41"/>
        <v>0.15000009536742986</v>
      </c>
      <c r="R124" s="6">
        <f t="shared" si="42"/>
        <v>0</v>
      </c>
      <c r="S124" s="6">
        <f t="shared" si="43"/>
        <v>0</v>
      </c>
      <c r="T124" s="6">
        <f t="shared" si="44"/>
        <v>0</v>
      </c>
      <c r="U124" s="6">
        <f t="shared" si="45"/>
        <v>0</v>
      </c>
      <c r="V124" s="6">
        <f t="shared" si="46"/>
        <v>0</v>
      </c>
      <c r="W124" s="6">
        <f t="shared" si="47"/>
        <v>0</v>
      </c>
      <c r="X124" s="6">
        <f t="shared" si="48"/>
        <v>0</v>
      </c>
      <c r="Y124" s="6">
        <f t="shared" si="49"/>
        <v>0</v>
      </c>
      <c r="Z124" s="6">
        <f t="shared" si="50"/>
        <v>0</v>
      </c>
      <c r="AA124" s="6">
        <f t="shared" si="51"/>
        <v>0</v>
      </c>
      <c r="AB124" s="6">
        <f t="shared" si="52"/>
        <v>0</v>
      </c>
      <c r="AC124" s="6">
        <f t="shared" si="53"/>
        <v>0</v>
      </c>
      <c r="AD124" s="6">
        <f t="shared" si="54"/>
        <v>0</v>
      </c>
      <c r="AE124" s="6">
        <f t="shared" si="55"/>
        <v>0</v>
      </c>
      <c r="AF124" s="6">
        <f t="shared" si="56"/>
        <v>0</v>
      </c>
      <c r="AG124" s="6">
        <f t="shared" si="57"/>
        <v>0</v>
      </c>
      <c r="AH124" s="6">
        <f t="shared" si="58"/>
        <v>0</v>
      </c>
      <c r="AI124" s="6">
        <f t="shared" si="59"/>
        <v>0</v>
      </c>
      <c r="AJ124" s="6">
        <f t="shared" si="60"/>
        <v>0</v>
      </c>
      <c r="AK124" s="6">
        <f t="shared" si="61"/>
        <v>0</v>
      </c>
      <c r="AL124" s="6">
        <f t="shared" si="62"/>
        <v>0</v>
      </c>
      <c r="AM124" s="6">
        <f t="shared" si="63"/>
        <v>0</v>
      </c>
      <c r="AN124" s="6">
        <f t="shared" si="64"/>
        <v>0</v>
      </c>
      <c r="AO124" s="6">
        <f t="shared" si="65"/>
        <v>0</v>
      </c>
      <c r="AP124" s="6">
        <f t="shared" si="66"/>
        <v>0</v>
      </c>
      <c r="AQ124" s="6">
        <f t="shared" si="67"/>
        <v>0</v>
      </c>
      <c r="AR124" s="6">
        <f t="shared" si="68"/>
        <v>0</v>
      </c>
      <c r="AS124" s="6">
        <f t="shared" si="69"/>
        <v>0</v>
      </c>
      <c r="AT124" s="6">
        <f t="shared" si="70"/>
        <v>0</v>
      </c>
      <c r="AU124" s="6">
        <f t="shared" si="71"/>
        <v>0</v>
      </c>
    </row>
    <row r="125" spans="1:47" ht="15" customHeight="1" x14ac:dyDescent="0.45">
      <c r="A125" s="5" t="s">
        <v>242</v>
      </c>
      <c r="B125" s="5" t="s">
        <v>243</v>
      </c>
      <c r="C125" s="6">
        <v>4.1500000953674299</v>
      </c>
      <c r="D125" s="6">
        <v>3.8499999046325701</v>
      </c>
      <c r="E125" s="6">
        <v>4.1500000953674299</v>
      </c>
      <c r="F125" s="6">
        <v>3.9500000476837198</v>
      </c>
      <c r="G125" s="6">
        <v>4.25</v>
      </c>
      <c r="H125" s="6">
        <v>3.5499999523162802</v>
      </c>
      <c r="I125" s="6">
        <v>3</v>
      </c>
      <c r="J125" s="6">
        <v>0</v>
      </c>
      <c r="K125" s="6">
        <v>0</v>
      </c>
      <c r="L125" s="6">
        <f t="shared" si="36"/>
        <v>1.1500000953674299</v>
      </c>
      <c r="M125" s="6">
        <f t="shared" si="37"/>
        <v>1.8499999046325701</v>
      </c>
      <c r="N125" s="6">
        <f t="shared" si="38"/>
        <v>2.1500000953674299</v>
      </c>
      <c r="O125" s="6">
        <f t="shared" si="39"/>
        <v>0.95000004768371982</v>
      </c>
      <c r="P125" s="6">
        <f t="shared" si="40"/>
        <v>2.25</v>
      </c>
      <c r="Q125" s="6">
        <f t="shared" si="41"/>
        <v>0.54999995231628018</v>
      </c>
      <c r="R125" s="6">
        <f t="shared" si="42"/>
        <v>0</v>
      </c>
      <c r="S125" s="6">
        <f t="shared" si="43"/>
        <v>0</v>
      </c>
      <c r="T125" s="6">
        <f t="shared" si="44"/>
        <v>0</v>
      </c>
      <c r="U125" s="6">
        <f t="shared" si="45"/>
        <v>0.35000009536743004</v>
      </c>
      <c r="V125" s="6">
        <f t="shared" si="46"/>
        <v>1.24999990463257</v>
      </c>
      <c r="W125" s="6">
        <f t="shared" si="47"/>
        <v>0.75000009536742995</v>
      </c>
      <c r="X125" s="6">
        <f t="shared" si="48"/>
        <v>0.55000004768371991</v>
      </c>
      <c r="Y125" s="6">
        <f t="shared" si="49"/>
        <v>0.95000000000000018</v>
      </c>
      <c r="Z125" s="6">
        <f t="shared" si="50"/>
        <v>4.9999952316280183E-2</v>
      </c>
      <c r="AA125" s="6">
        <f t="shared" si="51"/>
        <v>0</v>
      </c>
      <c r="AB125" s="6">
        <f t="shared" si="52"/>
        <v>0</v>
      </c>
      <c r="AC125" s="6">
        <f t="shared" si="53"/>
        <v>0</v>
      </c>
      <c r="AD125" s="6">
        <f t="shared" si="54"/>
        <v>0</v>
      </c>
      <c r="AE125" s="6">
        <f t="shared" si="55"/>
        <v>0.44999990463257022</v>
      </c>
      <c r="AF125" s="6">
        <f t="shared" si="56"/>
        <v>0</v>
      </c>
      <c r="AG125" s="6">
        <f t="shared" si="57"/>
        <v>0</v>
      </c>
      <c r="AH125" s="6">
        <f t="shared" si="58"/>
        <v>0.15000000000000036</v>
      </c>
      <c r="AI125" s="6">
        <f t="shared" si="59"/>
        <v>0</v>
      </c>
      <c r="AJ125" s="6">
        <f t="shared" si="60"/>
        <v>0</v>
      </c>
      <c r="AK125" s="6">
        <f t="shared" si="61"/>
        <v>0</v>
      </c>
      <c r="AL125" s="6">
        <f t="shared" si="62"/>
        <v>0</v>
      </c>
      <c r="AM125" s="6">
        <f t="shared" si="63"/>
        <v>0</v>
      </c>
      <c r="AN125" s="6">
        <f t="shared" si="64"/>
        <v>0</v>
      </c>
      <c r="AO125" s="6">
        <f t="shared" si="65"/>
        <v>0</v>
      </c>
      <c r="AP125" s="6">
        <f t="shared" si="66"/>
        <v>0</v>
      </c>
      <c r="AQ125" s="6">
        <f t="shared" si="67"/>
        <v>0</v>
      </c>
      <c r="AR125" s="6">
        <f t="shared" si="68"/>
        <v>0</v>
      </c>
      <c r="AS125" s="6">
        <f t="shared" si="69"/>
        <v>0</v>
      </c>
      <c r="AT125" s="6">
        <f t="shared" si="70"/>
        <v>0</v>
      </c>
      <c r="AU125" s="6">
        <f t="shared" si="71"/>
        <v>0</v>
      </c>
    </row>
    <row r="126" spans="1:47" ht="15" customHeight="1" x14ac:dyDescent="0.45">
      <c r="A126" s="5" t="s">
        <v>244</v>
      </c>
      <c r="B126" s="5" t="s">
        <v>245</v>
      </c>
      <c r="C126" s="6">
        <v>3</v>
      </c>
      <c r="D126" s="6">
        <v>2.5</v>
      </c>
      <c r="E126" s="6">
        <v>2.9000000953674299</v>
      </c>
      <c r="F126" s="6">
        <v>1.75</v>
      </c>
      <c r="G126" s="6">
        <v>3</v>
      </c>
      <c r="H126" s="6">
        <v>3.2000000476837198</v>
      </c>
      <c r="I126" s="6">
        <v>0.5</v>
      </c>
      <c r="J126" s="6">
        <v>0</v>
      </c>
      <c r="K126" s="6">
        <v>0.20000000298023199</v>
      </c>
      <c r="L126" s="6">
        <f t="shared" si="36"/>
        <v>0</v>
      </c>
      <c r="M126" s="6">
        <f t="shared" si="37"/>
        <v>0.5</v>
      </c>
      <c r="N126" s="6">
        <f t="shared" si="38"/>
        <v>0.90000009536742986</v>
      </c>
      <c r="O126" s="6">
        <f t="shared" si="39"/>
        <v>0</v>
      </c>
      <c r="P126" s="6">
        <f t="shared" si="40"/>
        <v>1</v>
      </c>
      <c r="Q126" s="6">
        <f t="shared" si="41"/>
        <v>0.20000004768371982</v>
      </c>
      <c r="R126" s="6">
        <f t="shared" si="42"/>
        <v>0</v>
      </c>
      <c r="S126" s="6">
        <f t="shared" si="43"/>
        <v>0</v>
      </c>
      <c r="T126" s="6">
        <f t="shared" si="44"/>
        <v>0</v>
      </c>
      <c r="U126" s="6">
        <f t="shared" si="45"/>
        <v>0</v>
      </c>
      <c r="V126" s="6">
        <f t="shared" si="46"/>
        <v>0</v>
      </c>
      <c r="W126" s="6">
        <f t="shared" si="47"/>
        <v>0</v>
      </c>
      <c r="X126" s="6">
        <f t="shared" si="48"/>
        <v>0</v>
      </c>
      <c r="Y126" s="6">
        <f t="shared" si="49"/>
        <v>0</v>
      </c>
      <c r="Z126" s="6">
        <f t="shared" si="50"/>
        <v>0</v>
      </c>
      <c r="AA126" s="6">
        <f t="shared" si="51"/>
        <v>0</v>
      </c>
      <c r="AB126" s="6">
        <f t="shared" si="52"/>
        <v>0</v>
      </c>
      <c r="AC126" s="6">
        <f t="shared" si="53"/>
        <v>0</v>
      </c>
      <c r="AD126" s="6">
        <f t="shared" si="54"/>
        <v>0</v>
      </c>
      <c r="AE126" s="6">
        <f t="shared" si="55"/>
        <v>0</v>
      </c>
      <c r="AF126" s="6">
        <f t="shared" si="56"/>
        <v>0</v>
      </c>
      <c r="AG126" s="6">
        <f t="shared" si="57"/>
        <v>0</v>
      </c>
      <c r="AH126" s="6">
        <f t="shared" si="58"/>
        <v>0</v>
      </c>
      <c r="AI126" s="6">
        <f t="shared" si="59"/>
        <v>0</v>
      </c>
      <c r="AJ126" s="6">
        <f t="shared" si="60"/>
        <v>0</v>
      </c>
      <c r="AK126" s="6">
        <f t="shared" si="61"/>
        <v>0</v>
      </c>
      <c r="AL126" s="6">
        <f t="shared" si="62"/>
        <v>0</v>
      </c>
      <c r="AM126" s="6">
        <f t="shared" si="63"/>
        <v>0</v>
      </c>
      <c r="AN126" s="6">
        <f t="shared" si="64"/>
        <v>0</v>
      </c>
      <c r="AO126" s="6">
        <f t="shared" si="65"/>
        <v>0</v>
      </c>
      <c r="AP126" s="6">
        <f t="shared" si="66"/>
        <v>0</v>
      </c>
      <c r="AQ126" s="6">
        <f t="shared" si="67"/>
        <v>0</v>
      </c>
      <c r="AR126" s="6">
        <f t="shared" si="68"/>
        <v>0</v>
      </c>
      <c r="AS126" s="6">
        <f t="shared" si="69"/>
        <v>0</v>
      </c>
      <c r="AT126" s="6">
        <f t="shared" si="70"/>
        <v>0</v>
      </c>
      <c r="AU126" s="6">
        <f t="shared" si="71"/>
        <v>0</v>
      </c>
    </row>
    <row r="127" spans="1:47" ht="15" customHeight="1" x14ac:dyDescent="0.45">
      <c r="A127" s="5" t="s">
        <v>246</v>
      </c>
      <c r="B127" s="5" t="s">
        <v>247</v>
      </c>
      <c r="C127" s="6">
        <v>3</v>
      </c>
      <c r="D127" s="6">
        <v>2.75</v>
      </c>
      <c r="E127" s="6">
        <v>2.7999999523162802</v>
      </c>
      <c r="F127" s="6">
        <v>2.25</v>
      </c>
      <c r="G127" s="6">
        <v>3.2999999523162802</v>
      </c>
      <c r="H127" s="6">
        <v>3</v>
      </c>
      <c r="I127" s="6">
        <v>1.8999999761581401</v>
      </c>
      <c r="J127" s="6">
        <v>0</v>
      </c>
      <c r="K127" s="6">
        <v>0</v>
      </c>
      <c r="L127" s="6">
        <f t="shared" si="36"/>
        <v>0</v>
      </c>
      <c r="M127" s="6">
        <f t="shared" si="37"/>
        <v>0.75</v>
      </c>
      <c r="N127" s="6">
        <f t="shared" si="38"/>
        <v>0.79999995231628018</v>
      </c>
      <c r="O127" s="6">
        <f t="shared" si="39"/>
        <v>0</v>
      </c>
      <c r="P127" s="6">
        <f t="shared" si="40"/>
        <v>1.2999999523162802</v>
      </c>
      <c r="Q127" s="6">
        <f t="shared" si="41"/>
        <v>0</v>
      </c>
      <c r="R127" s="6">
        <f t="shared" si="42"/>
        <v>0</v>
      </c>
      <c r="S127" s="6">
        <f t="shared" si="43"/>
        <v>0</v>
      </c>
      <c r="T127" s="6">
        <f t="shared" si="44"/>
        <v>0</v>
      </c>
      <c r="U127" s="6">
        <f t="shared" si="45"/>
        <v>0</v>
      </c>
      <c r="V127" s="6">
        <f t="shared" si="46"/>
        <v>0.14999999999999991</v>
      </c>
      <c r="W127" s="6">
        <f t="shared" si="47"/>
        <v>0</v>
      </c>
      <c r="X127" s="6">
        <f t="shared" si="48"/>
        <v>0</v>
      </c>
      <c r="Y127" s="6">
        <f t="shared" si="49"/>
        <v>0</v>
      </c>
      <c r="Z127" s="6">
        <f t="shared" si="50"/>
        <v>0</v>
      </c>
      <c r="AA127" s="6">
        <f t="shared" si="51"/>
        <v>0</v>
      </c>
      <c r="AB127" s="6">
        <f t="shared" si="52"/>
        <v>0</v>
      </c>
      <c r="AC127" s="6">
        <f t="shared" si="53"/>
        <v>0</v>
      </c>
      <c r="AD127" s="6">
        <f t="shared" si="54"/>
        <v>0</v>
      </c>
      <c r="AE127" s="6">
        <f t="shared" si="55"/>
        <v>0</v>
      </c>
      <c r="AF127" s="6">
        <f t="shared" si="56"/>
        <v>0</v>
      </c>
      <c r="AG127" s="6">
        <f t="shared" si="57"/>
        <v>0</v>
      </c>
      <c r="AH127" s="6">
        <f t="shared" si="58"/>
        <v>0</v>
      </c>
      <c r="AI127" s="6">
        <f t="shared" si="59"/>
        <v>0</v>
      </c>
      <c r="AJ127" s="6">
        <f t="shared" si="60"/>
        <v>0</v>
      </c>
      <c r="AK127" s="6">
        <f t="shared" si="61"/>
        <v>0</v>
      </c>
      <c r="AL127" s="6">
        <f t="shared" si="62"/>
        <v>0</v>
      </c>
      <c r="AM127" s="6">
        <f t="shared" si="63"/>
        <v>0</v>
      </c>
      <c r="AN127" s="6">
        <f t="shared" si="64"/>
        <v>0</v>
      </c>
      <c r="AO127" s="6">
        <f t="shared" si="65"/>
        <v>0</v>
      </c>
      <c r="AP127" s="6">
        <f t="shared" si="66"/>
        <v>0</v>
      </c>
      <c r="AQ127" s="6">
        <f t="shared" si="67"/>
        <v>0</v>
      </c>
      <c r="AR127" s="6">
        <f t="shared" si="68"/>
        <v>0</v>
      </c>
      <c r="AS127" s="6">
        <f t="shared" si="69"/>
        <v>0</v>
      </c>
      <c r="AT127" s="6">
        <f t="shared" si="70"/>
        <v>0</v>
      </c>
      <c r="AU127" s="6">
        <f t="shared" si="71"/>
        <v>0</v>
      </c>
    </row>
    <row r="128" spans="1:47" ht="15" customHeight="1" x14ac:dyDescent="0.45">
      <c r="A128" s="5" t="s">
        <v>248</v>
      </c>
      <c r="B128" s="5" t="s">
        <v>249</v>
      </c>
      <c r="C128" s="6">
        <v>3.0999999046325701</v>
      </c>
      <c r="D128" s="6">
        <v>2.5499999523162802</v>
      </c>
      <c r="E128" s="6">
        <v>2.9000000953674299</v>
      </c>
      <c r="F128" s="6">
        <v>1.95000004768372</v>
      </c>
      <c r="G128" s="6">
        <v>3.1500000953674299</v>
      </c>
      <c r="H128" s="6">
        <v>3</v>
      </c>
      <c r="I128" s="6">
        <v>0</v>
      </c>
      <c r="J128" s="6">
        <v>0</v>
      </c>
      <c r="K128" s="6">
        <v>0</v>
      </c>
      <c r="L128" s="6">
        <f t="shared" si="36"/>
        <v>9.9999904632570136E-2</v>
      </c>
      <c r="M128" s="6">
        <f t="shared" si="37"/>
        <v>0.54999995231628018</v>
      </c>
      <c r="N128" s="6">
        <f t="shared" si="38"/>
        <v>0.90000009536742986</v>
      </c>
      <c r="O128" s="6">
        <f t="shared" si="39"/>
        <v>0</v>
      </c>
      <c r="P128" s="6">
        <f t="shared" si="40"/>
        <v>1.1500000953674299</v>
      </c>
      <c r="Q128" s="6">
        <f t="shared" si="41"/>
        <v>0</v>
      </c>
      <c r="R128" s="6">
        <f t="shared" si="42"/>
        <v>0</v>
      </c>
      <c r="S128" s="6">
        <f t="shared" si="43"/>
        <v>0</v>
      </c>
      <c r="T128" s="6">
        <f t="shared" si="44"/>
        <v>0</v>
      </c>
      <c r="U128" s="6">
        <f t="shared" si="45"/>
        <v>0</v>
      </c>
      <c r="V128" s="6">
        <f t="shared" si="46"/>
        <v>0</v>
      </c>
      <c r="W128" s="6">
        <f t="shared" si="47"/>
        <v>0</v>
      </c>
      <c r="X128" s="6">
        <f t="shared" si="48"/>
        <v>0</v>
      </c>
      <c r="Y128" s="6">
        <f t="shared" si="49"/>
        <v>0</v>
      </c>
      <c r="Z128" s="6">
        <f t="shared" si="50"/>
        <v>0</v>
      </c>
      <c r="AA128" s="6">
        <f t="shared" si="51"/>
        <v>0</v>
      </c>
      <c r="AB128" s="6">
        <f t="shared" si="52"/>
        <v>0</v>
      </c>
      <c r="AC128" s="6">
        <f t="shared" si="53"/>
        <v>0</v>
      </c>
      <c r="AD128" s="6">
        <f t="shared" si="54"/>
        <v>0</v>
      </c>
      <c r="AE128" s="6">
        <f t="shared" si="55"/>
        <v>0</v>
      </c>
      <c r="AF128" s="6">
        <f t="shared" si="56"/>
        <v>0</v>
      </c>
      <c r="AG128" s="6">
        <f t="shared" si="57"/>
        <v>0</v>
      </c>
      <c r="AH128" s="6">
        <f t="shared" si="58"/>
        <v>0</v>
      </c>
      <c r="AI128" s="6">
        <f t="shared" si="59"/>
        <v>0</v>
      </c>
      <c r="AJ128" s="6">
        <f t="shared" si="60"/>
        <v>0</v>
      </c>
      <c r="AK128" s="6">
        <f t="shared" si="61"/>
        <v>0</v>
      </c>
      <c r="AL128" s="6">
        <f t="shared" si="62"/>
        <v>0</v>
      </c>
      <c r="AM128" s="6">
        <f t="shared" si="63"/>
        <v>0</v>
      </c>
      <c r="AN128" s="6">
        <f t="shared" si="64"/>
        <v>0</v>
      </c>
      <c r="AO128" s="6">
        <f t="shared" si="65"/>
        <v>0</v>
      </c>
      <c r="AP128" s="6">
        <f t="shared" si="66"/>
        <v>0</v>
      </c>
      <c r="AQ128" s="6">
        <f t="shared" si="67"/>
        <v>0</v>
      </c>
      <c r="AR128" s="6">
        <f t="shared" si="68"/>
        <v>0</v>
      </c>
      <c r="AS128" s="6">
        <f t="shared" si="69"/>
        <v>0</v>
      </c>
      <c r="AT128" s="6">
        <f t="shared" si="70"/>
        <v>0</v>
      </c>
      <c r="AU128" s="6">
        <f t="shared" si="71"/>
        <v>0</v>
      </c>
    </row>
    <row r="129" spans="1:47" ht="15" customHeight="1" x14ac:dyDescent="0.45">
      <c r="A129" s="5" t="s">
        <v>250</v>
      </c>
      <c r="B129" s="5" t="s">
        <v>251</v>
      </c>
      <c r="C129" s="6">
        <v>3.9000000953674299</v>
      </c>
      <c r="D129" s="6">
        <v>3</v>
      </c>
      <c r="E129" s="6">
        <v>3.9000000953674299</v>
      </c>
      <c r="F129" s="6">
        <v>2.25</v>
      </c>
      <c r="G129" s="6">
        <v>4.1500000953674299</v>
      </c>
      <c r="H129" s="6">
        <v>3.5</v>
      </c>
      <c r="I129" s="6">
        <v>0.25</v>
      </c>
      <c r="J129" s="6">
        <v>0.25</v>
      </c>
      <c r="K129" s="6">
        <v>0.25</v>
      </c>
      <c r="L129" s="6">
        <f t="shared" si="36"/>
        <v>0.90000009536742986</v>
      </c>
      <c r="M129" s="6">
        <f t="shared" si="37"/>
        <v>1</v>
      </c>
      <c r="N129" s="6">
        <f t="shared" si="38"/>
        <v>1.9000000953674299</v>
      </c>
      <c r="O129" s="6">
        <f t="shared" si="39"/>
        <v>0</v>
      </c>
      <c r="P129" s="6">
        <f t="shared" si="40"/>
        <v>2.1500000953674299</v>
      </c>
      <c r="Q129" s="6">
        <f t="shared" si="41"/>
        <v>0.5</v>
      </c>
      <c r="R129" s="6">
        <f t="shared" si="42"/>
        <v>0</v>
      </c>
      <c r="S129" s="6">
        <f t="shared" si="43"/>
        <v>0</v>
      </c>
      <c r="T129" s="6">
        <f t="shared" si="44"/>
        <v>0</v>
      </c>
      <c r="U129" s="6">
        <f t="shared" si="45"/>
        <v>0.10000009536743004</v>
      </c>
      <c r="V129" s="6">
        <f t="shared" si="46"/>
        <v>0.39999999999999991</v>
      </c>
      <c r="W129" s="6">
        <f t="shared" si="47"/>
        <v>0.50000009536742995</v>
      </c>
      <c r="X129" s="6">
        <f t="shared" si="48"/>
        <v>0</v>
      </c>
      <c r="Y129" s="6">
        <f t="shared" si="49"/>
        <v>0.85000009536743004</v>
      </c>
      <c r="Z129" s="6">
        <f t="shared" si="50"/>
        <v>0</v>
      </c>
      <c r="AA129" s="6">
        <f t="shared" si="51"/>
        <v>0</v>
      </c>
      <c r="AB129" s="6">
        <f t="shared" si="52"/>
        <v>0</v>
      </c>
      <c r="AC129" s="6">
        <f t="shared" si="53"/>
        <v>0</v>
      </c>
      <c r="AD129" s="6">
        <f t="shared" si="54"/>
        <v>0</v>
      </c>
      <c r="AE129" s="6">
        <f t="shared" si="55"/>
        <v>0</v>
      </c>
      <c r="AF129" s="6">
        <f t="shared" si="56"/>
        <v>0</v>
      </c>
      <c r="AG129" s="6">
        <f t="shared" si="57"/>
        <v>0</v>
      </c>
      <c r="AH129" s="6">
        <f t="shared" si="58"/>
        <v>5.000009536743022E-2</v>
      </c>
      <c r="AI129" s="6">
        <f t="shared" si="59"/>
        <v>0</v>
      </c>
      <c r="AJ129" s="6">
        <f t="shared" si="60"/>
        <v>0</v>
      </c>
      <c r="AK129" s="6">
        <f t="shared" si="61"/>
        <v>0</v>
      </c>
      <c r="AL129" s="6">
        <f t="shared" si="62"/>
        <v>0</v>
      </c>
      <c r="AM129" s="6">
        <f t="shared" si="63"/>
        <v>0</v>
      </c>
      <c r="AN129" s="6">
        <f t="shared" si="64"/>
        <v>0</v>
      </c>
      <c r="AO129" s="6">
        <f t="shared" si="65"/>
        <v>0</v>
      </c>
      <c r="AP129" s="6">
        <f t="shared" si="66"/>
        <v>0</v>
      </c>
      <c r="AQ129" s="6">
        <f t="shared" si="67"/>
        <v>0</v>
      </c>
      <c r="AR129" s="6">
        <f t="shared" si="68"/>
        <v>0</v>
      </c>
      <c r="AS129" s="6">
        <f t="shared" si="69"/>
        <v>0</v>
      </c>
      <c r="AT129" s="6">
        <f t="shared" si="70"/>
        <v>0</v>
      </c>
      <c r="AU129" s="6">
        <f t="shared" si="71"/>
        <v>0</v>
      </c>
    </row>
    <row r="130" spans="1:47" ht="15" customHeight="1" x14ac:dyDescent="0.45">
      <c r="A130" s="5" t="s">
        <v>252</v>
      </c>
      <c r="B130" s="5" t="s">
        <v>253</v>
      </c>
      <c r="C130" s="6">
        <v>4</v>
      </c>
      <c r="D130" s="6">
        <v>4</v>
      </c>
      <c r="E130" s="6">
        <v>4.0500001907348597</v>
      </c>
      <c r="F130" s="6">
        <v>2.0499999523162802</v>
      </c>
      <c r="G130" s="6">
        <v>4.25</v>
      </c>
      <c r="H130" s="6">
        <v>3.8499999046325701</v>
      </c>
      <c r="I130" s="6">
        <v>0</v>
      </c>
      <c r="J130" s="6">
        <v>0</v>
      </c>
      <c r="K130" s="6">
        <v>0</v>
      </c>
      <c r="L130" s="6">
        <f t="shared" si="36"/>
        <v>1</v>
      </c>
      <c r="M130" s="6">
        <f t="shared" si="37"/>
        <v>2</v>
      </c>
      <c r="N130" s="6">
        <f t="shared" si="38"/>
        <v>2.0500001907348597</v>
      </c>
      <c r="O130" s="6">
        <f t="shared" si="39"/>
        <v>0</v>
      </c>
      <c r="P130" s="6">
        <f t="shared" si="40"/>
        <v>2.25</v>
      </c>
      <c r="Q130" s="6">
        <f t="shared" si="41"/>
        <v>0.84999990463257014</v>
      </c>
      <c r="R130" s="6">
        <f t="shared" si="42"/>
        <v>0</v>
      </c>
      <c r="S130" s="6">
        <f t="shared" si="43"/>
        <v>0</v>
      </c>
      <c r="T130" s="6">
        <f t="shared" si="44"/>
        <v>0</v>
      </c>
      <c r="U130" s="6">
        <f t="shared" si="45"/>
        <v>0.20000000000000018</v>
      </c>
      <c r="V130" s="6">
        <f t="shared" si="46"/>
        <v>1.4</v>
      </c>
      <c r="W130" s="6">
        <f t="shared" si="47"/>
        <v>0.65000019073485982</v>
      </c>
      <c r="X130" s="6">
        <f t="shared" si="48"/>
        <v>0</v>
      </c>
      <c r="Y130" s="6">
        <f t="shared" si="49"/>
        <v>0.95000000000000018</v>
      </c>
      <c r="Z130" s="6">
        <f t="shared" si="50"/>
        <v>0.34999990463257014</v>
      </c>
      <c r="AA130" s="6">
        <f t="shared" si="51"/>
        <v>0</v>
      </c>
      <c r="AB130" s="6">
        <f t="shared" si="52"/>
        <v>0</v>
      </c>
      <c r="AC130" s="6">
        <f t="shared" si="53"/>
        <v>0</v>
      </c>
      <c r="AD130" s="6">
        <f t="shared" si="54"/>
        <v>0</v>
      </c>
      <c r="AE130" s="6">
        <f t="shared" si="55"/>
        <v>0.60000000000000009</v>
      </c>
      <c r="AF130" s="6">
        <f t="shared" si="56"/>
        <v>0</v>
      </c>
      <c r="AG130" s="6">
        <f t="shared" si="57"/>
        <v>0</v>
      </c>
      <c r="AH130" s="6">
        <f t="shared" si="58"/>
        <v>0.15000000000000036</v>
      </c>
      <c r="AI130" s="6">
        <f t="shared" si="59"/>
        <v>0</v>
      </c>
      <c r="AJ130" s="6">
        <f t="shared" si="60"/>
        <v>0</v>
      </c>
      <c r="AK130" s="6">
        <f t="shared" si="61"/>
        <v>0</v>
      </c>
      <c r="AL130" s="6">
        <f t="shared" si="62"/>
        <v>0</v>
      </c>
      <c r="AM130" s="6">
        <f t="shared" si="63"/>
        <v>0</v>
      </c>
      <c r="AN130" s="6">
        <f t="shared" si="64"/>
        <v>0</v>
      </c>
      <c r="AO130" s="6">
        <f t="shared" si="65"/>
        <v>0</v>
      </c>
      <c r="AP130" s="6">
        <f t="shared" si="66"/>
        <v>0</v>
      </c>
      <c r="AQ130" s="6">
        <f t="shared" si="67"/>
        <v>0</v>
      </c>
      <c r="AR130" s="6">
        <f t="shared" si="68"/>
        <v>0</v>
      </c>
      <c r="AS130" s="6">
        <f t="shared" si="69"/>
        <v>0</v>
      </c>
      <c r="AT130" s="6">
        <f t="shared" si="70"/>
        <v>0</v>
      </c>
      <c r="AU130" s="6">
        <f t="shared" si="71"/>
        <v>0</v>
      </c>
    </row>
    <row r="131" spans="1:47" ht="15" customHeight="1" x14ac:dyDescent="0.45">
      <c r="A131" s="5" t="s">
        <v>254</v>
      </c>
      <c r="B131" s="5" t="s">
        <v>255</v>
      </c>
      <c r="C131" s="6">
        <v>4</v>
      </c>
      <c r="D131" s="6">
        <v>3.25</v>
      </c>
      <c r="E131" s="6">
        <v>3.4500000476837198</v>
      </c>
      <c r="F131" s="6">
        <v>2.0499999523162802</v>
      </c>
      <c r="G131" s="6">
        <v>3.9500000476837198</v>
      </c>
      <c r="H131" s="6">
        <v>3.7999999523162802</v>
      </c>
      <c r="I131" s="6">
        <v>0</v>
      </c>
      <c r="J131" s="6">
        <v>0</v>
      </c>
      <c r="K131" s="6">
        <v>0</v>
      </c>
      <c r="L131" s="6">
        <f t="shared" si="36"/>
        <v>1</v>
      </c>
      <c r="M131" s="6">
        <f t="shared" si="37"/>
        <v>1.25</v>
      </c>
      <c r="N131" s="6">
        <f t="shared" si="38"/>
        <v>1.4500000476837198</v>
      </c>
      <c r="O131" s="6">
        <f t="shared" si="39"/>
        <v>0</v>
      </c>
      <c r="P131" s="6">
        <f t="shared" si="40"/>
        <v>1.9500000476837198</v>
      </c>
      <c r="Q131" s="6">
        <f t="shared" si="41"/>
        <v>0.79999995231628018</v>
      </c>
      <c r="R131" s="6">
        <f t="shared" si="42"/>
        <v>0</v>
      </c>
      <c r="S131" s="6">
        <f t="shared" si="43"/>
        <v>0</v>
      </c>
      <c r="T131" s="6">
        <f t="shared" si="44"/>
        <v>0</v>
      </c>
      <c r="U131" s="6">
        <f t="shared" si="45"/>
        <v>0.20000000000000018</v>
      </c>
      <c r="V131" s="6">
        <f t="shared" si="46"/>
        <v>0.64999999999999991</v>
      </c>
      <c r="W131" s="6">
        <f t="shared" si="47"/>
        <v>5.0000047683719906E-2</v>
      </c>
      <c r="X131" s="6">
        <f t="shared" si="48"/>
        <v>0</v>
      </c>
      <c r="Y131" s="6">
        <f t="shared" si="49"/>
        <v>0.65000004768371999</v>
      </c>
      <c r="Z131" s="6">
        <f t="shared" si="50"/>
        <v>0.29999995231628018</v>
      </c>
      <c r="AA131" s="6">
        <f t="shared" si="51"/>
        <v>0</v>
      </c>
      <c r="AB131" s="6">
        <f t="shared" si="52"/>
        <v>0</v>
      </c>
      <c r="AC131" s="6">
        <f t="shared" si="53"/>
        <v>0</v>
      </c>
      <c r="AD131" s="6">
        <f t="shared" si="54"/>
        <v>0</v>
      </c>
      <c r="AE131" s="6">
        <f t="shared" si="55"/>
        <v>0</v>
      </c>
      <c r="AF131" s="6">
        <f t="shared" si="56"/>
        <v>0</v>
      </c>
      <c r="AG131" s="6">
        <f t="shared" si="57"/>
        <v>0</v>
      </c>
      <c r="AH131" s="6">
        <f t="shared" si="58"/>
        <v>0</v>
      </c>
      <c r="AI131" s="6">
        <f t="shared" si="59"/>
        <v>0</v>
      </c>
      <c r="AJ131" s="6">
        <f t="shared" si="60"/>
        <v>0</v>
      </c>
      <c r="AK131" s="6">
        <f t="shared" si="61"/>
        <v>0</v>
      </c>
      <c r="AL131" s="6">
        <f t="shared" si="62"/>
        <v>0</v>
      </c>
      <c r="AM131" s="6">
        <f t="shared" si="63"/>
        <v>0</v>
      </c>
      <c r="AN131" s="6">
        <f t="shared" si="64"/>
        <v>0</v>
      </c>
      <c r="AO131" s="6">
        <f t="shared" si="65"/>
        <v>0</v>
      </c>
      <c r="AP131" s="6">
        <f t="shared" si="66"/>
        <v>0</v>
      </c>
      <c r="AQ131" s="6">
        <f t="shared" si="67"/>
        <v>0</v>
      </c>
      <c r="AR131" s="6">
        <f t="shared" si="68"/>
        <v>0</v>
      </c>
      <c r="AS131" s="6">
        <f t="shared" si="69"/>
        <v>0</v>
      </c>
      <c r="AT131" s="6">
        <f t="shared" si="70"/>
        <v>0</v>
      </c>
      <c r="AU131" s="6">
        <f t="shared" si="71"/>
        <v>0</v>
      </c>
    </row>
    <row r="132" spans="1:47" ht="15" customHeight="1" x14ac:dyDescent="0.45">
      <c r="A132" s="5" t="s">
        <v>256</v>
      </c>
      <c r="B132" s="5" t="s">
        <v>257</v>
      </c>
      <c r="C132" s="6">
        <v>4</v>
      </c>
      <c r="D132" s="6">
        <v>2.25</v>
      </c>
      <c r="E132" s="6">
        <v>3.75</v>
      </c>
      <c r="F132" s="6">
        <v>3.5499999523162802</v>
      </c>
      <c r="G132" s="6">
        <v>4.1500000953674299</v>
      </c>
      <c r="H132" s="6">
        <v>4.75</v>
      </c>
      <c r="I132" s="6">
        <v>0</v>
      </c>
      <c r="J132" s="6">
        <v>0</v>
      </c>
      <c r="K132" s="6">
        <v>0</v>
      </c>
      <c r="L132" s="6">
        <f t="shared" si="36"/>
        <v>1</v>
      </c>
      <c r="M132" s="6">
        <f t="shared" si="37"/>
        <v>0.25</v>
      </c>
      <c r="N132" s="6">
        <f t="shared" si="38"/>
        <v>1.75</v>
      </c>
      <c r="O132" s="6">
        <f t="shared" si="39"/>
        <v>0.54999995231628018</v>
      </c>
      <c r="P132" s="6">
        <f t="shared" si="40"/>
        <v>2.1500000953674299</v>
      </c>
      <c r="Q132" s="6">
        <f t="shared" si="41"/>
        <v>1.75</v>
      </c>
      <c r="R132" s="6">
        <f t="shared" si="42"/>
        <v>0</v>
      </c>
      <c r="S132" s="6">
        <f t="shared" si="43"/>
        <v>0</v>
      </c>
      <c r="T132" s="6">
        <f t="shared" si="44"/>
        <v>0</v>
      </c>
      <c r="U132" s="6">
        <f t="shared" si="45"/>
        <v>0.20000000000000018</v>
      </c>
      <c r="V132" s="6">
        <f t="shared" si="46"/>
        <v>0</v>
      </c>
      <c r="W132" s="6">
        <f t="shared" si="47"/>
        <v>0.35000000000000009</v>
      </c>
      <c r="X132" s="6">
        <f t="shared" si="48"/>
        <v>0.14999995231628027</v>
      </c>
      <c r="Y132" s="6">
        <f t="shared" si="49"/>
        <v>0.85000009536743004</v>
      </c>
      <c r="Z132" s="6">
        <f t="shared" si="50"/>
        <v>1.25</v>
      </c>
      <c r="AA132" s="6">
        <f t="shared" si="51"/>
        <v>0</v>
      </c>
      <c r="AB132" s="6">
        <f t="shared" si="52"/>
        <v>0</v>
      </c>
      <c r="AC132" s="6">
        <f t="shared" si="53"/>
        <v>0</v>
      </c>
      <c r="AD132" s="6">
        <f t="shared" si="54"/>
        <v>0</v>
      </c>
      <c r="AE132" s="6">
        <f t="shared" si="55"/>
        <v>0</v>
      </c>
      <c r="AF132" s="6">
        <f t="shared" si="56"/>
        <v>0</v>
      </c>
      <c r="AG132" s="6">
        <f t="shared" si="57"/>
        <v>0</v>
      </c>
      <c r="AH132" s="6">
        <f t="shared" si="58"/>
        <v>5.000009536743022E-2</v>
      </c>
      <c r="AI132" s="6">
        <f t="shared" si="59"/>
        <v>0.45000000000000018</v>
      </c>
      <c r="AJ132" s="6">
        <f t="shared" si="60"/>
        <v>0</v>
      </c>
      <c r="AK132" s="6">
        <f t="shared" si="61"/>
        <v>0</v>
      </c>
      <c r="AL132" s="6">
        <f t="shared" si="62"/>
        <v>0</v>
      </c>
      <c r="AM132" s="6">
        <f t="shared" si="63"/>
        <v>0</v>
      </c>
      <c r="AN132" s="6">
        <f t="shared" si="64"/>
        <v>0</v>
      </c>
      <c r="AO132" s="6">
        <f t="shared" si="65"/>
        <v>0</v>
      </c>
      <c r="AP132" s="6">
        <f t="shared" si="66"/>
        <v>0</v>
      </c>
      <c r="AQ132" s="6">
        <f t="shared" si="67"/>
        <v>0</v>
      </c>
      <c r="AR132" s="6">
        <f t="shared" si="68"/>
        <v>0</v>
      </c>
      <c r="AS132" s="6">
        <f t="shared" si="69"/>
        <v>0</v>
      </c>
      <c r="AT132" s="6">
        <f t="shared" si="70"/>
        <v>0</v>
      </c>
      <c r="AU132" s="6">
        <f t="shared" si="71"/>
        <v>0</v>
      </c>
    </row>
    <row r="133" spans="1:47" ht="15" customHeight="1" x14ac:dyDescent="0.45">
      <c r="A133" s="5" t="s">
        <v>258</v>
      </c>
      <c r="B133" s="5" t="s">
        <v>259</v>
      </c>
      <c r="C133" s="6">
        <v>3.75</v>
      </c>
      <c r="D133" s="6">
        <v>3.0499999523162802</v>
      </c>
      <c r="E133" s="6">
        <v>3.5499999523162802</v>
      </c>
      <c r="F133" s="6">
        <v>2.3499999046325701</v>
      </c>
      <c r="G133" s="6">
        <v>3.9000000953674299</v>
      </c>
      <c r="H133" s="6">
        <v>3.5999999046325701</v>
      </c>
      <c r="I133" s="6">
        <v>0</v>
      </c>
      <c r="J133" s="6">
        <v>0</v>
      </c>
      <c r="K133" s="6">
        <v>0</v>
      </c>
      <c r="L133" s="6">
        <f t="shared" si="36"/>
        <v>0.75</v>
      </c>
      <c r="M133" s="6">
        <f t="shared" si="37"/>
        <v>1.0499999523162802</v>
      </c>
      <c r="N133" s="6">
        <f t="shared" si="38"/>
        <v>1.5499999523162802</v>
      </c>
      <c r="O133" s="6">
        <f t="shared" si="39"/>
        <v>0</v>
      </c>
      <c r="P133" s="6">
        <f t="shared" si="40"/>
        <v>1.9000000953674299</v>
      </c>
      <c r="Q133" s="6">
        <f t="shared" si="41"/>
        <v>0.59999990463257014</v>
      </c>
      <c r="R133" s="6">
        <f t="shared" si="42"/>
        <v>0</v>
      </c>
      <c r="S133" s="6">
        <f t="shared" si="43"/>
        <v>0</v>
      </c>
      <c r="T133" s="6">
        <f t="shared" si="44"/>
        <v>0</v>
      </c>
      <c r="U133" s="6">
        <f t="shared" si="45"/>
        <v>0</v>
      </c>
      <c r="V133" s="6">
        <f t="shared" si="46"/>
        <v>0.44999995231628009</v>
      </c>
      <c r="W133" s="6">
        <f t="shared" si="47"/>
        <v>0.14999995231628027</v>
      </c>
      <c r="X133" s="6">
        <f t="shared" si="48"/>
        <v>0</v>
      </c>
      <c r="Y133" s="6">
        <f t="shared" si="49"/>
        <v>0.60000009536743004</v>
      </c>
      <c r="Z133" s="6">
        <f t="shared" si="50"/>
        <v>9.9999904632570136E-2</v>
      </c>
      <c r="AA133" s="6">
        <f t="shared" si="51"/>
        <v>0</v>
      </c>
      <c r="AB133" s="6">
        <f t="shared" si="52"/>
        <v>0</v>
      </c>
      <c r="AC133" s="6">
        <f t="shared" si="53"/>
        <v>0</v>
      </c>
      <c r="AD133" s="6">
        <f t="shared" si="54"/>
        <v>0</v>
      </c>
      <c r="AE133" s="6">
        <f t="shared" si="55"/>
        <v>0</v>
      </c>
      <c r="AF133" s="6">
        <f t="shared" si="56"/>
        <v>0</v>
      </c>
      <c r="AG133" s="6">
        <f t="shared" si="57"/>
        <v>0</v>
      </c>
      <c r="AH133" s="6">
        <f t="shared" si="58"/>
        <v>0</v>
      </c>
      <c r="AI133" s="6">
        <f t="shared" si="59"/>
        <v>0</v>
      </c>
      <c r="AJ133" s="6">
        <f t="shared" si="60"/>
        <v>0</v>
      </c>
      <c r="AK133" s="6">
        <f t="shared" si="61"/>
        <v>0</v>
      </c>
      <c r="AL133" s="6">
        <f t="shared" si="62"/>
        <v>0</v>
      </c>
      <c r="AM133" s="6">
        <f t="shared" si="63"/>
        <v>0</v>
      </c>
      <c r="AN133" s="6">
        <f t="shared" si="64"/>
        <v>0</v>
      </c>
      <c r="AO133" s="6">
        <f t="shared" si="65"/>
        <v>0</v>
      </c>
      <c r="AP133" s="6">
        <f t="shared" si="66"/>
        <v>0</v>
      </c>
      <c r="AQ133" s="6">
        <f t="shared" si="67"/>
        <v>0</v>
      </c>
      <c r="AR133" s="6">
        <f t="shared" si="68"/>
        <v>0</v>
      </c>
      <c r="AS133" s="6">
        <f t="shared" si="69"/>
        <v>0</v>
      </c>
      <c r="AT133" s="6">
        <f t="shared" si="70"/>
        <v>0</v>
      </c>
      <c r="AU133" s="6">
        <f t="shared" si="71"/>
        <v>0</v>
      </c>
    </row>
    <row r="134" spans="1:47" ht="15" customHeight="1" x14ac:dyDescent="0.45">
      <c r="A134" s="5" t="s">
        <v>260</v>
      </c>
      <c r="B134" s="5" t="s">
        <v>261</v>
      </c>
      <c r="C134" s="6">
        <v>4</v>
      </c>
      <c r="D134" s="6">
        <v>2.75</v>
      </c>
      <c r="E134" s="6">
        <v>3.4000000953674299</v>
      </c>
      <c r="F134" s="6">
        <v>2.5499999523162802</v>
      </c>
      <c r="G134" s="6">
        <v>4</v>
      </c>
      <c r="H134" s="6">
        <v>4.1500000953674299</v>
      </c>
      <c r="I134" s="6">
        <v>0.34999999403953602</v>
      </c>
      <c r="J134" s="6">
        <v>0</v>
      </c>
      <c r="K134" s="6">
        <v>0</v>
      </c>
      <c r="L134" s="6">
        <f t="shared" si="36"/>
        <v>1</v>
      </c>
      <c r="M134" s="6">
        <f t="shared" si="37"/>
        <v>0.75</v>
      </c>
      <c r="N134" s="6">
        <f t="shared" si="38"/>
        <v>1.4000000953674299</v>
      </c>
      <c r="O134" s="6">
        <f t="shared" si="39"/>
        <v>0</v>
      </c>
      <c r="P134" s="6">
        <f t="shared" si="40"/>
        <v>2</v>
      </c>
      <c r="Q134" s="6">
        <f t="shared" si="41"/>
        <v>1.1500000953674299</v>
      </c>
      <c r="R134" s="6">
        <f t="shared" si="42"/>
        <v>0</v>
      </c>
      <c r="S134" s="6">
        <f t="shared" si="43"/>
        <v>0</v>
      </c>
      <c r="T134" s="6">
        <f t="shared" si="44"/>
        <v>0</v>
      </c>
      <c r="U134" s="6">
        <f t="shared" si="45"/>
        <v>0.20000000000000018</v>
      </c>
      <c r="V134" s="6">
        <f t="shared" si="46"/>
        <v>0.14999999999999991</v>
      </c>
      <c r="W134" s="6">
        <f t="shared" si="47"/>
        <v>9.5367429953086003E-8</v>
      </c>
      <c r="X134" s="6">
        <f t="shared" si="48"/>
        <v>0</v>
      </c>
      <c r="Y134" s="6">
        <f t="shared" si="49"/>
        <v>0.70000000000000018</v>
      </c>
      <c r="Z134" s="6">
        <f t="shared" si="50"/>
        <v>0.65000009536742986</v>
      </c>
      <c r="AA134" s="6">
        <f t="shared" si="51"/>
        <v>0</v>
      </c>
      <c r="AB134" s="6">
        <f t="shared" si="52"/>
        <v>0</v>
      </c>
      <c r="AC134" s="6">
        <f t="shared" si="53"/>
        <v>0</v>
      </c>
      <c r="AD134" s="6">
        <f t="shared" si="54"/>
        <v>0</v>
      </c>
      <c r="AE134" s="6">
        <f t="shared" si="55"/>
        <v>0</v>
      </c>
      <c r="AF134" s="6">
        <f t="shared" si="56"/>
        <v>0</v>
      </c>
      <c r="AG134" s="6">
        <f t="shared" si="57"/>
        <v>0</v>
      </c>
      <c r="AH134" s="6">
        <f t="shared" si="58"/>
        <v>0</v>
      </c>
      <c r="AI134" s="6">
        <f t="shared" si="59"/>
        <v>0</v>
      </c>
      <c r="AJ134" s="6">
        <f t="shared" si="60"/>
        <v>0</v>
      </c>
      <c r="AK134" s="6">
        <f t="shared" si="61"/>
        <v>0</v>
      </c>
      <c r="AL134" s="6">
        <f t="shared" si="62"/>
        <v>0</v>
      </c>
      <c r="AM134" s="6">
        <f t="shared" si="63"/>
        <v>0</v>
      </c>
      <c r="AN134" s="6">
        <f t="shared" si="64"/>
        <v>0</v>
      </c>
      <c r="AO134" s="6">
        <f t="shared" si="65"/>
        <v>0</v>
      </c>
      <c r="AP134" s="6">
        <f t="shared" si="66"/>
        <v>0</v>
      </c>
      <c r="AQ134" s="6">
        <f t="shared" si="67"/>
        <v>0</v>
      </c>
      <c r="AR134" s="6">
        <f t="shared" si="68"/>
        <v>0</v>
      </c>
      <c r="AS134" s="6">
        <f t="shared" si="69"/>
        <v>0</v>
      </c>
      <c r="AT134" s="6">
        <f t="shared" si="70"/>
        <v>0</v>
      </c>
      <c r="AU134" s="6">
        <f t="shared" si="71"/>
        <v>0</v>
      </c>
    </row>
    <row r="135" spans="1:47" ht="15" customHeight="1" x14ac:dyDescent="0.45">
      <c r="A135" s="5" t="s">
        <v>262</v>
      </c>
      <c r="B135" s="5" t="s">
        <v>263</v>
      </c>
      <c r="C135" s="6">
        <v>4</v>
      </c>
      <c r="D135" s="6">
        <v>2.75</v>
      </c>
      <c r="E135" s="6">
        <v>3.5</v>
      </c>
      <c r="F135" s="6">
        <v>2.5</v>
      </c>
      <c r="G135" s="6">
        <v>3.9500000476837198</v>
      </c>
      <c r="H135" s="6">
        <v>4.3499999046325701</v>
      </c>
      <c r="I135" s="6">
        <v>0.25</v>
      </c>
      <c r="J135" s="6">
        <v>0</v>
      </c>
      <c r="K135" s="6">
        <v>0</v>
      </c>
      <c r="L135" s="6">
        <f t="shared" si="36"/>
        <v>1</v>
      </c>
      <c r="M135" s="6">
        <f t="shared" si="37"/>
        <v>0.75</v>
      </c>
      <c r="N135" s="6">
        <f t="shared" si="38"/>
        <v>1.5</v>
      </c>
      <c r="O135" s="6">
        <f t="shared" si="39"/>
        <v>0</v>
      </c>
      <c r="P135" s="6">
        <f t="shared" si="40"/>
        <v>1.9500000476837198</v>
      </c>
      <c r="Q135" s="6">
        <f t="shared" si="41"/>
        <v>1.3499999046325701</v>
      </c>
      <c r="R135" s="6">
        <f t="shared" si="42"/>
        <v>0</v>
      </c>
      <c r="S135" s="6">
        <f t="shared" si="43"/>
        <v>0</v>
      </c>
      <c r="T135" s="6">
        <f t="shared" si="44"/>
        <v>0</v>
      </c>
      <c r="U135" s="6">
        <f t="shared" si="45"/>
        <v>0.20000000000000018</v>
      </c>
      <c r="V135" s="6">
        <f t="shared" si="46"/>
        <v>0.14999999999999991</v>
      </c>
      <c r="W135" s="6">
        <f t="shared" si="47"/>
        <v>0.10000000000000009</v>
      </c>
      <c r="X135" s="6">
        <f t="shared" si="48"/>
        <v>0</v>
      </c>
      <c r="Y135" s="6">
        <f t="shared" si="49"/>
        <v>0.65000004768371999</v>
      </c>
      <c r="Z135" s="6">
        <f t="shared" si="50"/>
        <v>0.84999990463257014</v>
      </c>
      <c r="AA135" s="6">
        <f t="shared" si="51"/>
        <v>0</v>
      </c>
      <c r="AB135" s="6">
        <f t="shared" si="52"/>
        <v>0</v>
      </c>
      <c r="AC135" s="6">
        <f t="shared" si="53"/>
        <v>0</v>
      </c>
      <c r="AD135" s="6">
        <f t="shared" si="54"/>
        <v>0</v>
      </c>
      <c r="AE135" s="6">
        <f t="shared" si="55"/>
        <v>0</v>
      </c>
      <c r="AF135" s="6">
        <f t="shared" si="56"/>
        <v>0</v>
      </c>
      <c r="AG135" s="6">
        <f t="shared" si="57"/>
        <v>0</v>
      </c>
      <c r="AH135" s="6">
        <f t="shared" si="58"/>
        <v>0</v>
      </c>
      <c r="AI135" s="6">
        <f t="shared" si="59"/>
        <v>4.9999904632570313E-2</v>
      </c>
      <c r="AJ135" s="6">
        <f t="shared" si="60"/>
        <v>0</v>
      </c>
      <c r="AK135" s="6">
        <f t="shared" si="61"/>
        <v>0</v>
      </c>
      <c r="AL135" s="6">
        <f t="shared" si="62"/>
        <v>0</v>
      </c>
      <c r="AM135" s="6">
        <f t="shared" si="63"/>
        <v>0</v>
      </c>
      <c r="AN135" s="6">
        <f t="shared" si="64"/>
        <v>0</v>
      </c>
      <c r="AO135" s="6">
        <f t="shared" si="65"/>
        <v>0</v>
      </c>
      <c r="AP135" s="6">
        <f t="shared" si="66"/>
        <v>0</v>
      </c>
      <c r="AQ135" s="6">
        <f t="shared" si="67"/>
        <v>0</v>
      </c>
      <c r="AR135" s="6">
        <f t="shared" si="68"/>
        <v>0</v>
      </c>
      <c r="AS135" s="6">
        <f t="shared" si="69"/>
        <v>0</v>
      </c>
      <c r="AT135" s="6">
        <f t="shared" si="70"/>
        <v>0</v>
      </c>
      <c r="AU135" s="6">
        <f t="shared" si="71"/>
        <v>0</v>
      </c>
    </row>
    <row r="136" spans="1:47" ht="15" customHeight="1" x14ac:dyDescent="0.45">
      <c r="A136" s="5" t="s">
        <v>264</v>
      </c>
      <c r="B136" s="5" t="s">
        <v>265</v>
      </c>
      <c r="C136" s="6">
        <v>3.4000000953674299</v>
      </c>
      <c r="D136" s="6">
        <v>2.2999999523162802</v>
      </c>
      <c r="E136" s="6">
        <v>3</v>
      </c>
      <c r="F136" s="6">
        <v>2.25</v>
      </c>
      <c r="G136" s="6">
        <v>3.25</v>
      </c>
      <c r="H136" s="6">
        <v>3.25</v>
      </c>
      <c r="I136" s="6">
        <v>0.34999999403953602</v>
      </c>
      <c r="J136" s="6">
        <v>0</v>
      </c>
      <c r="K136" s="6">
        <v>0</v>
      </c>
      <c r="L136" s="6">
        <f t="shared" si="36"/>
        <v>0.40000009536742986</v>
      </c>
      <c r="M136" s="6">
        <f t="shared" si="37"/>
        <v>0.29999995231628018</v>
      </c>
      <c r="N136" s="6">
        <f t="shared" si="38"/>
        <v>1</v>
      </c>
      <c r="O136" s="6">
        <f t="shared" si="39"/>
        <v>0</v>
      </c>
      <c r="P136" s="6">
        <f t="shared" si="40"/>
        <v>1.25</v>
      </c>
      <c r="Q136" s="6">
        <f t="shared" si="41"/>
        <v>0.25</v>
      </c>
      <c r="R136" s="6">
        <f t="shared" si="42"/>
        <v>0</v>
      </c>
      <c r="S136" s="6">
        <f t="shared" si="43"/>
        <v>0</v>
      </c>
      <c r="T136" s="6">
        <f t="shared" si="44"/>
        <v>0</v>
      </c>
      <c r="U136" s="6">
        <f t="shared" si="45"/>
        <v>0</v>
      </c>
      <c r="V136" s="6">
        <f t="shared" si="46"/>
        <v>0</v>
      </c>
      <c r="W136" s="6">
        <f t="shared" si="47"/>
        <v>0</v>
      </c>
      <c r="X136" s="6">
        <f t="shared" si="48"/>
        <v>0</v>
      </c>
      <c r="Y136" s="6">
        <f t="shared" si="49"/>
        <v>0</v>
      </c>
      <c r="Z136" s="6">
        <f t="shared" si="50"/>
        <v>0</v>
      </c>
      <c r="AA136" s="6">
        <f t="shared" si="51"/>
        <v>0</v>
      </c>
      <c r="AB136" s="6">
        <f t="shared" si="52"/>
        <v>0</v>
      </c>
      <c r="AC136" s="6">
        <f t="shared" si="53"/>
        <v>0</v>
      </c>
      <c r="AD136" s="6">
        <f t="shared" si="54"/>
        <v>0</v>
      </c>
      <c r="AE136" s="6">
        <f t="shared" si="55"/>
        <v>0</v>
      </c>
      <c r="AF136" s="6">
        <f t="shared" si="56"/>
        <v>0</v>
      </c>
      <c r="AG136" s="6">
        <f t="shared" si="57"/>
        <v>0</v>
      </c>
      <c r="AH136" s="6">
        <f t="shared" si="58"/>
        <v>0</v>
      </c>
      <c r="AI136" s="6">
        <f t="shared" si="59"/>
        <v>0</v>
      </c>
      <c r="AJ136" s="6">
        <f t="shared" si="60"/>
        <v>0</v>
      </c>
      <c r="AK136" s="6">
        <f t="shared" si="61"/>
        <v>0</v>
      </c>
      <c r="AL136" s="6">
        <f t="shared" si="62"/>
        <v>0</v>
      </c>
      <c r="AM136" s="6">
        <f t="shared" si="63"/>
        <v>0</v>
      </c>
      <c r="AN136" s="6">
        <f t="shared" si="64"/>
        <v>0</v>
      </c>
      <c r="AO136" s="6">
        <f t="shared" si="65"/>
        <v>0</v>
      </c>
      <c r="AP136" s="6">
        <f t="shared" si="66"/>
        <v>0</v>
      </c>
      <c r="AQ136" s="6">
        <f t="shared" si="67"/>
        <v>0</v>
      </c>
      <c r="AR136" s="6">
        <f t="shared" si="68"/>
        <v>0</v>
      </c>
      <c r="AS136" s="6">
        <f t="shared" si="69"/>
        <v>0</v>
      </c>
      <c r="AT136" s="6">
        <f t="shared" si="70"/>
        <v>0</v>
      </c>
      <c r="AU136" s="6">
        <f t="shared" si="71"/>
        <v>0</v>
      </c>
    </row>
    <row r="137" spans="1:47" ht="15" customHeight="1" x14ac:dyDescent="0.45">
      <c r="A137" s="5" t="s">
        <v>266</v>
      </c>
      <c r="B137" s="5" t="s">
        <v>267</v>
      </c>
      <c r="C137" s="6">
        <v>3.0499999523162802</v>
      </c>
      <c r="D137" s="6">
        <v>2.7999999523162802</v>
      </c>
      <c r="E137" s="6">
        <v>2.5499999523162802</v>
      </c>
      <c r="F137" s="6">
        <v>2</v>
      </c>
      <c r="G137" s="6">
        <v>3</v>
      </c>
      <c r="H137" s="6">
        <v>3</v>
      </c>
      <c r="I137" s="6">
        <v>0.150000005960465</v>
      </c>
      <c r="J137" s="6">
        <v>0</v>
      </c>
      <c r="K137" s="6">
        <v>0</v>
      </c>
      <c r="L137" s="6">
        <f t="shared" si="36"/>
        <v>4.9999952316280183E-2</v>
      </c>
      <c r="M137" s="6">
        <f t="shared" si="37"/>
        <v>0.79999995231628018</v>
      </c>
      <c r="N137" s="6">
        <f t="shared" si="38"/>
        <v>0.54999995231628018</v>
      </c>
      <c r="O137" s="6">
        <f t="shared" si="39"/>
        <v>0</v>
      </c>
      <c r="P137" s="6">
        <f t="shared" si="40"/>
        <v>1</v>
      </c>
      <c r="Q137" s="6">
        <f t="shared" si="41"/>
        <v>0</v>
      </c>
      <c r="R137" s="6">
        <f t="shared" si="42"/>
        <v>0</v>
      </c>
      <c r="S137" s="6">
        <f t="shared" si="43"/>
        <v>0</v>
      </c>
      <c r="T137" s="6">
        <f t="shared" si="44"/>
        <v>0</v>
      </c>
      <c r="U137" s="6">
        <f t="shared" si="45"/>
        <v>0</v>
      </c>
      <c r="V137" s="6">
        <f t="shared" si="46"/>
        <v>0.19999995231628009</v>
      </c>
      <c r="W137" s="6">
        <f t="shared" si="47"/>
        <v>0</v>
      </c>
      <c r="X137" s="6">
        <f t="shared" si="48"/>
        <v>0</v>
      </c>
      <c r="Y137" s="6">
        <f t="shared" si="49"/>
        <v>0</v>
      </c>
      <c r="Z137" s="6">
        <f t="shared" si="50"/>
        <v>0</v>
      </c>
      <c r="AA137" s="6">
        <f t="shared" si="51"/>
        <v>0</v>
      </c>
      <c r="AB137" s="6">
        <f t="shared" si="52"/>
        <v>0</v>
      </c>
      <c r="AC137" s="6">
        <f t="shared" si="53"/>
        <v>0</v>
      </c>
      <c r="AD137" s="6">
        <f t="shared" si="54"/>
        <v>0</v>
      </c>
      <c r="AE137" s="6">
        <f t="shared" si="55"/>
        <v>0</v>
      </c>
      <c r="AF137" s="6">
        <f t="shared" si="56"/>
        <v>0</v>
      </c>
      <c r="AG137" s="6">
        <f t="shared" si="57"/>
        <v>0</v>
      </c>
      <c r="AH137" s="6">
        <f t="shared" si="58"/>
        <v>0</v>
      </c>
      <c r="AI137" s="6">
        <f t="shared" si="59"/>
        <v>0</v>
      </c>
      <c r="AJ137" s="6">
        <f t="shared" si="60"/>
        <v>0</v>
      </c>
      <c r="AK137" s="6">
        <f t="shared" si="61"/>
        <v>0</v>
      </c>
      <c r="AL137" s="6">
        <f t="shared" si="62"/>
        <v>0</v>
      </c>
      <c r="AM137" s="6">
        <f t="shared" si="63"/>
        <v>0</v>
      </c>
      <c r="AN137" s="6">
        <f t="shared" si="64"/>
        <v>0</v>
      </c>
      <c r="AO137" s="6">
        <f t="shared" si="65"/>
        <v>0</v>
      </c>
      <c r="AP137" s="6">
        <f t="shared" si="66"/>
        <v>0</v>
      </c>
      <c r="AQ137" s="6">
        <f t="shared" si="67"/>
        <v>0</v>
      </c>
      <c r="AR137" s="6">
        <f t="shared" si="68"/>
        <v>0</v>
      </c>
      <c r="AS137" s="6">
        <f t="shared" si="69"/>
        <v>0</v>
      </c>
      <c r="AT137" s="6">
        <f t="shared" si="70"/>
        <v>0</v>
      </c>
      <c r="AU137" s="6">
        <f t="shared" si="71"/>
        <v>0</v>
      </c>
    </row>
    <row r="138" spans="1:47" ht="15" customHeight="1" x14ac:dyDescent="0.45">
      <c r="A138" s="5" t="s">
        <v>268</v>
      </c>
      <c r="B138" s="5" t="s">
        <v>269</v>
      </c>
      <c r="C138" s="6">
        <v>3.0499999523162802</v>
      </c>
      <c r="D138" s="6">
        <v>2.4500000476837198</v>
      </c>
      <c r="E138" s="6">
        <v>2.75</v>
      </c>
      <c r="F138" s="6">
        <v>2</v>
      </c>
      <c r="G138" s="6">
        <v>3</v>
      </c>
      <c r="H138" s="6">
        <v>3.25</v>
      </c>
      <c r="I138" s="6">
        <v>5.0000000745058101E-2</v>
      </c>
      <c r="J138" s="6">
        <v>0</v>
      </c>
      <c r="K138" s="6">
        <v>0</v>
      </c>
      <c r="L138" s="6">
        <f t="shared" si="36"/>
        <v>4.9999952316280183E-2</v>
      </c>
      <c r="M138" s="6">
        <f t="shared" si="37"/>
        <v>0.45000004768371982</v>
      </c>
      <c r="N138" s="6">
        <f t="shared" si="38"/>
        <v>0.75</v>
      </c>
      <c r="O138" s="6">
        <f t="shared" si="39"/>
        <v>0</v>
      </c>
      <c r="P138" s="6">
        <f t="shared" si="40"/>
        <v>1</v>
      </c>
      <c r="Q138" s="6">
        <f t="shared" si="41"/>
        <v>0.25</v>
      </c>
      <c r="R138" s="6">
        <f t="shared" si="42"/>
        <v>0</v>
      </c>
      <c r="S138" s="6">
        <f t="shared" si="43"/>
        <v>0</v>
      </c>
      <c r="T138" s="6">
        <f t="shared" si="44"/>
        <v>0</v>
      </c>
      <c r="U138" s="6">
        <f t="shared" si="45"/>
        <v>0</v>
      </c>
      <c r="V138" s="6">
        <f t="shared" si="46"/>
        <v>0</v>
      </c>
      <c r="W138" s="6">
        <f t="shared" si="47"/>
        <v>0</v>
      </c>
      <c r="X138" s="6">
        <f t="shared" si="48"/>
        <v>0</v>
      </c>
      <c r="Y138" s="6">
        <f t="shared" si="49"/>
        <v>0</v>
      </c>
      <c r="Z138" s="6">
        <f t="shared" si="50"/>
        <v>0</v>
      </c>
      <c r="AA138" s="6">
        <f t="shared" si="51"/>
        <v>0</v>
      </c>
      <c r="AB138" s="6">
        <f t="shared" si="52"/>
        <v>0</v>
      </c>
      <c r="AC138" s="6">
        <f t="shared" si="53"/>
        <v>0</v>
      </c>
      <c r="AD138" s="6">
        <f t="shared" si="54"/>
        <v>0</v>
      </c>
      <c r="AE138" s="6">
        <f t="shared" si="55"/>
        <v>0</v>
      </c>
      <c r="AF138" s="6">
        <f t="shared" si="56"/>
        <v>0</v>
      </c>
      <c r="AG138" s="6">
        <f t="shared" si="57"/>
        <v>0</v>
      </c>
      <c r="AH138" s="6">
        <f t="shared" si="58"/>
        <v>0</v>
      </c>
      <c r="AI138" s="6">
        <f t="shared" si="59"/>
        <v>0</v>
      </c>
      <c r="AJ138" s="6">
        <f t="shared" si="60"/>
        <v>0</v>
      </c>
      <c r="AK138" s="6">
        <f t="shared" si="61"/>
        <v>0</v>
      </c>
      <c r="AL138" s="6">
        <f t="shared" si="62"/>
        <v>0</v>
      </c>
      <c r="AM138" s="6">
        <f t="shared" si="63"/>
        <v>0</v>
      </c>
      <c r="AN138" s="6">
        <f t="shared" si="64"/>
        <v>0</v>
      </c>
      <c r="AO138" s="6">
        <f t="shared" si="65"/>
        <v>0</v>
      </c>
      <c r="AP138" s="6">
        <f t="shared" si="66"/>
        <v>0</v>
      </c>
      <c r="AQ138" s="6">
        <f t="shared" si="67"/>
        <v>0</v>
      </c>
      <c r="AR138" s="6">
        <f t="shared" si="68"/>
        <v>0</v>
      </c>
      <c r="AS138" s="6">
        <f t="shared" si="69"/>
        <v>0</v>
      </c>
      <c r="AT138" s="6">
        <f t="shared" si="70"/>
        <v>0</v>
      </c>
      <c r="AU138" s="6">
        <f t="shared" si="71"/>
        <v>0</v>
      </c>
    </row>
    <row r="139" spans="1:47" ht="15" customHeight="1" x14ac:dyDescent="0.45">
      <c r="A139" s="5" t="s">
        <v>270</v>
      </c>
      <c r="B139" s="5" t="s">
        <v>271</v>
      </c>
      <c r="C139" s="6">
        <v>4</v>
      </c>
      <c r="D139" s="6">
        <v>4</v>
      </c>
      <c r="E139" s="6">
        <v>4.25</v>
      </c>
      <c r="F139" s="6">
        <v>3.7000000476837198</v>
      </c>
      <c r="G139" s="6">
        <v>4.25</v>
      </c>
      <c r="H139" s="6">
        <v>4.0999999046325701</v>
      </c>
      <c r="I139" s="6">
        <v>3.4500000476837198</v>
      </c>
      <c r="J139" s="6">
        <v>0</v>
      </c>
      <c r="K139" s="6">
        <v>0.30000001192092901</v>
      </c>
      <c r="L139" s="6">
        <f t="shared" si="36"/>
        <v>1</v>
      </c>
      <c r="M139" s="6">
        <f t="shared" si="37"/>
        <v>2</v>
      </c>
      <c r="N139" s="6">
        <f t="shared" si="38"/>
        <v>2.25</v>
      </c>
      <c r="O139" s="6">
        <f t="shared" si="39"/>
        <v>0.70000004768371982</v>
      </c>
      <c r="P139" s="6">
        <f t="shared" si="40"/>
        <v>2.25</v>
      </c>
      <c r="Q139" s="6">
        <f t="shared" si="41"/>
        <v>1.0999999046325701</v>
      </c>
      <c r="R139" s="6">
        <f t="shared" si="42"/>
        <v>0.45000004768371982</v>
      </c>
      <c r="S139" s="6">
        <f t="shared" si="43"/>
        <v>0</v>
      </c>
      <c r="T139" s="6">
        <f t="shared" si="44"/>
        <v>0</v>
      </c>
      <c r="U139" s="6">
        <f t="shared" si="45"/>
        <v>0.20000000000000018</v>
      </c>
      <c r="V139" s="6">
        <f t="shared" si="46"/>
        <v>1.4</v>
      </c>
      <c r="W139" s="6">
        <f t="shared" si="47"/>
        <v>0.85000000000000009</v>
      </c>
      <c r="X139" s="6">
        <f t="shared" si="48"/>
        <v>0.30000004768371991</v>
      </c>
      <c r="Y139" s="6">
        <f t="shared" si="49"/>
        <v>0.95000000000000018</v>
      </c>
      <c r="Z139" s="6">
        <f t="shared" si="50"/>
        <v>0.59999990463257014</v>
      </c>
      <c r="AA139" s="6">
        <f t="shared" si="51"/>
        <v>0</v>
      </c>
      <c r="AB139" s="6">
        <f t="shared" si="52"/>
        <v>0</v>
      </c>
      <c r="AC139" s="6">
        <f t="shared" si="53"/>
        <v>0</v>
      </c>
      <c r="AD139" s="6">
        <f t="shared" si="54"/>
        <v>0</v>
      </c>
      <c r="AE139" s="6">
        <f t="shared" si="55"/>
        <v>0.60000000000000009</v>
      </c>
      <c r="AF139" s="6">
        <f t="shared" si="56"/>
        <v>4.9999999999999822E-2</v>
      </c>
      <c r="AG139" s="6">
        <f t="shared" si="57"/>
        <v>0</v>
      </c>
      <c r="AH139" s="6">
        <f t="shared" si="58"/>
        <v>0.15000000000000036</v>
      </c>
      <c r="AI139" s="6">
        <f t="shared" si="59"/>
        <v>0</v>
      </c>
      <c r="AJ139" s="6">
        <f t="shared" si="60"/>
        <v>0</v>
      </c>
      <c r="AK139" s="6">
        <f t="shared" si="61"/>
        <v>0</v>
      </c>
      <c r="AL139" s="6">
        <f t="shared" si="62"/>
        <v>0</v>
      </c>
      <c r="AM139" s="6">
        <f t="shared" si="63"/>
        <v>0</v>
      </c>
      <c r="AN139" s="6">
        <f t="shared" si="64"/>
        <v>0</v>
      </c>
      <c r="AO139" s="6">
        <f t="shared" si="65"/>
        <v>0</v>
      </c>
      <c r="AP139" s="6">
        <f t="shared" si="66"/>
        <v>0</v>
      </c>
      <c r="AQ139" s="6">
        <f t="shared" si="67"/>
        <v>0</v>
      </c>
      <c r="AR139" s="6">
        <f t="shared" si="68"/>
        <v>0</v>
      </c>
      <c r="AS139" s="6">
        <f t="shared" si="69"/>
        <v>0</v>
      </c>
      <c r="AT139" s="6">
        <f t="shared" si="70"/>
        <v>0</v>
      </c>
      <c r="AU139" s="6">
        <f t="shared" si="71"/>
        <v>0</v>
      </c>
    </row>
    <row r="140" spans="1:47" ht="15" customHeight="1" x14ac:dyDescent="0.45">
      <c r="A140" s="5" t="s">
        <v>272</v>
      </c>
      <c r="B140" s="5" t="s">
        <v>273</v>
      </c>
      <c r="C140" s="6">
        <v>3.7999999523162802</v>
      </c>
      <c r="D140" s="6">
        <v>3.6500000953674299</v>
      </c>
      <c r="E140" s="6">
        <v>3.9000000953674299</v>
      </c>
      <c r="F140" s="6">
        <v>3.0999999046325701</v>
      </c>
      <c r="G140" s="6">
        <v>3.75</v>
      </c>
      <c r="H140" s="6">
        <v>3.5</v>
      </c>
      <c r="I140" s="6">
        <v>3.0499999523162802</v>
      </c>
      <c r="J140" s="6">
        <v>0.10000000149011599</v>
      </c>
      <c r="K140" s="6">
        <v>0.20000000298023199</v>
      </c>
      <c r="L140" s="6">
        <f t="shared" si="36"/>
        <v>0.79999995231628018</v>
      </c>
      <c r="M140" s="6">
        <f t="shared" si="37"/>
        <v>1.6500000953674299</v>
      </c>
      <c r="N140" s="6">
        <f t="shared" si="38"/>
        <v>1.9000000953674299</v>
      </c>
      <c r="O140" s="6">
        <f t="shared" si="39"/>
        <v>9.9999904632570136E-2</v>
      </c>
      <c r="P140" s="6">
        <f t="shared" si="40"/>
        <v>1.75</v>
      </c>
      <c r="Q140" s="6">
        <f t="shared" si="41"/>
        <v>0.5</v>
      </c>
      <c r="R140" s="6">
        <f t="shared" si="42"/>
        <v>4.9999952316280183E-2</v>
      </c>
      <c r="S140" s="6">
        <f t="shared" si="43"/>
        <v>0</v>
      </c>
      <c r="T140" s="6">
        <f t="shared" si="44"/>
        <v>0</v>
      </c>
      <c r="U140" s="6">
        <f t="shared" si="45"/>
        <v>0</v>
      </c>
      <c r="V140" s="6">
        <f t="shared" si="46"/>
        <v>1.0500000953674298</v>
      </c>
      <c r="W140" s="6">
        <f t="shared" si="47"/>
        <v>0.50000009536742995</v>
      </c>
      <c r="X140" s="6">
        <f t="shared" si="48"/>
        <v>0</v>
      </c>
      <c r="Y140" s="6">
        <f t="shared" si="49"/>
        <v>0.45000000000000018</v>
      </c>
      <c r="Z140" s="6">
        <f t="shared" si="50"/>
        <v>0</v>
      </c>
      <c r="AA140" s="6">
        <f t="shared" si="51"/>
        <v>0</v>
      </c>
      <c r="AB140" s="6">
        <f t="shared" si="52"/>
        <v>0</v>
      </c>
      <c r="AC140" s="6">
        <f t="shared" si="53"/>
        <v>0</v>
      </c>
      <c r="AD140" s="6">
        <f t="shared" si="54"/>
        <v>0</v>
      </c>
      <c r="AE140" s="6">
        <f t="shared" si="55"/>
        <v>0.25000009536742995</v>
      </c>
      <c r="AF140" s="6">
        <f t="shared" si="56"/>
        <v>0</v>
      </c>
      <c r="AG140" s="6">
        <f t="shared" si="57"/>
        <v>0</v>
      </c>
      <c r="AH140" s="6">
        <f t="shared" si="58"/>
        <v>0</v>
      </c>
      <c r="AI140" s="6">
        <f t="shared" si="59"/>
        <v>0</v>
      </c>
      <c r="AJ140" s="6">
        <f t="shared" si="60"/>
        <v>0</v>
      </c>
      <c r="AK140" s="6">
        <f t="shared" si="61"/>
        <v>0</v>
      </c>
      <c r="AL140" s="6">
        <f t="shared" si="62"/>
        <v>0</v>
      </c>
      <c r="AM140" s="6">
        <f t="shared" si="63"/>
        <v>0</v>
      </c>
      <c r="AN140" s="6">
        <f t="shared" si="64"/>
        <v>0</v>
      </c>
      <c r="AO140" s="6">
        <f t="shared" si="65"/>
        <v>0</v>
      </c>
      <c r="AP140" s="6">
        <f t="shared" si="66"/>
        <v>0</v>
      </c>
      <c r="AQ140" s="6">
        <f t="shared" si="67"/>
        <v>0</v>
      </c>
      <c r="AR140" s="6">
        <f t="shared" si="68"/>
        <v>0</v>
      </c>
      <c r="AS140" s="6">
        <f t="shared" si="69"/>
        <v>0</v>
      </c>
      <c r="AT140" s="6">
        <f t="shared" si="70"/>
        <v>0</v>
      </c>
      <c r="AU140" s="6">
        <f t="shared" si="71"/>
        <v>0</v>
      </c>
    </row>
    <row r="141" spans="1:47" ht="15" customHeight="1" x14ac:dyDescent="0.45">
      <c r="A141" s="5" t="s">
        <v>274</v>
      </c>
      <c r="B141" s="5" t="s">
        <v>275</v>
      </c>
      <c r="C141" s="6">
        <v>2.7999999523162802</v>
      </c>
      <c r="D141" s="6">
        <v>1.3500000238418599</v>
      </c>
      <c r="E141" s="6">
        <v>2.4000000953674299</v>
      </c>
      <c r="F141" s="6">
        <v>2.0499999523162802</v>
      </c>
      <c r="G141" s="6">
        <v>3</v>
      </c>
      <c r="H141" s="6">
        <v>3</v>
      </c>
      <c r="I141" s="6">
        <v>3.9000000953674299</v>
      </c>
      <c r="J141" s="6">
        <v>0.55000001192092896</v>
      </c>
      <c r="K141" s="6">
        <v>1.4000000953674301</v>
      </c>
      <c r="L141" s="6">
        <f t="shared" si="36"/>
        <v>0</v>
      </c>
      <c r="M141" s="6">
        <f t="shared" si="37"/>
        <v>0</v>
      </c>
      <c r="N141" s="6">
        <f t="shared" si="38"/>
        <v>0.40000009536742986</v>
      </c>
      <c r="O141" s="6">
        <f t="shared" si="39"/>
        <v>0</v>
      </c>
      <c r="P141" s="6">
        <f t="shared" si="40"/>
        <v>1</v>
      </c>
      <c r="Q141" s="6">
        <f t="shared" si="41"/>
        <v>0</v>
      </c>
      <c r="R141" s="6">
        <f t="shared" si="42"/>
        <v>0.90000009536742986</v>
      </c>
      <c r="S141" s="6">
        <f t="shared" si="43"/>
        <v>0</v>
      </c>
      <c r="T141" s="6">
        <f t="shared" si="44"/>
        <v>0</v>
      </c>
      <c r="U141" s="6">
        <f t="shared" si="45"/>
        <v>0</v>
      </c>
      <c r="V141" s="6">
        <f t="shared" si="46"/>
        <v>0</v>
      </c>
      <c r="W141" s="6">
        <f t="shared" si="47"/>
        <v>0</v>
      </c>
      <c r="X141" s="6">
        <f t="shared" si="48"/>
        <v>0</v>
      </c>
      <c r="Y141" s="6">
        <f t="shared" si="49"/>
        <v>0</v>
      </c>
      <c r="Z141" s="6">
        <f t="shared" si="50"/>
        <v>0</v>
      </c>
      <c r="AA141" s="6">
        <f t="shared" si="51"/>
        <v>0.30000009536742978</v>
      </c>
      <c r="AB141" s="6">
        <f t="shared" si="52"/>
        <v>0</v>
      </c>
      <c r="AC141" s="6">
        <f t="shared" si="53"/>
        <v>0</v>
      </c>
      <c r="AD141" s="6">
        <f t="shared" si="54"/>
        <v>0</v>
      </c>
      <c r="AE141" s="6">
        <f t="shared" si="55"/>
        <v>0</v>
      </c>
      <c r="AF141" s="6">
        <f t="shared" si="56"/>
        <v>0</v>
      </c>
      <c r="AG141" s="6">
        <f t="shared" si="57"/>
        <v>0</v>
      </c>
      <c r="AH141" s="6">
        <f t="shared" si="58"/>
        <v>0</v>
      </c>
      <c r="AI141" s="6">
        <f t="shared" si="59"/>
        <v>0</v>
      </c>
      <c r="AJ141" s="6">
        <f t="shared" si="60"/>
        <v>0</v>
      </c>
      <c r="AK141" s="6">
        <f t="shared" si="61"/>
        <v>0</v>
      </c>
      <c r="AL141" s="6">
        <f t="shared" si="62"/>
        <v>0</v>
      </c>
      <c r="AM141" s="6">
        <f t="shared" si="63"/>
        <v>0</v>
      </c>
      <c r="AN141" s="6">
        <f t="shared" si="64"/>
        <v>0</v>
      </c>
      <c r="AO141" s="6">
        <f t="shared" si="65"/>
        <v>0</v>
      </c>
      <c r="AP141" s="6">
        <f t="shared" si="66"/>
        <v>0</v>
      </c>
      <c r="AQ141" s="6">
        <f t="shared" si="67"/>
        <v>0</v>
      </c>
      <c r="AR141" s="6">
        <f t="shared" si="68"/>
        <v>0</v>
      </c>
      <c r="AS141" s="6">
        <f t="shared" si="69"/>
        <v>0</v>
      </c>
      <c r="AT141" s="6">
        <f t="shared" si="70"/>
        <v>0</v>
      </c>
      <c r="AU141" s="6">
        <f t="shared" si="71"/>
        <v>0</v>
      </c>
    </row>
    <row r="142" spans="1:47" ht="15" customHeight="1" x14ac:dyDescent="0.45">
      <c r="A142" s="5" t="s">
        <v>276</v>
      </c>
      <c r="B142" s="5" t="s">
        <v>277</v>
      </c>
      <c r="C142" s="6">
        <v>3</v>
      </c>
      <c r="D142" s="6">
        <v>2.75</v>
      </c>
      <c r="E142" s="6">
        <v>2.75</v>
      </c>
      <c r="F142" s="6">
        <v>2</v>
      </c>
      <c r="G142" s="6">
        <v>3.2000000476837198</v>
      </c>
      <c r="H142" s="6">
        <v>3.2999999523162802</v>
      </c>
      <c r="I142" s="6">
        <v>3.75</v>
      </c>
      <c r="J142" s="6">
        <v>2.75</v>
      </c>
      <c r="K142" s="6">
        <v>3.2999999523162802</v>
      </c>
      <c r="L142" s="6">
        <f t="shared" si="36"/>
        <v>0</v>
      </c>
      <c r="M142" s="6">
        <f t="shared" si="37"/>
        <v>0.75</v>
      </c>
      <c r="N142" s="6">
        <f t="shared" si="38"/>
        <v>0.75</v>
      </c>
      <c r="O142" s="6">
        <f t="shared" si="39"/>
        <v>0</v>
      </c>
      <c r="P142" s="6">
        <f t="shared" si="40"/>
        <v>1.2000000476837198</v>
      </c>
      <c r="Q142" s="6">
        <f t="shared" si="41"/>
        <v>0.29999995231628018</v>
      </c>
      <c r="R142" s="6">
        <f t="shared" si="42"/>
        <v>0.75</v>
      </c>
      <c r="S142" s="6">
        <f t="shared" si="43"/>
        <v>0.75</v>
      </c>
      <c r="T142" s="6">
        <f t="shared" si="44"/>
        <v>1.2999999523162802</v>
      </c>
      <c r="U142" s="6">
        <f t="shared" si="45"/>
        <v>0</v>
      </c>
      <c r="V142" s="6">
        <f t="shared" si="46"/>
        <v>0.14999999999999991</v>
      </c>
      <c r="W142" s="6">
        <f t="shared" si="47"/>
        <v>0</v>
      </c>
      <c r="X142" s="6">
        <f t="shared" si="48"/>
        <v>0</v>
      </c>
      <c r="Y142" s="6">
        <f t="shared" si="49"/>
        <v>0</v>
      </c>
      <c r="Z142" s="6">
        <f t="shared" si="50"/>
        <v>0</v>
      </c>
      <c r="AA142" s="6">
        <f t="shared" si="51"/>
        <v>0.14999999999999991</v>
      </c>
      <c r="AB142" s="6">
        <f t="shared" si="52"/>
        <v>0.25</v>
      </c>
      <c r="AC142" s="6">
        <f t="shared" si="53"/>
        <v>0.49999995231628036</v>
      </c>
      <c r="AD142" s="6">
        <f t="shared" si="54"/>
        <v>0</v>
      </c>
      <c r="AE142" s="6">
        <f t="shared" si="55"/>
        <v>0</v>
      </c>
      <c r="AF142" s="6">
        <f t="shared" si="56"/>
        <v>0</v>
      </c>
      <c r="AG142" s="6">
        <f t="shared" si="57"/>
        <v>0</v>
      </c>
      <c r="AH142" s="6">
        <f t="shared" si="58"/>
        <v>0</v>
      </c>
      <c r="AI142" s="6">
        <f t="shared" si="59"/>
        <v>0</v>
      </c>
      <c r="AJ142" s="6">
        <f t="shared" si="60"/>
        <v>0</v>
      </c>
      <c r="AK142" s="6">
        <f t="shared" si="61"/>
        <v>0</v>
      </c>
      <c r="AL142" s="6">
        <f t="shared" si="62"/>
        <v>0</v>
      </c>
      <c r="AM142" s="6">
        <f t="shared" si="63"/>
        <v>0</v>
      </c>
      <c r="AN142" s="6">
        <f t="shared" si="64"/>
        <v>0</v>
      </c>
      <c r="AO142" s="6">
        <f t="shared" si="65"/>
        <v>0</v>
      </c>
      <c r="AP142" s="6">
        <f t="shared" si="66"/>
        <v>0</v>
      </c>
      <c r="AQ142" s="6">
        <f t="shared" si="67"/>
        <v>0</v>
      </c>
      <c r="AR142" s="6">
        <f t="shared" si="68"/>
        <v>0</v>
      </c>
      <c r="AS142" s="6">
        <f t="shared" si="69"/>
        <v>0</v>
      </c>
      <c r="AT142" s="6">
        <f t="shared" si="70"/>
        <v>0</v>
      </c>
      <c r="AU142" s="6">
        <f t="shared" si="71"/>
        <v>0</v>
      </c>
    </row>
    <row r="143" spans="1:47" ht="15" customHeight="1" x14ac:dyDescent="0.45">
      <c r="A143" s="5" t="s">
        <v>278</v>
      </c>
      <c r="B143" s="5" t="s">
        <v>279</v>
      </c>
      <c r="C143" s="6">
        <v>3</v>
      </c>
      <c r="D143" s="6">
        <v>2.5</v>
      </c>
      <c r="E143" s="6">
        <v>2.5499999523162802</v>
      </c>
      <c r="F143" s="6">
        <v>1.5</v>
      </c>
      <c r="G143" s="6">
        <v>3.0499999523162802</v>
      </c>
      <c r="H143" s="6">
        <v>3.0499999523162802</v>
      </c>
      <c r="I143" s="6">
        <v>2.4500000476837198</v>
      </c>
      <c r="J143" s="6">
        <v>1.5</v>
      </c>
      <c r="K143" s="6">
        <v>1.45000004768372</v>
      </c>
      <c r="L143" s="6">
        <f t="shared" si="36"/>
        <v>0</v>
      </c>
      <c r="M143" s="6">
        <f t="shared" si="37"/>
        <v>0.5</v>
      </c>
      <c r="N143" s="6">
        <f t="shared" si="38"/>
        <v>0.54999995231628018</v>
      </c>
      <c r="O143" s="6">
        <f t="shared" si="39"/>
        <v>0</v>
      </c>
      <c r="P143" s="6">
        <f t="shared" si="40"/>
        <v>1.0499999523162802</v>
      </c>
      <c r="Q143" s="6">
        <f t="shared" si="41"/>
        <v>4.9999952316280183E-2</v>
      </c>
      <c r="R143" s="6">
        <f t="shared" si="42"/>
        <v>0</v>
      </c>
      <c r="S143" s="6">
        <f t="shared" si="43"/>
        <v>0</v>
      </c>
      <c r="T143" s="6">
        <f t="shared" si="44"/>
        <v>0</v>
      </c>
      <c r="U143" s="6">
        <f t="shared" si="45"/>
        <v>0</v>
      </c>
      <c r="V143" s="6">
        <f t="shared" si="46"/>
        <v>0</v>
      </c>
      <c r="W143" s="6">
        <f t="shared" si="47"/>
        <v>0</v>
      </c>
      <c r="X143" s="6">
        <f t="shared" si="48"/>
        <v>0</v>
      </c>
      <c r="Y143" s="6">
        <f t="shared" si="49"/>
        <v>0</v>
      </c>
      <c r="Z143" s="6">
        <f t="shared" si="50"/>
        <v>0</v>
      </c>
      <c r="AA143" s="6">
        <f t="shared" si="51"/>
        <v>0</v>
      </c>
      <c r="AB143" s="6">
        <f t="shared" si="52"/>
        <v>0</v>
      </c>
      <c r="AC143" s="6">
        <f t="shared" si="53"/>
        <v>0</v>
      </c>
      <c r="AD143" s="6">
        <f t="shared" si="54"/>
        <v>0</v>
      </c>
      <c r="AE143" s="6">
        <f t="shared" si="55"/>
        <v>0</v>
      </c>
      <c r="AF143" s="6">
        <f t="shared" si="56"/>
        <v>0</v>
      </c>
      <c r="AG143" s="6">
        <f t="shared" si="57"/>
        <v>0</v>
      </c>
      <c r="AH143" s="6">
        <f t="shared" si="58"/>
        <v>0</v>
      </c>
      <c r="AI143" s="6">
        <f t="shared" si="59"/>
        <v>0</v>
      </c>
      <c r="AJ143" s="6">
        <f t="shared" si="60"/>
        <v>0</v>
      </c>
      <c r="AK143" s="6">
        <f t="shared" si="61"/>
        <v>0</v>
      </c>
      <c r="AL143" s="6">
        <f t="shared" si="62"/>
        <v>0</v>
      </c>
      <c r="AM143" s="6">
        <f t="shared" si="63"/>
        <v>0</v>
      </c>
      <c r="AN143" s="6">
        <f t="shared" si="64"/>
        <v>0</v>
      </c>
      <c r="AO143" s="6">
        <f t="shared" si="65"/>
        <v>0</v>
      </c>
      <c r="AP143" s="6">
        <f t="shared" si="66"/>
        <v>0</v>
      </c>
      <c r="AQ143" s="6">
        <f t="shared" si="67"/>
        <v>0</v>
      </c>
      <c r="AR143" s="6">
        <f t="shared" si="68"/>
        <v>0</v>
      </c>
      <c r="AS143" s="6">
        <f t="shared" si="69"/>
        <v>0</v>
      </c>
      <c r="AT143" s="6">
        <f t="shared" si="70"/>
        <v>0</v>
      </c>
      <c r="AU143" s="6">
        <f t="shared" si="71"/>
        <v>0</v>
      </c>
    </row>
    <row r="144" spans="1:47" ht="15" customHeight="1" x14ac:dyDescent="0.45">
      <c r="A144" s="5" t="s">
        <v>280</v>
      </c>
      <c r="B144" s="5" t="s">
        <v>281</v>
      </c>
      <c r="C144" s="6">
        <v>3.6500000953674299</v>
      </c>
      <c r="D144" s="6">
        <v>3</v>
      </c>
      <c r="E144" s="6">
        <v>3.7999999523162802</v>
      </c>
      <c r="F144" s="6">
        <v>2.7000000476837198</v>
      </c>
      <c r="G144" s="6">
        <v>3.9500000476837198</v>
      </c>
      <c r="H144" s="6">
        <v>4.1999998092651403</v>
      </c>
      <c r="I144" s="6">
        <v>2.0999999046325701</v>
      </c>
      <c r="J144" s="6">
        <v>0.10000000149011599</v>
      </c>
      <c r="K144" s="6">
        <v>0.5</v>
      </c>
      <c r="L144" s="6">
        <f t="shared" ref="L144:L207" si="72">MAX(0,C144-$B$3)</f>
        <v>0.65000009536742986</v>
      </c>
      <c r="M144" s="6">
        <f t="shared" ref="M144:M207" si="73">MAX(0,D144-$B$4)</f>
        <v>1</v>
      </c>
      <c r="N144" s="6">
        <f t="shared" ref="N144:N207" si="74">MAX(0,E144-$B$5)</f>
        <v>1.7999999523162802</v>
      </c>
      <c r="O144" s="6">
        <f t="shared" ref="O144:O207" si="75">MAX(0,F144-$B$6)</f>
        <v>0</v>
      </c>
      <c r="P144" s="6">
        <f t="shared" ref="P144:P207" si="76">MAX(0,G144-$B$7)</f>
        <v>1.9500000476837198</v>
      </c>
      <c r="Q144" s="6">
        <f t="shared" ref="Q144:Q207" si="77">MAX(0,H144-$B$8)</f>
        <v>1.1999998092651403</v>
      </c>
      <c r="R144" s="6">
        <f t="shared" ref="R144:R207" si="78">MAX(0,I144-$B$9)</f>
        <v>0</v>
      </c>
      <c r="S144" s="6">
        <f t="shared" ref="S144:S207" si="79">MAX(0,J144-$B$10)</f>
        <v>0</v>
      </c>
      <c r="T144" s="6">
        <f t="shared" ref="T144:T207" si="80">MAX(0,K144-$B$11)</f>
        <v>0</v>
      </c>
      <c r="U144" s="6">
        <f t="shared" ref="U144:U207" si="81">MAX(0,C144-$C$3)</f>
        <v>0</v>
      </c>
      <c r="V144" s="6">
        <f t="shared" ref="V144:V207" si="82">MAX(0,D144-$C$4)</f>
        <v>0.39999999999999991</v>
      </c>
      <c r="W144" s="6">
        <f t="shared" ref="W144:W207" si="83">MAX(0,E144-$C$5)</f>
        <v>0.39999995231628027</v>
      </c>
      <c r="X144" s="6">
        <f t="shared" ref="X144:X207" si="84">MAX(0,F144-$C$6)</f>
        <v>0</v>
      </c>
      <c r="Y144" s="6">
        <f t="shared" ref="Y144:Y207" si="85">MAX(0,G144-$C$7)</f>
        <v>0.65000004768371999</v>
      </c>
      <c r="Z144" s="6">
        <f t="shared" ref="Z144:Z207" si="86">MAX(0,H144-$C$8)</f>
        <v>0.69999980926514027</v>
      </c>
      <c r="AA144" s="6">
        <f t="shared" ref="AA144:AA207" si="87">MAX(0,I144-$C$9)</f>
        <v>0</v>
      </c>
      <c r="AB144" s="6">
        <f t="shared" ref="AB144:AB207" si="88">MAX(0,J144-$C$10)</f>
        <v>0</v>
      </c>
      <c r="AC144" s="6">
        <f t="shared" ref="AC144:AC207" si="89">MAX(0,K144-$C$11)</f>
        <v>0</v>
      </c>
      <c r="AD144" s="6">
        <f t="shared" ref="AD144:AD207" si="90">MAX(0,C144-$D$3)</f>
        <v>0</v>
      </c>
      <c r="AE144" s="6">
        <f t="shared" ref="AE144:AE207" si="91">MAX(0,D144-$D$4)</f>
        <v>0</v>
      </c>
      <c r="AF144" s="6">
        <f t="shared" ref="AF144:AF207" si="92">MAX(0,E144-$D$5)</f>
        <v>0</v>
      </c>
      <c r="AG144" s="6">
        <f t="shared" ref="AG144:AG207" si="93">MAX(0,F144-$D$6)</f>
        <v>0</v>
      </c>
      <c r="AH144" s="6">
        <f t="shared" ref="AH144:AH207" si="94">MAX(0,G144-$D$7)</f>
        <v>0</v>
      </c>
      <c r="AI144" s="6">
        <f t="shared" ref="AI144:AI207" si="95">MAX(0,H144-$D$8)</f>
        <v>0</v>
      </c>
      <c r="AJ144" s="6">
        <f t="shared" ref="AJ144:AJ207" si="96">MAX(0,I144-$D$9)</f>
        <v>0</v>
      </c>
      <c r="AK144" s="6">
        <f t="shared" ref="AK144:AK207" si="97">MAX(0,J144-$D$10)</f>
        <v>0</v>
      </c>
      <c r="AL144" s="6">
        <f t="shared" ref="AL144:AL207" si="98">MAX(0,K144-$D$11)</f>
        <v>0</v>
      </c>
      <c r="AM144" s="6">
        <f t="shared" ref="AM144:AM207" si="99">MAX(0,C144-$E$3)</f>
        <v>0</v>
      </c>
      <c r="AN144" s="6">
        <f t="shared" ref="AN144:AN207" si="100">MAX(0,D144-$E$4)</f>
        <v>0</v>
      </c>
      <c r="AO144" s="6">
        <f t="shared" ref="AO144:AO207" si="101">MAX(0,E144-$E$5)</f>
        <v>0</v>
      </c>
      <c r="AP144" s="6">
        <f t="shared" ref="AP144:AP207" si="102">MAX(0,F144-$E$6)</f>
        <v>0</v>
      </c>
      <c r="AQ144" s="6">
        <f t="shared" ref="AQ144:AQ207" si="103">MAX(0,G144-$E$7)</f>
        <v>0</v>
      </c>
      <c r="AR144" s="6">
        <f t="shared" ref="AR144:AR207" si="104">MAX(0,H144-$E$8)</f>
        <v>0</v>
      </c>
      <c r="AS144" s="6">
        <f t="shared" ref="AS144:AS207" si="105">MAX(0,I144-$E$9)</f>
        <v>0</v>
      </c>
      <c r="AT144" s="6">
        <f t="shared" ref="AT144:AT207" si="106">MAX(0,J144-$E$10)</f>
        <v>0</v>
      </c>
      <c r="AU144" s="6">
        <f t="shared" ref="AU144:AU207" si="107">MAX(0,K144-$E$11)</f>
        <v>0</v>
      </c>
    </row>
    <row r="145" spans="1:47" ht="15" customHeight="1" x14ac:dyDescent="0.45">
      <c r="A145" s="5" t="s">
        <v>282</v>
      </c>
      <c r="B145" s="5" t="s">
        <v>283</v>
      </c>
      <c r="C145" s="6">
        <v>3.7999999523162802</v>
      </c>
      <c r="D145" s="6">
        <v>3.2999999523162802</v>
      </c>
      <c r="E145" s="6">
        <v>3.7999999523162802</v>
      </c>
      <c r="F145" s="6">
        <v>2.5499999523162802</v>
      </c>
      <c r="G145" s="6">
        <v>3.7999999523162802</v>
      </c>
      <c r="H145" s="6">
        <v>3.9499998092651398</v>
      </c>
      <c r="I145" s="6">
        <v>3</v>
      </c>
      <c r="J145" s="6">
        <v>0.75</v>
      </c>
      <c r="K145" s="6">
        <v>1.29999995231628</v>
      </c>
      <c r="L145" s="6">
        <f t="shared" si="72"/>
        <v>0.79999995231628018</v>
      </c>
      <c r="M145" s="6">
        <f t="shared" si="73"/>
        <v>1.2999999523162802</v>
      </c>
      <c r="N145" s="6">
        <f t="shared" si="74"/>
        <v>1.7999999523162802</v>
      </c>
      <c r="O145" s="6">
        <f t="shared" si="75"/>
        <v>0</v>
      </c>
      <c r="P145" s="6">
        <f t="shared" si="76"/>
        <v>1.7999999523162802</v>
      </c>
      <c r="Q145" s="6">
        <f t="shared" si="77"/>
        <v>0.94999980926513983</v>
      </c>
      <c r="R145" s="6">
        <f t="shared" si="78"/>
        <v>0</v>
      </c>
      <c r="S145" s="6">
        <f t="shared" si="79"/>
        <v>0</v>
      </c>
      <c r="T145" s="6">
        <f t="shared" si="80"/>
        <v>0</v>
      </c>
      <c r="U145" s="6">
        <f t="shared" si="81"/>
        <v>0</v>
      </c>
      <c r="V145" s="6">
        <f t="shared" si="82"/>
        <v>0.69999995231628009</v>
      </c>
      <c r="W145" s="6">
        <f t="shared" si="83"/>
        <v>0.39999995231628027</v>
      </c>
      <c r="X145" s="6">
        <f t="shared" si="84"/>
        <v>0</v>
      </c>
      <c r="Y145" s="6">
        <f t="shared" si="85"/>
        <v>0.49999995231628036</v>
      </c>
      <c r="Z145" s="6">
        <f t="shared" si="86"/>
        <v>0.44999980926513983</v>
      </c>
      <c r="AA145" s="6">
        <f t="shared" si="87"/>
        <v>0</v>
      </c>
      <c r="AB145" s="6">
        <f t="shared" si="88"/>
        <v>0</v>
      </c>
      <c r="AC145" s="6">
        <f t="shared" si="89"/>
        <v>0</v>
      </c>
      <c r="AD145" s="6">
        <f t="shared" si="90"/>
        <v>0</v>
      </c>
      <c r="AE145" s="6">
        <f t="shared" si="91"/>
        <v>0</v>
      </c>
      <c r="AF145" s="6">
        <f t="shared" si="92"/>
        <v>0</v>
      </c>
      <c r="AG145" s="6">
        <f t="shared" si="93"/>
        <v>0</v>
      </c>
      <c r="AH145" s="6">
        <f t="shared" si="94"/>
        <v>0</v>
      </c>
      <c r="AI145" s="6">
        <f t="shared" si="95"/>
        <v>0</v>
      </c>
      <c r="AJ145" s="6">
        <f t="shared" si="96"/>
        <v>0</v>
      </c>
      <c r="AK145" s="6">
        <f t="shared" si="97"/>
        <v>0</v>
      </c>
      <c r="AL145" s="6">
        <f t="shared" si="98"/>
        <v>0</v>
      </c>
      <c r="AM145" s="6">
        <f t="shared" si="99"/>
        <v>0</v>
      </c>
      <c r="AN145" s="6">
        <f t="shared" si="100"/>
        <v>0</v>
      </c>
      <c r="AO145" s="6">
        <f t="shared" si="101"/>
        <v>0</v>
      </c>
      <c r="AP145" s="6">
        <f t="shared" si="102"/>
        <v>0</v>
      </c>
      <c r="AQ145" s="6">
        <f t="shared" si="103"/>
        <v>0</v>
      </c>
      <c r="AR145" s="6">
        <f t="shared" si="104"/>
        <v>0</v>
      </c>
      <c r="AS145" s="6">
        <f t="shared" si="105"/>
        <v>0</v>
      </c>
      <c r="AT145" s="6">
        <f t="shared" si="106"/>
        <v>0</v>
      </c>
      <c r="AU145" s="6">
        <f t="shared" si="107"/>
        <v>0</v>
      </c>
    </row>
    <row r="146" spans="1:47" ht="15" customHeight="1" x14ac:dyDescent="0.45">
      <c r="A146" s="5" t="s">
        <v>284</v>
      </c>
      <c r="B146" s="5" t="s">
        <v>285</v>
      </c>
      <c r="C146" s="6">
        <v>4</v>
      </c>
      <c r="D146" s="6">
        <v>3.25</v>
      </c>
      <c r="E146" s="6">
        <v>4.25</v>
      </c>
      <c r="F146" s="6">
        <v>3.0999999046325701</v>
      </c>
      <c r="G146" s="6">
        <v>4.1500000953674299</v>
      </c>
      <c r="H146" s="6">
        <v>4.3000001907348597</v>
      </c>
      <c r="I146" s="6">
        <v>2.5</v>
      </c>
      <c r="J146" s="6">
        <v>2.6500000953674299</v>
      </c>
      <c r="K146" s="6">
        <v>1.95000004768372</v>
      </c>
      <c r="L146" s="6">
        <f t="shared" si="72"/>
        <v>1</v>
      </c>
      <c r="M146" s="6">
        <f t="shared" si="73"/>
        <v>1.25</v>
      </c>
      <c r="N146" s="6">
        <f t="shared" si="74"/>
        <v>2.25</v>
      </c>
      <c r="O146" s="6">
        <f t="shared" si="75"/>
        <v>9.9999904632570136E-2</v>
      </c>
      <c r="P146" s="6">
        <f t="shared" si="76"/>
        <v>2.1500000953674299</v>
      </c>
      <c r="Q146" s="6">
        <f t="shared" si="77"/>
        <v>1.3000001907348597</v>
      </c>
      <c r="R146" s="6">
        <f t="shared" si="78"/>
        <v>0</v>
      </c>
      <c r="S146" s="6">
        <f t="shared" si="79"/>
        <v>0.65000009536742986</v>
      </c>
      <c r="T146" s="6">
        <f t="shared" si="80"/>
        <v>0</v>
      </c>
      <c r="U146" s="6">
        <f t="shared" si="81"/>
        <v>0.20000000000000018</v>
      </c>
      <c r="V146" s="6">
        <f t="shared" si="82"/>
        <v>0.64999999999999991</v>
      </c>
      <c r="W146" s="6">
        <f t="shared" si="83"/>
        <v>0.85000000000000009</v>
      </c>
      <c r="X146" s="6">
        <f t="shared" si="84"/>
        <v>0</v>
      </c>
      <c r="Y146" s="6">
        <f t="shared" si="85"/>
        <v>0.85000009536743004</v>
      </c>
      <c r="Z146" s="6">
        <f t="shared" si="86"/>
        <v>0.80000019073485973</v>
      </c>
      <c r="AA146" s="6">
        <f t="shared" si="87"/>
        <v>0</v>
      </c>
      <c r="AB146" s="6">
        <f t="shared" si="88"/>
        <v>0.15000009536742986</v>
      </c>
      <c r="AC146" s="6">
        <f t="shared" si="89"/>
        <v>0</v>
      </c>
      <c r="AD146" s="6">
        <f t="shared" si="90"/>
        <v>0</v>
      </c>
      <c r="AE146" s="6">
        <f t="shared" si="91"/>
        <v>0</v>
      </c>
      <c r="AF146" s="6">
        <f t="shared" si="92"/>
        <v>4.9999999999999822E-2</v>
      </c>
      <c r="AG146" s="6">
        <f t="shared" si="93"/>
        <v>0</v>
      </c>
      <c r="AH146" s="6">
        <f t="shared" si="94"/>
        <v>5.000009536743022E-2</v>
      </c>
      <c r="AI146" s="6">
        <f t="shared" si="95"/>
        <v>1.9073485990617201E-7</v>
      </c>
      <c r="AJ146" s="6">
        <f t="shared" si="96"/>
        <v>0</v>
      </c>
      <c r="AK146" s="6">
        <f t="shared" si="97"/>
        <v>0</v>
      </c>
      <c r="AL146" s="6">
        <f t="shared" si="98"/>
        <v>0</v>
      </c>
      <c r="AM146" s="6">
        <f t="shared" si="99"/>
        <v>0</v>
      </c>
      <c r="AN146" s="6">
        <f t="shared" si="100"/>
        <v>0</v>
      </c>
      <c r="AO146" s="6">
        <f t="shared" si="101"/>
        <v>0</v>
      </c>
      <c r="AP146" s="6">
        <f t="shared" si="102"/>
        <v>0</v>
      </c>
      <c r="AQ146" s="6">
        <f t="shared" si="103"/>
        <v>0</v>
      </c>
      <c r="AR146" s="6">
        <f t="shared" si="104"/>
        <v>0</v>
      </c>
      <c r="AS146" s="6">
        <f t="shared" si="105"/>
        <v>0</v>
      </c>
      <c r="AT146" s="6">
        <f t="shared" si="106"/>
        <v>0</v>
      </c>
      <c r="AU146" s="6">
        <f t="shared" si="107"/>
        <v>0</v>
      </c>
    </row>
    <row r="147" spans="1:47" ht="15" customHeight="1" x14ac:dyDescent="0.45">
      <c r="A147" s="5" t="s">
        <v>286</v>
      </c>
      <c r="B147" s="5" t="s">
        <v>287</v>
      </c>
      <c r="C147" s="6">
        <v>3.25</v>
      </c>
      <c r="D147" s="6">
        <v>2.9000000953674299</v>
      </c>
      <c r="E147" s="6">
        <v>3.8499999046325701</v>
      </c>
      <c r="F147" s="6">
        <v>2.7999999523162802</v>
      </c>
      <c r="G147" s="6">
        <v>3.9000000953674299</v>
      </c>
      <c r="H147" s="6">
        <v>4.1500000953674299</v>
      </c>
      <c r="I147" s="6">
        <v>1.70000004768372</v>
      </c>
      <c r="J147" s="6">
        <v>1.3500000238418599</v>
      </c>
      <c r="K147" s="6">
        <v>1.04999995231628</v>
      </c>
      <c r="L147" s="6">
        <f t="shared" si="72"/>
        <v>0.25</v>
      </c>
      <c r="M147" s="6">
        <f t="shared" si="73"/>
        <v>0.90000009536742986</v>
      </c>
      <c r="N147" s="6">
        <f t="shared" si="74"/>
        <v>1.8499999046325701</v>
      </c>
      <c r="O147" s="6">
        <f t="shared" si="75"/>
        <v>0</v>
      </c>
      <c r="P147" s="6">
        <f t="shared" si="76"/>
        <v>1.9000000953674299</v>
      </c>
      <c r="Q147" s="6">
        <f t="shared" si="77"/>
        <v>1.1500000953674299</v>
      </c>
      <c r="R147" s="6">
        <f t="shared" si="78"/>
        <v>0</v>
      </c>
      <c r="S147" s="6">
        <f t="shared" si="79"/>
        <v>0</v>
      </c>
      <c r="T147" s="6">
        <f t="shared" si="80"/>
        <v>0</v>
      </c>
      <c r="U147" s="6">
        <f t="shared" si="81"/>
        <v>0</v>
      </c>
      <c r="V147" s="6">
        <f t="shared" si="82"/>
        <v>0.30000009536742978</v>
      </c>
      <c r="W147" s="6">
        <f t="shared" si="83"/>
        <v>0.44999990463257022</v>
      </c>
      <c r="X147" s="6">
        <f t="shared" si="84"/>
        <v>0</v>
      </c>
      <c r="Y147" s="6">
        <f t="shared" si="85"/>
        <v>0.60000009536743004</v>
      </c>
      <c r="Z147" s="6">
        <f t="shared" si="86"/>
        <v>0.65000009536742986</v>
      </c>
      <c r="AA147" s="6">
        <f t="shared" si="87"/>
        <v>0</v>
      </c>
      <c r="AB147" s="6">
        <f t="shared" si="88"/>
        <v>0</v>
      </c>
      <c r="AC147" s="6">
        <f t="shared" si="89"/>
        <v>0</v>
      </c>
      <c r="AD147" s="6">
        <f t="shared" si="90"/>
        <v>0</v>
      </c>
      <c r="AE147" s="6">
        <f t="shared" si="91"/>
        <v>0</v>
      </c>
      <c r="AF147" s="6">
        <f t="shared" si="92"/>
        <v>0</v>
      </c>
      <c r="AG147" s="6">
        <f t="shared" si="93"/>
        <v>0</v>
      </c>
      <c r="AH147" s="6">
        <f t="shared" si="94"/>
        <v>0</v>
      </c>
      <c r="AI147" s="6">
        <f t="shared" si="95"/>
        <v>0</v>
      </c>
      <c r="AJ147" s="6">
        <f t="shared" si="96"/>
        <v>0</v>
      </c>
      <c r="AK147" s="6">
        <f t="shared" si="97"/>
        <v>0</v>
      </c>
      <c r="AL147" s="6">
        <f t="shared" si="98"/>
        <v>0</v>
      </c>
      <c r="AM147" s="6">
        <f t="shared" si="99"/>
        <v>0</v>
      </c>
      <c r="AN147" s="6">
        <f t="shared" si="100"/>
        <v>0</v>
      </c>
      <c r="AO147" s="6">
        <f t="shared" si="101"/>
        <v>0</v>
      </c>
      <c r="AP147" s="6">
        <f t="shared" si="102"/>
        <v>0</v>
      </c>
      <c r="AQ147" s="6">
        <f t="shared" si="103"/>
        <v>0</v>
      </c>
      <c r="AR147" s="6">
        <f t="shared" si="104"/>
        <v>0</v>
      </c>
      <c r="AS147" s="6">
        <f t="shared" si="105"/>
        <v>0</v>
      </c>
      <c r="AT147" s="6">
        <f t="shared" si="106"/>
        <v>0</v>
      </c>
      <c r="AU147" s="6">
        <f t="shared" si="107"/>
        <v>0</v>
      </c>
    </row>
    <row r="148" spans="1:47" ht="15" customHeight="1" x14ac:dyDescent="0.45">
      <c r="A148" s="5" t="s">
        <v>288</v>
      </c>
      <c r="B148" s="5" t="s">
        <v>289</v>
      </c>
      <c r="C148" s="6">
        <v>3.7000000476837198</v>
      </c>
      <c r="D148" s="6">
        <v>3</v>
      </c>
      <c r="E148" s="6">
        <v>3.6999998092651398</v>
      </c>
      <c r="F148" s="6">
        <v>2.3499999046325701</v>
      </c>
      <c r="G148" s="6">
        <v>3.9500000476837198</v>
      </c>
      <c r="H148" s="6">
        <v>3.9500000476837198</v>
      </c>
      <c r="I148" s="6">
        <v>3.25</v>
      </c>
      <c r="J148" s="6">
        <v>0.85000002384185802</v>
      </c>
      <c r="K148" s="6">
        <v>1.6000000238418599</v>
      </c>
      <c r="L148" s="6">
        <f t="shared" si="72"/>
        <v>0.70000004768371982</v>
      </c>
      <c r="M148" s="6">
        <f t="shared" si="73"/>
        <v>1</v>
      </c>
      <c r="N148" s="6">
        <f t="shared" si="74"/>
        <v>1.6999998092651398</v>
      </c>
      <c r="O148" s="6">
        <f t="shared" si="75"/>
        <v>0</v>
      </c>
      <c r="P148" s="6">
        <f t="shared" si="76"/>
        <v>1.9500000476837198</v>
      </c>
      <c r="Q148" s="6">
        <f t="shared" si="77"/>
        <v>0.95000004768371982</v>
      </c>
      <c r="R148" s="6">
        <f t="shared" si="78"/>
        <v>0.25</v>
      </c>
      <c r="S148" s="6">
        <f t="shared" si="79"/>
        <v>0</v>
      </c>
      <c r="T148" s="6">
        <f t="shared" si="80"/>
        <v>0</v>
      </c>
      <c r="U148" s="6">
        <f t="shared" si="81"/>
        <v>0</v>
      </c>
      <c r="V148" s="6">
        <f t="shared" si="82"/>
        <v>0.39999999999999991</v>
      </c>
      <c r="W148" s="6">
        <f t="shared" si="83"/>
        <v>0.29999980926513992</v>
      </c>
      <c r="X148" s="6">
        <f t="shared" si="84"/>
        <v>0</v>
      </c>
      <c r="Y148" s="6">
        <f t="shared" si="85"/>
        <v>0.65000004768371999</v>
      </c>
      <c r="Z148" s="6">
        <f t="shared" si="86"/>
        <v>0.45000004768371982</v>
      </c>
      <c r="AA148" s="6">
        <f t="shared" si="87"/>
        <v>0</v>
      </c>
      <c r="AB148" s="6">
        <f t="shared" si="88"/>
        <v>0</v>
      </c>
      <c r="AC148" s="6">
        <f t="shared" si="89"/>
        <v>0</v>
      </c>
      <c r="AD148" s="6">
        <f t="shared" si="90"/>
        <v>0</v>
      </c>
      <c r="AE148" s="6">
        <f t="shared" si="91"/>
        <v>0</v>
      </c>
      <c r="AF148" s="6">
        <f t="shared" si="92"/>
        <v>0</v>
      </c>
      <c r="AG148" s="6">
        <f t="shared" si="93"/>
        <v>0</v>
      </c>
      <c r="AH148" s="6">
        <f t="shared" si="94"/>
        <v>0</v>
      </c>
      <c r="AI148" s="6">
        <f t="shared" si="95"/>
        <v>0</v>
      </c>
      <c r="AJ148" s="6">
        <f t="shared" si="96"/>
        <v>0</v>
      </c>
      <c r="AK148" s="6">
        <f t="shared" si="97"/>
        <v>0</v>
      </c>
      <c r="AL148" s="6">
        <f t="shared" si="98"/>
        <v>0</v>
      </c>
      <c r="AM148" s="6">
        <f t="shared" si="99"/>
        <v>0</v>
      </c>
      <c r="AN148" s="6">
        <f t="shared" si="100"/>
        <v>0</v>
      </c>
      <c r="AO148" s="6">
        <f t="shared" si="101"/>
        <v>0</v>
      </c>
      <c r="AP148" s="6">
        <f t="shared" si="102"/>
        <v>0</v>
      </c>
      <c r="AQ148" s="6">
        <f t="shared" si="103"/>
        <v>0</v>
      </c>
      <c r="AR148" s="6">
        <f t="shared" si="104"/>
        <v>0</v>
      </c>
      <c r="AS148" s="6">
        <f t="shared" si="105"/>
        <v>0</v>
      </c>
      <c r="AT148" s="6">
        <f t="shared" si="106"/>
        <v>0</v>
      </c>
      <c r="AU148" s="6">
        <f t="shared" si="107"/>
        <v>0</v>
      </c>
    </row>
    <row r="149" spans="1:47" ht="15" customHeight="1" x14ac:dyDescent="0.45">
      <c r="A149" s="5" t="s">
        <v>290</v>
      </c>
      <c r="B149" s="5" t="s">
        <v>291</v>
      </c>
      <c r="C149" s="6">
        <v>3.7000000476837198</v>
      </c>
      <c r="D149" s="6">
        <v>3.4000000953674299</v>
      </c>
      <c r="E149" s="6">
        <v>3.4499998092651398</v>
      </c>
      <c r="F149" s="6">
        <v>2.2000000476837198</v>
      </c>
      <c r="G149" s="6">
        <v>3.5499999523162802</v>
      </c>
      <c r="H149" s="6">
        <v>3.6999998092651398</v>
      </c>
      <c r="I149" s="6">
        <v>2.7999999523162802</v>
      </c>
      <c r="J149" s="6">
        <v>0.30000001192092901</v>
      </c>
      <c r="K149" s="6">
        <v>1.1000000238418599</v>
      </c>
      <c r="L149" s="6">
        <f t="shared" si="72"/>
        <v>0.70000004768371982</v>
      </c>
      <c r="M149" s="6">
        <f t="shared" si="73"/>
        <v>1.4000000953674299</v>
      </c>
      <c r="N149" s="6">
        <f t="shared" si="74"/>
        <v>1.4499998092651398</v>
      </c>
      <c r="O149" s="6">
        <f t="shared" si="75"/>
        <v>0</v>
      </c>
      <c r="P149" s="6">
        <f t="shared" si="76"/>
        <v>1.5499999523162802</v>
      </c>
      <c r="Q149" s="6">
        <f t="shared" si="77"/>
        <v>0.69999980926513983</v>
      </c>
      <c r="R149" s="6">
        <f t="shared" si="78"/>
        <v>0</v>
      </c>
      <c r="S149" s="6">
        <f t="shared" si="79"/>
        <v>0</v>
      </c>
      <c r="T149" s="6">
        <f t="shared" si="80"/>
        <v>0</v>
      </c>
      <c r="U149" s="6">
        <f t="shared" si="81"/>
        <v>0</v>
      </c>
      <c r="V149" s="6">
        <f t="shared" si="82"/>
        <v>0.80000009536742978</v>
      </c>
      <c r="W149" s="6">
        <f t="shared" si="83"/>
        <v>4.9999809265139916E-2</v>
      </c>
      <c r="X149" s="6">
        <f t="shared" si="84"/>
        <v>0</v>
      </c>
      <c r="Y149" s="6">
        <f t="shared" si="85"/>
        <v>0.24999995231628036</v>
      </c>
      <c r="Z149" s="6">
        <f t="shared" si="86"/>
        <v>0.19999980926513983</v>
      </c>
      <c r="AA149" s="6">
        <f t="shared" si="87"/>
        <v>0</v>
      </c>
      <c r="AB149" s="6">
        <f t="shared" si="88"/>
        <v>0</v>
      </c>
      <c r="AC149" s="6">
        <f t="shared" si="89"/>
        <v>0</v>
      </c>
      <c r="AD149" s="6">
        <f t="shared" si="90"/>
        <v>0</v>
      </c>
      <c r="AE149" s="6">
        <f t="shared" si="91"/>
        <v>9.5367429953086003E-8</v>
      </c>
      <c r="AF149" s="6">
        <f t="shared" si="92"/>
        <v>0</v>
      </c>
      <c r="AG149" s="6">
        <f t="shared" si="93"/>
        <v>0</v>
      </c>
      <c r="AH149" s="6">
        <f t="shared" si="94"/>
        <v>0</v>
      </c>
      <c r="AI149" s="6">
        <f t="shared" si="95"/>
        <v>0</v>
      </c>
      <c r="AJ149" s="6">
        <f t="shared" si="96"/>
        <v>0</v>
      </c>
      <c r="AK149" s="6">
        <f t="shared" si="97"/>
        <v>0</v>
      </c>
      <c r="AL149" s="6">
        <f t="shared" si="98"/>
        <v>0</v>
      </c>
      <c r="AM149" s="6">
        <f t="shared" si="99"/>
        <v>0</v>
      </c>
      <c r="AN149" s="6">
        <f t="shared" si="100"/>
        <v>0</v>
      </c>
      <c r="AO149" s="6">
        <f t="shared" si="101"/>
        <v>0</v>
      </c>
      <c r="AP149" s="6">
        <f t="shared" si="102"/>
        <v>0</v>
      </c>
      <c r="AQ149" s="6">
        <f t="shared" si="103"/>
        <v>0</v>
      </c>
      <c r="AR149" s="6">
        <f t="shared" si="104"/>
        <v>0</v>
      </c>
      <c r="AS149" s="6">
        <f t="shared" si="105"/>
        <v>0</v>
      </c>
      <c r="AT149" s="6">
        <f t="shared" si="106"/>
        <v>0</v>
      </c>
      <c r="AU149" s="6">
        <f t="shared" si="107"/>
        <v>0</v>
      </c>
    </row>
    <row r="150" spans="1:47" ht="15" customHeight="1" x14ac:dyDescent="0.45">
      <c r="A150" s="5" t="s">
        <v>292</v>
      </c>
      <c r="B150" s="5" t="s">
        <v>293</v>
      </c>
      <c r="C150" s="6">
        <v>3.2999999523162802</v>
      </c>
      <c r="D150" s="6">
        <v>2.4000000953674299</v>
      </c>
      <c r="E150" s="6">
        <v>2.9000000953674299</v>
      </c>
      <c r="F150" s="6">
        <v>2.0999999046325701</v>
      </c>
      <c r="G150" s="6">
        <v>3.3000001907348602</v>
      </c>
      <c r="H150" s="6">
        <v>3.2999999523162802</v>
      </c>
      <c r="I150" s="6">
        <v>1.1000000238418599</v>
      </c>
      <c r="J150" s="6">
        <v>0</v>
      </c>
      <c r="K150" s="6">
        <v>0.5</v>
      </c>
      <c r="L150" s="6">
        <f t="shared" si="72"/>
        <v>0.29999995231628018</v>
      </c>
      <c r="M150" s="6">
        <f t="shared" si="73"/>
        <v>0.40000009536742986</v>
      </c>
      <c r="N150" s="6">
        <f t="shared" si="74"/>
        <v>0.90000009536742986</v>
      </c>
      <c r="O150" s="6">
        <f t="shared" si="75"/>
        <v>0</v>
      </c>
      <c r="P150" s="6">
        <f t="shared" si="76"/>
        <v>1.3000001907348602</v>
      </c>
      <c r="Q150" s="6">
        <f t="shared" si="77"/>
        <v>0.29999995231628018</v>
      </c>
      <c r="R150" s="6">
        <f t="shared" si="78"/>
        <v>0</v>
      </c>
      <c r="S150" s="6">
        <f t="shared" si="79"/>
        <v>0</v>
      </c>
      <c r="T150" s="6">
        <f t="shared" si="80"/>
        <v>0</v>
      </c>
      <c r="U150" s="6">
        <f t="shared" si="81"/>
        <v>0</v>
      </c>
      <c r="V150" s="6">
        <f t="shared" si="82"/>
        <v>0</v>
      </c>
      <c r="W150" s="6">
        <f t="shared" si="83"/>
        <v>0</v>
      </c>
      <c r="X150" s="6">
        <f t="shared" si="84"/>
        <v>0</v>
      </c>
      <c r="Y150" s="6">
        <f t="shared" si="85"/>
        <v>1.9073486035026121E-7</v>
      </c>
      <c r="Z150" s="6">
        <f t="shared" si="86"/>
        <v>0</v>
      </c>
      <c r="AA150" s="6">
        <f t="shared" si="87"/>
        <v>0</v>
      </c>
      <c r="AB150" s="6">
        <f t="shared" si="88"/>
        <v>0</v>
      </c>
      <c r="AC150" s="6">
        <f t="shared" si="89"/>
        <v>0</v>
      </c>
      <c r="AD150" s="6">
        <f t="shared" si="90"/>
        <v>0</v>
      </c>
      <c r="AE150" s="6">
        <f t="shared" si="91"/>
        <v>0</v>
      </c>
      <c r="AF150" s="6">
        <f t="shared" si="92"/>
        <v>0</v>
      </c>
      <c r="AG150" s="6">
        <f t="shared" si="93"/>
        <v>0</v>
      </c>
      <c r="AH150" s="6">
        <f t="shared" si="94"/>
        <v>0</v>
      </c>
      <c r="AI150" s="6">
        <f t="shared" si="95"/>
        <v>0</v>
      </c>
      <c r="AJ150" s="6">
        <f t="shared" si="96"/>
        <v>0</v>
      </c>
      <c r="AK150" s="6">
        <f t="shared" si="97"/>
        <v>0</v>
      </c>
      <c r="AL150" s="6">
        <f t="shared" si="98"/>
        <v>0</v>
      </c>
      <c r="AM150" s="6">
        <f t="shared" si="99"/>
        <v>0</v>
      </c>
      <c r="AN150" s="6">
        <f t="shared" si="100"/>
        <v>0</v>
      </c>
      <c r="AO150" s="6">
        <f t="shared" si="101"/>
        <v>0</v>
      </c>
      <c r="AP150" s="6">
        <f t="shared" si="102"/>
        <v>0</v>
      </c>
      <c r="AQ150" s="6">
        <f t="shared" si="103"/>
        <v>0</v>
      </c>
      <c r="AR150" s="6">
        <f t="shared" si="104"/>
        <v>0</v>
      </c>
      <c r="AS150" s="6">
        <f t="shared" si="105"/>
        <v>0</v>
      </c>
      <c r="AT150" s="6">
        <f t="shared" si="106"/>
        <v>0</v>
      </c>
      <c r="AU150" s="6">
        <f t="shared" si="107"/>
        <v>0</v>
      </c>
    </row>
    <row r="151" spans="1:47" ht="15" customHeight="1" x14ac:dyDescent="0.45">
      <c r="A151" s="5" t="s">
        <v>294</v>
      </c>
      <c r="B151" s="5" t="s">
        <v>295</v>
      </c>
      <c r="C151" s="6">
        <v>3.25</v>
      </c>
      <c r="D151" s="6">
        <v>3</v>
      </c>
      <c r="E151" s="6">
        <v>2.9000000953674299</v>
      </c>
      <c r="F151" s="6">
        <v>2.3499999046325701</v>
      </c>
      <c r="G151" s="6">
        <v>3.6500000953674299</v>
      </c>
      <c r="H151" s="6">
        <v>3.5999999046325701</v>
      </c>
      <c r="I151" s="6">
        <v>2.0499999523162802</v>
      </c>
      <c r="J151" s="6">
        <v>2.5500001907348602</v>
      </c>
      <c r="K151" s="6">
        <v>1.3500000238418599</v>
      </c>
      <c r="L151" s="6">
        <f t="shared" si="72"/>
        <v>0.25</v>
      </c>
      <c r="M151" s="6">
        <f t="shared" si="73"/>
        <v>1</v>
      </c>
      <c r="N151" s="6">
        <f t="shared" si="74"/>
        <v>0.90000009536742986</v>
      </c>
      <c r="O151" s="6">
        <f t="shared" si="75"/>
        <v>0</v>
      </c>
      <c r="P151" s="6">
        <f t="shared" si="76"/>
        <v>1.6500000953674299</v>
      </c>
      <c r="Q151" s="6">
        <f t="shared" si="77"/>
        <v>0.59999990463257014</v>
      </c>
      <c r="R151" s="6">
        <f t="shared" si="78"/>
        <v>0</v>
      </c>
      <c r="S151" s="6">
        <f t="shared" si="79"/>
        <v>0.55000019073486017</v>
      </c>
      <c r="T151" s="6">
        <f t="shared" si="80"/>
        <v>0</v>
      </c>
      <c r="U151" s="6">
        <f t="shared" si="81"/>
        <v>0</v>
      </c>
      <c r="V151" s="6">
        <f t="shared" si="82"/>
        <v>0.39999999999999991</v>
      </c>
      <c r="W151" s="6">
        <f t="shared" si="83"/>
        <v>0</v>
      </c>
      <c r="X151" s="6">
        <f t="shared" si="84"/>
        <v>0</v>
      </c>
      <c r="Y151" s="6">
        <f t="shared" si="85"/>
        <v>0.35000009536743004</v>
      </c>
      <c r="Z151" s="6">
        <f t="shared" si="86"/>
        <v>9.9999904632570136E-2</v>
      </c>
      <c r="AA151" s="6">
        <f t="shared" si="87"/>
        <v>0</v>
      </c>
      <c r="AB151" s="6">
        <f t="shared" si="88"/>
        <v>5.0000190734860173E-2</v>
      </c>
      <c r="AC151" s="6">
        <f t="shared" si="89"/>
        <v>0</v>
      </c>
      <c r="AD151" s="6">
        <f t="shared" si="90"/>
        <v>0</v>
      </c>
      <c r="AE151" s="6">
        <f t="shared" si="91"/>
        <v>0</v>
      </c>
      <c r="AF151" s="6">
        <f t="shared" si="92"/>
        <v>0</v>
      </c>
      <c r="AG151" s="6">
        <f t="shared" si="93"/>
        <v>0</v>
      </c>
      <c r="AH151" s="6">
        <f t="shared" si="94"/>
        <v>0</v>
      </c>
      <c r="AI151" s="6">
        <f t="shared" si="95"/>
        <v>0</v>
      </c>
      <c r="AJ151" s="6">
        <f t="shared" si="96"/>
        <v>0</v>
      </c>
      <c r="AK151" s="6">
        <f t="shared" si="97"/>
        <v>0</v>
      </c>
      <c r="AL151" s="6">
        <f t="shared" si="98"/>
        <v>0</v>
      </c>
      <c r="AM151" s="6">
        <f t="shared" si="99"/>
        <v>0</v>
      </c>
      <c r="AN151" s="6">
        <f t="shared" si="100"/>
        <v>0</v>
      </c>
      <c r="AO151" s="6">
        <f t="shared" si="101"/>
        <v>0</v>
      </c>
      <c r="AP151" s="6">
        <f t="shared" si="102"/>
        <v>0</v>
      </c>
      <c r="AQ151" s="6">
        <f t="shared" si="103"/>
        <v>0</v>
      </c>
      <c r="AR151" s="6">
        <f t="shared" si="104"/>
        <v>0</v>
      </c>
      <c r="AS151" s="6">
        <f t="shared" si="105"/>
        <v>0</v>
      </c>
      <c r="AT151" s="6">
        <f t="shared" si="106"/>
        <v>0</v>
      </c>
      <c r="AU151" s="6">
        <f t="shared" si="107"/>
        <v>0</v>
      </c>
    </row>
    <row r="152" spans="1:47" ht="15" customHeight="1" x14ac:dyDescent="0.45">
      <c r="A152" s="5" t="s">
        <v>296</v>
      </c>
      <c r="B152" s="5" t="s">
        <v>297</v>
      </c>
      <c r="C152" s="6">
        <v>3.2999999523162802</v>
      </c>
      <c r="D152" s="6">
        <v>2.9500000476837198</v>
      </c>
      <c r="E152" s="6">
        <v>3.2999999523162802</v>
      </c>
      <c r="F152" s="6">
        <v>2.5999999046325701</v>
      </c>
      <c r="G152" s="6">
        <v>3.7999999523162802</v>
      </c>
      <c r="H152" s="6">
        <v>3.9000000953674299</v>
      </c>
      <c r="I152" s="6">
        <v>2.6500000953674299</v>
      </c>
      <c r="J152" s="6">
        <v>0.5</v>
      </c>
      <c r="K152" s="6">
        <v>0.64999997615814198</v>
      </c>
      <c r="L152" s="6">
        <f t="shared" si="72"/>
        <v>0.29999995231628018</v>
      </c>
      <c r="M152" s="6">
        <f t="shared" si="73"/>
        <v>0.95000004768371982</v>
      </c>
      <c r="N152" s="6">
        <f t="shared" si="74"/>
        <v>1.2999999523162802</v>
      </c>
      <c r="O152" s="6">
        <f t="shared" si="75"/>
        <v>0</v>
      </c>
      <c r="P152" s="6">
        <f t="shared" si="76"/>
        <v>1.7999999523162802</v>
      </c>
      <c r="Q152" s="6">
        <f t="shared" si="77"/>
        <v>0.90000009536742986</v>
      </c>
      <c r="R152" s="6">
        <f t="shared" si="78"/>
        <v>0</v>
      </c>
      <c r="S152" s="6">
        <f t="shared" si="79"/>
        <v>0</v>
      </c>
      <c r="T152" s="6">
        <f t="shared" si="80"/>
        <v>0</v>
      </c>
      <c r="U152" s="6">
        <f t="shared" si="81"/>
        <v>0</v>
      </c>
      <c r="V152" s="6">
        <f t="shared" si="82"/>
        <v>0.35000004768371973</v>
      </c>
      <c r="W152" s="6">
        <f t="shared" si="83"/>
        <v>0</v>
      </c>
      <c r="X152" s="6">
        <f t="shared" si="84"/>
        <v>0</v>
      </c>
      <c r="Y152" s="6">
        <f t="shared" si="85"/>
        <v>0.49999995231628036</v>
      </c>
      <c r="Z152" s="6">
        <f t="shared" si="86"/>
        <v>0.40000009536742986</v>
      </c>
      <c r="AA152" s="6">
        <f t="shared" si="87"/>
        <v>0</v>
      </c>
      <c r="AB152" s="6">
        <f t="shared" si="88"/>
        <v>0</v>
      </c>
      <c r="AC152" s="6">
        <f t="shared" si="89"/>
        <v>0</v>
      </c>
      <c r="AD152" s="6">
        <f t="shared" si="90"/>
        <v>0</v>
      </c>
      <c r="AE152" s="6">
        <f t="shared" si="91"/>
        <v>0</v>
      </c>
      <c r="AF152" s="6">
        <f t="shared" si="92"/>
        <v>0</v>
      </c>
      <c r="AG152" s="6">
        <f t="shared" si="93"/>
        <v>0</v>
      </c>
      <c r="AH152" s="6">
        <f t="shared" si="94"/>
        <v>0</v>
      </c>
      <c r="AI152" s="6">
        <f t="shared" si="95"/>
        <v>0</v>
      </c>
      <c r="AJ152" s="6">
        <f t="shared" si="96"/>
        <v>0</v>
      </c>
      <c r="AK152" s="6">
        <f t="shared" si="97"/>
        <v>0</v>
      </c>
      <c r="AL152" s="6">
        <f t="shared" si="98"/>
        <v>0</v>
      </c>
      <c r="AM152" s="6">
        <f t="shared" si="99"/>
        <v>0</v>
      </c>
      <c r="AN152" s="6">
        <f t="shared" si="100"/>
        <v>0</v>
      </c>
      <c r="AO152" s="6">
        <f t="shared" si="101"/>
        <v>0</v>
      </c>
      <c r="AP152" s="6">
        <f t="shared" si="102"/>
        <v>0</v>
      </c>
      <c r="AQ152" s="6">
        <f t="shared" si="103"/>
        <v>0</v>
      </c>
      <c r="AR152" s="6">
        <f t="shared" si="104"/>
        <v>0</v>
      </c>
      <c r="AS152" s="6">
        <f t="shared" si="105"/>
        <v>0</v>
      </c>
      <c r="AT152" s="6">
        <f t="shared" si="106"/>
        <v>0</v>
      </c>
      <c r="AU152" s="6">
        <f t="shared" si="107"/>
        <v>0</v>
      </c>
    </row>
    <row r="153" spans="1:47" ht="15" customHeight="1" x14ac:dyDescent="0.45">
      <c r="A153" s="5" t="s">
        <v>298</v>
      </c>
      <c r="B153" s="5" t="s">
        <v>299</v>
      </c>
      <c r="C153" s="6">
        <v>3.25</v>
      </c>
      <c r="D153" s="6">
        <v>2.9500000476837198</v>
      </c>
      <c r="E153" s="6">
        <v>3</v>
      </c>
      <c r="F153" s="6">
        <v>2.6500000953674299</v>
      </c>
      <c r="G153" s="6">
        <v>3.75</v>
      </c>
      <c r="H153" s="6">
        <v>3.8499999046325701</v>
      </c>
      <c r="I153" s="6">
        <v>2.5999999046325701</v>
      </c>
      <c r="J153" s="6">
        <v>0.80000001192092896</v>
      </c>
      <c r="K153" s="6">
        <v>0.75</v>
      </c>
      <c r="L153" s="6">
        <f t="shared" si="72"/>
        <v>0.25</v>
      </c>
      <c r="M153" s="6">
        <f t="shared" si="73"/>
        <v>0.95000004768371982</v>
      </c>
      <c r="N153" s="6">
        <f t="shared" si="74"/>
        <v>1</v>
      </c>
      <c r="O153" s="6">
        <f t="shared" si="75"/>
        <v>0</v>
      </c>
      <c r="P153" s="6">
        <f t="shared" si="76"/>
        <v>1.75</v>
      </c>
      <c r="Q153" s="6">
        <f t="shared" si="77"/>
        <v>0.84999990463257014</v>
      </c>
      <c r="R153" s="6">
        <f t="shared" si="78"/>
        <v>0</v>
      </c>
      <c r="S153" s="6">
        <f t="shared" si="79"/>
        <v>0</v>
      </c>
      <c r="T153" s="6">
        <f t="shared" si="80"/>
        <v>0</v>
      </c>
      <c r="U153" s="6">
        <f t="shared" si="81"/>
        <v>0</v>
      </c>
      <c r="V153" s="6">
        <f t="shared" si="82"/>
        <v>0.35000004768371973</v>
      </c>
      <c r="W153" s="6">
        <f t="shared" si="83"/>
        <v>0</v>
      </c>
      <c r="X153" s="6">
        <f t="shared" si="84"/>
        <v>0</v>
      </c>
      <c r="Y153" s="6">
        <f t="shared" si="85"/>
        <v>0.45000000000000018</v>
      </c>
      <c r="Z153" s="6">
        <f t="shared" si="86"/>
        <v>0.34999990463257014</v>
      </c>
      <c r="AA153" s="6">
        <f t="shared" si="87"/>
        <v>0</v>
      </c>
      <c r="AB153" s="6">
        <f t="shared" si="88"/>
        <v>0</v>
      </c>
      <c r="AC153" s="6">
        <f t="shared" si="89"/>
        <v>0</v>
      </c>
      <c r="AD153" s="6">
        <f t="shared" si="90"/>
        <v>0</v>
      </c>
      <c r="AE153" s="6">
        <f t="shared" si="91"/>
        <v>0</v>
      </c>
      <c r="AF153" s="6">
        <f t="shared" si="92"/>
        <v>0</v>
      </c>
      <c r="AG153" s="6">
        <f t="shared" si="93"/>
        <v>0</v>
      </c>
      <c r="AH153" s="6">
        <f t="shared" si="94"/>
        <v>0</v>
      </c>
      <c r="AI153" s="6">
        <f t="shared" si="95"/>
        <v>0</v>
      </c>
      <c r="AJ153" s="6">
        <f t="shared" si="96"/>
        <v>0</v>
      </c>
      <c r="AK153" s="6">
        <f t="shared" si="97"/>
        <v>0</v>
      </c>
      <c r="AL153" s="6">
        <f t="shared" si="98"/>
        <v>0</v>
      </c>
      <c r="AM153" s="6">
        <f t="shared" si="99"/>
        <v>0</v>
      </c>
      <c r="AN153" s="6">
        <f t="shared" si="100"/>
        <v>0</v>
      </c>
      <c r="AO153" s="6">
        <f t="shared" si="101"/>
        <v>0</v>
      </c>
      <c r="AP153" s="6">
        <f t="shared" si="102"/>
        <v>0</v>
      </c>
      <c r="AQ153" s="6">
        <f t="shared" si="103"/>
        <v>0</v>
      </c>
      <c r="AR153" s="6">
        <f t="shared" si="104"/>
        <v>0</v>
      </c>
      <c r="AS153" s="6">
        <f t="shared" si="105"/>
        <v>0</v>
      </c>
      <c r="AT153" s="6">
        <f t="shared" si="106"/>
        <v>0</v>
      </c>
      <c r="AU153" s="6">
        <f t="shared" si="107"/>
        <v>0</v>
      </c>
    </row>
    <row r="154" spans="1:47" ht="15" customHeight="1" x14ac:dyDescent="0.45">
      <c r="A154" s="5" t="s">
        <v>300</v>
      </c>
      <c r="B154" s="5" t="s">
        <v>301</v>
      </c>
      <c r="C154" s="6">
        <v>3.0499999523162802</v>
      </c>
      <c r="D154" s="6">
        <v>2.5</v>
      </c>
      <c r="E154" s="6">
        <v>2.8499999046325701</v>
      </c>
      <c r="F154" s="6">
        <v>2</v>
      </c>
      <c r="G154" s="6">
        <v>3</v>
      </c>
      <c r="H154" s="6">
        <v>3.2999999523162802</v>
      </c>
      <c r="I154" s="6">
        <v>1.8500000238418599</v>
      </c>
      <c r="J154" s="6">
        <v>2.2000000476837198</v>
      </c>
      <c r="K154" s="6">
        <v>1.20000004768372</v>
      </c>
      <c r="L154" s="6">
        <f t="shared" si="72"/>
        <v>4.9999952316280183E-2</v>
      </c>
      <c r="M154" s="6">
        <f t="shared" si="73"/>
        <v>0.5</v>
      </c>
      <c r="N154" s="6">
        <f t="shared" si="74"/>
        <v>0.84999990463257014</v>
      </c>
      <c r="O154" s="6">
        <f t="shared" si="75"/>
        <v>0</v>
      </c>
      <c r="P154" s="6">
        <f t="shared" si="76"/>
        <v>1</v>
      </c>
      <c r="Q154" s="6">
        <f t="shared" si="77"/>
        <v>0.29999995231628018</v>
      </c>
      <c r="R154" s="6">
        <f t="shared" si="78"/>
        <v>0</v>
      </c>
      <c r="S154" s="6">
        <f t="shared" si="79"/>
        <v>0.20000004768371982</v>
      </c>
      <c r="T154" s="6">
        <f t="shared" si="80"/>
        <v>0</v>
      </c>
      <c r="U154" s="6">
        <f t="shared" si="81"/>
        <v>0</v>
      </c>
      <c r="V154" s="6">
        <f t="shared" si="82"/>
        <v>0</v>
      </c>
      <c r="W154" s="6">
        <f t="shared" si="83"/>
        <v>0</v>
      </c>
      <c r="X154" s="6">
        <f t="shared" si="84"/>
        <v>0</v>
      </c>
      <c r="Y154" s="6">
        <f t="shared" si="85"/>
        <v>0</v>
      </c>
      <c r="Z154" s="6">
        <f t="shared" si="86"/>
        <v>0</v>
      </c>
      <c r="AA154" s="6">
        <f t="shared" si="87"/>
        <v>0</v>
      </c>
      <c r="AB154" s="6">
        <f t="shared" si="88"/>
        <v>0</v>
      </c>
      <c r="AC154" s="6">
        <f t="shared" si="89"/>
        <v>0</v>
      </c>
      <c r="AD154" s="6">
        <f t="shared" si="90"/>
        <v>0</v>
      </c>
      <c r="AE154" s="6">
        <f t="shared" si="91"/>
        <v>0</v>
      </c>
      <c r="AF154" s="6">
        <f t="shared" si="92"/>
        <v>0</v>
      </c>
      <c r="AG154" s="6">
        <f t="shared" si="93"/>
        <v>0</v>
      </c>
      <c r="AH154" s="6">
        <f t="shared" si="94"/>
        <v>0</v>
      </c>
      <c r="AI154" s="6">
        <f t="shared" si="95"/>
        <v>0</v>
      </c>
      <c r="AJ154" s="6">
        <f t="shared" si="96"/>
        <v>0</v>
      </c>
      <c r="AK154" s="6">
        <f t="shared" si="97"/>
        <v>0</v>
      </c>
      <c r="AL154" s="6">
        <f t="shared" si="98"/>
        <v>0</v>
      </c>
      <c r="AM154" s="6">
        <f t="shared" si="99"/>
        <v>0</v>
      </c>
      <c r="AN154" s="6">
        <f t="shared" si="100"/>
        <v>0</v>
      </c>
      <c r="AO154" s="6">
        <f t="shared" si="101"/>
        <v>0</v>
      </c>
      <c r="AP154" s="6">
        <f t="shared" si="102"/>
        <v>0</v>
      </c>
      <c r="AQ154" s="6">
        <f t="shared" si="103"/>
        <v>0</v>
      </c>
      <c r="AR154" s="6">
        <f t="shared" si="104"/>
        <v>0</v>
      </c>
      <c r="AS154" s="6">
        <f t="shared" si="105"/>
        <v>0</v>
      </c>
      <c r="AT154" s="6">
        <f t="shared" si="106"/>
        <v>0</v>
      </c>
      <c r="AU154" s="6">
        <f t="shared" si="107"/>
        <v>0</v>
      </c>
    </row>
    <row r="155" spans="1:47" ht="15" customHeight="1" x14ac:dyDescent="0.45">
      <c r="A155" s="5" t="s">
        <v>302</v>
      </c>
      <c r="B155" s="5" t="s">
        <v>303</v>
      </c>
      <c r="C155" s="6">
        <v>3.9000000953674299</v>
      </c>
      <c r="D155" s="6">
        <v>3.0499999523162802</v>
      </c>
      <c r="E155" s="6">
        <v>3.8499999046325701</v>
      </c>
      <c r="F155" s="6">
        <v>2.25</v>
      </c>
      <c r="G155" s="6">
        <v>3.75</v>
      </c>
      <c r="H155" s="6">
        <v>4.0500001907348597</v>
      </c>
      <c r="I155" s="6">
        <v>1.79999995231628</v>
      </c>
      <c r="J155" s="6">
        <v>0.60000002384185802</v>
      </c>
      <c r="K155" s="6">
        <v>0.80000001192092896</v>
      </c>
      <c r="L155" s="6">
        <f t="shared" si="72"/>
        <v>0.90000009536742986</v>
      </c>
      <c r="M155" s="6">
        <f t="shared" si="73"/>
        <v>1.0499999523162802</v>
      </c>
      <c r="N155" s="6">
        <f t="shared" si="74"/>
        <v>1.8499999046325701</v>
      </c>
      <c r="O155" s="6">
        <f t="shared" si="75"/>
        <v>0</v>
      </c>
      <c r="P155" s="6">
        <f t="shared" si="76"/>
        <v>1.75</v>
      </c>
      <c r="Q155" s="6">
        <f t="shared" si="77"/>
        <v>1.0500001907348597</v>
      </c>
      <c r="R155" s="6">
        <f t="shared" si="78"/>
        <v>0</v>
      </c>
      <c r="S155" s="6">
        <f t="shared" si="79"/>
        <v>0</v>
      </c>
      <c r="T155" s="6">
        <f t="shared" si="80"/>
        <v>0</v>
      </c>
      <c r="U155" s="6">
        <f t="shared" si="81"/>
        <v>0.10000009536743004</v>
      </c>
      <c r="V155" s="6">
        <f t="shared" si="82"/>
        <v>0.44999995231628009</v>
      </c>
      <c r="W155" s="6">
        <f t="shared" si="83"/>
        <v>0.44999990463257022</v>
      </c>
      <c r="X155" s="6">
        <f t="shared" si="84"/>
        <v>0</v>
      </c>
      <c r="Y155" s="6">
        <f t="shared" si="85"/>
        <v>0.45000000000000018</v>
      </c>
      <c r="Z155" s="6">
        <f t="shared" si="86"/>
        <v>0.55000019073485973</v>
      </c>
      <c r="AA155" s="6">
        <f t="shared" si="87"/>
        <v>0</v>
      </c>
      <c r="AB155" s="6">
        <f t="shared" si="88"/>
        <v>0</v>
      </c>
      <c r="AC155" s="6">
        <f t="shared" si="89"/>
        <v>0</v>
      </c>
      <c r="AD155" s="6">
        <f t="shared" si="90"/>
        <v>0</v>
      </c>
      <c r="AE155" s="6">
        <f t="shared" si="91"/>
        <v>0</v>
      </c>
      <c r="AF155" s="6">
        <f t="shared" si="92"/>
        <v>0</v>
      </c>
      <c r="AG155" s="6">
        <f t="shared" si="93"/>
        <v>0</v>
      </c>
      <c r="AH155" s="6">
        <f t="shared" si="94"/>
        <v>0</v>
      </c>
      <c r="AI155" s="6">
        <f t="shared" si="95"/>
        <v>0</v>
      </c>
      <c r="AJ155" s="6">
        <f t="shared" si="96"/>
        <v>0</v>
      </c>
      <c r="AK155" s="6">
        <f t="shared" si="97"/>
        <v>0</v>
      </c>
      <c r="AL155" s="6">
        <f t="shared" si="98"/>
        <v>0</v>
      </c>
      <c r="AM155" s="6">
        <f t="shared" si="99"/>
        <v>0</v>
      </c>
      <c r="AN155" s="6">
        <f t="shared" si="100"/>
        <v>0</v>
      </c>
      <c r="AO155" s="6">
        <f t="shared" si="101"/>
        <v>0</v>
      </c>
      <c r="AP155" s="6">
        <f t="shared" si="102"/>
        <v>0</v>
      </c>
      <c r="AQ155" s="6">
        <f t="shared" si="103"/>
        <v>0</v>
      </c>
      <c r="AR155" s="6">
        <f t="shared" si="104"/>
        <v>0</v>
      </c>
      <c r="AS155" s="6">
        <f t="shared" si="105"/>
        <v>0</v>
      </c>
      <c r="AT155" s="6">
        <f t="shared" si="106"/>
        <v>0</v>
      </c>
      <c r="AU155" s="6">
        <f t="shared" si="107"/>
        <v>0</v>
      </c>
    </row>
    <row r="156" spans="1:47" ht="15" customHeight="1" x14ac:dyDescent="0.45">
      <c r="A156" s="5" t="s">
        <v>304</v>
      </c>
      <c r="B156" s="5" t="s">
        <v>305</v>
      </c>
      <c r="C156" s="6">
        <v>4</v>
      </c>
      <c r="D156" s="6">
        <v>3.4500000476837198</v>
      </c>
      <c r="E156" s="6">
        <v>4.1500000953674299</v>
      </c>
      <c r="F156" s="6">
        <v>2.3499999046325701</v>
      </c>
      <c r="G156" s="6">
        <v>3.9500000476837198</v>
      </c>
      <c r="H156" s="6">
        <v>4.0999999046325701</v>
      </c>
      <c r="I156" s="6">
        <v>3.0499999523162802</v>
      </c>
      <c r="J156" s="6">
        <v>0.80000001192092896</v>
      </c>
      <c r="K156" s="6">
        <v>1.70000004768372</v>
      </c>
      <c r="L156" s="6">
        <f t="shared" si="72"/>
        <v>1</v>
      </c>
      <c r="M156" s="6">
        <f t="shared" si="73"/>
        <v>1.4500000476837198</v>
      </c>
      <c r="N156" s="6">
        <f t="shared" si="74"/>
        <v>2.1500000953674299</v>
      </c>
      <c r="O156" s="6">
        <f t="shared" si="75"/>
        <v>0</v>
      </c>
      <c r="P156" s="6">
        <f t="shared" si="76"/>
        <v>1.9500000476837198</v>
      </c>
      <c r="Q156" s="6">
        <f t="shared" si="77"/>
        <v>1.0999999046325701</v>
      </c>
      <c r="R156" s="6">
        <f t="shared" si="78"/>
        <v>4.9999952316280183E-2</v>
      </c>
      <c r="S156" s="6">
        <f t="shared" si="79"/>
        <v>0</v>
      </c>
      <c r="T156" s="6">
        <f t="shared" si="80"/>
        <v>0</v>
      </c>
      <c r="U156" s="6">
        <f t="shared" si="81"/>
        <v>0.20000000000000018</v>
      </c>
      <c r="V156" s="6">
        <f t="shared" si="82"/>
        <v>0.85000004768371973</v>
      </c>
      <c r="W156" s="6">
        <f t="shared" si="83"/>
        <v>0.75000009536742995</v>
      </c>
      <c r="X156" s="6">
        <f t="shared" si="84"/>
        <v>0</v>
      </c>
      <c r="Y156" s="6">
        <f t="shared" si="85"/>
        <v>0.65000004768371999</v>
      </c>
      <c r="Z156" s="6">
        <f t="shared" si="86"/>
        <v>0.59999990463257014</v>
      </c>
      <c r="AA156" s="6">
        <f t="shared" si="87"/>
        <v>0</v>
      </c>
      <c r="AB156" s="6">
        <f t="shared" si="88"/>
        <v>0</v>
      </c>
      <c r="AC156" s="6">
        <f t="shared" si="89"/>
        <v>0</v>
      </c>
      <c r="AD156" s="6">
        <f t="shared" si="90"/>
        <v>0</v>
      </c>
      <c r="AE156" s="6">
        <f t="shared" si="91"/>
        <v>5.0000047683719906E-2</v>
      </c>
      <c r="AF156" s="6">
        <f t="shared" si="92"/>
        <v>0</v>
      </c>
      <c r="AG156" s="6">
        <f t="shared" si="93"/>
        <v>0</v>
      </c>
      <c r="AH156" s="6">
        <f t="shared" si="94"/>
        <v>0</v>
      </c>
      <c r="AI156" s="6">
        <f t="shared" si="95"/>
        <v>0</v>
      </c>
      <c r="AJ156" s="6">
        <f t="shared" si="96"/>
        <v>0</v>
      </c>
      <c r="AK156" s="6">
        <f t="shared" si="97"/>
        <v>0</v>
      </c>
      <c r="AL156" s="6">
        <f t="shared" si="98"/>
        <v>0</v>
      </c>
      <c r="AM156" s="6">
        <f t="shared" si="99"/>
        <v>0</v>
      </c>
      <c r="AN156" s="6">
        <f t="shared" si="100"/>
        <v>0</v>
      </c>
      <c r="AO156" s="6">
        <f t="shared" si="101"/>
        <v>0</v>
      </c>
      <c r="AP156" s="6">
        <f t="shared" si="102"/>
        <v>0</v>
      </c>
      <c r="AQ156" s="6">
        <f t="shared" si="103"/>
        <v>0</v>
      </c>
      <c r="AR156" s="6">
        <f t="shared" si="104"/>
        <v>0</v>
      </c>
      <c r="AS156" s="6">
        <f t="shared" si="105"/>
        <v>0</v>
      </c>
      <c r="AT156" s="6">
        <f t="shared" si="106"/>
        <v>0</v>
      </c>
      <c r="AU156" s="6">
        <f t="shared" si="107"/>
        <v>0</v>
      </c>
    </row>
    <row r="157" spans="1:47" ht="15" customHeight="1" x14ac:dyDescent="0.45">
      <c r="A157" s="5" t="s">
        <v>306</v>
      </c>
      <c r="B157" s="5" t="s">
        <v>307</v>
      </c>
      <c r="C157" s="6">
        <v>4</v>
      </c>
      <c r="D157" s="6">
        <v>3.4500000476837198</v>
      </c>
      <c r="E157" s="6">
        <v>3.9000000953674299</v>
      </c>
      <c r="F157" s="6">
        <v>2.25</v>
      </c>
      <c r="G157" s="6">
        <v>4</v>
      </c>
      <c r="H157" s="6">
        <v>4.25</v>
      </c>
      <c r="I157" s="6">
        <v>3</v>
      </c>
      <c r="J157" s="6">
        <v>0.25</v>
      </c>
      <c r="K157" s="6">
        <v>0.85000002384185802</v>
      </c>
      <c r="L157" s="6">
        <f t="shared" si="72"/>
        <v>1</v>
      </c>
      <c r="M157" s="6">
        <f t="shared" si="73"/>
        <v>1.4500000476837198</v>
      </c>
      <c r="N157" s="6">
        <f t="shared" si="74"/>
        <v>1.9000000953674299</v>
      </c>
      <c r="O157" s="6">
        <f t="shared" si="75"/>
        <v>0</v>
      </c>
      <c r="P157" s="6">
        <f t="shared" si="76"/>
        <v>2</v>
      </c>
      <c r="Q157" s="6">
        <f t="shared" si="77"/>
        <v>1.25</v>
      </c>
      <c r="R157" s="6">
        <f t="shared" si="78"/>
        <v>0</v>
      </c>
      <c r="S157" s="6">
        <f t="shared" si="79"/>
        <v>0</v>
      </c>
      <c r="T157" s="6">
        <f t="shared" si="80"/>
        <v>0</v>
      </c>
      <c r="U157" s="6">
        <f t="shared" si="81"/>
        <v>0.20000000000000018</v>
      </c>
      <c r="V157" s="6">
        <f t="shared" si="82"/>
        <v>0.85000004768371973</v>
      </c>
      <c r="W157" s="6">
        <f t="shared" si="83"/>
        <v>0.50000009536742995</v>
      </c>
      <c r="X157" s="6">
        <f t="shared" si="84"/>
        <v>0</v>
      </c>
      <c r="Y157" s="6">
        <f t="shared" si="85"/>
        <v>0.70000000000000018</v>
      </c>
      <c r="Z157" s="6">
        <f t="shared" si="86"/>
        <v>0.75</v>
      </c>
      <c r="AA157" s="6">
        <f t="shared" si="87"/>
        <v>0</v>
      </c>
      <c r="AB157" s="6">
        <f t="shared" si="88"/>
        <v>0</v>
      </c>
      <c r="AC157" s="6">
        <f t="shared" si="89"/>
        <v>0</v>
      </c>
      <c r="AD157" s="6">
        <f t="shared" si="90"/>
        <v>0</v>
      </c>
      <c r="AE157" s="6">
        <f t="shared" si="91"/>
        <v>5.0000047683719906E-2</v>
      </c>
      <c r="AF157" s="6">
        <f t="shared" si="92"/>
        <v>0</v>
      </c>
      <c r="AG157" s="6">
        <f t="shared" si="93"/>
        <v>0</v>
      </c>
      <c r="AH157" s="6">
        <f t="shared" si="94"/>
        <v>0</v>
      </c>
      <c r="AI157" s="6">
        <f t="shared" si="95"/>
        <v>0</v>
      </c>
      <c r="AJ157" s="6">
        <f t="shared" si="96"/>
        <v>0</v>
      </c>
      <c r="AK157" s="6">
        <f t="shared" si="97"/>
        <v>0</v>
      </c>
      <c r="AL157" s="6">
        <f t="shared" si="98"/>
        <v>0</v>
      </c>
      <c r="AM157" s="6">
        <f t="shared" si="99"/>
        <v>0</v>
      </c>
      <c r="AN157" s="6">
        <f t="shared" si="100"/>
        <v>0</v>
      </c>
      <c r="AO157" s="6">
        <f t="shared" si="101"/>
        <v>0</v>
      </c>
      <c r="AP157" s="6">
        <f t="shared" si="102"/>
        <v>0</v>
      </c>
      <c r="AQ157" s="6">
        <f t="shared" si="103"/>
        <v>0</v>
      </c>
      <c r="AR157" s="6">
        <f t="shared" si="104"/>
        <v>0</v>
      </c>
      <c r="AS157" s="6">
        <f t="shared" si="105"/>
        <v>0</v>
      </c>
      <c r="AT157" s="6">
        <f t="shared" si="106"/>
        <v>0</v>
      </c>
      <c r="AU157" s="6">
        <f t="shared" si="107"/>
        <v>0</v>
      </c>
    </row>
    <row r="158" spans="1:47" ht="15" customHeight="1" x14ac:dyDescent="0.45">
      <c r="A158" s="5" t="s">
        <v>308</v>
      </c>
      <c r="B158" s="5" t="s">
        <v>309</v>
      </c>
      <c r="C158" s="6">
        <v>3</v>
      </c>
      <c r="D158" s="6">
        <v>3.0499999523162802</v>
      </c>
      <c r="E158" s="6">
        <v>3.25</v>
      </c>
      <c r="F158" s="6">
        <v>2</v>
      </c>
      <c r="G158" s="6">
        <v>3.3499999046325701</v>
      </c>
      <c r="H158" s="6">
        <v>3.5</v>
      </c>
      <c r="I158" s="6">
        <v>1.8999999761581401</v>
      </c>
      <c r="J158" s="6">
        <v>0.10000000149011599</v>
      </c>
      <c r="K158" s="6">
        <v>0.5</v>
      </c>
      <c r="L158" s="6">
        <f t="shared" si="72"/>
        <v>0</v>
      </c>
      <c r="M158" s="6">
        <f t="shared" si="73"/>
        <v>1.0499999523162802</v>
      </c>
      <c r="N158" s="6">
        <f t="shared" si="74"/>
        <v>1.25</v>
      </c>
      <c r="O158" s="6">
        <f t="shared" si="75"/>
        <v>0</v>
      </c>
      <c r="P158" s="6">
        <f t="shared" si="76"/>
        <v>1.3499999046325701</v>
      </c>
      <c r="Q158" s="6">
        <f t="shared" si="77"/>
        <v>0.5</v>
      </c>
      <c r="R158" s="6">
        <f t="shared" si="78"/>
        <v>0</v>
      </c>
      <c r="S158" s="6">
        <f t="shared" si="79"/>
        <v>0</v>
      </c>
      <c r="T158" s="6">
        <f t="shared" si="80"/>
        <v>0</v>
      </c>
      <c r="U158" s="6">
        <f t="shared" si="81"/>
        <v>0</v>
      </c>
      <c r="V158" s="6">
        <f t="shared" si="82"/>
        <v>0.44999995231628009</v>
      </c>
      <c r="W158" s="6">
        <f t="shared" si="83"/>
        <v>0</v>
      </c>
      <c r="X158" s="6">
        <f t="shared" si="84"/>
        <v>0</v>
      </c>
      <c r="Y158" s="6">
        <f t="shared" si="85"/>
        <v>4.9999904632570313E-2</v>
      </c>
      <c r="Z158" s="6">
        <f t="shared" si="86"/>
        <v>0</v>
      </c>
      <c r="AA158" s="6">
        <f t="shared" si="87"/>
        <v>0</v>
      </c>
      <c r="AB158" s="6">
        <f t="shared" si="88"/>
        <v>0</v>
      </c>
      <c r="AC158" s="6">
        <f t="shared" si="89"/>
        <v>0</v>
      </c>
      <c r="AD158" s="6">
        <f t="shared" si="90"/>
        <v>0</v>
      </c>
      <c r="AE158" s="6">
        <f t="shared" si="91"/>
        <v>0</v>
      </c>
      <c r="AF158" s="6">
        <f t="shared" si="92"/>
        <v>0</v>
      </c>
      <c r="AG158" s="6">
        <f t="shared" si="93"/>
        <v>0</v>
      </c>
      <c r="AH158" s="6">
        <f t="shared" si="94"/>
        <v>0</v>
      </c>
      <c r="AI158" s="6">
        <f t="shared" si="95"/>
        <v>0</v>
      </c>
      <c r="AJ158" s="6">
        <f t="shared" si="96"/>
        <v>0</v>
      </c>
      <c r="AK158" s="6">
        <f t="shared" si="97"/>
        <v>0</v>
      </c>
      <c r="AL158" s="6">
        <f t="shared" si="98"/>
        <v>0</v>
      </c>
      <c r="AM158" s="6">
        <f t="shared" si="99"/>
        <v>0</v>
      </c>
      <c r="AN158" s="6">
        <f t="shared" si="100"/>
        <v>0</v>
      </c>
      <c r="AO158" s="6">
        <f t="shared" si="101"/>
        <v>0</v>
      </c>
      <c r="AP158" s="6">
        <f t="shared" si="102"/>
        <v>0</v>
      </c>
      <c r="AQ158" s="6">
        <f t="shared" si="103"/>
        <v>0</v>
      </c>
      <c r="AR158" s="6">
        <f t="shared" si="104"/>
        <v>0</v>
      </c>
      <c r="AS158" s="6">
        <f t="shared" si="105"/>
        <v>0</v>
      </c>
      <c r="AT158" s="6">
        <f t="shared" si="106"/>
        <v>0</v>
      </c>
      <c r="AU158" s="6">
        <f t="shared" si="107"/>
        <v>0</v>
      </c>
    </row>
    <row r="159" spans="1:47" ht="15" customHeight="1" x14ac:dyDescent="0.45">
      <c r="A159" s="5" t="s">
        <v>310</v>
      </c>
      <c r="B159" s="5" t="s">
        <v>311</v>
      </c>
      <c r="C159" s="6">
        <v>3.6500000953674299</v>
      </c>
      <c r="D159" s="6">
        <v>3.2999999523162802</v>
      </c>
      <c r="E159" s="6">
        <v>4.25</v>
      </c>
      <c r="F159" s="6">
        <v>3.0499999523162802</v>
      </c>
      <c r="G159" s="6">
        <v>4.0500001907348597</v>
      </c>
      <c r="H159" s="6">
        <v>4.1999998092651403</v>
      </c>
      <c r="I159" s="6">
        <v>2.75</v>
      </c>
      <c r="J159" s="6">
        <v>0.75</v>
      </c>
      <c r="K159" s="6">
        <v>0.90000003576278698</v>
      </c>
      <c r="L159" s="6">
        <f t="shared" si="72"/>
        <v>0.65000009536742986</v>
      </c>
      <c r="M159" s="6">
        <f t="shared" si="73"/>
        <v>1.2999999523162802</v>
      </c>
      <c r="N159" s="6">
        <f t="shared" si="74"/>
        <v>2.25</v>
      </c>
      <c r="O159" s="6">
        <f t="shared" si="75"/>
        <v>4.9999952316280183E-2</v>
      </c>
      <c r="P159" s="6">
        <f t="shared" si="76"/>
        <v>2.0500001907348597</v>
      </c>
      <c r="Q159" s="6">
        <f t="shared" si="77"/>
        <v>1.1999998092651403</v>
      </c>
      <c r="R159" s="6">
        <f t="shared" si="78"/>
        <v>0</v>
      </c>
      <c r="S159" s="6">
        <f t="shared" si="79"/>
        <v>0</v>
      </c>
      <c r="T159" s="6">
        <f t="shared" si="80"/>
        <v>0</v>
      </c>
      <c r="U159" s="6">
        <f t="shared" si="81"/>
        <v>0</v>
      </c>
      <c r="V159" s="6">
        <f t="shared" si="82"/>
        <v>0.69999995231628009</v>
      </c>
      <c r="W159" s="6">
        <f t="shared" si="83"/>
        <v>0.85000000000000009</v>
      </c>
      <c r="X159" s="6">
        <f t="shared" si="84"/>
        <v>0</v>
      </c>
      <c r="Y159" s="6">
        <f t="shared" si="85"/>
        <v>0.75000019073485991</v>
      </c>
      <c r="Z159" s="6">
        <f t="shared" si="86"/>
        <v>0.69999980926514027</v>
      </c>
      <c r="AA159" s="6">
        <f t="shared" si="87"/>
        <v>0</v>
      </c>
      <c r="AB159" s="6">
        <f t="shared" si="88"/>
        <v>0</v>
      </c>
      <c r="AC159" s="6">
        <f t="shared" si="89"/>
        <v>0</v>
      </c>
      <c r="AD159" s="6">
        <f t="shared" si="90"/>
        <v>0</v>
      </c>
      <c r="AE159" s="6">
        <f t="shared" si="91"/>
        <v>0</v>
      </c>
      <c r="AF159" s="6">
        <f t="shared" si="92"/>
        <v>4.9999999999999822E-2</v>
      </c>
      <c r="AG159" s="6">
        <f t="shared" si="93"/>
        <v>0</v>
      </c>
      <c r="AH159" s="6">
        <f t="shared" si="94"/>
        <v>0</v>
      </c>
      <c r="AI159" s="6">
        <f t="shared" si="95"/>
        <v>0</v>
      </c>
      <c r="AJ159" s="6">
        <f t="shared" si="96"/>
        <v>0</v>
      </c>
      <c r="AK159" s="6">
        <f t="shared" si="97"/>
        <v>0</v>
      </c>
      <c r="AL159" s="6">
        <f t="shared" si="98"/>
        <v>0</v>
      </c>
      <c r="AM159" s="6">
        <f t="shared" si="99"/>
        <v>0</v>
      </c>
      <c r="AN159" s="6">
        <f t="shared" si="100"/>
        <v>0</v>
      </c>
      <c r="AO159" s="6">
        <f t="shared" si="101"/>
        <v>0</v>
      </c>
      <c r="AP159" s="6">
        <f t="shared" si="102"/>
        <v>0</v>
      </c>
      <c r="AQ159" s="6">
        <f t="shared" si="103"/>
        <v>0</v>
      </c>
      <c r="AR159" s="6">
        <f t="shared" si="104"/>
        <v>0</v>
      </c>
      <c r="AS159" s="6">
        <f t="shared" si="105"/>
        <v>0</v>
      </c>
      <c r="AT159" s="6">
        <f t="shared" si="106"/>
        <v>0</v>
      </c>
      <c r="AU159" s="6">
        <f t="shared" si="107"/>
        <v>0</v>
      </c>
    </row>
    <row r="160" spans="1:47" ht="15" customHeight="1" x14ac:dyDescent="0.45">
      <c r="A160" s="5" t="s">
        <v>312</v>
      </c>
      <c r="B160" s="5" t="s">
        <v>313</v>
      </c>
      <c r="C160" s="6">
        <v>3.4000000953674299</v>
      </c>
      <c r="D160" s="6">
        <v>2.8499999046325701</v>
      </c>
      <c r="E160" s="6">
        <v>3</v>
      </c>
      <c r="F160" s="6">
        <v>2.0499999523162802</v>
      </c>
      <c r="G160" s="6">
        <v>3.2999999523162802</v>
      </c>
      <c r="H160" s="6">
        <v>3.2999999523162802</v>
      </c>
      <c r="I160" s="6">
        <v>1.6499999761581401</v>
      </c>
      <c r="J160" s="6">
        <v>1.70000004768372</v>
      </c>
      <c r="K160" s="6">
        <v>1.1499999761581401</v>
      </c>
      <c r="L160" s="6">
        <f t="shared" si="72"/>
        <v>0.40000009536742986</v>
      </c>
      <c r="M160" s="6">
        <f t="shared" si="73"/>
        <v>0.84999990463257014</v>
      </c>
      <c r="N160" s="6">
        <f t="shared" si="74"/>
        <v>1</v>
      </c>
      <c r="O160" s="6">
        <f t="shared" si="75"/>
        <v>0</v>
      </c>
      <c r="P160" s="6">
        <f t="shared" si="76"/>
        <v>1.2999999523162802</v>
      </c>
      <c r="Q160" s="6">
        <f t="shared" si="77"/>
        <v>0.29999995231628018</v>
      </c>
      <c r="R160" s="6">
        <f t="shared" si="78"/>
        <v>0</v>
      </c>
      <c r="S160" s="6">
        <f t="shared" si="79"/>
        <v>0</v>
      </c>
      <c r="T160" s="6">
        <f t="shared" si="80"/>
        <v>0</v>
      </c>
      <c r="U160" s="6">
        <f t="shared" si="81"/>
        <v>0</v>
      </c>
      <c r="V160" s="6">
        <f t="shared" si="82"/>
        <v>0.24999990463257005</v>
      </c>
      <c r="W160" s="6">
        <f t="shared" si="83"/>
        <v>0</v>
      </c>
      <c r="X160" s="6">
        <f t="shared" si="84"/>
        <v>0</v>
      </c>
      <c r="Y160" s="6">
        <f t="shared" si="85"/>
        <v>0</v>
      </c>
      <c r="Z160" s="6">
        <f t="shared" si="86"/>
        <v>0</v>
      </c>
      <c r="AA160" s="6">
        <f t="shared" si="87"/>
        <v>0</v>
      </c>
      <c r="AB160" s="6">
        <f t="shared" si="88"/>
        <v>0</v>
      </c>
      <c r="AC160" s="6">
        <f t="shared" si="89"/>
        <v>0</v>
      </c>
      <c r="AD160" s="6">
        <f t="shared" si="90"/>
        <v>0</v>
      </c>
      <c r="AE160" s="6">
        <f t="shared" si="91"/>
        <v>0</v>
      </c>
      <c r="AF160" s="6">
        <f t="shared" si="92"/>
        <v>0</v>
      </c>
      <c r="AG160" s="6">
        <f t="shared" si="93"/>
        <v>0</v>
      </c>
      <c r="AH160" s="6">
        <f t="shared" si="94"/>
        <v>0</v>
      </c>
      <c r="AI160" s="6">
        <f t="shared" si="95"/>
        <v>0</v>
      </c>
      <c r="AJ160" s="6">
        <f t="shared" si="96"/>
        <v>0</v>
      </c>
      <c r="AK160" s="6">
        <f t="shared" si="97"/>
        <v>0</v>
      </c>
      <c r="AL160" s="6">
        <f t="shared" si="98"/>
        <v>0</v>
      </c>
      <c r="AM160" s="6">
        <f t="shared" si="99"/>
        <v>0</v>
      </c>
      <c r="AN160" s="6">
        <f t="shared" si="100"/>
        <v>0</v>
      </c>
      <c r="AO160" s="6">
        <f t="shared" si="101"/>
        <v>0</v>
      </c>
      <c r="AP160" s="6">
        <f t="shared" si="102"/>
        <v>0</v>
      </c>
      <c r="AQ160" s="6">
        <f t="shared" si="103"/>
        <v>0</v>
      </c>
      <c r="AR160" s="6">
        <f t="shared" si="104"/>
        <v>0</v>
      </c>
      <c r="AS160" s="6">
        <f t="shared" si="105"/>
        <v>0</v>
      </c>
      <c r="AT160" s="6">
        <f t="shared" si="106"/>
        <v>0</v>
      </c>
      <c r="AU160" s="6">
        <f t="shared" si="107"/>
        <v>0</v>
      </c>
    </row>
    <row r="161" spans="1:47" ht="15" customHeight="1" x14ac:dyDescent="0.45">
      <c r="A161" s="5" t="s">
        <v>314</v>
      </c>
      <c r="B161" s="5" t="s">
        <v>315</v>
      </c>
      <c r="C161" s="6">
        <v>3.25</v>
      </c>
      <c r="D161" s="6">
        <v>2.9000000953674299</v>
      </c>
      <c r="E161" s="6">
        <v>3.6500000953674299</v>
      </c>
      <c r="F161" s="6">
        <v>2.5499999523162802</v>
      </c>
      <c r="G161" s="6">
        <v>3.5499999523162802</v>
      </c>
      <c r="H161" s="6">
        <v>3.75</v>
      </c>
      <c r="I161" s="6">
        <v>2.8499999046325701</v>
      </c>
      <c r="J161" s="6">
        <v>2.0999999046325701</v>
      </c>
      <c r="K161" s="6">
        <v>2.0999999046325701</v>
      </c>
      <c r="L161" s="6">
        <f t="shared" si="72"/>
        <v>0.25</v>
      </c>
      <c r="M161" s="6">
        <f t="shared" si="73"/>
        <v>0.90000009536742986</v>
      </c>
      <c r="N161" s="6">
        <f t="shared" si="74"/>
        <v>1.6500000953674299</v>
      </c>
      <c r="O161" s="6">
        <f t="shared" si="75"/>
        <v>0</v>
      </c>
      <c r="P161" s="6">
        <f t="shared" si="76"/>
        <v>1.5499999523162802</v>
      </c>
      <c r="Q161" s="6">
        <f t="shared" si="77"/>
        <v>0.75</v>
      </c>
      <c r="R161" s="6">
        <f t="shared" si="78"/>
        <v>0</v>
      </c>
      <c r="S161" s="6">
        <f t="shared" si="79"/>
        <v>9.9999904632570136E-2</v>
      </c>
      <c r="T161" s="6">
        <f t="shared" si="80"/>
        <v>9.9999904632570136E-2</v>
      </c>
      <c r="U161" s="6">
        <f t="shared" si="81"/>
        <v>0</v>
      </c>
      <c r="V161" s="6">
        <f t="shared" si="82"/>
        <v>0.30000009536742978</v>
      </c>
      <c r="W161" s="6">
        <f t="shared" si="83"/>
        <v>0.25000009536742995</v>
      </c>
      <c r="X161" s="6">
        <f t="shared" si="84"/>
        <v>0</v>
      </c>
      <c r="Y161" s="6">
        <f t="shared" si="85"/>
        <v>0.24999995231628036</v>
      </c>
      <c r="Z161" s="6">
        <f t="shared" si="86"/>
        <v>0.25</v>
      </c>
      <c r="AA161" s="6">
        <f t="shared" si="87"/>
        <v>0</v>
      </c>
      <c r="AB161" s="6">
        <f t="shared" si="88"/>
        <v>0</v>
      </c>
      <c r="AC161" s="6">
        <f t="shared" si="89"/>
        <v>0</v>
      </c>
      <c r="AD161" s="6">
        <f t="shared" si="90"/>
        <v>0</v>
      </c>
      <c r="AE161" s="6">
        <f t="shared" si="91"/>
        <v>0</v>
      </c>
      <c r="AF161" s="6">
        <f t="shared" si="92"/>
        <v>0</v>
      </c>
      <c r="AG161" s="6">
        <f t="shared" si="93"/>
        <v>0</v>
      </c>
      <c r="AH161" s="6">
        <f t="shared" si="94"/>
        <v>0</v>
      </c>
      <c r="AI161" s="6">
        <f t="shared" si="95"/>
        <v>0</v>
      </c>
      <c r="AJ161" s="6">
        <f t="shared" si="96"/>
        <v>0</v>
      </c>
      <c r="AK161" s="6">
        <f t="shared" si="97"/>
        <v>0</v>
      </c>
      <c r="AL161" s="6">
        <f t="shared" si="98"/>
        <v>0</v>
      </c>
      <c r="AM161" s="6">
        <f t="shared" si="99"/>
        <v>0</v>
      </c>
      <c r="AN161" s="6">
        <f t="shared" si="100"/>
        <v>0</v>
      </c>
      <c r="AO161" s="6">
        <f t="shared" si="101"/>
        <v>0</v>
      </c>
      <c r="AP161" s="6">
        <f t="shared" si="102"/>
        <v>0</v>
      </c>
      <c r="AQ161" s="6">
        <f t="shared" si="103"/>
        <v>0</v>
      </c>
      <c r="AR161" s="6">
        <f t="shared" si="104"/>
        <v>0</v>
      </c>
      <c r="AS161" s="6">
        <f t="shared" si="105"/>
        <v>0</v>
      </c>
      <c r="AT161" s="6">
        <f t="shared" si="106"/>
        <v>0</v>
      </c>
      <c r="AU161" s="6">
        <f t="shared" si="107"/>
        <v>0</v>
      </c>
    </row>
    <row r="162" spans="1:47" ht="15" customHeight="1" x14ac:dyDescent="0.45">
      <c r="A162" s="5" t="s">
        <v>316</v>
      </c>
      <c r="B162" s="5" t="s">
        <v>317</v>
      </c>
      <c r="C162" s="6">
        <v>3.5</v>
      </c>
      <c r="D162" s="6">
        <v>3</v>
      </c>
      <c r="E162" s="6">
        <v>3.0999999046325701</v>
      </c>
      <c r="F162" s="6">
        <v>2.25</v>
      </c>
      <c r="G162" s="6">
        <v>3.5</v>
      </c>
      <c r="H162" s="6">
        <v>3.5500001907348602</v>
      </c>
      <c r="I162" s="6">
        <v>2.7999999523162802</v>
      </c>
      <c r="J162" s="6">
        <v>0.30000001192092901</v>
      </c>
      <c r="K162" s="6">
        <v>1.25</v>
      </c>
      <c r="L162" s="6">
        <f t="shared" si="72"/>
        <v>0.5</v>
      </c>
      <c r="M162" s="6">
        <f t="shared" si="73"/>
        <v>1</v>
      </c>
      <c r="N162" s="6">
        <f t="shared" si="74"/>
        <v>1.0999999046325701</v>
      </c>
      <c r="O162" s="6">
        <f t="shared" si="75"/>
        <v>0</v>
      </c>
      <c r="P162" s="6">
        <f t="shared" si="76"/>
        <v>1.5</v>
      </c>
      <c r="Q162" s="6">
        <f t="shared" si="77"/>
        <v>0.55000019073486017</v>
      </c>
      <c r="R162" s="6">
        <f t="shared" si="78"/>
        <v>0</v>
      </c>
      <c r="S162" s="6">
        <f t="shared" si="79"/>
        <v>0</v>
      </c>
      <c r="T162" s="6">
        <f t="shared" si="80"/>
        <v>0</v>
      </c>
      <c r="U162" s="6">
        <f t="shared" si="81"/>
        <v>0</v>
      </c>
      <c r="V162" s="6">
        <f t="shared" si="82"/>
        <v>0.39999999999999991</v>
      </c>
      <c r="W162" s="6">
        <f t="shared" si="83"/>
        <v>0</v>
      </c>
      <c r="X162" s="6">
        <f t="shared" si="84"/>
        <v>0</v>
      </c>
      <c r="Y162" s="6">
        <f t="shared" si="85"/>
        <v>0.20000000000000018</v>
      </c>
      <c r="Z162" s="6">
        <f t="shared" si="86"/>
        <v>5.0000190734860173E-2</v>
      </c>
      <c r="AA162" s="6">
        <f t="shared" si="87"/>
        <v>0</v>
      </c>
      <c r="AB162" s="6">
        <f t="shared" si="88"/>
        <v>0</v>
      </c>
      <c r="AC162" s="6">
        <f t="shared" si="89"/>
        <v>0</v>
      </c>
      <c r="AD162" s="6">
        <f t="shared" si="90"/>
        <v>0</v>
      </c>
      <c r="AE162" s="6">
        <f t="shared" si="91"/>
        <v>0</v>
      </c>
      <c r="AF162" s="6">
        <f t="shared" si="92"/>
        <v>0</v>
      </c>
      <c r="AG162" s="6">
        <f t="shared" si="93"/>
        <v>0</v>
      </c>
      <c r="AH162" s="6">
        <f t="shared" si="94"/>
        <v>0</v>
      </c>
      <c r="AI162" s="6">
        <f t="shared" si="95"/>
        <v>0</v>
      </c>
      <c r="AJ162" s="6">
        <f t="shared" si="96"/>
        <v>0</v>
      </c>
      <c r="AK162" s="6">
        <f t="shared" si="97"/>
        <v>0</v>
      </c>
      <c r="AL162" s="6">
        <f t="shared" si="98"/>
        <v>0</v>
      </c>
      <c r="AM162" s="6">
        <f t="shared" si="99"/>
        <v>0</v>
      </c>
      <c r="AN162" s="6">
        <f t="shared" si="100"/>
        <v>0</v>
      </c>
      <c r="AO162" s="6">
        <f t="shared" si="101"/>
        <v>0</v>
      </c>
      <c r="AP162" s="6">
        <f t="shared" si="102"/>
        <v>0</v>
      </c>
      <c r="AQ162" s="6">
        <f t="shared" si="103"/>
        <v>0</v>
      </c>
      <c r="AR162" s="6">
        <f t="shared" si="104"/>
        <v>0</v>
      </c>
      <c r="AS162" s="6">
        <f t="shared" si="105"/>
        <v>0</v>
      </c>
      <c r="AT162" s="6">
        <f t="shared" si="106"/>
        <v>0</v>
      </c>
      <c r="AU162" s="6">
        <f t="shared" si="107"/>
        <v>0</v>
      </c>
    </row>
    <row r="163" spans="1:47" ht="15" customHeight="1" x14ac:dyDescent="0.45">
      <c r="A163" s="5" t="s">
        <v>318</v>
      </c>
      <c r="B163" s="5" t="s">
        <v>319</v>
      </c>
      <c r="C163" s="6">
        <v>3.5999999046325701</v>
      </c>
      <c r="D163" s="6">
        <v>3.3499999046325701</v>
      </c>
      <c r="E163" s="6">
        <v>3.9000000953674299</v>
      </c>
      <c r="F163" s="6">
        <v>3</v>
      </c>
      <c r="G163" s="6">
        <v>3.9500000476837198</v>
      </c>
      <c r="H163" s="6">
        <v>4.1999998092651403</v>
      </c>
      <c r="I163" s="6">
        <v>2.25</v>
      </c>
      <c r="J163" s="6">
        <v>0.25</v>
      </c>
      <c r="K163" s="6">
        <v>0.5</v>
      </c>
      <c r="L163" s="6">
        <f t="shared" si="72"/>
        <v>0.59999990463257014</v>
      </c>
      <c r="M163" s="6">
        <f t="shared" si="73"/>
        <v>1.3499999046325701</v>
      </c>
      <c r="N163" s="6">
        <f t="shared" si="74"/>
        <v>1.9000000953674299</v>
      </c>
      <c r="O163" s="6">
        <f t="shared" si="75"/>
        <v>0</v>
      </c>
      <c r="P163" s="6">
        <f t="shared" si="76"/>
        <v>1.9500000476837198</v>
      </c>
      <c r="Q163" s="6">
        <f t="shared" si="77"/>
        <v>1.1999998092651403</v>
      </c>
      <c r="R163" s="6">
        <f t="shared" si="78"/>
        <v>0</v>
      </c>
      <c r="S163" s="6">
        <f t="shared" si="79"/>
        <v>0</v>
      </c>
      <c r="T163" s="6">
        <f t="shared" si="80"/>
        <v>0</v>
      </c>
      <c r="U163" s="6">
        <f t="shared" si="81"/>
        <v>0</v>
      </c>
      <c r="V163" s="6">
        <f t="shared" si="82"/>
        <v>0.74999990463257005</v>
      </c>
      <c r="W163" s="6">
        <f t="shared" si="83"/>
        <v>0.50000009536742995</v>
      </c>
      <c r="X163" s="6">
        <f t="shared" si="84"/>
        <v>0</v>
      </c>
      <c r="Y163" s="6">
        <f t="shared" si="85"/>
        <v>0.65000004768371999</v>
      </c>
      <c r="Z163" s="6">
        <f t="shared" si="86"/>
        <v>0.69999980926514027</v>
      </c>
      <c r="AA163" s="6">
        <f t="shared" si="87"/>
        <v>0</v>
      </c>
      <c r="AB163" s="6">
        <f t="shared" si="88"/>
        <v>0</v>
      </c>
      <c r="AC163" s="6">
        <f t="shared" si="89"/>
        <v>0</v>
      </c>
      <c r="AD163" s="6">
        <f t="shared" si="90"/>
        <v>0</v>
      </c>
      <c r="AE163" s="6">
        <f t="shared" si="91"/>
        <v>0</v>
      </c>
      <c r="AF163" s="6">
        <f t="shared" si="92"/>
        <v>0</v>
      </c>
      <c r="AG163" s="6">
        <f t="shared" si="93"/>
        <v>0</v>
      </c>
      <c r="AH163" s="6">
        <f t="shared" si="94"/>
        <v>0</v>
      </c>
      <c r="AI163" s="6">
        <f t="shared" si="95"/>
        <v>0</v>
      </c>
      <c r="AJ163" s="6">
        <f t="shared" si="96"/>
        <v>0</v>
      </c>
      <c r="AK163" s="6">
        <f t="shared" si="97"/>
        <v>0</v>
      </c>
      <c r="AL163" s="6">
        <f t="shared" si="98"/>
        <v>0</v>
      </c>
      <c r="AM163" s="6">
        <f t="shared" si="99"/>
        <v>0</v>
      </c>
      <c r="AN163" s="6">
        <f t="shared" si="100"/>
        <v>0</v>
      </c>
      <c r="AO163" s="6">
        <f t="shared" si="101"/>
        <v>0</v>
      </c>
      <c r="AP163" s="6">
        <f t="shared" si="102"/>
        <v>0</v>
      </c>
      <c r="AQ163" s="6">
        <f t="shared" si="103"/>
        <v>0</v>
      </c>
      <c r="AR163" s="6">
        <f t="shared" si="104"/>
        <v>0</v>
      </c>
      <c r="AS163" s="6">
        <f t="shared" si="105"/>
        <v>0</v>
      </c>
      <c r="AT163" s="6">
        <f t="shared" si="106"/>
        <v>0</v>
      </c>
      <c r="AU163" s="6">
        <f t="shared" si="107"/>
        <v>0</v>
      </c>
    </row>
    <row r="164" spans="1:47" ht="15" customHeight="1" x14ac:dyDescent="0.45">
      <c r="A164" s="5" t="s">
        <v>320</v>
      </c>
      <c r="B164" s="5" t="s">
        <v>321</v>
      </c>
      <c r="C164" s="6">
        <v>3.4000000953674299</v>
      </c>
      <c r="D164" s="6">
        <v>3.1500000953674299</v>
      </c>
      <c r="E164" s="6">
        <v>3.4000000953674299</v>
      </c>
      <c r="F164" s="6">
        <v>2.5</v>
      </c>
      <c r="G164" s="6">
        <v>3.6500000953674299</v>
      </c>
      <c r="H164" s="6">
        <v>3.5499999523162802</v>
      </c>
      <c r="I164" s="6">
        <v>2.7999999523162802</v>
      </c>
      <c r="J164" s="6">
        <v>0.80000001192092896</v>
      </c>
      <c r="K164" s="6">
        <v>1.1500000953674301</v>
      </c>
      <c r="L164" s="6">
        <f t="shared" si="72"/>
        <v>0.40000009536742986</v>
      </c>
      <c r="M164" s="6">
        <f t="shared" si="73"/>
        <v>1.1500000953674299</v>
      </c>
      <c r="N164" s="6">
        <f t="shared" si="74"/>
        <v>1.4000000953674299</v>
      </c>
      <c r="O164" s="6">
        <f t="shared" si="75"/>
        <v>0</v>
      </c>
      <c r="P164" s="6">
        <f t="shared" si="76"/>
        <v>1.6500000953674299</v>
      </c>
      <c r="Q164" s="6">
        <f t="shared" si="77"/>
        <v>0.54999995231628018</v>
      </c>
      <c r="R164" s="6">
        <f t="shared" si="78"/>
        <v>0</v>
      </c>
      <c r="S164" s="6">
        <f t="shared" si="79"/>
        <v>0</v>
      </c>
      <c r="T164" s="6">
        <f t="shared" si="80"/>
        <v>0</v>
      </c>
      <c r="U164" s="6">
        <f t="shared" si="81"/>
        <v>0</v>
      </c>
      <c r="V164" s="6">
        <f t="shared" si="82"/>
        <v>0.55000009536742978</v>
      </c>
      <c r="W164" s="6">
        <f t="shared" si="83"/>
        <v>9.5367429953086003E-8</v>
      </c>
      <c r="X164" s="6">
        <f t="shared" si="84"/>
        <v>0</v>
      </c>
      <c r="Y164" s="6">
        <f t="shared" si="85"/>
        <v>0.35000009536743004</v>
      </c>
      <c r="Z164" s="6">
        <f t="shared" si="86"/>
        <v>4.9999952316280183E-2</v>
      </c>
      <c r="AA164" s="6">
        <f t="shared" si="87"/>
        <v>0</v>
      </c>
      <c r="AB164" s="6">
        <f t="shared" si="88"/>
        <v>0</v>
      </c>
      <c r="AC164" s="6">
        <f t="shared" si="89"/>
        <v>0</v>
      </c>
      <c r="AD164" s="6">
        <f t="shared" si="90"/>
        <v>0</v>
      </c>
      <c r="AE164" s="6">
        <f t="shared" si="91"/>
        <v>0</v>
      </c>
      <c r="AF164" s="6">
        <f t="shared" si="92"/>
        <v>0</v>
      </c>
      <c r="AG164" s="6">
        <f t="shared" si="93"/>
        <v>0</v>
      </c>
      <c r="AH164" s="6">
        <f t="shared" si="94"/>
        <v>0</v>
      </c>
      <c r="AI164" s="6">
        <f t="shared" si="95"/>
        <v>0</v>
      </c>
      <c r="AJ164" s="6">
        <f t="shared" si="96"/>
        <v>0</v>
      </c>
      <c r="AK164" s="6">
        <f t="shared" si="97"/>
        <v>0</v>
      </c>
      <c r="AL164" s="6">
        <f t="shared" si="98"/>
        <v>0</v>
      </c>
      <c r="AM164" s="6">
        <f t="shared" si="99"/>
        <v>0</v>
      </c>
      <c r="AN164" s="6">
        <f t="shared" si="100"/>
        <v>0</v>
      </c>
      <c r="AO164" s="6">
        <f t="shared" si="101"/>
        <v>0</v>
      </c>
      <c r="AP164" s="6">
        <f t="shared" si="102"/>
        <v>0</v>
      </c>
      <c r="AQ164" s="6">
        <f t="shared" si="103"/>
        <v>0</v>
      </c>
      <c r="AR164" s="6">
        <f t="shared" si="104"/>
        <v>0</v>
      </c>
      <c r="AS164" s="6">
        <f t="shared" si="105"/>
        <v>0</v>
      </c>
      <c r="AT164" s="6">
        <f t="shared" si="106"/>
        <v>0</v>
      </c>
      <c r="AU164" s="6">
        <f t="shared" si="107"/>
        <v>0</v>
      </c>
    </row>
    <row r="165" spans="1:47" ht="15" customHeight="1" x14ac:dyDescent="0.45">
      <c r="A165" s="5" t="s">
        <v>322</v>
      </c>
      <c r="B165" s="5" t="s">
        <v>323</v>
      </c>
      <c r="C165" s="6">
        <v>3.3499999046325701</v>
      </c>
      <c r="D165" s="6">
        <v>2.8499999046325701</v>
      </c>
      <c r="E165" s="6">
        <v>3.75</v>
      </c>
      <c r="F165" s="6">
        <v>2.6500000953674299</v>
      </c>
      <c r="G165" s="6">
        <v>3.9500000476837198</v>
      </c>
      <c r="H165" s="6">
        <v>4.1500000953674299</v>
      </c>
      <c r="I165" s="6">
        <v>2.1500000953674299</v>
      </c>
      <c r="J165" s="6">
        <v>2.8499999046325701</v>
      </c>
      <c r="K165" s="6">
        <v>1.70000004768372</v>
      </c>
      <c r="L165" s="6">
        <f t="shared" si="72"/>
        <v>0.34999990463257014</v>
      </c>
      <c r="M165" s="6">
        <f t="shared" si="73"/>
        <v>0.84999990463257014</v>
      </c>
      <c r="N165" s="6">
        <f t="shared" si="74"/>
        <v>1.75</v>
      </c>
      <c r="O165" s="6">
        <f t="shared" si="75"/>
        <v>0</v>
      </c>
      <c r="P165" s="6">
        <f t="shared" si="76"/>
        <v>1.9500000476837198</v>
      </c>
      <c r="Q165" s="6">
        <f t="shared" si="77"/>
        <v>1.1500000953674299</v>
      </c>
      <c r="R165" s="6">
        <f t="shared" si="78"/>
        <v>0</v>
      </c>
      <c r="S165" s="6">
        <f t="shared" si="79"/>
        <v>0.84999990463257014</v>
      </c>
      <c r="T165" s="6">
        <f t="shared" si="80"/>
        <v>0</v>
      </c>
      <c r="U165" s="6">
        <f t="shared" si="81"/>
        <v>0</v>
      </c>
      <c r="V165" s="6">
        <f t="shared" si="82"/>
        <v>0.24999990463257005</v>
      </c>
      <c r="W165" s="6">
        <f t="shared" si="83"/>
        <v>0.35000000000000009</v>
      </c>
      <c r="X165" s="6">
        <f t="shared" si="84"/>
        <v>0</v>
      </c>
      <c r="Y165" s="6">
        <f t="shared" si="85"/>
        <v>0.65000004768371999</v>
      </c>
      <c r="Z165" s="6">
        <f t="shared" si="86"/>
        <v>0.65000009536742986</v>
      </c>
      <c r="AA165" s="6">
        <f t="shared" si="87"/>
        <v>0</v>
      </c>
      <c r="AB165" s="6">
        <f t="shared" si="88"/>
        <v>0.34999990463257014</v>
      </c>
      <c r="AC165" s="6">
        <f t="shared" si="89"/>
        <v>0</v>
      </c>
      <c r="AD165" s="6">
        <f t="shared" si="90"/>
        <v>0</v>
      </c>
      <c r="AE165" s="6">
        <f t="shared" si="91"/>
        <v>0</v>
      </c>
      <c r="AF165" s="6">
        <f t="shared" si="92"/>
        <v>0</v>
      </c>
      <c r="AG165" s="6">
        <f t="shared" si="93"/>
        <v>0</v>
      </c>
      <c r="AH165" s="6">
        <f t="shared" si="94"/>
        <v>0</v>
      </c>
      <c r="AI165" s="6">
        <f t="shared" si="95"/>
        <v>0</v>
      </c>
      <c r="AJ165" s="6">
        <f t="shared" si="96"/>
        <v>0</v>
      </c>
      <c r="AK165" s="6">
        <f t="shared" si="97"/>
        <v>0</v>
      </c>
      <c r="AL165" s="6">
        <f t="shared" si="98"/>
        <v>0</v>
      </c>
      <c r="AM165" s="6">
        <f t="shared" si="99"/>
        <v>0</v>
      </c>
      <c r="AN165" s="6">
        <f t="shared" si="100"/>
        <v>0</v>
      </c>
      <c r="AO165" s="6">
        <f t="shared" si="101"/>
        <v>0</v>
      </c>
      <c r="AP165" s="6">
        <f t="shared" si="102"/>
        <v>0</v>
      </c>
      <c r="AQ165" s="6">
        <f t="shared" si="103"/>
        <v>0</v>
      </c>
      <c r="AR165" s="6">
        <f t="shared" si="104"/>
        <v>0</v>
      </c>
      <c r="AS165" s="6">
        <f t="shared" si="105"/>
        <v>0</v>
      </c>
      <c r="AT165" s="6">
        <f t="shared" si="106"/>
        <v>0</v>
      </c>
      <c r="AU165" s="6">
        <f t="shared" si="107"/>
        <v>0</v>
      </c>
    </row>
    <row r="166" spans="1:47" ht="15" customHeight="1" x14ac:dyDescent="0.45">
      <c r="A166" s="5" t="s">
        <v>324</v>
      </c>
      <c r="B166" s="5" t="s">
        <v>325</v>
      </c>
      <c r="C166" s="6">
        <v>3.25</v>
      </c>
      <c r="D166" s="6">
        <v>3</v>
      </c>
      <c r="E166" s="6">
        <v>3.2000000476837198</v>
      </c>
      <c r="F166" s="6">
        <v>2.6500000953674299</v>
      </c>
      <c r="G166" s="6">
        <v>3.7000000476837198</v>
      </c>
      <c r="H166" s="6">
        <v>3.5499999523162802</v>
      </c>
      <c r="I166" s="6">
        <v>2.2999999523162802</v>
      </c>
      <c r="J166" s="6">
        <v>0.85000002384185802</v>
      </c>
      <c r="K166" s="6">
        <v>1</v>
      </c>
      <c r="L166" s="6">
        <f t="shared" si="72"/>
        <v>0.25</v>
      </c>
      <c r="M166" s="6">
        <f t="shared" si="73"/>
        <v>1</v>
      </c>
      <c r="N166" s="6">
        <f t="shared" si="74"/>
        <v>1.2000000476837198</v>
      </c>
      <c r="O166" s="6">
        <f t="shared" si="75"/>
        <v>0</v>
      </c>
      <c r="P166" s="6">
        <f t="shared" si="76"/>
        <v>1.7000000476837198</v>
      </c>
      <c r="Q166" s="6">
        <f t="shared" si="77"/>
        <v>0.54999995231628018</v>
      </c>
      <c r="R166" s="6">
        <f t="shared" si="78"/>
        <v>0</v>
      </c>
      <c r="S166" s="6">
        <f t="shared" si="79"/>
        <v>0</v>
      </c>
      <c r="T166" s="6">
        <f t="shared" si="80"/>
        <v>0</v>
      </c>
      <c r="U166" s="6">
        <f t="shared" si="81"/>
        <v>0</v>
      </c>
      <c r="V166" s="6">
        <f t="shared" si="82"/>
        <v>0.39999999999999991</v>
      </c>
      <c r="W166" s="6">
        <f t="shared" si="83"/>
        <v>0</v>
      </c>
      <c r="X166" s="6">
        <f t="shared" si="84"/>
        <v>0</v>
      </c>
      <c r="Y166" s="6">
        <f t="shared" si="85"/>
        <v>0.40000004768371999</v>
      </c>
      <c r="Z166" s="6">
        <f t="shared" si="86"/>
        <v>4.9999952316280183E-2</v>
      </c>
      <c r="AA166" s="6">
        <f t="shared" si="87"/>
        <v>0</v>
      </c>
      <c r="AB166" s="6">
        <f t="shared" si="88"/>
        <v>0</v>
      </c>
      <c r="AC166" s="6">
        <f t="shared" si="89"/>
        <v>0</v>
      </c>
      <c r="AD166" s="6">
        <f t="shared" si="90"/>
        <v>0</v>
      </c>
      <c r="AE166" s="6">
        <f t="shared" si="91"/>
        <v>0</v>
      </c>
      <c r="AF166" s="6">
        <f t="shared" si="92"/>
        <v>0</v>
      </c>
      <c r="AG166" s="6">
        <f t="shared" si="93"/>
        <v>0</v>
      </c>
      <c r="AH166" s="6">
        <f t="shared" si="94"/>
        <v>0</v>
      </c>
      <c r="AI166" s="6">
        <f t="shared" si="95"/>
        <v>0</v>
      </c>
      <c r="AJ166" s="6">
        <f t="shared" si="96"/>
        <v>0</v>
      </c>
      <c r="AK166" s="6">
        <f t="shared" si="97"/>
        <v>0</v>
      </c>
      <c r="AL166" s="6">
        <f t="shared" si="98"/>
        <v>0</v>
      </c>
      <c r="AM166" s="6">
        <f t="shared" si="99"/>
        <v>0</v>
      </c>
      <c r="AN166" s="6">
        <f t="shared" si="100"/>
        <v>0</v>
      </c>
      <c r="AO166" s="6">
        <f t="shared" si="101"/>
        <v>0</v>
      </c>
      <c r="AP166" s="6">
        <f t="shared" si="102"/>
        <v>0</v>
      </c>
      <c r="AQ166" s="6">
        <f t="shared" si="103"/>
        <v>0</v>
      </c>
      <c r="AR166" s="6">
        <f t="shared" si="104"/>
        <v>0</v>
      </c>
      <c r="AS166" s="6">
        <f t="shared" si="105"/>
        <v>0</v>
      </c>
      <c r="AT166" s="6">
        <f t="shared" si="106"/>
        <v>0</v>
      </c>
      <c r="AU166" s="6">
        <f t="shared" si="107"/>
        <v>0</v>
      </c>
    </row>
    <row r="167" spans="1:47" ht="15" customHeight="1" x14ac:dyDescent="0.45">
      <c r="A167" s="5" t="s">
        <v>326</v>
      </c>
      <c r="B167" s="5" t="s">
        <v>327</v>
      </c>
      <c r="C167" s="6">
        <v>3.25</v>
      </c>
      <c r="D167" s="6">
        <v>3.0999999046325701</v>
      </c>
      <c r="E167" s="6">
        <v>3.9500000476837198</v>
      </c>
      <c r="F167" s="6">
        <v>2.5499999523162802</v>
      </c>
      <c r="G167" s="6">
        <v>4</v>
      </c>
      <c r="H167" s="6">
        <v>4</v>
      </c>
      <c r="I167" s="6">
        <v>3.0999999046325701</v>
      </c>
      <c r="J167" s="6">
        <v>0.45000001788139299</v>
      </c>
      <c r="K167" s="6">
        <v>1.70000004768372</v>
      </c>
      <c r="L167" s="6">
        <f t="shared" si="72"/>
        <v>0.25</v>
      </c>
      <c r="M167" s="6">
        <f t="shared" si="73"/>
        <v>1.0999999046325701</v>
      </c>
      <c r="N167" s="6">
        <f t="shared" si="74"/>
        <v>1.9500000476837198</v>
      </c>
      <c r="O167" s="6">
        <f t="shared" si="75"/>
        <v>0</v>
      </c>
      <c r="P167" s="6">
        <f t="shared" si="76"/>
        <v>2</v>
      </c>
      <c r="Q167" s="6">
        <f t="shared" si="77"/>
        <v>1</v>
      </c>
      <c r="R167" s="6">
        <f t="shared" si="78"/>
        <v>9.9999904632570136E-2</v>
      </c>
      <c r="S167" s="6">
        <f t="shared" si="79"/>
        <v>0</v>
      </c>
      <c r="T167" s="6">
        <f t="shared" si="80"/>
        <v>0</v>
      </c>
      <c r="U167" s="6">
        <f t="shared" si="81"/>
        <v>0</v>
      </c>
      <c r="V167" s="6">
        <f t="shared" si="82"/>
        <v>0.49999990463257005</v>
      </c>
      <c r="W167" s="6">
        <f t="shared" si="83"/>
        <v>0.55000004768371991</v>
      </c>
      <c r="X167" s="6">
        <f t="shared" si="84"/>
        <v>0</v>
      </c>
      <c r="Y167" s="6">
        <f t="shared" si="85"/>
        <v>0.70000000000000018</v>
      </c>
      <c r="Z167" s="6">
        <f t="shared" si="86"/>
        <v>0.5</v>
      </c>
      <c r="AA167" s="6">
        <f t="shared" si="87"/>
        <v>0</v>
      </c>
      <c r="AB167" s="6">
        <f t="shared" si="88"/>
        <v>0</v>
      </c>
      <c r="AC167" s="6">
        <f t="shared" si="89"/>
        <v>0</v>
      </c>
      <c r="AD167" s="6">
        <f t="shared" si="90"/>
        <v>0</v>
      </c>
      <c r="AE167" s="6">
        <f t="shared" si="91"/>
        <v>0</v>
      </c>
      <c r="AF167" s="6">
        <f t="shared" si="92"/>
        <v>0</v>
      </c>
      <c r="AG167" s="6">
        <f t="shared" si="93"/>
        <v>0</v>
      </c>
      <c r="AH167" s="6">
        <f t="shared" si="94"/>
        <v>0</v>
      </c>
      <c r="AI167" s="6">
        <f t="shared" si="95"/>
        <v>0</v>
      </c>
      <c r="AJ167" s="6">
        <f t="shared" si="96"/>
        <v>0</v>
      </c>
      <c r="AK167" s="6">
        <f t="shared" si="97"/>
        <v>0</v>
      </c>
      <c r="AL167" s="6">
        <f t="shared" si="98"/>
        <v>0</v>
      </c>
      <c r="AM167" s="6">
        <f t="shared" si="99"/>
        <v>0</v>
      </c>
      <c r="AN167" s="6">
        <f t="shared" si="100"/>
        <v>0</v>
      </c>
      <c r="AO167" s="6">
        <f t="shared" si="101"/>
        <v>0</v>
      </c>
      <c r="AP167" s="6">
        <f t="shared" si="102"/>
        <v>0</v>
      </c>
      <c r="AQ167" s="6">
        <f t="shared" si="103"/>
        <v>0</v>
      </c>
      <c r="AR167" s="6">
        <f t="shared" si="104"/>
        <v>0</v>
      </c>
      <c r="AS167" s="6">
        <f t="shared" si="105"/>
        <v>0</v>
      </c>
      <c r="AT167" s="6">
        <f t="shared" si="106"/>
        <v>0</v>
      </c>
      <c r="AU167" s="6">
        <f t="shared" si="107"/>
        <v>0</v>
      </c>
    </row>
    <row r="168" spans="1:47" ht="15" customHeight="1" x14ac:dyDescent="0.45">
      <c r="A168" s="5" t="s">
        <v>328</v>
      </c>
      <c r="B168" s="5" t="s">
        <v>329</v>
      </c>
      <c r="C168" s="6">
        <v>4</v>
      </c>
      <c r="D168" s="6">
        <v>3.1500000953674299</v>
      </c>
      <c r="E168" s="6">
        <v>4.0999999046325701</v>
      </c>
      <c r="F168" s="6">
        <v>2.9500000476837198</v>
      </c>
      <c r="G168" s="6">
        <v>4</v>
      </c>
      <c r="H168" s="6">
        <v>4.5999999046325701</v>
      </c>
      <c r="I168" s="6">
        <v>1.1499999761581401</v>
      </c>
      <c r="J168" s="6">
        <v>0.20000000298023199</v>
      </c>
      <c r="K168" s="6">
        <v>0.64999997615814198</v>
      </c>
      <c r="L168" s="6">
        <f t="shared" si="72"/>
        <v>1</v>
      </c>
      <c r="M168" s="6">
        <f t="shared" si="73"/>
        <v>1.1500000953674299</v>
      </c>
      <c r="N168" s="6">
        <f t="shared" si="74"/>
        <v>2.0999999046325701</v>
      </c>
      <c r="O168" s="6">
        <f t="shared" si="75"/>
        <v>0</v>
      </c>
      <c r="P168" s="6">
        <f t="shared" si="76"/>
        <v>2</v>
      </c>
      <c r="Q168" s="6">
        <f t="shared" si="77"/>
        <v>1.5999999046325701</v>
      </c>
      <c r="R168" s="6">
        <f t="shared" si="78"/>
        <v>0</v>
      </c>
      <c r="S168" s="6">
        <f t="shared" si="79"/>
        <v>0</v>
      </c>
      <c r="T168" s="6">
        <f t="shared" si="80"/>
        <v>0</v>
      </c>
      <c r="U168" s="6">
        <f t="shared" si="81"/>
        <v>0.20000000000000018</v>
      </c>
      <c r="V168" s="6">
        <f t="shared" si="82"/>
        <v>0.55000009536742978</v>
      </c>
      <c r="W168" s="6">
        <f t="shared" si="83"/>
        <v>0.69999990463257022</v>
      </c>
      <c r="X168" s="6">
        <f t="shared" si="84"/>
        <v>0</v>
      </c>
      <c r="Y168" s="6">
        <f t="shared" si="85"/>
        <v>0.70000000000000018</v>
      </c>
      <c r="Z168" s="6">
        <f t="shared" si="86"/>
        <v>1.0999999046325701</v>
      </c>
      <c r="AA168" s="6">
        <f t="shared" si="87"/>
        <v>0</v>
      </c>
      <c r="AB168" s="6">
        <f t="shared" si="88"/>
        <v>0</v>
      </c>
      <c r="AC168" s="6">
        <f t="shared" si="89"/>
        <v>0</v>
      </c>
      <c r="AD168" s="6">
        <f t="shared" si="90"/>
        <v>0</v>
      </c>
      <c r="AE168" s="6">
        <f t="shared" si="91"/>
        <v>0</v>
      </c>
      <c r="AF168" s="6">
        <f t="shared" si="92"/>
        <v>0</v>
      </c>
      <c r="AG168" s="6">
        <f t="shared" si="93"/>
        <v>0</v>
      </c>
      <c r="AH168" s="6">
        <f t="shared" si="94"/>
        <v>0</v>
      </c>
      <c r="AI168" s="6">
        <f t="shared" si="95"/>
        <v>0.29999990463257031</v>
      </c>
      <c r="AJ168" s="6">
        <f t="shared" si="96"/>
        <v>0</v>
      </c>
      <c r="AK168" s="6">
        <f t="shared" si="97"/>
        <v>0</v>
      </c>
      <c r="AL168" s="6">
        <f t="shared" si="98"/>
        <v>0</v>
      </c>
      <c r="AM168" s="6">
        <f t="shared" si="99"/>
        <v>0</v>
      </c>
      <c r="AN168" s="6">
        <f t="shared" si="100"/>
        <v>0</v>
      </c>
      <c r="AO168" s="6">
        <f t="shared" si="101"/>
        <v>0</v>
      </c>
      <c r="AP168" s="6">
        <f t="shared" si="102"/>
        <v>0</v>
      </c>
      <c r="AQ168" s="6">
        <f t="shared" si="103"/>
        <v>0</v>
      </c>
      <c r="AR168" s="6">
        <f t="shared" si="104"/>
        <v>0</v>
      </c>
      <c r="AS168" s="6">
        <f t="shared" si="105"/>
        <v>0</v>
      </c>
      <c r="AT168" s="6">
        <f t="shared" si="106"/>
        <v>0</v>
      </c>
      <c r="AU168" s="6">
        <f t="shared" si="107"/>
        <v>0</v>
      </c>
    </row>
    <row r="169" spans="1:47" ht="15" customHeight="1" x14ac:dyDescent="0.45">
      <c r="A169" s="5" t="s">
        <v>330</v>
      </c>
      <c r="B169" s="5" t="s">
        <v>331</v>
      </c>
      <c r="C169" s="6">
        <v>3.3499999046325701</v>
      </c>
      <c r="D169" s="6">
        <v>3.1500000953674299</v>
      </c>
      <c r="E169" s="6">
        <v>3.8499999046325701</v>
      </c>
      <c r="F169" s="6">
        <v>2.4500000476837198</v>
      </c>
      <c r="G169" s="6">
        <v>3.9500000476837198</v>
      </c>
      <c r="H169" s="6">
        <v>3.9499998092651398</v>
      </c>
      <c r="I169" s="6">
        <v>1.70000004768372</v>
      </c>
      <c r="J169" s="6">
        <v>0.60000002384185802</v>
      </c>
      <c r="K169" s="6">
        <v>1.29999995231628</v>
      </c>
      <c r="L169" s="6">
        <f t="shared" si="72"/>
        <v>0.34999990463257014</v>
      </c>
      <c r="M169" s="6">
        <f t="shared" si="73"/>
        <v>1.1500000953674299</v>
      </c>
      <c r="N169" s="6">
        <f t="shared" si="74"/>
        <v>1.8499999046325701</v>
      </c>
      <c r="O169" s="6">
        <f t="shared" si="75"/>
        <v>0</v>
      </c>
      <c r="P169" s="6">
        <f t="shared" si="76"/>
        <v>1.9500000476837198</v>
      </c>
      <c r="Q169" s="6">
        <f t="shared" si="77"/>
        <v>0.94999980926513983</v>
      </c>
      <c r="R169" s="6">
        <f t="shared" si="78"/>
        <v>0</v>
      </c>
      <c r="S169" s="6">
        <f t="shared" si="79"/>
        <v>0</v>
      </c>
      <c r="T169" s="6">
        <f t="shared" si="80"/>
        <v>0</v>
      </c>
      <c r="U169" s="6">
        <f t="shared" si="81"/>
        <v>0</v>
      </c>
      <c r="V169" s="6">
        <f t="shared" si="82"/>
        <v>0.55000009536742978</v>
      </c>
      <c r="W169" s="6">
        <f t="shared" si="83"/>
        <v>0.44999990463257022</v>
      </c>
      <c r="X169" s="6">
        <f t="shared" si="84"/>
        <v>0</v>
      </c>
      <c r="Y169" s="6">
        <f t="shared" si="85"/>
        <v>0.65000004768371999</v>
      </c>
      <c r="Z169" s="6">
        <f t="shared" si="86"/>
        <v>0.44999980926513983</v>
      </c>
      <c r="AA169" s="6">
        <f t="shared" si="87"/>
        <v>0</v>
      </c>
      <c r="AB169" s="6">
        <f t="shared" si="88"/>
        <v>0</v>
      </c>
      <c r="AC169" s="6">
        <f t="shared" si="89"/>
        <v>0</v>
      </c>
      <c r="AD169" s="6">
        <f t="shared" si="90"/>
        <v>0</v>
      </c>
      <c r="AE169" s="6">
        <f t="shared" si="91"/>
        <v>0</v>
      </c>
      <c r="AF169" s="6">
        <f t="shared" si="92"/>
        <v>0</v>
      </c>
      <c r="AG169" s="6">
        <f t="shared" si="93"/>
        <v>0</v>
      </c>
      <c r="AH169" s="6">
        <f t="shared" si="94"/>
        <v>0</v>
      </c>
      <c r="AI169" s="6">
        <f t="shared" si="95"/>
        <v>0</v>
      </c>
      <c r="AJ169" s="6">
        <f t="shared" si="96"/>
        <v>0</v>
      </c>
      <c r="AK169" s="6">
        <f t="shared" si="97"/>
        <v>0</v>
      </c>
      <c r="AL169" s="6">
        <f t="shared" si="98"/>
        <v>0</v>
      </c>
      <c r="AM169" s="6">
        <f t="shared" si="99"/>
        <v>0</v>
      </c>
      <c r="AN169" s="6">
        <f t="shared" si="100"/>
        <v>0</v>
      </c>
      <c r="AO169" s="6">
        <f t="shared" si="101"/>
        <v>0</v>
      </c>
      <c r="AP169" s="6">
        <f t="shared" si="102"/>
        <v>0</v>
      </c>
      <c r="AQ169" s="6">
        <f t="shared" si="103"/>
        <v>0</v>
      </c>
      <c r="AR169" s="6">
        <f t="shared" si="104"/>
        <v>0</v>
      </c>
      <c r="AS169" s="6">
        <f t="shared" si="105"/>
        <v>0</v>
      </c>
      <c r="AT169" s="6">
        <f t="shared" si="106"/>
        <v>0</v>
      </c>
      <c r="AU169" s="6">
        <f t="shared" si="107"/>
        <v>0</v>
      </c>
    </row>
    <row r="170" spans="1:47" ht="15" customHeight="1" x14ac:dyDescent="0.45">
      <c r="A170" s="5" t="s">
        <v>332</v>
      </c>
      <c r="B170" s="5" t="s">
        <v>333</v>
      </c>
      <c r="C170" s="6">
        <v>3.7000000476837198</v>
      </c>
      <c r="D170" s="6">
        <v>3.1500000953674299</v>
      </c>
      <c r="E170" s="6">
        <v>3.5</v>
      </c>
      <c r="F170" s="6">
        <v>2.2000000476837198</v>
      </c>
      <c r="G170" s="6">
        <v>3.7000000476837198</v>
      </c>
      <c r="H170" s="6">
        <v>3.6500000953674299</v>
      </c>
      <c r="I170" s="6">
        <v>2.4500000476837198</v>
      </c>
      <c r="J170" s="6">
        <v>0.25</v>
      </c>
      <c r="K170" s="6">
        <v>0.60000002384185802</v>
      </c>
      <c r="L170" s="6">
        <f t="shared" si="72"/>
        <v>0.70000004768371982</v>
      </c>
      <c r="M170" s="6">
        <f t="shared" si="73"/>
        <v>1.1500000953674299</v>
      </c>
      <c r="N170" s="6">
        <f t="shared" si="74"/>
        <v>1.5</v>
      </c>
      <c r="O170" s="6">
        <f t="shared" si="75"/>
        <v>0</v>
      </c>
      <c r="P170" s="6">
        <f t="shared" si="76"/>
        <v>1.7000000476837198</v>
      </c>
      <c r="Q170" s="6">
        <f t="shared" si="77"/>
        <v>0.65000009536742986</v>
      </c>
      <c r="R170" s="6">
        <f t="shared" si="78"/>
        <v>0</v>
      </c>
      <c r="S170" s="6">
        <f t="shared" si="79"/>
        <v>0</v>
      </c>
      <c r="T170" s="6">
        <f t="shared" si="80"/>
        <v>0</v>
      </c>
      <c r="U170" s="6">
        <f t="shared" si="81"/>
        <v>0</v>
      </c>
      <c r="V170" s="6">
        <f t="shared" si="82"/>
        <v>0.55000009536742978</v>
      </c>
      <c r="W170" s="6">
        <f t="shared" si="83"/>
        <v>0.10000000000000009</v>
      </c>
      <c r="X170" s="6">
        <f t="shared" si="84"/>
        <v>0</v>
      </c>
      <c r="Y170" s="6">
        <f t="shared" si="85"/>
        <v>0.40000004768371999</v>
      </c>
      <c r="Z170" s="6">
        <f t="shared" si="86"/>
        <v>0.15000009536742986</v>
      </c>
      <c r="AA170" s="6">
        <f t="shared" si="87"/>
        <v>0</v>
      </c>
      <c r="AB170" s="6">
        <f t="shared" si="88"/>
        <v>0</v>
      </c>
      <c r="AC170" s="6">
        <f t="shared" si="89"/>
        <v>0</v>
      </c>
      <c r="AD170" s="6">
        <f t="shared" si="90"/>
        <v>0</v>
      </c>
      <c r="AE170" s="6">
        <f t="shared" si="91"/>
        <v>0</v>
      </c>
      <c r="AF170" s="6">
        <f t="shared" si="92"/>
        <v>0</v>
      </c>
      <c r="AG170" s="6">
        <f t="shared" si="93"/>
        <v>0</v>
      </c>
      <c r="AH170" s="6">
        <f t="shared" si="94"/>
        <v>0</v>
      </c>
      <c r="AI170" s="6">
        <f t="shared" si="95"/>
        <v>0</v>
      </c>
      <c r="AJ170" s="6">
        <f t="shared" si="96"/>
        <v>0</v>
      </c>
      <c r="AK170" s="6">
        <f t="shared" si="97"/>
        <v>0</v>
      </c>
      <c r="AL170" s="6">
        <f t="shared" si="98"/>
        <v>0</v>
      </c>
      <c r="AM170" s="6">
        <f t="shared" si="99"/>
        <v>0</v>
      </c>
      <c r="AN170" s="6">
        <f t="shared" si="100"/>
        <v>0</v>
      </c>
      <c r="AO170" s="6">
        <f t="shared" si="101"/>
        <v>0</v>
      </c>
      <c r="AP170" s="6">
        <f t="shared" si="102"/>
        <v>0</v>
      </c>
      <c r="AQ170" s="6">
        <f t="shared" si="103"/>
        <v>0</v>
      </c>
      <c r="AR170" s="6">
        <f t="shared" si="104"/>
        <v>0</v>
      </c>
      <c r="AS170" s="6">
        <f t="shared" si="105"/>
        <v>0</v>
      </c>
      <c r="AT170" s="6">
        <f t="shared" si="106"/>
        <v>0</v>
      </c>
      <c r="AU170" s="6">
        <f t="shared" si="107"/>
        <v>0</v>
      </c>
    </row>
    <row r="171" spans="1:47" ht="15" customHeight="1" x14ac:dyDescent="0.45">
      <c r="A171" s="5" t="s">
        <v>334</v>
      </c>
      <c r="B171" s="5" t="s">
        <v>335</v>
      </c>
      <c r="C171" s="6">
        <v>3</v>
      </c>
      <c r="D171" s="6">
        <v>1.5</v>
      </c>
      <c r="E171" s="6">
        <v>3.1500000953674299</v>
      </c>
      <c r="F171" s="6">
        <v>2.7000000476837198</v>
      </c>
      <c r="G171" s="6">
        <v>3.5499999523162802</v>
      </c>
      <c r="H171" s="6">
        <v>3.4500000476837198</v>
      </c>
      <c r="I171" s="6">
        <v>1.79999995231628</v>
      </c>
      <c r="J171" s="6">
        <v>1.25</v>
      </c>
      <c r="K171" s="6">
        <v>1.3500000238418599</v>
      </c>
      <c r="L171" s="6">
        <f t="shared" si="72"/>
        <v>0</v>
      </c>
      <c r="M171" s="6">
        <f t="shared" si="73"/>
        <v>0</v>
      </c>
      <c r="N171" s="6">
        <f t="shared" si="74"/>
        <v>1.1500000953674299</v>
      </c>
      <c r="O171" s="6">
        <f t="shared" si="75"/>
        <v>0</v>
      </c>
      <c r="P171" s="6">
        <f t="shared" si="76"/>
        <v>1.5499999523162802</v>
      </c>
      <c r="Q171" s="6">
        <f t="shared" si="77"/>
        <v>0.45000004768371982</v>
      </c>
      <c r="R171" s="6">
        <f t="shared" si="78"/>
        <v>0</v>
      </c>
      <c r="S171" s="6">
        <f t="shared" si="79"/>
        <v>0</v>
      </c>
      <c r="T171" s="6">
        <f t="shared" si="80"/>
        <v>0</v>
      </c>
      <c r="U171" s="6">
        <f t="shared" si="81"/>
        <v>0</v>
      </c>
      <c r="V171" s="6">
        <f t="shared" si="82"/>
        <v>0</v>
      </c>
      <c r="W171" s="6">
        <f t="shared" si="83"/>
        <v>0</v>
      </c>
      <c r="X171" s="6">
        <f t="shared" si="84"/>
        <v>0</v>
      </c>
      <c r="Y171" s="6">
        <f t="shared" si="85"/>
        <v>0.24999995231628036</v>
      </c>
      <c r="Z171" s="6">
        <f t="shared" si="86"/>
        <v>0</v>
      </c>
      <c r="AA171" s="6">
        <f t="shared" si="87"/>
        <v>0</v>
      </c>
      <c r="AB171" s="6">
        <f t="shared" si="88"/>
        <v>0</v>
      </c>
      <c r="AC171" s="6">
        <f t="shared" si="89"/>
        <v>0</v>
      </c>
      <c r="AD171" s="6">
        <f t="shared" si="90"/>
        <v>0</v>
      </c>
      <c r="AE171" s="6">
        <f t="shared" si="91"/>
        <v>0</v>
      </c>
      <c r="AF171" s="6">
        <f t="shared" si="92"/>
        <v>0</v>
      </c>
      <c r="AG171" s="6">
        <f t="shared" si="93"/>
        <v>0</v>
      </c>
      <c r="AH171" s="6">
        <f t="shared" si="94"/>
        <v>0</v>
      </c>
      <c r="AI171" s="6">
        <f t="shared" si="95"/>
        <v>0</v>
      </c>
      <c r="AJ171" s="6">
        <f t="shared" si="96"/>
        <v>0</v>
      </c>
      <c r="AK171" s="6">
        <f t="shared" si="97"/>
        <v>0</v>
      </c>
      <c r="AL171" s="6">
        <f t="shared" si="98"/>
        <v>0</v>
      </c>
      <c r="AM171" s="6">
        <f t="shared" si="99"/>
        <v>0</v>
      </c>
      <c r="AN171" s="6">
        <f t="shared" si="100"/>
        <v>0</v>
      </c>
      <c r="AO171" s="6">
        <f t="shared" si="101"/>
        <v>0</v>
      </c>
      <c r="AP171" s="6">
        <f t="shared" si="102"/>
        <v>0</v>
      </c>
      <c r="AQ171" s="6">
        <f t="shared" si="103"/>
        <v>0</v>
      </c>
      <c r="AR171" s="6">
        <f t="shared" si="104"/>
        <v>0</v>
      </c>
      <c r="AS171" s="6">
        <f t="shared" si="105"/>
        <v>0</v>
      </c>
      <c r="AT171" s="6">
        <f t="shared" si="106"/>
        <v>0</v>
      </c>
      <c r="AU171" s="6">
        <f t="shared" si="107"/>
        <v>0</v>
      </c>
    </row>
    <row r="172" spans="1:47" ht="15" customHeight="1" x14ac:dyDescent="0.45">
      <c r="A172" s="5" t="s">
        <v>336</v>
      </c>
      <c r="B172" s="5" t="s">
        <v>337</v>
      </c>
      <c r="C172" s="6">
        <v>3.4500000476837198</v>
      </c>
      <c r="D172" s="6">
        <v>2.5999999046325701</v>
      </c>
      <c r="E172" s="6">
        <v>3.4500000476837198</v>
      </c>
      <c r="F172" s="6">
        <v>2.75</v>
      </c>
      <c r="G172" s="6">
        <v>3.7999999523162802</v>
      </c>
      <c r="H172" s="6">
        <v>4.0500001907348597</v>
      </c>
      <c r="I172" s="6">
        <v>2.4500000476837198</v>
      </c>
      <c r="J172" s="6">
        <v>1.6499999761581401</v>
      </c>
      <c r="K172" s="6">
        <v>0.89999997615814198</v>
      </c>
      <c r="L172" s="6">
        <f t="shared" si="72"/>
        <v>0.45000004768371982</v>
      </c>
      <c r="M172" s="6">
        <f t="shared" si="73"/>
        <v>0.59999990463257014</v>
      </c>
      <c r="N172" s="6">
        <f t="shared" si="74"/>
        <v>1.4500000476837198</v>
      </c>
      <c r="O172" s="6">
        <f t="shared" si="75"/>
        <v>0</v>
      </c>
      <c r="P172" s="6">
        <f t="shared" si="76"/>
        <v>1.7999999523162802</v>
      </c>
      <c r="Q172" s="6">
        <f t="shared" si="77"/>
        <v>1.0500001907348597</v>
      </c>
      <c r="R172" s="6">
        <f t="shared" si="78"/>
        <v>0</v>
      </c>
      <c r="S172" s="6">
        <f t="shared" si="79"/>
        <v>0</v>
      </c>
      <c r="T172" s="6">
        <f t="shared" si="80"/>
        <v>0</v>
      </c>
      <c r="U172" s="6">
        <f t="shared" si="81"/>
        <v>0</v>
      </c>
      <c r="V172" s="6">
        <f t="shared" si="82"/>
        <v>0</v>
      </c>
      <c r="W172" s="6">
        <f t="shared" si="83"/>
        <v>5.0000047683719906E-2</v>
      </c>
      <c r="X172" s="6">
        <f t="shared" si="84"/>
        <v>0</v>
      </c>
      <c r="Y172" s="6">
        <f t="shared" si="85"/>
        <v>0.49999995231628036</v>
      </c>
      <c r="Z172" s="6">
        <f t="shared" si="86"/>
        <v>0.55000019073485973</v>
      </c>
      <c r="AA172" s="6">
        <f t="shared" si="87"/>
        <v>0</v>
      </c>
      <c r="AB172" s="6">
        <f t="shared" si="88"/>
        <v>0</v>
      </c>
      <c r="AC172" s="6">
        <f t="shared" si="89"/>
        <v>0</v>
      </c>
      <c r="AD172" s="6">
        <f t="shared" si="90"/>
        <v>0</v>
      </c>
      <c r="AE172" s="6">
        <f t="shared" si="91"/>
        <v>0</v>
      </c>
      <c r="AF172" s="6">
        <f t="shared" si="92"/>
        <v>0</v>
      </c>
      <c r="AG172" s="6">
        <f t="shared" si="93"/>
        <v>0</v>
      </c>
      <c r="AH172" s="6">
        <f t="shared" si="94"/>
        <v>0</v>
      </c>
      <c r="AI172" s="6">
        <f t="shared" si="95"/>
        <v>0</v>
      </c>
      <c r="AJ172" s="6">
        <f t="shared" si="96"/>
        <v>0</v>
      </c>
      <c r="AK172" s="6">
        <f t="shared" si="97"/>
        <v>0</v>
      </c>
      <c r="AL172" s="6">
        <f t="shared" si="98"/>
        <v>0</v>
      </c>
      <c r="AM172" s="6">
        <f t="shared" si="99"/>
        <v>0</v>
      </c>
      <c r="AN172" s="6">
        <f t="shared" si="100"/>
        <v>0</v>
      </c>
      <c r="AO172" s="6">
        <f t="shared" si="101"/>
        <v>0</v>
      </c>
      <c r="AP172" s="6">
        <f t="shared" si="102"/>
        <v>0</v>
      </c>
      <c r="AQ172" s="6">
        <f t="shared" si="103"/>
        <v>0</v>
      </c>
      <c r="AR172" s="6">
        <f t="shared" si="104"/>
        <v>0</v>
      </c>
      <c r="AS172" s="6">
        <f t="shared" si="105"/>
        <v>0</v>
      </c>
      <c r="AT172" s="6">
        <f t="shared" si="106"/>
        <v>0</v>
      </c>
      <c r="AU172" s="6">
        <f t="shared" si="107"/>
        <v>0</v>
      </c>
    </row>
    <row r="173" spans="1:47" ht="15" customHeight="1" x14ac:dyDescent="0.45">
      <c r="A173" s="5" t="s">
        <v>338</v>
      </c>
      <c r="B173" s="5" t="s">
        <v>339</v>
      </c>
      <c r="C173" s="6">
        <v>3.5999999046325701</v>
      </c>
      <c r="D173" s="6">
        <v>2.5999999046325701</v>
      </c>
      <c r="E173" s="6">
        <v>3.75</v>
      </c>
      <c r="F173" s="6">
        <v>2.9500000476837198</v>
      </c>
      <c r="G173" s="6">
        <v>3.75</v>
      </c>
      <c r="H173" s="6">
        <v>4.1999998092651403</v>
      </c>
      <c r="I173" s="6">
        <v>2.7999999523162802</v>
      </c>
      <c r="J173" s="6">
        <v>2.7000000476837198</v>
      </c>
      <c r="K173" s="6">
        <v>1.79999995231628</v>
      </c>
      <c r="L173" s="6">
        <f t="shared" si="72"/>
        <v>0.59999990463257014</v>
      </c>
      <c r="M173" s="6">
        <f t="shared" si="73"/>
        <v>0.59999990463257014</v>
      </c>
      <c r="N173" s="6">
        <f t="shared" si="74"/>
        <v>1.75</v>
      </c>
      <c r="O173" s="6">
        <f t="shared" si="75"/>
        <v>0</v>
      </c>
      <c r="P173" s="6">
        <f t="shared" si="76"/>
        <v>1.75</v>
      </c>
      <c r="Q173" s="6">
        <f t="shared" si="77"/>
        <v>1.1999998092651403</v>
      </c>
      <c r="R173" s="6">
        <f t="shared" si="78"/>
        <v>0</v>
      </c>
      <c r="S173" s="6">
        <f t="shared" si="79"/>
        <v>0.70000004768371982</v>
      </c>
      <c r="T173" s="6">
        <f t="shared" si="80"/>
        <v>0</v>
      </c>
      <c r="U173" s="6">
        <f t="shared" si="81"/>
        <v>0</v>
      </c>
      <c r="V173" s="6">
        <f t="shared" si="82"/>
        <v>0</v>
      </c>
      <c r="W173" s="6">
        <f t="shared" si="83"/>
        <v>0.35000000000000009</v>
      </c>
      <c r="X173" s="6">
        <f t="shared" si="84"/>
        <v>0</v>
      </c>
      <c r="Y173" s="6">
        <f t="shared" si="85"/>
        <v>0.45000000000000018</v>
      </c>
      <c r="Z173" s="6">
        <f t="shared" si="86"/>
        <v>0.69999980926514027</v>
      </c>
      <c r="AA173" s="6">
        <f t="shared" si="87"/>
        <v>0</v>
      </c>
      <c r="AB173" s="6">
        <f t="shared" si="88"/>
        <v>0.20000004768371982</v>
      </c>
      <c r="AC173" s="6">
        <f t="shared" si="89"/>
        <v>0</v>
      </c>
      <c r="AD173" s="6">
        <f t="shared" si="90"/>
        <v>0</v>
      </c>
      <c r="AE173" s="6">
        <f t="shared" si="91"/>
        <v>0</v>
      </c>
      <c r="AF173" s="6">
        <f t="shared" si="92"/>
        <v>0</v>
      </c>
      <c r="AG173" s="6">
        <f t="shared" si="93"/>
        <v>0</v>
      </c>
      <c r="AH173" s="6">
        <f t="shared" si="94"/>
        <v>0</v>
      </c>
      <c r="AI173" s="6">
        <f t="shared" si="95"/>
        <v>0</v>
      </c>
      <c r="AJ173" s="6">
        <f t="shared" si="96"/>
        <v>0</v>
      </c>
      <c r="AK173" s="6">
        <f t="shared" si="97"/>
        <v>0</v>
      </c>
      <c r="AL173" s="6">
        <f t="shared" si="98"/>
        <v>0</v>
      </c>
      <c r="AM173" s="6">
        <f t="shared" si="99"/>
        <v>0</v>
      </c>
      <c r="AN173" s="6">
        <f t="shared" si="100"/>
        <v>0</v>
      </c>
      <c r="AO173" s="6">
        <f t="shared" si="101"/>
        <v>0</v>
      </c>
      <c r="AP173" s="6">
        <f t="shared" si="102"/>
        <v>0</v>
      </c>
      <c r="AQ173" s="6">
        <f t="shared" si="103"/>
        <v>0</v>
      </c>
      <c r="AR173" s="6">
        <f t="shared" si="104"/>
        <v>0</v>
      </c>
      <c r="AS173" s="6">
        <f t="shared" si="105"/>
        <v>0</v>
      </c>
      <c r="AT173" s="6">
        <f t="shared" si="106"/>
        <v>0</v>
      </c>
      <c r="AU173" s="6">
        <f t="shared" si="107"/>
        <v>0</v>
      </c>
    </row>
    <row r="174" spans="1:47" ht="15" customHeight="1" x14ac:dyDescent="0.45">
      <c r="A174" s="5" t="s">
        <v>340</v>
      </c>
      <c r="B174" s="5" t="s">
        <v>341</v>
      </c>
      <c r="C174" s="6">
        <v>3.25</v>
      </c>
      <c r="D174" s="6">
        <v>2.8499999046325701</v>
      </c>
      <c r="E174" s="6">
        <v>3.9500000476837198</v>
      </c>
      <c r="F174" s="6">
        <v>2.9000000953674299</v>
      </c>
      <c r="G174" s="6">
        <v>4</v>
      </c>
      <c r="H174" s="6">
        <v>4.0999999046325701</v>
      </c>
      <c r="I174" s="6">
        <v>3.0999999046325701</v>
      </c>
      <c r="J174" s="6">
        <v>3.2000000476837198</v>
      </c>
      <c r="K174" s="6">
        <v>3</v>
      </c>
      <c r="L174" s="6">
        <f t="shared" si="72"/>
        <v>0.25</v>
      </c>
      <c r="M174" s="6">
        <f t="shared" si="73"/>
        <v>0.84999990463257014</v>
      </c>
      <c r="N174" s="6">
        <f t="shared" si="74"/>
        <v>1.9500000476837198</v>
      </c>
      <c r="O174" s="6">
        <f t="shared" si="75"/>
        <v>0</v>
      </c>
      <c r="P174" s="6">
        <f t="shared" si="76"/>
        <v>2</v>
      </c>
      <c r="Q174" s="6">
        <f t="shared" si="77"/>
        <v>1.0999999046325701</v>
      </c>
      <c r="R174" s="6">
        <f t="shared" si="78"/>
        <v>9.9999904632570136E-2</v>
      </c>
      <c r="S174" s="6">
        <f t="shared" si="79"/>
        <v>1.2000000476837198</v>
      </c>
      <c r="T174" s="6">
        <f t="shared" si="80"/>
        <v>1</v>
      </c>
      <c r="U174" s="6">
        <f t="shared" si="81"/>
        <v>0</v>
      </c>
      <c r="V174" s="6">
        <f t="shared" si="82"/>
        <v>0.24999990463257005</v>
      </c>
      <c r="W174" s="6">
        <f t="shared" si="83"/>
        <v>0.55000004768371991</v>
      </c>
      <c r="X174" s="6">
        <f t="shared" si="84"/>
        <v>0</v>
      </c>
      <c r="Y174" s="6">
        <f t="shared" si="85"/>
        <v>0.70000000000000018</v>
      </c>
      <c r="Z174" s="6">
        <f t="shared" si="86"/>
        <v>0.59999990463257014</v>
      </c>
      <c r="AA174" s="6">
        <f t="shared" si="87"/>
        <v>0</v>
      </c>
      <c r="AB174" s="6">
        <f t="shared" si="88"/>
        <v>0.70000004768371982</v>
      </c>
      <c r="AC174" s="6">
        <f t="shared" si="89"/>
        <v>0.20000000000000018</v>
      </c>
      <c r="AD174" s="6">
        <f t="shared" si="90"/>
        <v>0</v>
      </c>
      <c r="AE174" s="6">
        <f t="shared" si="91"/>
        <v>0</v>
      </c>
      <c r="AF174" s="6">
        <f t="shared" si="92"/>
        <v>0</v>
      </c>
      <c r="AG174" s="6">
        <f t="shared" si="93"/>
        <v>0</v>
      </c>
      <c r="AH174" s="6">
        <f t="shared" si="94"/>
        <v>0</v>
      </c>
      <c r="AI174" s="6">
        <f t="shared" si="95"/>
        <v>0</v>
      </c>
      <c r="AJ174" s="6">
        <f t="shared" si="96"/>
        <v>0</v>
      </c>
      <c r="AK174" s="6">
        <f t="shared" si="97"/>
        <v>0</v>
      </c>
      <c r="AL174" s="6">
        <f t="shared" si="98"/>
        <v>0</v>
      </c>
      <c r="AM174" s="6">
        <f t="shared" si="99"/>
        <v>0</v>
      </c>
      <c r="AN174" s="6">
        <f t="shared" si="100"/>
        <v>0</v>
      </c>
      <c r="AO174" s="6">
        <f t="shared" si="101"/>
        <v>0</v>
      </c>
      <c r="AP174" s="6">
        <f t="shared" si="102"/>
        <v>0</v>
      </c>
      <c r="AQ174" s="6">
        <f t="shared" si="103"/>
        <v>0</v>
      </c>
      <c r="AR174" s="6">
        <f t="shared" si="104"/>
        <v>0</v>
      </c>
      <c r="AS174" s="6">
        <f t="shared" si="105"/>
        <v>0</v>
      </c>
      <c r="AT174" s="6">
        <f t="shared" si="106"/>
        <v>0</v>
      </c>
      <c r="AU174" s="6">
        <f t="shared" si="107"/>
        <v>0</v>
      </c>
    </row>
    <row r="175" spans="1:47" ht="15" customHeight="1" x14ac:dyDescent="0.45">
      <c r="A175" s="5" t="s">
        <v>342</v>
      </c>
      <c r="B175" s="5" t="s">
        <v>343</v>
      </c>
      <c r="C175" s="6">
        <v>4</v>
      </c>
      <c r="D175" s="6">
        <v>3.2999999523162802</v>
      </c>
      <c r="E175" s="6">
        <v>4.1500000953674299</v>
      </c>
      <c r="F175" s="6">
        <v>3.25</v>
      </c>
      <c r="G175" s="6">
        <v>4.0500001907348597</v>
      </c>
      <c r="H175" s="6">
        <v>4.6500000953674299</v>
      </c>
      <c r="I175" s="6">
        <v>1.3999999761581401</v>
      </c>
      <c r="J175" s="6">
        <v>0.55000001192092896</v>
      </c>
      <c r="K175" s="6">
        <v>0.69999998807907104</v>
      </c>
      <c r="L175" s="6">
        <f t="shared" si="72"/>
        <v>1</v>
      </c>
      <c r="M175" s="6">
        <f t="shared" si="73"/>
        <v>1.2999999523162802</v>
      </c>
      <c r="N175" s="6">
        <f t="shared" si="74"/>
        <v>2.1500000953674299</v>
      </c>
      <c r="O175" s="6">
        <f t="shared" si="75"/>
        <v>0.25</v>
      </c>
      <c r="P175" s="6">
        <f t="shared" si="76"/>
        <v>2.0500001907348597</v>
      </c>
      <c r="Q175" s="6">
        <f t="shared" si="77"/>
        <v>1.6500000953674299</v>
      </c>
      <c r="R175" s="6">
        <f t="shared" si="78"/>
        <v>0</v>
      </c>
      <c r="S175" s="6">
        <f t="shared" si="79"/>
        <v>0</v>
      </c>
      <c r="T175" s="6">
        <f t="shared" si="80"/>
        <v>0</v>
      </c>
      <c r="U175" s="6">
        <f t="shared" si="81"/>
        <v>0.20000000000000018</v>
      </c>
      <c r="V175" s="6">
        <f t="shared" si="82"/>
        <v>0.69999995231628009</v>
      </c>
      <c r="W175" s="6">
        <f t="shared" si="83"/>
        <v>0.75000009536742995</v>
      </c>
      <c r="X175" s="6">
        <f t="shared" si="84"/>
        <v>0</v>
      </c>
      <c r="Y175" s="6">
        <f t="shared" si="85"/>
        <v>0.75000019073485991</v>
      </c>
      <c r="Z175" s="6">
        <f t="shared" si="86"/>
        <v>1.1500000953674299</v>
      </c>
      <c r="AA175" s="6">
        <f t="shared" si="87"/>
        <v>0</v>
      </c>
      <c r="AB175" s="6">
        <f t="shared" si="88"/>
        <v>0</v>
      </c>
      <c r="AC175" s="6">
        <f t="shared" si="89"/>
        <v>0</v>
      </c>
      <c r="AD175" s="6">
        <f t="shared" si="90"/>
        <v>0</v>
      </c>
      <c r="AE175" s="6">
        <f t="shared" si="91"/>
        <v>0</v>
      </c>
      <c r="AF175" s="6">
        <f t="shared" si="92"/>
        <v>0</v>
      </c>
      <c r="AG175" s="6">
        <f t="shared" si="93"/>
        <v>0</v>
      </c>
      <c r="AH175" s="6">
        <f t="shared" si="94"/>
        <v>0</v>
      </c>
      <c r="AI175" s="6">
        <f t="shared" si="95"/>
        <v>0.35000009536743004</v>
      </c>
      <c r="AJ175" s="6">
        <f t="shared" si="96"/>
        <v>0</v>
      </c>
      <c r="AK175" s="6">
        <f t="shared" si="97"/>
        <v>0</v>
      </c>
      <c r="AL175" s="6">
        <f t="shared" si="98"/>
        <v>0</v>
      </c>
      <c r="AM175" s="6">
        <f t="shared" si="99"/>
        <v>0</v>
      </c>
      <c r="AN175" s="6">
        <f t="shared" si="100"/>
        <v>0</v>
      </c>
      <c r="AO175" s="6">
        <f t="shared" si="101"/>
        <v>0</v>
      </c>
      <c r="AP175" s="6">
        <f t="shared" si="102"/>
        <v>0</v>
      </c>
      <c r="AQ175" s="6">
        <f t="shared" si="103"/>
        <v>0</v>
      </c>
      <c r="AR175" s="6">
        <f t="shared" si="104"/>
        <v>0</v>
      </c>
      <c r="AS175" s="6">
        <f t="shared" si="105"/>
        <v>0</v>
      </c>
      <c r="AT175" s="6">
        <f t="shared" si="106"/>
        <v>0</v>
      </c>
      <c r="AU175" s="6">
        <f t="shared" si="107"/>
        <v>0</v>
      </c>
    </row>
    <row r="176" spans="1:47" ht="15" customHeight="1" x14ac:dyDescent="0.45">
      <c r="A176" s="5" t="s">
        <v>344</v>
      </c>
      <c r="B176" s="5" t="s">
        <v>345</v>
      </c>
      <c r="C176" s="6">
        <v>3.0499999523162802</v>
      </c>
      <c r="D176" s="6">
        <v>2.7999999523162802</v>
      </c>
      <c r="E176" s="6">
        <v>3.0499999523162802</v>
      </c>
      <c r="F176" s="6">
        <v>2.25</v>
      </c>
      <c r="G176" s="6">
        <v>3.4000000953674299</v>
      </c>
      <c r="H176" s="6">
        <v>3.5</v>
      </c>
      <c r="I176" s="6">
        <v>2.2999999523162802</v>
      </c>
      <c r="J176" s="6">
        <v>1</v>
      </c>
      <c r="K176" s="6">
        <v>1.1499999761581401</v>
      </c>
      <c r="L176" s="6">
        <f t="shared" si="72"/>
        <v>4.9999952316280183E-2</v>
      </c>
      <c r="M176" s="6">
        <f t="shared" si="73"/>
        <v>0.79999995231628018</v>
      </c>
      <c r="N176" s="6">
        <f t="shared" si="74"/>
        <v>1.0499999523162802</v>
      </c>
      <c r="O176" s="6">
        <f t="shared" si="75"/>
        <v>0</v>
      </c>
      <c r="P176" s="6">
        <f t="shared" si="76"/>
        <v>1.4000000953674299</v>
      </c>
      <c r="Q176" s="6">
        <f t="shared" si="77"/>
        <v>0.5</v>
      </c>
      <c r="R176" s="6">
        <f t="shared" si="78"/>
        <v>0</v>
      </c>
      <c r="S176" s="6">
        <f t="shared" si="79"/>
        <v>0</v>
      </c>
      <c r="T176" s="6">
        <f t="shared" si="80"/>
        <v>0</v>
      </c>
      <c r="U176" s="6">
        <f t="shared" si="81"/>
        <v>0</v>
      </c>
      <c r="V176" s="6">
        <f t="shared" si="82"/>
        <v>0.19999995231628009</v>
      </c>
      <c r="W176" s="6">
        <f t="shared" si="83"/>
        <v>0</v>
      </c>
      <c r="X176" s="6">
        <f t="shared" si="84"/>
        <v>0</v>
      </c>
      <c r="Y176" s="6">
        <f t="shared" si="85"/>
        <v>0.10000009536743004</v>
      </c>
      <c r="Z176" s="6">
        <f t="shared" si="86"/>
        <v>0</v>
      </c>
      <c r="AA176" s="6">
        <f t="shared" si="87"/>
        <v>0</v>
      </c>
      <c r="AB176" s="6">
        <f t="shared" si="88"/>
        <v>0</v>
      </c>
      <c r="AC176" s="6">
        <f t="shared" si="89"/>
        <v>0</v>
      </c>
      <c r="AD176" s="6">
        <f t="shared" si="90"/>
        <v>0</v>
      </c>
      <c r="AE176" s="6">
        <f t="shared" si="91"/>
        <v>0</v>
      </c>
      <c r="AF176" s="6">
        <f t="shared" si="92"/>
        <v>0</v>
      </c>
      <c r="AG176" s="6">
        <f t="shared" si="93"/>
        <v>0</v>
      </c>
      <c r="AH176" s="6">
        <f t="shared" si="94"/>
        <v>0</v>
      </c>
      <c r="AI176" s="6">
        <f t="shared" si="95"/>
        <v>0</v>
      </c>
      <c r="AJ176" s="6">
        <f t="shared" si="96"/>
        <v>0</v>
      </c>
      <c r="AK176" s="6">
        <f t="shared" si="97"/>
        <v>0</v>
      </c>
      <c r="AL176" s="6">
        <f t="shared" si="98"/>
        <v>0</v>
      </c>
      <c r="AM176" s="6">
        <f t="shared" si="99"/>
        <v>0</v>
      </c>
      <c r="AN176" s="6">
        <f t="shared" si="100"/>
        <v>0</v>
      </c>
      <c r="AO176" s="6">
        <f t="shared" si="101"/>
        <v>0</v>
      </c>
      <c r="AP176" s="6">
        <f t="shared" si="102"/>
        <v>0</v>
      </c>
      <c r="AQ176" s="6">
        <f t="shared" si="103"/>
        <v>0</v>
      </c>
      <c r="AR176" s="6">
        <f t="shared" si="104"/>
        <v>0</v>
      </c>
      <c r="AS176" s="6">
        <f t="shared" si="105"/>
        <v>0</v>
      </c>
      <c r="AT176" s="6">
        <f t="shared" si="106"/>
        <v>0</v>
      </c>
      <c r="AU176" s="6">
        <f t="shared" si="107"/>
        <v>0</v>
      </c>
    </row>
    <row r="177" spans="1:47" ht="15" customHeight="1" x14ac:dyDescent="0.45">
      <c r="A177" s="5" t="s">
        <v>346</v>
      </c>
      <c r="B177" s="5" t="s">
        <v>347</v>
      </c>
      <c r="C177" s="6">
        <v>3</v>
      </c>
      <c r="D177" s="6">
        <v>2.5</v>
      </c>
      <c r="E177" s="6">
        <v>2.7999999523162802</v>
      </c>
      <c r="F177" s="6">
        <v>2.1500000953674299</v>
      </c>
      <c r="G177" s="6">
        <v>3.0499999523162802</v>
      </c>
      <c r="H177" s="6">
        <v>3.3499999046325701</v>
      </c>
      <c r="I177" s="6">
        <v>2.1500000953674299</v>
      </c>
      <c r="J177" s="6">
        <v>0.55000001192092896</v>
      </c>
      <c r="K177" s="6">
        <v>0.94999998807907104</v>
      </c>
      <c r="L177" s="6">
        <f t="shared" si="72"/>
        <v>0</v>
      </c>
      <c r="M177" s="6">
        <f t="shared" si="73"/>
        <v>0.5</v>
      </c>
      <c r="N177" s="6">
        <f t="shared" si="74"/>
        <v>0.79999995231628018</v>
      </c>
      <c r="O177" s="6">
        <f t="shared" si="75"/>
        <v>0</v>
      </c>
      <c r="P177" s="6">
        <f t="shared" si="76"/>
        <v>1.0499999523162802</v>
      </c>
      <c r="Q177" s="6">
        <f t="shared" si="77"/>
        <v>0.34999990463257014</v>
      </c>
      <c r="R177" s="6">
        <f t="shared" si="78"/>
        <v>0</v>
      </c>
      <c r="S177" s="6">
        <f t="shared" si="79"/>
        <v>0</v>
      </c>
      <c r="T177" s="6">
        <f t="shared" si="80"/>
        <v>0</v>
      </c>
      <c r="U177" s="6">
        <f t="shared" si="81"/>
        <v>0</v>
      </c>
      <c r="V177" s="6">
        <f t="shared" si="82"/>
        <v>0</v>
      </c>
      <c r="W177" s="6">
        <f t="shared" si="83"/>
        <v>0</v>
      </c>
      <c r="X177" s="6">
        <f t="shared" si="84"/>
        <v>0</v>
      </c>
      <c r="Y177" s="6">
        <f t="shared" si="85"/>
        <v>0</v>
      </c>
      <c r="Z177" s="6">
        <f t="shared" si="86"/>
        <v>0</v>
      </c>
      <c r="AA177" s="6">
        <f t="shared" si="87"/>
        <v>0</v>
      </c>
      <c r="AB177" s="6">
        <f t="shared" si="88"/>
        <v>0</v>
      </c>
      <c r="AC177" s="6">
        <f t="shared" si="89"/>
        <v>0</v>
      </c>
      <c r="AD177" s="6">
        <f t="shared" si="90"/>
        <v>0</v>
      </c>
      <c r="AE177" s="6">
        <f t="shared" si="91"/>
        <v>0</v>
      </c>
      <c r="AF177" s="6">
        <f t="shared" si="92"/>
        <v>0</v>
      </c>
      <c r="AG177" s="6">
        <f t="shared" si="93"/>
        <v>0</v>
      </c>
      <c r="AH177" s="6">
        <f t="shared" si="94"/>
        <v>0</v>
      </c>
      <c r="AI177" s="6">
        <f t="shared" si="95"/>
        <v>0</v>
      </c>
      <c r="AJ177" s="6">
        <f t="shared" si="96"/>
        <v>0</v>
      </c>
      <c r="AK177" s="6">
        <f t="shared" si="97"/>
        <v>0</v>
      </c>
      <c r="AL177" s="6">
        <f t="shared" si="98"/>
        <v>0</v>
      </c>
      <c r="AM177" s="6">
        <f t="shared" si="99"/>
        <v>0</v>
      </c>
      <c r="AN177" s="6">
        <f t="shared" si="100"/>
        <v>0</v>
      </c>
      <c r="AO177" s="6">
        <f t="shared" si="101"/>
        <v>0</v>
      </c>
      <c r="AP177" s="6">
        <f t="shared" si="102"/>
        <v>0</v>
      </c>
      <c r="AQ177" s="6">
        <f t="shared" si="103"/>
        <v>0</v>
      </c>
      <c r="AR177" s="6">
        <f t="shared" si="104"/>
        <v>0</v>
      </c>
      <c r="AS177" s="6">
        <f t="shared" si="105"/>
        <v>0</v>
      </c>
      <c r="AT177" s="6">
        <f t="shared" si="106"/>
        <v>0</v>
      </c>
      <c r="AU177" s="6">
        <f t="shared" si="107"/>
        <v>0</v>
      </c>
    </row>
    <row r="178" spans="1:47" ht="15" customHeight="1" x14ac:dyDescent="0.45">
      <c r="A178" s="5" t="s">
        <v>348</v>
      </c>
      <c r="B178" s="5" t="s">
        <v>349</v>
      </c>
      <c r="C178" s="6">
        <v>2.9500000476837198</v>
      </c>
      <c r="D178" s="6">
        <v>2.5</v>
      </c>
      <c r="E178" s="6">
        <v>2.4500000476837198</v>
      </c>
      <c r="F178" s="6">
        <v>2</v>
      </c>
      <c r="G178" s="6">
        <v>2.75</v>
      </c>
      <c r="H178" s="6">
        <v>3</v>
      </c>
      <c r="I178" s="6">
        <v>3</v>
      </c>
      <c r="J178" s="6">
        <v>0.25</v>
      </c>
      <c r="K178" s="6">
        <v>0.55000001192092896</v>
      </c>
      <c r="L178" s="6">
        <f t="shared" si="72"/>
        <v>0</v>
      </c>
      <c r="M178" s="6">
        <f t="shared" si="73"/>
        <v>0.5</v>
      </c>
      <c r="N178" s="6">
        <f t="shared" si="74"/>
        <v>0.45000004768371982</v>
      </c>
      <c r="O178" s="6">
        <f t="shared" si="75"/>
        <v>0</v>
      </c>
      <c r="P178" s="6">
        <f t="shared" si="76"/>
        <v>0.75</v>
      </c>
      <c r="Q178" s="6">
        <f t="shared" si="77"/>
        <v>0</v>
      </c>
      <c r="R178" s="6">
        <f t="shared" si="78"/>
        <v>0</v>
      </c>
      <c r="S178" s="6">
        <f t="shared" si="79"/>
        <v>0</v>
      </c>
      <c r="T178" s="6">
        <f t="shared" si="80"/>
        <v>0</v>
      </c>
      <c r="U178" s="6">
        <f t="shared" si="81"/>
        <v>0</v>
      </c>
      <c r="V178" s="6">
        <f t="shared" si="82"/>
        <v>0</v>
      </c>
      <c r="W178" s="6">
        <f t="shared" si="83"/>
        <v>0</v>
      </c>
      <c r="X178" s="6">
        <f t="shared" si="84"/>
        <v>0</v>
      </c>
      <c r="Y178" s="6">
        <f t="shared" si="85"/>
        <v>0</v>
      </c>
      <c r="Z178" s="6">
        <f t="shared" si="86"/>
        <v>0</v>
      </c>
      <c r="AA178" s="6">
        <f t="shared" si="87"/>
        <v>0</v>
      </c>
      <c r="AB178" s="6">
        <f t="shared" si="88"/>
        <v>0</v>
      </c>
      <c r="AC178" s="6">
        <f t="shared" si="89"/>
        <v>0</v>
      </c>
      <c r="AD178" s="6">
        <f t="shared" si="90"/>
        <v>0</v>
      </c>
      <c r="AE178" s="6">
        <f t="shared" si="91"/>
        <v>0</v>
      </c>
      <c r="AF178" s="6">
        <f t="shared" si="92"/>
        <v>0</v>
      </c>
      <c r="AG178" s="6">
        <f t="shared" si="93"/>
        <v>0</v>
      </c>
      <c r="AH178" s="6">
        <f t="shared" si="94"/>
        <v>0</v>
      </c>
      <c r="AI178" s="6">
        <f t="shared" si="95"/>
        <v>0</v>
      </c>
      <c r="AJ178" s="6">
        <f t="shared" si="96"/>
        <v>0</v>
      </c>
      <c r="AK178" s="6">
        <f t="shared" si="97"/>
        <v>0</v>
      </c>
      <c r="AL178" s="6">
        <f t="shared" si="98"/>
        <v>0</v>
      </c>
      <c r="AM178" s="6">
        <f t="shared" si="99"/>
        <v>0</v>
      </c>
      <c r="AN178" s="6">
        <f t="shared" si="100"/>
        <v>0</v>
      </c>
      <c r="AO178" s="6">
        <f t="shared" si="101"/>
        <v>0</v>
      </c>
      <c r="AP178" s="6">
        <f t="shared" si="102"/>
        <v>0</v>
      </c>
      <c r="AQ178" s="6">
        <f t="shared" si="103"/>
        <v>0</v>
      </c>
      <c r="AR178" s="6">
        <f t="shared" si="104"/>
        <v>0</v>
      </c>
      <c r="AS178" s="6">
        <f t="shared" si="105"/>
        <v>0</v>
      </c>
      <c r="AT178" s="6">
        <f t="shared" si="106"/>
        <v>0</v>
      </c>
      <c r="AU178" s="6">
        <f t="shared" si="107"/>
        <v>0</v>
      </c>
    </row>
    <row r="179" spans="1:47" ht="15" customHeight="1" x14ac:dyDescent="0.45">
      <c r="A179" s="5" t="s">
        <v>350</v>
      </c>
      <c r="B179" s="5" t="s">
        <v>351</v>
      </c>
      <c r="C179" s="6">
        <v>3</v>
      </c>
      <c r="D179" s="6">
        <v>2.75</v>
      </c>
      <c r="E179" s="6">
        <v>2.4500000476837198</v>
      </c>
      <c r="F179" s="6">
        <v>1.8999999761581401</v>
      </c>
      <c r="G179" s="6">
        <v>2.75</v>
      </c>
      <c r="H179" s="6">
        <v>3</v>
      </c>
      <c r="I179" s="6">
        <v>2.75</v>
      </c>
      <c r="J179" s="6">
        <v>0.40000000596046498</v>
      </c>
      <c r="K179" s="6">
        <v>0.34999999403953602</v>
      </c>
      <c r="L179" s="6">
        <f t="shared" si="72"/>
        <v>0</v>
      </c>
      <c r="M179" s="6">
        <f t="shared" si="73"/>
        <v>0.75</v>
      </c>
      <c r="N179" s="6">
        <f t="shared" si="74"/>
        <v>0.45000004768371982</v>
      </c>
      <c r="O179" s="6">
        <f t="shared" si="75"/>
        <v>0</v>
      </c>
      <c r="P179" s="6">
        <f t="shared" si="76"/>
        <v>0.75</v>
      </c>
      <c r="Q179" s="6">
        <f t="shared" si="77"/>
        <v>0</v>
      </c>
      <c r="R179" s="6">
        <f t="shared" si="78"/>
        <v>0</v>
      </c>
      <c r="S179" s="6">
        <f t="shared" si="79"/>
        <v>0</v>
      </c>
      <c r="T179" s="6">
        <f t="shared" si="80"/>
        <v>0</v>
      </c>
      <c r="U179" s="6">
        <f t="shared" si="81"/>
        <v>0</v>
      </c>
      <c r="V179" s="6">
        <f t="shared" si="82"/>
        <v>0.14999999999999991</v>
      </c>
      <c r="W179" s="6">
        <f t="shared" si="83"/>
        <v>0</v>
      </c>
      <c r="X179" s="6">
        <f t="shared" si="84"/>
        <v>0</v>
      </c>
      <c r="Y179" s="6">
        <f t="shared" si="85"/>
        <v>0</v>
      </c>
      <c r="Z179" s="6">
        <f t="shared" si="86"/>
        <v>0</v>
      </c>
      <c r="AA179" s="6">
        <f t="shared" si="87"/>
        <v>0</v>
      </c>
      <c r="AB179" s="6">
        <f t="shared" si="88"/>
        <v>0</v>
      </c>
      <c r="AC179" s="6">
        <f t="shared" si="89"/>
        <v>0</v>
      </c>
      <c r="AD179" s="6">
        <f t="shared" si="90"/>
        <v>0</v>
      </c>
      <c r="AE179" s="6">
        <f t="shared" si="91"/>
        <v>0</v>
      </c>
      <c r="AF179" s="6">
        <f t="shared" si="92"/>
        <v>0</v>
      </c>
      <c r="AG179" s="6">
        <f t="shared" si="93"/>
        <v>0</v>
      </c>
      <c r="AH179" s="6">
        <f t="shared" si="94"/>
        <v>0</v>
      </c>
      <c r="AI179" s="6">
        <f t="shared" si="95"/>
        <v>0</v>
      </c>
      <c r="AJ179" s="6">
        <f t="shared" si="96"/>
        <v>0</v>
      </c>
      <c r="AK179" s="6">
        <f t="shared" si="97"/>
        <v>0</v>
      </c>
      <c r="AL179" s="6">
        <f t="shared" si="98"/>
        <v>0</v>
      </c>
      <c r="AM179" s="6">
        <f t="shared" si="99"/>
        <v>0</v>
      </c>
      <c r="AN179" s="6">
        <f t="shared" si="100"/>
        <v>0</v>
      </c>
      <c r="AO179" s="6">
        <f t="shared" si="101"/>
        <v>0</v>
      </c>
      <c r="AP179" s="6">
        <f t="shared" si="102"/>
        <v>0</v>
      </c>
      <c r="AQ179" s="6">
        <f t="shared" si="103"/>
        <v>0</v>
      </c>
      <c r="AR179" s="6">
        <f t="shared" si="104"/>
        <v>0</v>
      </c>
      <c r="AS179" s="6">
        <f t="shared" si="105"/>
        <v>0</v>
      </c>
      <c r="AT179" s="6">
        <f t="shared" si="106"/>
        <v>0</v>
      </c>
      <c r="AU179" s="6">
        <f t="shared" si="107"/>
        <v>0</v>
      </c>
    </row>
    <row r="180" spans="1:47" ht="15" customHeight="1" x14ac:dyDescent="0.45">
      <c r="A180" s="5" t="s">
        <v>352</v>
      </c>
      <c r="B180" s="5" t="s">
        <v>353</v>
      </c>
      <c r="C180" s="6">
        <v>3</v>
      </c>
      <c r="D180" s="6">
        <v>2.5499999523162802</v>
      </c>
      <c r="E180" s="6">
        <v>2.4000000953674299</v>
      </c>
      <c r="F180" s="6">
        <v>2</v>
      </c>
      <c r="G180" s="6">
        <v>2.6500000953674299</v>
      </c>
      <c r="H180" s="6">
        <v>3</v>
      </c>
      <c r="I180" s="6">
        <v>2.7000000476837198</v>
      </c>
      <c r="J180" s="6">
        <v>1.04999995231628</v>
      </c>
      <c r="K180" s="6">
        <v>0.40000000596046498</v>
      </c>
      <c r="L180" s="6">
        <f t="shared" si="72"/>
        <v>0</v>
      </c>
      <c r="M180" s="6">
        <f t="shared" si="73"/>
        <v>0.54999995231628018</v>
      </c>
      <c r="N180" s="6">
        <f t="shared" si="74"/>
        <v>0.40000009536742986</v>
      </c>
      <c r="O180" s="6">
        <f t="shared" si="75"/>
        <v>0</v>
      </c>
      <c r="P180" s="6">
        <f t="shared" si="76"/>
        <v>0.65000009536742986</v>
      </c>
      <c r="Q180" s="6">
        <f t="shared" si="77"/>
        <v>0</v>
      </c>
      <c r="R180" s="6">
        <f t="shared" si="78"/>
        <v>0</v>
      </c>
      <c r="S180" s="6">
        <f t="shared" si="79"/>
        <v>0</v>
      </c>
      <c r="T180" s="6">
        <f t="shared" si="80"/>
        <v>0</v>
      </c>
      <c r="U180" s="6">
        <f t="shared" si="81"/>
        <v>0</v>
      </c>
      <c r="V180" s="6">
        <f t="shared" si="82"/>
        <v>0</v>
      </c>
      <c r="W180" s="6">
        <f t="shared" si="83"/>
        <v>0</v>
      </c>
      <c r="X180" s="6">
        <f t="shared" si="84"/>
        <v>0</v>
      </c>
      <c r="Y180" s="6">
        <f t="shared" si="85"/>
        <v>0</v>
      </c>
      <c r="Z180" s="6">
        <f t="shared" si="86"/>
        <v>0</v>
      </c>
      <c r="AA180" s="6">
        <f t="shared" si="87"/>
        <v>0</v>
      </c>
      <c r="AB180" s="6">
        <f t="shared" si="88"/>
        <v>0</v>
      </c>
      <c r="AC180" s="6">
        <f t="shared" si="89"/>
        <v>0</v>
      </c>
      <c r="AD180" s="6">
        <f t="shared" si="90"/>
        <v>0</v>
      </c>
      <c r="AE180" s="6">
        <f t="shared" si="91"/>
        <v>0</v>
      </c>
      <c r="AF180" s="6">
        <f t="shared" si="92"/>
        <v>0</v>
      </c>
      <c r="AG180" s="6">
        <f t="shared" si="93"/>
        <v>0</v>
      </c>
      <c r="AH180" s="6">
        <f t="shared" si="94"/>
        <v>0</v>
      </c>
      <c r="AI180" s="6">
        <f t="shared" si="95"/>
        <v>0</v>
      </c>
      <c r="AJ180" s="6">
        <f t="shared" si="96"/>
        <v>0</v>
      </c>
      <c r="AK180" s="6">
        <f t="shared" si="97"/>
        <v>0</v>
      </c>
      <c r="AL180" s="6">
        <f t="shared" si="98"/>
        <v>0</v>
      </c>
      <c r="AM180" s="6">
        <f t="shared" si="99"/>
        <v>0</v>
      </c>
      <c r="AN180" s="6">
        <f t="shared" si="100"/>
        <v>0</v>
      </c>
      <c r="AO180" s="6">
        <f t="shared" si="101"/>
        <v>0</v>
      </c>
      <c r="AP180" s="6">
        <f t="shared" si="102"/>
        <v>0</v>
      </c>
      <c r="AQ180" s="6">
        <f t="shared" si="103"/>
        <v>0</v>
      </c>
      <c r="AR180" s="6">
        <f t="shared" si="104"/>
        <v>0</v>
      </c>
      <c r="AS180" s="6">
        <f t="shared" si="105"/>
        <v>0</v>
      </c>
      <c r="AT180" s="6">
        <f t="shared" si="106"/>
        <v>0</v>
      </c>
      <c r="AU180" s="6">
        <f t="shared" si="107"/>
        <v>0</v>
      </c>
    </row>
    <row r="181" spans="1:47" ht="15" customHeight="1" x14ac:dyDescent="0.45">
      <c r="A181" s="5" t="s">
        <v>354</v>
      </c>
      <c r="B181" s="5" t="s">
        <v>355</v>
      </c>
      <c r="C181" s="6">
        <v>3</v>
      </c>
      <c r="D181" s="6">
        <v>2.0999999046325701</v>
      </c>
      <c r="E181" s="6">
        <v>2.5</v>
      </c>
      <c r="F181" s="6">
        <v>1.75</v>
      </c>
      <c r="G181" s="6">
        <v>3</v>
      </c>
      <c r="H181" s="6">
        <v>3.3499999046325701</v>
      </c>
      <c r="I181" s="6">
        <v>3.0999999046325701</v>
      </c>
      <c r="J181" s="6">
        <v>3.2999999523162802</v>
      </c>
      <c r="K181" s="6">
        <v>2.75</v>
      </c>
      <c r="L181" s="6">
        <f t="shared" si="72"/>
        <v>0</v>
      </c>
      <c r="M181" s="6">
        <f t="shared" si="73"/>
        <v>9.9999904632570136E-2</v>
      </c>
      <c r="N181" s="6">
        <f t="shared" si="74"/>
        <v>0.5</v>
      </c>
      <c r="O181" s="6">
        <f t="shared" si="75"/>
        <v>0</v>
      </c>
      <c r="P181" s="6">
        <f t="shared" si="76"/>
        <v>1</v>
      </c>
      <c r="Q181" s="6">
        <f t="shared" si="77"/>
        <v>0.34999990463257014</v>
      </c>
      <c r="R181" s="6">
        <f t="shared" si="78"/>
        <v>9.9999904632570136E-2</v>
      </c>
      <c r="S181" s="6">
        <f t="shared" si="79"/>
        <v>1.2999999523162802</v>
      </c>
      <c r="T181" s="6">
        <f t="shared" si="80"/>
        <v>0.75</v>
      </c>
      <c r="U181" s="6">
        <f t="shared" si="81"/>
        <v>0</v>
      </c>
      <c r="V181" s="6">
        <f t="shared" si="82"/>
        <v>0</v>
      </c>
      <c r="W181" s="6">
        <f t="shared" si="83"/>
        <v>0</v>
      </c>
      <c r="X181" s="6">
        <f t="shared" si="84"/>
        <v>0</v>
      </c>
      <c r="Y181" s="6">
        <f t="shared" si="85"/>
        <v>0</v>
      </c>
      <c r="Z181" s="6">
        <f t="shared" si="86"/>
        <v>0</v>
      </c>
      <c r="AA181" s="6">
        <f t="shared" si="87"/>
        <v>0</v>
      </c>
      <c r="AB181" s="6">
        <f t="shared" si="88"/>
        <v>0.79999995231628018</v>
      </c>
      <c r="AC181" s="6">
        <f t="shared" si="89"/>
        <v>0</v>
      </c>
      <c r="AD181" s="6">
        <f t="shared" si="90"/>
        <v>0</v>
      </c>
      <c r="AE181" s="6">
        <f t="shared" si="91"/>
        <v>0</v>
      </c>
      <c r="AF181" s="6">
        <f t="shared" si="92"/>
        <v>0</v>
      </c>
      <c r="AG181" s="6">
        <f t="shared" si="93"/>
        <v>0</v>
      </c>
      <c r="AH181" s="6">
        <f t="shared" si="94"/>
        <v>0</v>
      </c>
      <c r="AI181" s="6">
        <f t="shared" si="95"/>
        <v>0</v>
      </c>
      <c r="AJ181" s="6">
        <f t="shared" si="96"/>
        <v>0</v>
      </c>
      <c r="AK181" s="6">
        <f t="shared" si="97"/>
        <v>0</v>
      </c>
      <c r="AL181" s="6">
        <f t="shared" si="98"/>
        <v>0</v>
      </c>
      <c r="AM181" s="6">
        <f t="shared" si="99"/>
        <v>0</v>
      </c>
      <c r="AN181" s="6">
        <f t="shared" si="100"/>
        <v>0</v>
      </c>
      <c r="AO181" s="6">
        <f t="shared" si="101"/>
        <v>0</v>
      </c>
      <c r="AP181" s="6">
        <f t="shared" si="102"/>
        <v>0</v>
      </c>
      <c r="AQ181" s="6">
        <f t="shared" si="103"/>
        <v>0</v>
      </c>
      <c r="AR181" s="6">
        <f t="shared" si="104"/>
        <v>0</v>
      </c>
      <c r="AS181" s="6">
        <f t="shared" si="105"/>
        <v>0</v>
      </c>
      <c r="AT181" s="6">
        <f t="shared" si="106"/>
        <v>0</v>
      </c>
      <c r="AU181" s="6">
        <f t="shared" si="107"/>
        <v>0</v>
      </c>
    </row>
    <row r="182" spans="1:47" ht="15" customHeight="1" x14ac:dyDescent="0.45">
      <c r="A182" s="5" t="s">
        <v>356</v>
      </c>
      <c r="B182" s="5" t="s">
        <v>357</v>
      </c>
      <c r="C182" s="6">
        <v>3.0499999523162802</v>
      </c>
      <c r="D182" s="6">
        <v>2.75</v>
      </c>
      <c r="E182" s="6">
        <v>2.6500000953674299</v>
      </c>
      <c r="F182" s="6">
        <v>2</v>
      </c>
      <c r="G182" s="6">
        <v>3</v>
      </c>
      <c r="H182" s="6">
        <v>3.0999999046325701</v>
      </c>
      <c r="I182" s="6">
        <v>3.2999999523162802</v>
      </c>
      <c r="J182" s="6">
        <v>2.1500000953674299</v>
      </c>
      <c r="K182" s="6">
        <v>2.0499999523162802</v>
      </c>
      <c r="L182" s="6">
        <f t="shared" si="72"/>
        <v>4.9999952316280183E-2</v>
      </c>
      <c r="M182" s="6">
        <f t="shared" si="73"/>
        <v>0.75</v>
      </c>
      <c r="N182" s="6">
        <f t="shared" si="74"/>
        <v>0.65000009536742986</v>
      </c>
      <c r="O182" s="6">
        <f t="shared" si="75"/>
        <v>0</v>
      </c>
      <c r="P182" s="6">
        <f t="shared" si="76"/>
        <v>1</v>
      </c>
      <c r="Q182" s="6">
        <f t="shared" si="77"/>
        <v>9.9999904632570136E-2</v>
      </c>
      <c r="R182" s="6">
        <f t="shared" si="78"/>
        <v>0.29999995231628018</v>
      </c>
      <c r="S182" s="6">
        <f t="shared" si="79"/>
        <v>0.15000009536742986</v>
      </c>
      <c r="T182" s="6">
        <f t="shared" si="80"/>
        <v>4.9999952316280183E-2</v>
      </c>
      <c r="U182" s="6">
        <f t="shared" si="81"/>
        <v>0</v>
      </c>
      <c r="V182" s="6">
        <f t="shared" si="82"/>
        <v>0.14999999999999991</v>
      </c>
      <c r="W182" s="6">
        <f t="shared" si="83"/>
        <v>0</v>
      </c>
      <c r="X182" s="6">
        <f t="shared" si="84"/>
        <v>0</v>
      </c>
      <c r="Y182" s="6">
        <f t="shared" si="85"/>
        <v>0</v>
      </c>
      <c r="Z182" s="6">
        <f t="shared" si="86"/>
        <v>0</v>
      </c>
      <c r="AA182" s="6">
        <f t="shared" si="87"/>
        <v>0</v>
      </c>
      <c r="AB182" s="6">
        <f t="shared" si="88"/>
        <v>0</v>
      </c>
      <c r="AC182" s="6">
        <f t="shared" si="89"/>
        <v>0</v>
      </c>
      <c r="AD182" s="6">
        <f t="shared" si="90"/>
        <v>0</v>
      </c>
      <c r="AE182" s="6">
        <f t="shared" si="91"/>
        <v>0</v>
      </c>
      <c r="AF182" s="6">
        <f t="shared" si="92"/>
        <v>0</v>
      </c>
      <c r="AG182" s="6">
        <f t="shared" si="93"/>
        <v>0</v>
      </c>
      <c r="AH182" s="6">
        <f t="shared" si="94"/>
        <v>0</v>
      </c>
      <c r="AI182" s="6">
        <f t="shared" si="95"/>
        <v>0</v>
      </c>
      <c r="AJ182" s="6">
        <f t="shared" si="96"/>
        <v>0</v>
      </c>
      <c r="AK182" s="6">
        <f t="shared" si="97"/>
        <v>0</v>
      </c>
      <c r="AL182" s="6">
        <f t="shared" si="98"/>
        <v>0</v>
      </c>
      <c r="AM182" s="6">
        <f t="shared" si="99"/>
        <v>0</v>
      </c>
      <c r="AN182" s="6">
        <f t="shared" si="100"/>
        <v>0</v>
      </c>
      <c r="AO182" s="6">
        <f t="shared" si="101"/>
        <v>0</v>
      </c>
      <c r="AP182" s="6">
        <f t="shared" si="102"/>
        <v>0</v>
      </c>
      <c r="AQ182" s="6">
        <f t="shared" si="103"/>
        <v>0</v>
      </c>
      <c r="AR182" s="6">
        <f t="shared" si="104"/>
        <v>0</v>
      </c>
      <c r="AS182" s="6">
        <f t="shared" si="105"/>
        <v>0</v>
      </c>
      <c r="AT182" s="6">
        <f t="shared" si="106"/>
        <v>0</v>
      </c>
      <c r="AU182" s="6">
        <f t="shared" si="107"/>
        <v>0</v>
      </c>
    </row>
    <row r="183" spans="1:47" ht="15" customHeight="1" x14ac:dyDescent="0.45">
      <c r="A183" s="5" t="s">
        <v>358</v>
      </c>
      <c r="B183" s="5" t="s">
        <v>359</v>
      </c>
      <c r="C183" s="6">
        <v>2.75</v>
      </c>
      <c r="D183" s="6">
        <v>2</v>
      </c>
      <c r="E183" s="6">
        <v>2.5499999523162802</v>
      </c>
      <c r="F183" s="6">
        <v>2</v>
      </c>
      <c r="G183" s="6">
        <v>3</v>
      </c>
      <c r="H183" s="6">
        <v>3.1500000953674299</v>
      </c>
      <c r="I183" s="6">
        <v>3</v>
      </c>
      <c r="J183" s="6">
        <v>3.25</v>
      </c>
      <c r="K183" s="6">
        <v>2.2999999523162802</v>
      </c>
      <c r="L183" s="6">
        <f t="shared" si="72"/>
        <v>0</v>
      </c>
      <c r="M183" s="6">
        <f t="shared" si="73"/>
        <v>0</v>
      </c>
      <c r="N183" s="6">
        <f t="shared" si="74"/>
        <v>0.54999995231628018</v>
      </c>
      <c r="O183" s="6">
        <f t="shared" si="75"/>
        <v>0</v>
      </c>
      <c r="P183" s="6">
        <f t="shared" si="76"/>
        <v>1</v>
      </c>
      <c r="Q183" s="6">
        <f t="shared" si="77"/>
        <v>0.15000009536742986</v>
      </c>
      <c r="R183" s="6">
        <f t="shared" si="78"/>
        <v>0</v>
      </c>
      <c r="S183" s="6">
        <f t="shared" si="79"/>
        <v>1.25</v>
      </c>
      <c r="T183" s="6">
        <f t="shared" si="80"/>
        <v>0.29999995231628018</v>
      </c>
      <c r="U183" s="6">
        <f t="shared" si="81"/>
        <v>0</v>
      </c>
      <c r="V183" s="6">
        <f t="shared" si="82"/>
        <v>0</v>
      </c>
      <c r="W183" s="6">
        <f t="shared" si="83"/>
        <v>0</v>
      </c>
      <c r="X183" s="6">
        <f t="shared" si="84"/>
        <v>0</v>
      </c>
      <c r="Y183" s="6">
        <f t="shared" si="85"/>
        <v>0</v>
      </c>
      <c r="Z183" s="6">
        <f t="shared" si="86"/>
        <v>0</v>
      </c>
      <c r="AA183" s="6">
        <f t="shared" si="87"/>
        <v>0</v>
      </c>
      <c r="AB183" s="6">
        <f t="shared" si="88"/>
        <v>0.75</v>
      </c>
      <c r="AC183" s="6">
        <f t="shared" si="89"/>
        <v>0</v>
      </c>
      <c r="AD183" s="6">
        <f t="shared" si="90"/>
        <v>0</v>
      </c>
      <c r="AE183" s="6">
        <f t="shared" si="91"/>
        <v>0</v>
      </c>
      <c r="AF183" s="6">
        <f t="shared" si="92"/>
        <v>0</v>
      </c>
      <c r="AG183" s="6">
        <f t="shared" si="93"/>
        <v>0</v>
      </c>
      <c r="AH183" s="6">
        <f t="shared" si="94"/>
        <v>0</v>
      </c>
      <c r="AI183" s="6">
        <f t="shared" si="95"/>
        <v>0</v>
      </c>
      <c r="AJ183" s="6">
        <f t="shared" si="96"/>
        <v>0</v>
      </c>
      <c r="AK183" s="6">
        <f t="shared" si="97"/>
        <v>0</v>
      </c>
      <c r="AL183" s="6">
        <f t="shared" si="98"/>
        <v>0</v>
      </c>
      <c r="AM183" s="6">
        <f t="shared" si="99"/>
        <v>0</v>
      </c>
      <c r="AN183" s="6">
        <f t="shared" si="100"/>
        <v>0</v>
      </c>
      <c r="AO183" s="6">
        <f t="shared" si="101"/>
        <v>0</v>
      </c>
      <c r="AP183" s="6">
        <f t="shared" si="102"/>
        <v>0</v>
      </c>
      <c r="AQ183" s="6">
        <f t="shared" si="103"/>
        <v>0</v>
      </c>
      <c r="AR183" s="6">
        <f t="shared" si="104"/>
        <v>0</v>
      </c>
      <c r="AS183" s="6">
        <f t="shared" si="105"/>
        <v>0</v>
      </c>
      <c r="AT183" s="6">
        <f t="shared" si="106"/>
        <v>0</v>
      </c>
      <c r="AU183" s="6">
        <f t="shared" si="107"/>
        <v>0</v>
      </c>
    </row>
    <row r="184" spans="1:47" ht="15" customHeight="1" x14ac:dyDescent="0.45">
      <c r="A184" s="5" t="s">
        <v>360</v>
      </c>
      <c r="B184" s="5" t="s">
        <v>361</v>
      </c>
      <c r="C184" s="6">
        <v>3</v>
      </c>
      <c r="D184" s="6">
        <v>2.5999999046325701</v>
      </c>
      <c r="E184" s="6">
        <v>2.75</v>
      </c>
      <c r="F184" s="6">
        <v>2.0499999523162802</v>
      </c>
      <c r="G184" s="6">
        <v>3</v>
      </c>
      <c r="H184" s="6">
        <v>3.5</v>
      </c>
      <c r="I184" s="6">
        <v>3.3499999046325701</v>
      </c>
      <c r="J184" s="6">
        <v>3.7000000476837198</v>
      </c>
      <c r="K184" s="6">
        <v>3.2000000476837198</v>
      </c>
      <c r="L184" s="6">
        <f t="shared" si="72"/>
        <v>0</v>
      </c>
      <c r="M184" s="6">
        <f t="shared" si="73"/>
        <v>0.59999990463257014</v>
      </c>
      <c r="N184" s="6">
        <f t="shared" si="74"/>
        <v>0.75</v>
      </c>
      <c r="O184" s="6">
        <f t="shared" si="75"/>
        <v>0</v>
      </c>
      <c r="P184" s="6">
        <f t="shared" si="76"/>
        <v>1</v>
      </c>
      <c r="Q184" s="6">
        <f t="shared" si="77"/>
        <v>0.5</v>
      </c>
      <c r="R184" s="6">
        <f t="shared" si="78"/>
        <v>0.34999990463257014</v>
      </c>
      <c r="S184" s="6">
        <f t="shared" si="79"/>
        <v>1.7000000476837198</v>
      </c>
      <c r="T184" s="6">
        <f t="shared" si="80"/>
        <v>1.2000000476837198</v>
      </c>
      <c r="U184" s="6">
        <f t="shared" si="81"/>
        <v>0</v>
      </c>
      <c r="V184" s="6">
        <f t="shared" si="82"/>
        <v>0</v>
      </c>
      <c r="W184" s="6">
        <f t="shared" si="83"/>
        <v>0</v>
      </c>
      <c r="X184" s="6">
        <f t="shared" si="84"/>
        <v>0</v>
      </c>
      <c r="Y184" s="6">
        <f t="shared" si="85"/>
        <v>0</v>
      </c>
      <c r="Z184" s="6">
        <f t="shared" si="86"/>
        <v>0</v>
      </c>
      <c r="AA184" s="6">
        <f t="shared" si="87"/>
        <v>0</v>
      </c>
      <c r="AB184" s="6">
        <f t="shared" si="88"/>
        <v>1.2000000476837198</v>
      </c>
      <c r="AC184" s="6">
        <f t="shared" si="89"/>
        <v>0.40000004768371999</v>
      </c>
      <c r="AD184" s="6">
        <f t="shared" si="90"/>
        <v>0</v>
      </c>
      <c r="AE184" s="6">
        <f t="shared" si="91"/>
        <v>0</v>
      </c>
      <c r="AF184" s="6">
        <f t="shared" si="92"/>
        <v>0</v>
      </c>
      <c r="AG184" s="6">
        <f t="shared" si="93"/>
        <v>0</v>
      </c>
      <c r="AH184" s="6">
        <f t="shared" si="94"/>
        <v>0</v>
      </c>
      <c r="AI184" s="6">
        <f t="shared" si="95"/>
        <v>0</v>
      </c>
      <c r="AJ184" s="6">
        <f t="shared" si="96"/>
        <v>0</v>
      </c>
      <c r="AK184" s="6">
        <f t="shared" si="97"/>
        <v>0.40000004768371999</v>
      </c>
      <c r="AL184" s="6">
        <f t="shared" si="98"/>
        <v>0</v>
      </c>
      <c r="AM184" s="6">
        <f t="shared" si="99"/>
        <v>0</v>
      </c>
      <c r="AN184" s="6">
        <f t="shared" si="100"/>
        <v>0</v>
      </c>
      <c r="AO184" s="6">
        <f t="shared" si="101"/>
        <v>0</v>
      </c>
      <c r="AP184" s="6">
        <f t="shared" si="102"/>
        <v>0</v>
      </c>
      <c r="AQ184" s="6">
        <f t="shared" si="103"/>
        <v>0</v>
      </c>
      <c r="AR184" s="6">
        <f t="shared" si="104"/>
        <v>0</v>
      </c>
      <c r="AS184" s="6">
        <f t="shared" si="105"/>
        <v>0</v>
      </c>
      <c r="AT184" s="6">
        <f t="shared" si="106"/>
        <v>0</v>
      </c>
      <c r="AU184" s="6">
        <f t="shared" si="107"/>
        <v>0</v>
      </c>
    </row>
    <row r="185" spans="1:47" ht="15" customHeight="1" x14ac:dyDescent="0.45">
      <c r="A185" s="5" t="s">
        <v>362</v>
      </c>
      <c r="B185" s="5" t="s">
        <v>363</v>
      </c>
      <c r="C185" s="6">
        <v>2.5</v>
      </c>
      <c r="D185" s="6">
        <v>2.3499999046325701</v>
      </c>
      <c r="E185" s="6">
        <v>2.8499999046325701</v>
      </c>
      <c r="F185" s="6">
        <v>2</v>
      </c>
      <c r="G185" s="6">
        <v>3</v>
      </c>
      <c r="H185" s="6">
        <v>3.5499999523162802</v>
      </c>
      <c r="I185" s="6">
        <v>3.1500000953674299</v>
      </c>
      <c r="J185" s="6">
        <v>3.9000000953674299</v>
      </c>
      <c r="K185" s="6">
        <v>3.25</v>
      </c>
      <c r="L185" s="6">
        <f t="shared" si="72"/>
        <v>0</v>
      </c>
      <c r="M185" s="6">
        <f t="shared" si="73"/>
        <v>0.34999990463257014</v>
      </c>
      <c r="N185" s="6">
        <f t="shared" si="74"/>
        <v>0.84999990463257014</v>
      </c>
      <c r="O185" s="6">
        <f t="shared" si="75"/>
        <v>0</v>
      </c>
      <c r="P185" s="6">
        <f t="shared" si="76"/>
        <v>1</v>
      </c>
      <c r="Q185" s="6">
        <f t="shared" si="77"/>
        <v>0.54999995231628018</v>
      </c>
      <c r="R185" s="6">
        <f t="shared" si="78"/>
        <v>0.15000009536742986</v>
      </c>
      <c r="S185" s="6">
        <f t="shared" si="79"/>
        <v>1.9000000953674299</v>
      </c>
      <c r="T185" s="6">
        <f t="shared" si="80"/>
        <v>1.25</v>
      </c>
      <c r="U185" s="6">
        <f t="shared" si="81"/>
        <v>0</v>
      </c>
      <c r="V185" s="6">
        <f t="shared" si="82"/>
        <v>0</v>
      </c>
      <c r="W185" s="6">
        <f t="shared" si="83"/>
        <v>0</v>
      </c>
      <c r="X185" s="6">
        <f t="shared" si="84"/>
        <v>0</v>
      </c>
      <c r="Y185" s="6">
        <f t="shared" si="85"/>
        <v>0</v>
      </c>
      <c r="Z185" s="6">
        <f t="shared" si="86"/>
        <v>4.9999952316280183E-2</v>
      </c>
      <c r="AA185" s="6">
        <f t="shared" si="87"/>
        <v>0</v>
      </c>
      <c r="AB185" s="6">
        <f t="shared" si="88"/>
        <v>1.4000000953674299</v>
      </c>
      <c r="AC185" s="6">
        <f t="shared" si="89"/>
        <v>0.45000000000000018</v>
      </c>
      <c r="AD185" s="6">
        <f t="shared" si="90"/>
        <v>0</v>
      </c>
      <c r="AE185" s="6">
        <f t="shared" si="91"/>
        <v>0</v>
      </c>
      <c r="AF185" s="6">
        <f t="shared" si="92"/>
        <v>0</v>
      </c>
      <c r="AG185" s="6">
        <f t="shared" si="93"/>
        <v>0</v>
      </c>
      <c r="AH185" s="6">
        <f t="shared" si="94"/>
        <v>0</v>
      </c>
      <c r="AI185" s="6">
        <f t="shared" si="95"/>
        <v>0</v>
      </c>
      <c r="AJ185" s="6">
        <f t="shared" si="96"/>
        <v>0</v>
      </c>
      <c r="AK185" s="6">
        <f t="shared" si="97"/>
        <v>0.60000009536743004</v>
      </c>
      <c r="AL185" s="6">
        <f t="shared" si="98"/>
        <v>0</v>
      </c>
      <c r="AM185" s="6">
        <f t="shared" si="99"/>
        <v>0</v>
      </c>
      <c r="AN185" s="6">
        <f t="shared" si="100"/>
        <v>0</v>
      </c>
      <c r="AO185" s="6">
        <f t="shared" si="101"/>
        <v>0</v>
      </c>
      <c r="AP185" s="6">
        <f t="shared" si="102"/>
        <v>0</v>
      </c>
      <c r="AQ185" s="6">
        <f t="shared" si="103"/>
        <v>0</v>
      </c>
      <c r="AR185" s="6">
        <f t="shared" si="104"/>
        <v>0</v>
      </c>
      <c r="AS185" s="6">
        <f t="shared" si="105"/>
        <v>0</v>
      </c>
      <c r="AT185" s="6">
        <f t="shared" si="106"/>
        <v>0</v>
      </c>
      <c r="AU185" s="6">
        <f t="shared" si="107"/>
        <v>0</v>
      </c>
    </row>
    <row r="186" spans="1:47" ht="15" customHeight="1" x14ac:dyDescent="0.45">
      <c r="A186" s="5" t="s">
        <v>364</v>
      </c>
      <c r="B186" s="5" t="s">
        <v>365</v>
      </c>
      <c r="C186" s="6">
        <v>3</v>
      </c>
      <c r="D186" s="6">
        <v>2.5999999046325701</v>
      </c>
      <c r="E186" s="6">
        <v>2.7000000476837198</v>
      </c>
      <c r="F186" s="6">
        <v>2</v>
      </c>
      <c r="G186" s="6">
        <v>3</v>
      </c>
      <c r="H186" s="6">
        <v>3.0499999523162802</v>
      </c>
      <c r="I186" s="6">
        <v>2.7999999523162802</v>
      </c>
      <c r="J186" s="6">
        <v>2.4000000953674299</v>
      </c>
      <c r="K186" s="6">
        <v>2.1500000953674299</v>
      </c>
      <c r="L186" s="6">
        <f t="shared" si="72"/>
        <v>0</v>
      </c>
      <c r="M186" s="6">
        <f t="shared" si="73"/>
        <v>0.59999990463257014</v>
      </c>
      <c r="N186" s="6">
        <f t="shared" si="74"/>
        <v>0.70000004768371982</v>
      </c>
      <c r="O186" s="6">
        <f t="shared" si="75"/>
        <v>0</v>
      </c>
      <c r="P186" s="6">
        <f t="shared" si="76"/>
        <v>1</v>
      </c>
      <c r="Q186" s="6">
        <f t="shared" si="77"/>
        <v>4.9999952316280183E-2</v>
      </c>
      <c r="R186" s="6">
        <f t="shared" si="78"/>
        <v>0</v>
      </c>
      <c r="S186" s="6">
        <f t="shared" si="79"/>
        <v>0.40000009536742986</v>
      </c>
      <c r="T186" s="6">
        <f t="shared" si="80"/>
        <v>0.15000009536742986</v>
      </c>
      <c r="U186" s="6">
        <f t="shared" si="81"/>
        <v>0</v>
      </c>
      <c r="V186" s="6">
        <f t="shared" si="82"/>
        <v>0</v>
      </c>
      <c r="W186" s="6">
        <f t="shared" si="83"/>
        <v>0</v>
      </c>
      <c r="X186" s="6">
        <f t="shared" si="84"/>
        <v>0</v>
      </c>
      <c r="Y186" s="6">
        <f t="shared" si="85"/>
        <v>0</v>
      </c>
      <c r="Z186" s="6">
        <f t="shared" si="86"/>
        <v>0</v>
      </c>
      <c r="AA186" s="6">
        <f t="shared" si="87"/>
        <v>0</v>
      </c>
      <c r="AB186" s="6">
        <f t="shared" si="88"/>
        <v>0</v>
      </c>
      <c r="AC186" s="6">
        <f t="shared" si="89"/>
        <v>0</v>
      </c>
      <c r="AD186" s="6">
        <f t="shared" si="90"/>
        <v>0</v>
      </c>
      <c r="AE186" s="6">
        <f t="shared" si="91"/>
        <v>0</v>
      </c>
      <c r="AF186" s="6">
        <f t="shared" si="92"/>
        <v>0</v>
      </c>
      <c r="AG186" s="6">
        <f t="shared" si="93"/>
        <v>0</v>
      </c>
      <c r="AH186" s="6">
        <f t="shared" si="94"/>
        <v>0</v>
      </c>
      <c r="AI186" s="6">
        <f t="shared" si="95"/>
        <v>0</v>
      </c>
      <c r="AJ186" s="6">
        <f t="shared" si="96"/>
        <v>0</v>
      </c>
      <c r="AK186" s="6">
        <f t="shared" si="97"/>
        <v>0</v>
      </c>
      <c r="AL186" s="6">
        <f t="shared" si="98"/>
        <v>0</v>
      </c>
      <c r="AM186" s="6">
        <f t="shared" si="99"/>
        <v>0</v>
      </c>
      <c r="AN186" s="6">
        <f t="shared" si="100"/>
        <v>0</v>
      </c>
      <c r="AO186" s="6">
        <f t="shared" si="101"/>
        <v>0</v>
      </c>
      <c r="AP186" s="6">
        <f t="shared" si="102"/>
        <v>0</v>
      </c>
      <c r="AQ186" s="6">
        <f t="shared" si="103"/>
        <v>0</v>
      </c>
      <c r="AR186" s="6">
        <f t="shared" si="104"/>
        <v>0</v>
      </c>
      <c r="AS186" s="6">
        <f t="shared" si="105"/>
        <v>0</v>
      </c>
      <c r="AT186" s="6">
        <f t="shared" si="106"/>
        <v>0</v>
      </c>
      <c r="AU186" s="6">
        <f t="shared" si="107"/>
        <v>0</v>
      </c>
    </row>
    <row r="187" spans="1:47" ht="15" customHeight="1" x14ac:dyDescent="0.45">
      <c r="A187" s="5" t="s">
        <v>366</v>
      </c>
      <c r="B187" s="5" t="s">
        <v>367</v>
      </c>
      <c r="C187" s="6">
        <v>3</v>
      </c>
      <c r="D187" s="6">
        <v>2.4500000476837198</v>
      </c>
      <c r="E187" s="6">
        <v>2.5999999046325701</v>
      </c>
      <c r="F187" s="6">
        <v>2</v>
      </c>
      <c r="G187" s="6">
        <v>3</v>
      </c>
      <c r="H187" s="6">
        <v>3.25</v>
      </c>
      <c r="I187" s="6">
        <v>3</v>
      </c>
      <c r="J187" s="6">
        <v>2.9500000476837198</v>
      </c>
      <c r="K187" s="6">
        <v>2.3499999046325701</v>
      </c>
      <c r="L187" s="6">
        <f t="shared" si="72"/>
        <v>0</v>
      </c>
      <c r="M187" s="6">
        <f t="shared" si="73"/>
        <v>0.45000004768371982</v>
      </c>
      <c r="N187" s="6">
        <f t="shared" si="74"/>
        <v>0.59999990463257014</v>
      </c>
      <c r="O187" s="6">
        <f t="shared" si="75"/>
        <v>0</v>
      </c>
      <c r="P187" s="6">
        <f t="shared" si="76"/>
        <v>1</v>
      </c>
      <c r="Q187" s="6">
        <f t="shared" si="77"/>
        <v>0.25</v>
      </c>
      <c r="R187" s="6">
        <f t="shared" si="78"/>
        <v>0</v>
      </c>
      <c r="S187" s="6">
        <f t="shared" si="79"/>
        <v>0.95000004768371982</v>
      </c>
      <c r="T187" s="6">
        <f t="shared" si="80"/>
        <v>0.34999990463257014</v>
      </c>
      <c r="U187" s="6">
        <f t="shared" si="81"/>
        <v>0</v>
      </c>
      <c r="V187" s="6">
        <f t="shared" si="82"/>
        <v>0</v>
      </c>
      <c r="W187" s="6">
        <f t="shared" si="83"/>
        <v>0</v>
      </c>
      <c r="X187" s="6">
        <f t="shared" si="84"/>
        <v>0</v>
      </c>
      <c r="Y187" s="6">
        <f t="shared" si="85"/>
        <v>0</v>
      </c>
      <c r="Z187" s="6">
        <f t="shared" si="86"/>
        <v>0</v>
      </c>
      <c r="AA187" s="6">
        <f t="shared" si="87"/>
        <v>0</v>
      </c>
      <c r="AB187" s="6">
        <f t="shared" si="88"/>
        <v>0.45000004768371982</v>
      </c>
      <c r="AC187" s="6">
        <f t="shared" si="89"/>
        <v>0</v>
      </c>
      <c r="AD187" s="6">
        <f t="shared" si="90"/>
        <v>0</v>
      </c>
      <c r="AE187" s="6">
        <f t="shared" si="91"/>
        <v>0</v>
      </c>
      <c r="AF187" s="6">
        <f t="shared" si="92"/>
        <v>0</v>
      </c>
      <c r="AG187" s="6">
        <f t="shared" si="93"/>
        <v>0</v>
      </c>
      <c r="AH187" s="6">
        <f t="shared" si="94"/>
        <v>0</v>
      </c>
      <c r="AI187" s="6">
        <f t="shared" si="95"/>
        <v>0</v>
      </c>
      <c r="AJ187" s="6">
        <f t="shared" si="96"/>
        <v>0</v>
      </c>
      <c r="AK187" s="6">
        <f t="shared" si="97"/>
        <v>0</v>
      </c>
      <c r="AL187" s="6">
        <f t="shared" si="98"/>
        <v>0</v>
      </c>
      <c r="AM187" s="6">
        <f t="shared" si="99"/>
        <v>0</v>
      </c>
      <c r="AN187" s="6">
        <f t="shared" si="100"/>
        <v>0</v>
      </c>
      <c r="AO187" s="6">
        <f t="shared" si="101"/>
        <v>0</v>
      </c>
      <c r="AP187" s="6">
        <f t="shared" si="102"/>
        <v>0</v>
      </c>
      <c r="AQ187" s="6">
        <f t="shared" si="103"/>
        <v>0</v>
      </c>
      <c r="AR187" s="6">
        <f t="shared" si="104"/>
        <v>0</v>
      </c>
      <c r="AS187" s="6">
        <f t="shared" si="105"/>
        <v>0</v>
      </c>
      <c r="AT187" s="6">
        <f t="shared" si="106"/>
        <v>0</v>
      </c>
      <c r="AU187" s="6">
        <f t="shared" si="107"/>
        <v>0</v>
      </c>
    </row>
    <row r="188" spans="1:47" ht="15" customHeight="1" x14ac:dyDescent="0.45">
      <c r="A188" s="5" t="s">
        <v>368</v>
      </c>
      <c r="B188" s="5" t="s">
        <v>369</v>
      </c>
      <c r="C188" s="6">
        <v>3</v>
      </c>
      <c r="D188" s="6">
        <v>2.4500000476837198</v>
      </c>
      <c r="E188" s="6">
        <v>2.5</v>
      </c>
      <c r="F188" s="6">
        <v>2</v>
      </c>
      <c r="G188" s="6">
        <v>3</v>
      </c>
      <c r="H188" s="6">
        <v>3.2999999523162802</v>
      </c>
      <c r="I188" s="6">
        <v>3.4500000476837198</v>
      </c>
      <c r="J188" s="6">
        <v>3.1500000953674299</v>
      </c>
      <c r="K188" s="6">
        <v>2.5</v>
      </c>
      <c r="L188" s="6">
        <f t="shared" si="72"/>
        <v>0</v>
      </c>
      <c r="M188" s="6">
        <f t="shared" si="73"/>
        <v>0.45000004768371982</v>
      </c>
      <c r="N188" s="6">
        <f t="shared" si="74"/>
        <v>0.5</v>
      </c>
      <c r="O188" s="6">
        <f t="shared" si="75"/>
        <v>0</v>
      </c>
      <c r="P188" s="6">
        <f t="shared" si="76"/>
        <v>1</v>
      </c>
      <c r="Q188" s="6">
        <f t="shared" si="77"/>
        <v>0.29999995231628018</v>
      </c>
      <c r="R188" s="6">
        <f t="shared" si="78"/>
        <v>0.45000004768371982</v>
      </c>
      <c r="S188" s="6">
        <f t="shared" si="79"/>
        <v>1.1500000953674299</v>
      </c>
      <c r="T188" s="6">
        <f t="shared" si="80"/>
        <v>0.5</v>
      </c>
      <c r="U188" s="6">
        <f t="shared" si="81"/>
        <v>0</v>
      </c>
      <c r="V188" s="6">
        <f t="shared" si="82"/>
        <v>0</v>
      </c>
      <c r="W188" s="6">
        <f t="shared" si="83"/>
        <v>0</v>
      </c>
      <c r="X188" s="6">
        <f t="shared" si="84"/>
        <v>0</v>
      </c>
      <c r="Y188" s="6">
        <f t="shared" si="85"/>
        <v>0</v>
      </c>
      <c r="Z188" s="6">
        <f t="shared" si="86"/>
        <v>0</v>
      </c>
      <c r="AA188" s="6">
        <f t="shared" si="87"/>
        <v>0</v>
      </c>
      <c r="AB188" s="6">
        <f t="shared" si="88"/>
        <v>0.65000009536742986</v>
      </c>
      <c r="AC188" s="6">
        <f t="shared" si="89"/>
        <v>0</v>
      </c>
      <c r="AD188" s="6">
        <f t="shared" si="90"/>
        <v>0</v>
      </c>
      <c r="AE188" s="6">
        <f t="shared" si="91"/>
        <v>0</v>
      </c>
      <c r="AF188" s="6">
        <f t="shared" si="92"/>
        <v>0</v>
      </c>
      <c r="AG188" s="6">
        <f t="shared" si="93"/>
        <v>0</v>
      </c>
      <c r="AH188" s="6">
        <f t="shared" si="94"/>
        <v>0</v>
      </c>
      <c r="AI188" s="6">
        <f t="shared" si="95"/>
        <v>0</v>
      </c>
      <c r="AJ188" s="6">
        <f t="shared" si="96"/>
        <v>0</v>
      </c>
      <c r="AK188" s="6">
        <f t="shared" si="97"/>
        <v>0</v>
      </c>
      <c r="AL188" s="6">
        <f t="shared" si="98"/>
        <v>0</v>
      </c>
      <c r="AM188" s="6">
        <f t="shared" si="99"/>
        <v>0</v>
      </c>
      <c r="AN188" s="6">
        <f t="shared" si="100"/>
        <v>0</v>
      </c>
      <c r="AO188" s="6">
        <f t="shared" si="101"/>
        <v>0</v>
      </c>
      <c r="AP188" s="6">
        <f t="shared" si="102"/>
        <v>0</v>
      </c>
      <c r="AQ188" s="6">
        <f t="shared" si="103"/>
        <v>0</v>
      </c>
      <c r="AR188" s="6">
        <f t="shared" si="104"/>
        <v>0</v>
      </c>
      <c r="AS188" s="6">
        <f t="shared" si="105"/>
        <v>0</v>
      </c>
      <c r="AT188" s="6">
        <f t="shared" si="106"/>
        <v>0</v>
      </c>
      <c r="AU188" s="6">
        <f t="shared" si="107"/>
        <v>0</v>
      </c>
    </row>
    <row r="189" spans="1:47" ht="15" customHeight="1" x14ac:dyDescent="0.45">
      <c r="A189" s="5" t="s">
        <v>370</v>
      </c>
      <c r="B189" s="5" t="s">
        <v>371</v>
      </c>
      <c r="C189" s="6">
        <v>3</v>
      </c>
      <c r="D189" s="6">
        <v>2.5</v>
      </c>
      <c r="E189" s="6">
        <v>2.5999999046325701</v>
      </c>
      <c r="F189" s="6">
        <v>2.0999999046325701</v>
      </c>
      <c r="G189" s="6">
        <v>3</v>
      </c>
      <c r="H189" s="6">
        <v>3.2000000476837198</v>
      </c>
      <c r="I189" s="6">
        <v>3.0499999523162802</v>
      </c>
      <c r="J189" s="6">
        <v>3.3499999046325701</v>
      </c>
      <c r="K189" s="6">
        <v>2.7999999523162802</v>
      </c>
      <c r="L189" s="6">
        <f t="shared" si="72"/>
        <v>0</v>
      </c>
      <c r="M189" s="6">
        <f t="shared" si="73"/>
        <v>0.5</v>
      </c>
      <c r="N189" s="6">
        <f t="shared" si="74"/>
        <v>0.59999990463257014</v>
      </c>
      <c r="O189" s="6">
        <f t="shared" si="75"/>
        <v>0</v>
      </c>
      <c r="P189" s="6">
        <f t="shared" si="76"/>
        <v>1</v>
      </c>
      <c r="Q189" s="6">
        <f t="shared" si="77"/>
        <v>0.20000004768371982</v>
      </c>
      <c r="R189" s="6">
        <f t="shared" si="78"/>
        <v>4.9999952316280183E-2</v>
      </c>
      <c r="S189" s="6">
        <f t="shared" si="79"/>
        <v>1.3499999046325701</v>
      </c>
      <c r="T189" s="6">
        <f t="shared" si="80"/>
        <v>0.79999995231628018</v>
      </c>
      <c r="U189" s="6">
        <f t="shared" si="81"/>
        <v>0</v>
      </c>
      <c r="V189" s="6">
        <f t="shared" si="82"/>
        <v>0</v>
      </c>
      <c r="W189" s="6">
        <f t="shared" si="83"/>
        <v>0</v>
      </c>
      <c r="X189" s="6">
        <f t="shared" si="84"/>
        <v>0</v>
      </c>
      <c r="Y189" s="6">
        <f t="shared" si="85"/>
        <v>0</v>
      </c>
      <c r="Z189" s="6">
        <f t="shared" si="86"/>
        <v>0</v>
      </c>
      <c r="AA189" s="6">
        <f t="shared" si="87"/>
        <v>0</v>
      </c>
      <c r="AB189" s="6">
        <f t="shared" si="88"/>
        <v>0.84999990463257014</v>
      </c>
      <c r="AC189" s="6">
        <f t="shared" si="89"/>
        <v>0</v>
      </c>
      <c r="AD189" s="6">
        <f t="shared" si="90"/>
        <v>0</v>
      </c>
      <c r="AE189" s="6">
        <f t="shared" si="91"/>
        <v>0</v>
      </c>
      <c r="AF189" s="6">
        <f t="shared" si="92"/>
        <v>0</v>
      </c>
      <c r="AG189" s="6">
        <f t="shared" si="93"/>
        <v>0</v>
      </c>
      <c r="AH189" s="6">
        <f t="shared" si="94"/>
        <v>0</v>
      </c>
      <c r="AI189" s="6">
        <f t="shared" si="95"/>
        <v>0</v>
      </c>
      <c r="AJ189" s="6">
        <f t="shared" si="96"/>
        <v>0</v>
      </c>
      <c r="AK189" s="6">
        <f t="shared" si="97"/>
        <v>4.9999904632570313E-2</v>
      </c>
      <c r="AL189" s="6">
        <f t="shared" si="98"/>
        <v>0</v>
      </c>
      <c r="AM189" s="6">
        <f t="shared" si="99"/>
        <v>0</v>
      </c>
      <c r="AN189" s="6">
        <f t="shared" si="100"/>
        <v>0</v>
      </c>
      <c r="AO189" s="6">
        <f t="shared" si="101"/>
        <v>0</v>
      </c>
      <c r="AP189" s="6">
        <f t="shared" si="102"/>
        <v>0</v>
      </c>
      <c r="AQ189" s="6">
        <f t="shared" si="103"/>
        <v>0</v>
      </c>
      <c r="AR189" s="6">
        <f t="shared" si="104"/>
        <v>0</v>
      </c>
      <c r="AS189" s="6">
        <f t="shared" si="105"/>
        <v>0</v>
      </c>
      <c r="AT189" s="6">
        <f t="shared" si="106"/>
        <v>0</v>
      </c>
      <c r="AU189" s="6">
        <f t="shared" si="107"/>
        <v>0</v>
      </c>
    </row>
    <row r="190" spans="1:47" ht="15" customHeight="1" x14ac:dyDescent="0.45">
      <c r="A190" s="5" t="s">
        <v>372</v>
      </c>
      <c r="B190" s="5" t="s">
        <v>373</v>
      </c>
      <c r="C190" s="6">
        <v>2.75</v>
      </c>
      <c r="D190" s="6">
        <v>2</v>
      </c>
      <c r="E190" s="6">
        <v>2.6500000953674299</v>
      </c>
      <c r="F190" s="6">
        <v>2</v>
      </c>
      <c r="G190" s="6">
        <v>3</v>
      </c>
      <c r="H190" s="6">
        <v>3.2999999523162802</v>
      </c>
      <c r="I190" s="6">
        <v>3</v>
      </c>
      <c r="J190" s="6">
        <v>3.4500000476837198</v>
      </c>
      <c r="K190" s="6">
        <v>2.75</v>
      </c>
      <c r="L190" s="6">
        <f t="shared" si="72"/>
        <v>0</v>
      </c>
      <c r="M190" s="6">
        <f t="shared" si="73"/>
        <v>0</v>
      </c>
      <c r="N190" s="6">
        <f t="shared" si="74"/>
        <v>0.65000009536742986</v>
      </c>
      <c r="O190" s="6">
        <f t="shared" si="75"/>
        <v>0</v>
      </c>
      <c r="P190" s="6">
        <f t="shared" si="76"/>
        <v>1</v>
      </c>
      <c r="Q190" s="6">
        <f t="shared" si="77"/>
        <v>0.29999995231628018</v>
      </c>
      <c r="R190" s="6">
        <f t="shared" si="78"/>
        <v>0</v>
      </c>
      <c r="S190" s="6">
        <f t="shared" si="79"/>
        <v>1.4500000476837198</v>
      </c>
      <c r="T190" s="6">
        <f t="shared" si="80"/>
        <v>0.75</v>
      </c>
      <c r="U190" s="6">
        <f t="shared" si="81"/>
        <v>0</v>
      </c>
      <c r="V190" s="6">
        <f t="shared" si="82"/>
        <v>0</v>
      </c>
      <c r="W190" s="6">
        <f t="shared" si="83"/>
        <v>0</v>
      </c>
      <c r="X190" s="6">
        <f t="shared" si="84"/>
        <v>0</v>
      </c>
      <c r="Y190" s="6">
        <f t="shared" si="85"/>
        <v>0</v>
      </c>
      <c r="Z190" s="6">
        <f t="shared" si="86"/>
        <v>0</v>
      </c>
      <c r="AA190" s="6">
        <f t="shared" si="87"/>
        <v>0</v>
      </c>
      <c r="AB190" s="6">
        <f t="shared" si="88"/>
        <v>0.95000004768371982</v>
      </c>
      <c r="AC190" s="6">
        <f t="shared" si="89"/>
        <v>0</v>
      </c>
      <c r="AD190" s="6">
        <f t="shared" si="90"/>
        <v>0</v>
      </c>
      <c r="AE190" s="6">
        <f t="shared" si="91"/>
        <v>0</v>
      </c>
      <c r="AF190" s="6">
        <f t="shared" si="92"/>
        <v>0</v>
      </c>
      <c r="AG190" s="6">
        <f t="shared" si="93"/>
        <v>0</v>
      </c>
      <c r="AH190" s="6">
        <f t="shared" si="94"/>
        <v>0</v>
      </c>
      <c r="AI190" s="6">
        <f t="shared" si="95"/>
        <v>0</v>
      </c>
      <c r="AJ190" s="6">
        <f t="shared" si="96"/>
        <v>0</v>
      </c>
      <c r="AK190" s="6">
        <f t="shared" si="97"/>
        <v>0.15000004768371999</v>
      </c>
      <c r="AL190" s="6">
        <f t="shared" si="98"/>
        <v>0</v>
      </c>
      <c r="AM190" s="6">
        <f t="shared" si="99"/>
        <v>0</v>
      </c>
      <c r="AN190" s="6">
        <f t="shared" si="100"/>
        <v>0</v>
      </c>
      <c r="AO190" s="6">
        <f t="shared" si="101"/>
        <v>0</v>
      </c>
      <c r="AP190" s="6">
        <f t="shared" si="102"/>
        <v>0</v>
      </c>
      <c r="AQ190" s="6">
        <f t="shared" si="103"/>
        <v>0</v>
      </c>
      <c r="AR190" s="6">
        <f t="shared" si="104"/>
        <v>0</v>
      </c>
      <c r="AS190" s="6">
        <f t="shared" si="105"/>
        <v>0</v>
      </c>
      <c r="AT190" s="6">
        <f t="shared" si="106"/>
        <v>0</v>
      </c>
      <c r="AU190" s="6">
        <f t="shared" si="107"/>
        <v>0</v>
      </c>
    </row>
    <row r="191" spans="1:47" ht="15" customHeight="1" x14ac:dyDescent="0.45">
      <c r="A191" s="5" t="s">
        <v>374</v>
      </c>
      <c r="B191" s="5" t="s">
        <v>375</v>
      </c>
      <c r="C191" s="6">
        <v>3</v>
      </c>
      <c r="D191" s="6">
        <v>2.4000000953674299</v>
      </c>
      <c r="E191" s="6">
        <v>2.5499999523162802</v>
      </c>
      <c r="F191" s="6">
        <v>2</v>
      </c>
      <c r="G191" s="6">
        <v>3.0999999046325701</v>
      </c>
      <c r="H191" s="6">
        <v>3.4500000476837198</v>
      </c>
      <c r="I191" s="6">
        <v>3.9500000476837198</v>
      </c>
      <c r="J191" s="6">
        <v>3.1500000953674299</v>
      </c>
      <c r="K191" s="6">
        <v>2.9000000953674299</v>
      </c>
      <c r="L191" s="6">
        <f t="shared" si="72"/>
        <v>0</v>
      </c>
      <c r="M191" s="6">
        <f t="shared" si="73"/>
        <v>0.40000009536742986</v>
      </c>
      <c r="N191" s="6">
        <f t="shared" si="74"/>
        <v>0.54999995231628018</v>
      </c>
      <c r="O191" s="6">
        <f t="shared" si="75"/>
        <v>0</v>
      </c>
      <c r="P191" s="6">
        <f t="shared" si="76"/>
        <v>1.0999999046325701</v>
      </c>
      <c r="Q191" s="6">
        <f t="shared" si="77"/>
        <v>0.45000004768371982</v>
      </c>
      <c r="R191" s="6">
        <f t="shared" si="78"/>
        <v>0.95000004768371982</v>
      </c>
      <c r="S191" s="6">
        <f t="shared" si="79"/>
        <v>1.1500000953674299</v>
      </c>
      <c r="T191" s="6">
        <f t="shared" si="80"/>
        <v>0.90000009536742986</v>
      </c>
      <c r="U191" s="6">
        <f t="shared" si="81"/>
        <v>0</v>
      </c>
      <c r="V191" s="6">
        <f t="shared" si="82"/>
        <v>0</v>
      </c>
      <c r="W191" s="6">
        <f t="shared" si="83"/>
        <v>0</v>
      </c>
      <c r="X191" s="6">
        <f t="shared" si="84"/>
        <v>0</v>
      </c>
      <c r="Y191" s="6">
        <f t="shared" si="85"/>
        <v>0</v>
      </c>
      <c r="Z191" s="6">
        <f t="shared" si="86"/>
        <v>0</v>
      </c>
      <c r="AA191" s="6">
        <f t="shared" si="87"/>
        <v>0.35000004768371973</v>
      </c>
      <c r="AB191" s="6">
        <f t="shared" si="88"/>
        <v>0.65000009536742986</v>
      </c>
      <c r="AC191" s="6">
        <f t="shared" si="89"/>
        <v>0.10000009536743004</v>
      </c>
      <c r="AD191" s="6">
        <f t="shared" si="90"/>
        <v>0</v>
      </c>
      <c r="AE191" s="6">
        <f t="shared" si="91"/>
        <v>0</v>
      </c>
      <c r="AF191" s="6">
        <f t="shared" si="92"/>
        <v>0</v>
      </c>
      <c r="AG191" s="6">
        <f t="shared" si="93"/>
        <v>0</v>
      </c>
      <c r="AH191" s="6">
        <f t="shared" si="94"/>
        <v>0</v>
      </c>
      <c r="AI191" s="6">
        <f t="shared" si="95"/>
        <v>0</v>
      </c>
      <c r="AJ191" s="6">
        <f t="shared" si="96"/>
        <v>0</v>
      </c>
      <c r="AK191" s="6">
        <f t="shared" si="97"/>
        <v>0</v>
      </c>
      <c r="AL191" s="6">
        <f t="shared" si="98"/>
        <v>0</v>
      </c>
      <c r="AM191" s="6">
        <f t="shared" si="99"/>
        <v>0</v>
      </c>
      <c r="AN191" s="6">
        <f t="shared" si="100"/>
        <v>0</v>
      </c>
      <c r="AO191" s="6">
        <f t="shared" si="101"/>
        <v>0</v>
      </c>
      <c r="AP191" s="6">
        <f t="shared" si="102"/>
        <v>0</v>
      </c>
      <c r="AQ191" s="6">
        <f t="shared" si="103"/>
        <v>0</v>
      </c>
      <c r="AR191" s="6">
        <f t="shared" si="104"/>
        <v>0</v>
      </c>
      <c r="AS191" s="6">
        <f t="shared" si="105"/>
        <v>0</v>
      </c>
      <c r="AT191" s="6">
        <f t="shared" si="106"/>
        <v>0</v>
      </c>
      <c r="AU191" s="6">
        <f t="shared" si="107"/>
        <v>0</v>
      </c>
    </row>
    <row r="192" spans="1:47" ht="15" customHeight="1" x14ac:dyDescent="0.45">
      <c r="A192" s="5" t="s">
        <v>376</v>
      </c>
      <c r="B192" s="5" t="s">
        <v>377</v>
      </c>
      <c r="C192" s="6">
        <v>2</v>
      </c>
      <c r="D192" s="6">
        <v>1.1000000238418599</v>
      </c>
      <c r="E192" s="6">
        <v>2.5</v>
      </c>
      <c r="F192" s="6">
        <v>2</v>
      </c>
      <c r="G192" s="6">
        <v>2.9500000476837198</v>
      </c>
      <c r="H192" s="6">
        <v>3</v>
      </c>
      <c r="I192" s="6">
        <v>3.4000000953674299</v>
      </c>
      <c r="J192" s="6">
        <v>3.75</v>
      </c>
      <c r="K192" s="6">
        <v>2.75</v>
      </c>
      <c r="L192" s="6">
        <f t="shared" si="72"/>
        <v>0</v>
      </c>
      <c r="M192" s="6">
        <f t="shared" si="73"/>
        <v>0</v>
      </c>
      <c r="N192" s="6">
        <f t="shared" si="74"/>
        <v>0.5</v>
      </c>
      <c r="O192" s="6">
        <f t="shared" si="75"/>
        <v>0</v>
      </c>
      <c r="P192" s="6">
        <f t="shared" si="76"/>
        <v>0.95000004768371982</v>
      </c>
      <c r="Q192" s="6">
        <f t="shared" si="77"/>
        <v>0</v>
      </c>
      <c r="R192" s="6">
        <f t="shared" si="78"/>
        <v>0.40000009536742986</v>
      </c>
      <c r="S192" s="6">
        <f t="shared" si="79"/>
        <v>1.75</v>
      </c>
      <c r="T192" s="6">
        <f t="shared" si="80"/>
        <v>0.75</v>
      </c>
      <c r="U192" s="6">
        <f t="shared" si="81"/>
        <v>0</v>
      </c>
      <c r="V192" s="6">
        <f t="shared" si="82"/>
        <v>0</v>
      </c>
      <c r="W192" s="6">
        <f t="shared" si="83"/>
        <v>0</v>
      </c>
      <c r="X192" s="6">
        <f t="shared" si="84"/>
        <v>0</v>
      </c>
      <c r="Y192" s="6">
        <f t="shared" si="85"/>
        <v>0</v>
      </c>
      <c r="Z192" s="6">
        <f t="shared" si="86"/>
        <v>0</v>
      </c>
      <c r="AA192" s="6">
        <f t="shared" si="87"/>
        <v>0</v>
      </c>
      <c r="AB192" s="6">
        <f t="shared" si="88"/>
        <v>1.25</v>
      </c>
      <c r="AC192" s="6">
        <f t="shared" si="89"/>
        <v>0</v>
      </c>
      <c r="AD192" s="6">
        <f t="shared" si="90"/>
        <v>0</v>
      </c>
      <c r="AE192" s="6">
        <f t="shared" si="91"/>
        <v>0</v>
      </c>
      <c r="AF192" s="6">
        <f t="shared" si="92"/>
        <v>0</v>
      </c>
      <c r="AG192" s="6">
        <f t="shared" si="93"/>
        <v>0</v>
      </c>
      <c r="AH192" s="6">
        <f t="shared" si="94"/>
        <v>0</v>
      </c>
      <c r="AI192" s="6">
        <f t="shared" si="95"/>
        <v>0</v>
      </c>
      <c r="AJ192" s="6">
        <f t="shared" si="96"/>
        <v>0</v>
      </c>
      <c r="AK192" s="6">
        <f t="shared" si="97"/>
        <v>0.45000000000000018</v>
      </c>
      <c r="AL192" s="6">
        <f t="shared" si="98"/>
        <v>0</v>
      </c>
      <c r="AM192" s="6">
        <f t="shared" si="99"/>
        <v>0</v>
      </c>
      <c r="AN192" s="6">
        <f t="shared" si="100"/>
        <v>0</v>
      </c>
      <c r="AO192" s="6">
        <f t="shared" si="101"/>
        <v>0</v>
      </c>
      <c r="AP192" s="6">
        <f t="shared" si="102"/>
        <v>0</v>
      </c>
      <c r="AQ192" s="6">
        <f t="shared" si="103"/>
        <v>0</v>
      </c>
      <c r="AR192" s="6">
        <f t="shared" si="104"/>
        <v>0</v>
      </c>
      <c r="AS192" s="6">
        <f t="shared" si="105"/>
        <v>0</v>
      </c>
      <c r="AT192" s="6">
        <f t="shared" si="106"/>
        <v>0</v>
      </c>
      <c r="AU192" s="6">
        <f t="shared" si="107"/>
        <v>0</v>
      </c>
    </row>
    <row r="193" spans="1:47" ht="15" customHeight="1" x14ac:dyDescent="0.45">
      <c r="A193" s="5" t="s">
        <v>378</v>
      </c>
      <c r="B193" s="5" t="s">
        <v>379</v>
      </c>
      <c r="C193" s="6">
        <v>2.0999999046325701</v>
      </c>
      <c r="D193" s="6">
        <v>1.6499999761581401</v>
      </c>
      <c r="E193" s="6">
        <v>2.25</v>
      </c>
      <c r="F193" s="6">
        <v>1.29999995231628</v>
      </c>
      <c r="G193" s="6">
        <v>2.4500000476837198</v>
      </c>
      <c r="H193" s="6">
        <v>2.7000000476837198</v>
      </c>
      <c r="I193" s="6">
        <v>3.2999999523162802</v>
      </c>
      <c r="J193" s="6">
        <v>2.75</v>
      </c>
      <c r="K193" s="6">
        <v>2.9500000476837198</v>
      </c>
      <c r="L193" s="6">
        <f t="shared" si="72"/>
        <v>0</v>
      </c>
      <c r="M193" s="6">
        <f t="shared" si="73"/>
        <v>0</v>
      </c>
      <c r="N193" s="6">
        <f t="shared" si="74"/>
        <v>0.25</v>
      </c>
      <c r="O193" s="6">
        <f t="shared" si="75"/>
        <v>0</v>
      </c>
      <c r="P193" s="6">
        <f t="shared" si="76"/>
        <v>0.45000004768371982</v>
      </c>
      <c r="Q193" s="6">
        <f t="shared" si="77"/>
        <v>0</v>
      </c>
      <c r="R193" s="6">
        <f t="shared" si="78"/>
        <v>0.29999995231628018</v>
      </c>
      <c r="S193" s="6">
        <f t="shared" si="79"/>
        <v>0.75</v>
      </c>
      <c r="T193" s="6">
        <f t="shared" si="80"/>
        <v>0.95000004768371982</v>
      </c>
      <c r="U193" s="6">
        <f t="shared" si="81"/>
        <v>0</v>
      </c>
      <c r="V193" s="6">
        <f t="shared" si="82"/>
        <v>0</v>
      </c>
      <c r="W193" s="6">
        <f t="shared" si="83"/>
        <v>0</v>
      </c>
      <c r="X193" s="6">
        <f t="shared" si="84"/>
        <v>0</v>
      </c>
      <c r="Y193" s="6">
        <f t="shared" si="85"/>
        <v>0</v>
      </c>
      <c r="Z193" s="6">
        <f t="shared" si="86"/>
        <v>0</v>
      </c>
      <c r="AA193" s="6">
        <f t="shared" si="87"/>
        <v>0</v>
      </c>
      <c r="AB193" s="6">
        <f t="shared" si="88"/>
        <v>0.25</v>
      </c>
      <c r="AC193" s="6">
        <f t="shared" si="89"/>
        <v>0.15000004768371999</v>
      </c>
      <c r="AD193" s="6">
        <f t="shared" si="90"/>
        <v>0</v>
      </c>
      <c r="AE193" s="6">
        <f t="shared" si="91"/>
        <v>0</v>
      </c>
      <c r="AF193" s="6">
        <f t="shared" si="92"/>
        <v>0</v>
      </c>
      <c r="AG193" s="6">
        <f t="shared" si="93"/>
        <v>0</v>
      </c>
      <c r="AH193" s="6">
        <f t="shared" si="94"/>
        <v>0</v>
      </c>
      <c r="AI193" s="6">
        <f t="shared" si="95"/>
        <v>0</v>
      </c>
      <c r="AJ193" s="6">
        <f t="shared" si="96"/>
        <v>0</v>
      </c>
      <c r="AK193" s="6">
        <f t="shared" si="97"/>
        <v>0</v>
      </c>
      <c r="AL193" s="6">
        <f t="shared" si="98"/>
        <v>0</v>
      </c>
      <c r="AM193" s="6">
        <f t="shared" si="99"/>
        <v>0</v>
      </c>
      <c r="AN193" s="6">
        <f t="shared" si="100"/>
        <v>0</v>
      </c>
      <c r="AO193" s="6">
        <f t="shared" si="101"/>
        <v>0</v>
      </c>
      <c r="AP193" s="6">
        <f t="shared" si="102"/>
        <v>0</v>
      </c>
      <c r="AQ193" s="6">
        <f t="shared" si="103"/>
        <v>0</v>
      </c>
      <c r="AR193" s="6">
        <f t="shared" si="104"/>
        <v>0</v>
      </c>
      <c r="AS193" s="6">
        <f t="shared" si="105"/>
        <v>0</v>
      </c>
      <c r="AT193" s="6">
        <f t="shared" si="106"/>
        <v>0</v>
      </c>
      <c r="AU193" s="6">
        <f t="shared" si="107"/>
        <v>0</v>
      </c>
    </row>
    <row r="194" spans="1:47" ht="15" customHeight="1" x14ac:dyDescent="0.45">
      <c r="A194" s="5" t="s">
        <v>380</v>
      </c>
      <c r="B194" s="5" t="s">
        <v>381</v>
      </c>
      <c r="C194" s="6">
        <v>3.9500000476837198</v>
      </c>
      <c r="D194" s="6">
        <v>2.75</v>
      </c>
      <c r="E194" s="6">
        <v>3.7999999523162802</v>
      </c>
      <c r="F194" s="6">
        <v>2.7000000476837198</v>
      </c>
      <c r="G194" s="6">
        <v>3.9500000476837198</v>
      </c>
      <c r="H194" s="6">
        <v>4.75</v>
      </c>
      <c r="I194" s="6">
        <v>1.8500000238418599</v>
      </c>
      <c r="J194" s="6">
        <v>1.04999995231628</v>
      </c>
      <c r="K194" s="6">
        <v>1</v>
      </c>
      <c r="L194" s="6">
        <f t="shared" si="72"/>
        <v>0.95000004768371982</v>
      </c>
      <c r="M194" s="6">
        <f t="shared" si="73"/>
        <v>0.75</v>
      </c>
      <c r="N194" s="6">
        <f t="shared" si="74"/>
        <v>1.7999999523162802</v>
      </c>
      <c r="O194" s="6">
        <f t="shared" si="75"/>
        <v>0</v>
      </c>
      <c r="P194" s="6">
        <f t="shared" si="76"/>
        <v>1.9500000476837198</v>
      </c>
      <c r="Q194" s="6">
        <f t="shared" si="77"/>
        <v>1.75</v>
      </c>
      <c r="R194" s="6">
        <f t="shared" si="78"/>
        <v>0</v>
      </c>
      <c r="S194" s="6">
        <f t="shared" si="79"/>
        <v>0</v>
      </c>
      <c r="T194" s="6">
        <f t="shared" si="80"/>
        <v>0</v>
      </c>
      <c r="U194" s="6">
        <f t="shared" si="81"/>
        <v>0.15000004768371999</v>
      </c>
      <c r="V194" s="6">
        <f t="shared" si="82"/>
        <v>0.14999999999999991</v>
      </c>
      <c r="W194" s="6">
        <f t="shared" si="83"/>
        <v>0.39999995231628027</v>
      </c>
      <c r="X194" s="6">
        <f t="shared" si="84"/>
        <v>0</v>
      </c>
      <c r="Y194" s="6">
        <f t="shared" si="85"/>
        <v>0.65000004768371999</v>
      </c>
      <c r="Z194" s="6">
        <f t="shared" si="86"/>
        <v>1.25</v>
      </c>
      <c r="AA194" s="6">
        <f t="shared" si="87"/>
        <v>0</v>
      </c>
      <c r="AB194" s="6">
        <f t="shared" si="88"/>
        <v>0</v>
      </c>
      <c r="AC194" s="6">
        <f t="shared" si="89"/>
        <v>0</v>
      </c>
      <c r="AD194" s="6">
        <f t="shared" si="90"/>
        <v>0</v>
      </c>
      <c r="AE194" s="6">
        <f t="shared" si="91"/>
        <v>0</v>
      </c>
      <c r="AF194" s="6">
        <f t="shared" si="92"/>
        <v>0</v>
      </c>
      <c r="AG194" s="6">
        <f t="shared" si="93"/>
        <v>0</v>
      </c>
      <c r="AH194" s="6">
        <f t="shared" si="94"/>
        <v>0</v>
      </c>
      <c r="AI194" s="6">
        <f t="shared" si="95"/>
        <v>0.45000000000000018</v>
      </c>
      <c r="AJ194" s="6">
        <f t="shared" si="96"/>
        <v>0</v>
      </c>
      <c r="AK194" s="6">
        <f t="shared" si="97"/>
        <v>0</v>
      </c>
      <c r="AL194" s="6">
        <f t="shared" si="98"/>
        <v>0</v>
      </c>
      <c r="AM194" s="6">
        <f t="shared" si="99"/>
        <v>0</v>
      </c>
      <c r="AN194" s="6">
        <f t="shared" si="100"/>
        <v>0</v>
      </c>
      <c r="AO194" s="6">
        <f t="shared" si="101"/>
        <v>0</v>
      </c>
      <c r="AP194" s="6">
        <f t="shared" si="102"/>
        <v>0</v>
      </c>
      <c r="AQ194" s="6">
        <f t="shared" si="103"/>
        <v>0</v>
      </c>
      <c r="AR194" s="6">
        <f t="shared" si="104"/>
        <v>0</v>
      </c>
      <c r="AS194" s="6">
        <f t="shared" si="105"/>
        <v>0</v>
      </c>
      <c r="AT194" s="6">
        <f t="shared" si="106"/>
        <v>0</v>
      </c>
      <c r="AU194" s="6">
        <f t="shared" si="107"/>
        <v>0</v>
      </c>
    </row>
    <row r="195" spans="1:47" ht="15" customHeight="1" x14ac:dyDescent="0.45">
      <c r="A195" s="5" t="s">
        <v>382</v>
      </c>
      <c r="B195" s="5" t="s">
        <v>383</v>
      </c>
      <c r="C195" s="6">
        <v>3.3499999046325701</v>
      </c>
      <c r="D195" s="6">
        <v>2.75</v>
      </c>
      <c r="E195" s="6">
        <v>3.2000000476837198</v>
      </c>
      <c r="F195" s="6">
        <v>2.75</v>
      </c>
      <c r="G195" s="6">
        <v>3.2000000476837198</v>
      </c>
      <c r="H195" s="6">
        <v>4.0999999046325701</v>
      </c>
      <c r="I195" s="6">
        <v>2.6500000953674299</v>
      </c>
      <c r="J195" s="6">
        <v>1.8500000238418599</v>
      </c>
      <c r="K195" s="6">
        <v>1.04999995231628</v>
      </c>
      <c r="L195" s="6">
        <f t="shared" si="72"/>
        <v>0.34999990463257014</v>
      </c>
      <c r="M195" s="6">
        <f t="shared" si="73"/>
        <v>0.75</v>
      </c>
      <c r="N195" s="6">
        <f t="shared" si="74"/>
        <v>1.2000000476837198</v>
      </c>
      <c r="O195" s="6">
        <f t="shared" si="75"/>
        <v>0</v>
      </c>
      <c r="P195" s="6">
        <f t="shared" si="76"/>
        <v>1.2000000476837198</v>
      </c>
      <c r="Q195" s="6">
        <f t="shared" si="77"/>
        <v>1.0999999046325701</v>
      </c>
      <c r="R195" s="6">
        <f t="shared" si="78"/>
        <v>0</v>
      </c>
      <c r="S195" s="6">
        <f t="shared" si="79"/>
        <v>0</v>
      </c>
      <c r="T195" s="6">
        <f t="shared" si="80"/>
        <v>0</v>
      </c>
      <c r="U195" s="6">
        <f t="shared" si="81"/>
        <v>0</v>
      </c>
      <c r="V195" s="6">
        <f t="shared" si="82"/>
        <v>0.14999999999999991</v>
      </c>
      <c r="W195" s="6">
        <f t="shared" si="83"/>
        <v>0</v>
      </c>
      <c r="X195" s="6">
        <f t="shared" si="84"/>
        <v>0</v>
      </c>
      <c r="Y195" s="6">
        <f t="shared" si="85"/>
        <v>0</v>
      </c>
      <c r="Z195" s="6">
        <f t="shared" si="86"/>
        <v>0.59999990463257014</v>
      </c>
      <c r="AA195" s="6">
        <f t="shared" si="87"/>
        <v>0</v>
      </c>
      <c r="AB195" s="6">
        <f t="shared" si="88"/>
        <v>0</v>
      </c>
      <c r="AC195" s="6">
        <f t="shared" si="89"/>
        <v>0</v>
      </c>
      <c r="AD195" s="6">
        <f t="shared" si="90"/>
        <v>0</v>
      </c>
      <c r="AE195" s="6">
        <f t="shared" si="91"/>
        <v>0</v>
      </c>
      <c r="AF195" s="6">
        <f t="shared" si="92"/>
        <v>0</v>
      </c>
      <c r="AG195" s="6">
        <f t="shared" si="93"/>
        <v>0</v>
      </c>
      <c r="AH195" s="6">
        <f t="shared" si="94"/>
        <v>0</v>
      </c>
      <c r="AI195" s="6">
        <f t="shared" si="95"/>
        <v>0</v>
      </c>
      <c r="AJ195" s="6">
        <f t="shared" si="96"/>
        <v>0</v>
      </c>
      <c r="AK195" s="6">
        <f t="shared" si="97"/>
        <v>0</v>
      </c>
      <c r="AL195" s="6">
        <f t="shared" si="98"/>
        <v>0</v>
      </c>
      <c r="AM195" s="6">
        <f t="shared" si="99"/>
        <v>0</v>
      </c>
      <c r="AN195" s="6">
        <f t="shared" si="100"/>
        <v>0</v>
      </c>
      <c r="AO195" s="6">
        <f t="shared" si="101"/>
        <v>0</v>
      </c>
      <c r="AP195" s="6">
        <f t="shared" si="102"/>
        <v>0</v>
      </c>
      <c r="AQ195" s="6">
        <f t="shared" si="103"/>
        <v>0</v>
      </c>
      <c r="AR195" s="6">
        <f t="shared" si="104"/>
        <v>0</v>
      </c>
      <c r="AS195" s="6">
        <f t="shared" si="105"/>
        <v>0</v>
      </c>
      <c r="AT195" s="6">
        <f t="shared" si="106"/>
        <v>0</v>
      </c>
      <c r="AU195" s="6">
        <f t="shared" si="107"/>
        <v>0</v>
      </c>
    </row>
    <row r="196" spans="1:47" ht="15" customHeight="1" x14ac:dyDescent="0.45">
      <c r="A196" s="5" t="s">
        <v>384</v>
      </c>
      <c r="B196" s="5" t="s">
        <v>385</v>
      </c>
      <c r="C196" s="6">
        <v>4</v>
      </c>
      <c r="D196" s="6">
        <v>3</v>
      </c>
      <c r="E196" s="6">
        <v>4.0500001907348597</v>
      </c>
      <c r="F196" s="6">
        <v>3.0999999046325701</v>
      </c>
      <c r="G196" s="6">
        <v>4</v>
      </c>
      <c r="H196" s="6">
        <v>4.75</v>
      </c>
      <c r="I196" s="6">
        <v>3.0999999046325701</v>
      </c>
      <c r="J196" s="6">
        <v>2.4000000953674299</v>
      </c>
      <c r="K196" s="6">
        <v>2.4500000476837198</v>
      </c>
      <c r="L196" s="6">
        <f t="shared" si="72"/>
        <v>1</v>
      </c>
      <c r="M196" s="6">
        <f t="shared" si="73"/>
        <v>1</v>
      </c>
      <c r="N196" s="6">
        <f t="shared" si="74"/>
        <v>2.0500001907348597</v>
      </c>
      <c r="O196" s="6">
        <f t="shared" si="75"/>
        <v>9.9999904632570136E-2</v>
      </c>
      <c r="P196" s="6">
        <f t="shared" si="76"/>
        <v>2</v>
      </c>
      <c r="Q196" s="6">
        <f t="shared" si="77"/>
        <v>1.75</v>
      </c>
      <c r="R196" s="6">
        <f t="shared" si="78"/>
        <v>9.9999904632570136E-2</v>
      </c>
      <c r="S196" s="6">
        <f t="shared" si="79"/>
        <v>0.40000009536742986</v>
      </c>
      <c r="T196" s="6">
        <f t="shared" si="80"/>
        <v>0.45000004768371982</v>
      </c>
      <c r="U196" s="6">
        <f t="shared" si="81"/>
        <v>0.20000000000000018</v>
      </c>
      <c r="V196" s="6">
        <f t="shared" si="82"/>
        <v>0.39999999999999991</v>
      </c>
      <c r="W196" s="6">
        <f t="shared" si="83"/>
        <v>0.65000019073485982</v>
      </c>
      <c r="X196" s="6">
        <f t="shared" si="84"/>
        <v>0</v>
      </c>
      <c r="Y196" s="6">
        <f t="shared" si="85"/>
        <v>0.70000000000000018</v>
      </c>
      <c r="Z196" s="6">
        <f t="shared" si="86"/>
        <v>1.25</v>
      </c>
      <c r="AA196" s="6">
        <f t="shared" si="87"/>
        <v>0</v>
      </c>
      <c r="AB196" s="6">
        <f t="shared" si="88"/>
        <v>0</v>
      </c>
      <c r="AC196" s="6">
        <f t="shared" si="89"/>
        <v>0</v>
      </c>
      <c r="AD196" s="6">
        <f t="shared" si="90"/>
        <v>0</v>
      </c>
      <c r="AE196" s="6">
        <f t="shared" si="91"/>
        <v>0</v>
      </c>
      <c r="AF196" s="6">
        <f t="shared" si="92"/>
        <v>0</v>
      </c>
      <c r="AG196" s="6">
        <f t="shared" si="93"/>
        <v>0</v>
      </c>
      <c r="AH196" s="6">
        <f t="shared" si="94"/>
        <v>0</v>
      </c>
      <c r="AI196" s="6">
        <f t="shared" si="95"/>
        <v>0.45000000000000018</v>
      </c>
      <c r="AJ196" s="6">
        <f t="shared" si="96"/>
        <v>0</v>
      </c>
      <c r="AK196" s="6">
        <f t="shared" si="97"/>
        <v>0</v>
      </c>
      <c r="AL196" s="6">
        <f t="shared" si="98"/>
        <v>0</v>
      </c>
      <c r="AM196" s="6">
        <f t="shared" si="99"/>
        <v>0</v>
      </c>
      <c r="AN196" s="6">
        <f t="shared" si="100"/>
        <v>0</v>
      </c>
      <c r="AO196" s="6">
        <f t="shared" si="101"/>
        <v>0</v>
      </c>
      <c r="AP196" s="6">
        <f t="shared" si="102"/>
        <v>0</v>
      </c>
      <c r="AQ196" s="6">
        <f t="shared" si="103"/>
        <v>0</v>
      </c>
      <c r="AR196" s="6">
        <f t="shared" si="104"/>
        <v>0</v>
      </c>
      <c r="AS196" s="6">
        <f t="shared" si="105"/>
        <v>0</v>
      </c>
      <c r="AT196" s="6">
        <f t="shared" si="106"/>
        <v>0</v>
      </c>
      <c r="AU196" s="6">
        <f t="shared" si="107"/>
        <v>0</v>
      </c>
    </row>
    <row r="197" spans="1:47" ht="15" customHeight="1" x14ac:dyDescent="0.45">
      <c r="A197" s="5" t="s">
        <v>386</v>
      </c>
      <c r="B197" s="5" t="s">
        <v>387</v>
      </c>
      <c r="C197" s="6">
        <v>3.4000000953674299</v>
      </c>
      <c r="D197" s="6">
        <v>1.54999995231628</v>
      </c>
      <c r="E197" s="6">
        <v>3.75</v>
      </c>
      <c r="F197" s="6">
        <v>2.7999999523162802</v>
      </c>
      <c r="G197" s="6">
        <v>4</v>
      </c>
      <c r="H197" s="6">
        <v>4.75</v>
      </c>
      <c r="I197" s="6">
        <v>3.1500000953674299</v>
      </c>
      <c r="J197" s="6">
        <v>2.8499999046325701</v>
      </c>
      <c r="K197" s="6">
        <v>2</v>
      </c>
      <c r="L197" s="6">
        <f t="shared" si="72"/>
        <v>0.40000009536742986</v>
      </c>
      <c r="M197" s="6">
        <f t="shared" si="73"/>
        <v>0</v>
      </c>
      <c r="N197" s="6">
        <f t="shared" si="74"/>
        <v>1.75</v>
      </c>
      <c r="O197" s="6">
        <f t="shared" si="75"/>
        <v>0</v>
      </c>
      <c r="P197" s="6">
        <f t="shared" si="76"/>
        <v>2</v>
      </c>
      <c r="Q197" s="6">
        <f t="shared" si="77"/>
        <v>1.75</v>
      </c>
      <c r="R197" s="6">
        <f t="shared" si="78"/>
        <v>0.15000009536742986</v>
      </c>
      <c r="S197" s="6">
        <f t="shared" si="79"/>
        <v>0.84999990463257014</v>
      </c>
      <c r="T197" s="6">
        <f t="shared" si="80"/>
        <v>0</v>
      </c>
      <c r="U197" s="6">
        <f t="shared" si="81"/>
        <v>0</v>
      </c>
      <c r="V197" s="6">
        <f t="shared" si="82"/>
        <v>0</v>
      </c>
      <c r="W197" s="6">
        <f t="shared" si="83"/>
        <v>0.35000000000000009</v>
      </c>
      <c r="X197" s="6">
        <f t="shared" si="84"/>
        <v>0</v>
      </c>
      <c r="Y197" s="6">
        <f t="shared" si="85"/>
        <v>0.70000000000000018</v>
      </c>
      <c r="Z197" s="6">
        <f t="shared" si="86"/>
        <v>1.25</v>
      </c>
      <c r="AA197" s="6">
        <f t="shared" si="87"/>
        <v>0</v>
      </c>
      <c r="AB197" s="6">
        <f t="shared" si="88"/>
        <v>0.34999990463257014</v>
      </c>
      <c r="AC197" s="6">
        <f t="shared" si="89"/>
        <v>0</v>
      </c>
      <c r="AD197" s="6">
        <f t="shared" si="90"/>
        <v>0</v>
      </c>
      <c r="AE197" s="6">
        <f t="shared" si="91"/>
        <v>0</v>
      </c>
      <c r="AF197" s="6">
        <f t="shared" si="92"/>
        <v>0</v>
      </c>
      <c r="AG197" s="6">
        <f t="shared" si="93"/>
        <v>0</v>
      </c>
      <c r="AH197" s="6">
        <f t="shared" si="94"/>
        <v>0</v>
      </c>
      <c r="AI197" s="6">
        <f t="shared" si="95"/>
        <v>0.45000000000000018</v>
      </c>
      <c r="AJ197" s="6">
        <f t="shared" si="96"/>
        <v>0</v>
      </c>
      <c r="AK197" s="6">
        <f t="shared" si="97"/>
        <v>0</v>
      </c>
      <c r="AL197" s="6">
        <f t="shared" si="98"/>
        <v>0</v>
      </c>
      <c r="AM197" s="6">
        <f t="shared" si="99"/>
        <v>0</v>
      </c>
      <c r="AN197" s="6">
        <f t="shared" si="100"/>
        <v>0</v>
      </c>
      <c r="AO197" s="6">
        <f t="shared" si="101"/>
        <v>0</v>
      </c>
      <c r="AP197" s="6">
        <f t="shared" si="102"/>
        <v>0</v>
      </c>
      <c r="AQ197" s="6">
        <f t="shared" si="103"/>
        <v>0</v>
      </c>
      <c r="AR197" s="6">
        <f t="shared" si="104"/>
        <v>0</v>
      </c>
      <c r="AS197" s="6">
        <f t="shared" si="105"/>
        <v>0</v>
      </c>
      <c r="AT197" s="6">
        <f t="shared" si="106"/>
        <v>0</v>
      </c>
      <c r="AU197" s="6">
        <f t="shared" si="107"/>
        <v>0</v>
      </c>
    </row>
    <row r="198" spans="1:47" ht="15" customHeight="1" x14ac:dyDescent="0.45">
      <c r="A198" s="5" t="s">
        <v>388</v>
      </c>
      <c r="B198" s="5" t="s">
        <v>389</v>
      </c>
      <c r="C198" s="6">
        <v>3.2999999523162802</v>
      </c>
      <c r="D198" s="6">
        <v>2.25</v>
      </c>
      <c r="E198" s="6">
        <v>3.5999999046325701</v>
      </c>
      <c r="F198" s="6">
        <v>2.7999999523162802</v>
      </c>
      <c r="G198" s="6">
        <v>3.6500000953674299</v>
      </c>
      <c r="H198" s="6">
        <v>4.5500001907348597</v>
      </c>
      <c r="I198" s="6">
        <v>3.4500000476837198</v>
      </c>
      <c r="J198" s="6">
        <v>2.7999999523162802</v>
      </c>
      <c r="K198" s="6">
        <v>1.8500000238418599</v>
      </c>
      <c r="L198" s="6">
        <f t="shared" si="72"/>
        <v>0.29999995231628018</v>
      </c>
      <c r="M198" s="6">
        <f t="shared" si="73"/>
        <v>0.25</v>
      </c>
      <c r="N198" s="6">
        <f t="shared" si="74"/>
        <v>1.5999999046325701</v>
      </c>
      <c r="O198" s="6">
        <f t="shared" si="75"/>
        <v>0</v>
      </c>
      <c r="P198" s="6">
        <f t="shared" si="76"/>
        <v>1.6500000953674299</v>
      </c>
      <c r="Q198" s="6">
        <f t="shared" si="77"/>
        <v>1.5500001907348597</v>
      </c>
      <c r="R198" s="6">
        <f t="shared" si="78"/>
        <v>0.45000004768371982</v>
      </c>
      <c r="S198" s="6">
        <f t="shared" si="79"/>
        <v>0.79999995231628018</v>
      </c>
      <c r="T198" s="6">
        <f t="shared" si="80"/>
        <v>0</v>
      </c>
      <c r="U198" s="6">
        <f t="shared" si="81"/>
        <v>0</v>
      </c>
      <c r="V198" s="6">
        <f t="shared" si="82"/>
        <v>0</v>
      </c>
      <c r="W198" s="6">
        <f t="shared" si="83"/>
        <v>0.19999990463257022</v>
      </c>
      <c r="X198" s="6">
        <f t="shared" si="84"/>
        <v>0</v>
      </c>
      <c r="Y198" s="6">
        <f t="shared" si="85"/>
        <v>0.35000009536743004</v>
      </c>
      <c r="Z198" s="6">
        <f t="shared" si="86"/>
        <v>1.0500001907348597</v>
      </c>
      <c r="AA198" s="6">
        <f t="shared" si="87"/>
        <v>0</v>
      </c>
      <c r="AB198" s="6">
        <f t="shared" si="88"/>
        <v>0.29999995231628018</v>
      </c>
      <c r="AC198" s="6">
        <f t="shared" si="89"/>
        <v>0</v>
      </c>
      <c r="AD198" s="6">
        <f t="shared" si="90"/>
        <v>0</v>
      </c>
      <c r="AE198" s="6">
        <f t="shared" si="91"/>
        <v>0</v>
      </c>
      <c r="AF198" s="6">
        <f t="shared" si="92"/>
        <v>0</v>
      </c>
      <c r="AG198" s="6">
        <f t="shared" si="93"/>
        <v>0</v>
      </c>
      <c r="AH198" s="6">
        <f t="shared" si="94"/>
        <v>0</v>
      </c>
      <c r="AI198" s="6">
        <f t="shared" si="95"/>
        <v>0.25000019073485991</v>
      </c>
      <c r="AJ198" s="6">
        <f t="shared" si="96"/>
        <v>0</v>
      </c>
      <c r="AK198" s="6">
        <f t="shared" si="97"/>
        <v>0</v>
      </c>
      <c r="AL198" s="6">
        <f t="shared" si="98"/>
        <v>0</v>
      </c>
      <c r="AM198" s="6">
        <f t="shared" si="99"/>
        <v>0</v>
      </c>
      <c r="AN198" s="6">
        <f t="shared" si="100"/>
        <v>0</v>
      </c>
      <c r="AO198" s="6">
        <f t="shared" si="101"/>
        <v>0</v>
      </c>
      <c r="AP198" s="6">
        <f t="shared" si="102"/>
        <v>0</v>
      </c>
      <c r="AQ198" s="6">
        <f t="shared" si="103"/>
        <v>0</v>
      </c>
      <c r="AR198" s="6">
        <f t="shared" si="104"/>
        <v>0</v>
      </c>
      <c r="AS198" s="6">
        <f t="shared" si="105"/>
        <v>0</v>
      </c>
      <c r="AT198" s="6">
        <f t="shared" si="106"/>
        <v>0</v>
      </c>
      <c r="AU198" s="6">
        <f t="shared" si="107"/>
        <v>0</v>
      </c>
    </row>
    <row r="199" spans="1:47" ht="15" customHeight="1" x14ac:dyDescent="0.45">
      <c r="A199" s="5" t="s">
        <v>390</v>
      </c>
      <c r="B199" s="5" t="s">
        <v>391</v>
      </c>
      <c r="C199" s="6">
        <v>4</v>
      </c>
      <c r="D199" s="6">
        <v>3.5999999046325701</v>
      </c>
      <c r="E199" s="6">
        <v>4.1999998092651403</v>
      </c>
      <c r="F199" s="6">
        <v>2.5499999523162802</v>
      </c>
      <c r="G199" s="6">
        <v>4.0999999046325701</v>
      </c>
      <c r="H199" s="6">
        <v>4.3499999046325701</v>
      </c>
      <c r="I199" s="6">
        <v>3.75</v>
      </c>
      <c r="J199" s="6">
        <v>3.1500000953674299</v>
      </c>
      <c r="K199" s="6">
        <v>2.9500000476837198</v>
      </c>
      <c r="L199" s="6">
        <f t="shared" si="72"/>
        <v>1</v>
      </c>
      <c r="M199" s="6">
        <f t="shared" si="73"/>
        <v>1.5999999046325701</v>
      </c>
      <c r="N199" s="6">
        <f t="shared" si="74"/>
        <v>2.1999998092651403</v>
      </c>
      <c r="O199" s="6">
        <f t="shared" si="75"/>
        <v>0</v>
      </c>
      <c r="P199" s="6">
        <f t="shared" si="76"/>
        <v>2.0999999046325701</v>
      </c>
      <c r="Q199" s="6">
        <f t="shared" si="77"/>
        <v>1.3499999046325701</v>
      </c>
      <c r="R199" s="6">
        <f t="shared" si="78"/>
        <v>0.75</v>
      </c>
      <c r="S199" s="6">
        <f t="shared" si="79"/>
        <v>1.1500000953674299</v>
      </c>
      <c r="T199" s="6">
        <f t="shared" si="80"/>
        <v>0.95000004768371982</v>
      </c>
      <c r="U199" s="6">
        <f t="shared" si="81"/>
        <v>0.20000000000000018</v>
      </c>
      <c r="V199" s="6">
        <f t="shared" si="82"/>
        <v>0.99999990463257005</v>
      </c>
      <c r="W199" s="6">
        <f t="shared" si="83"/>
        <v>0.79999980926514036</v>
      </c>
      <c r="X199" s="6">
        <f t="shared" si="84"/>
        <v>0</v>
      </c>
      <c r="Y199" s="6">
        <f t="shared" si="85"/>
        <v>0.79999990463257031</v>
      </c>
      <c r="Z199" s="6">
        <f t="shared" si="86"/>
        <v>0.84999990463257014</v>
      </c>
      <c r="AA199" s="6">
        <f t="shared" si="87"/>
        <v>0.14999999999999991</v>
      </c>
      <c r="AB199" s="6">
        <f t="shared" si="88"/>
        <v>0.65000009536742986</v>
      </c>
      <c r="AC199" s="6">
        <f t="shared" si="89"/>
        <v>0.15000004768371999</v>
      </c>
      <c r="AD199" s="6">
        <f t="shared" si="90"/>
        <v>0</v>
      </c>
      <c r="AE199" s="6">
        <f t="shared" si="91"/>
        <v>0.19999990463257022</v>
      </c>
      <c r="AF199" s="6">
        <f t="shared" si="92"/>
        <v>0</v>
      </c>
      <c r="AG199" s="6">
        <f t="shared" si="93"/>
        <v>0</v>
      </c>
      <c r="AH199" s="6">
        <f t="shared" si="94"/>
        <v>0</v>
      </c>
      <c r="AI199" s="6">
        <f t="shared" si="95"/>
        <v>4.9999904632570313E-2</v>
      </c>
      <c r="AJ199" s="6">
        <f t="shared" si="96"/>
        <v>0</v>
      </c>
      <c r="AK199" s="6">
        <f t="shared" si="97"/>
        <v>0</v>
      </c>
      <c r="AL199" s="6">
        <f t="shared" si="98"/>
        <v>0</v>
      </c>
      <c r="AM199" s="6">
        <f t="shared" si="99"/>
        <v>0</v>
      </c>
      <c r="AN199" s="6">
        <f t="shared" si="100"/>
        <v>0</v>
      </c>
      <c r="AO199" s="6">
        <f t="shared" si="101"/>
        <v>0</v>
      </c>
      <c r="AP199" s="6">
        <f t="shared" si="102"/>
        <v>0</v>
      </c>
      <c r="AQ199" s="6">
        <f t="shared" si="103"/>
        <v>0</v>
      </c>
      <c r="AR199" s="6">
        <f t="shared" si="104"/>
        <v>0</v>
      </c>
      <c r="AS199" s="6">
        <f t="shared" si="105"/>
        <v>0</v>
      </c>
      <c r="AT199" s="6">
        <f t="shared" si="106"/>
        <v>0</v>
      </c>
      <c r="AU199" s="6">
        <f t="shared" si="107"/>
        <v>0</v>
      </c>
    </row>
    <row r="200" spans="1:47" ht="15" customHeight="1" x14ac:dyDescent="0.45">
      <c r="A200" s="5" t="s">
        <v>392</v>
      </c>
      <c r="B200" s="5" t="s">
        <v>393</v>
      </c>
      <c r="C200" s="6">
        <v>4</v>
      </c>
      <c r="D200" s="6">
        <v>3</v>
      </c>
      <c r="E200" s="6">
        <v>3.7999999523162802</v>
      </c>
      <c r="F200" s="6">
        <v>2.9500000476837198</v>
      </c>
      <c r="G200" s="6">
        <v>4</v>
      </c>
      <c r="H200" s="6">
        <v>4.75</v>
      </c>
      <c r="I200" s="6">
        <v>0</v>
      </c>
      <c r="J200" s="6">
        <v>0</v>
      </c>
      <c r="K200" s="6">
        <v>0</v>
      </c>
      <c r="L200" s="6">
        <f t="shared" si="72"/>
        <v>1</v>
      </c>
      <c r="M200" s="6">
        <f t="shared" si="73"/>
        <v>1</v>
      </c>
      <c r="N200" s="6">
        <f t="shared" si="74"/>
        <v>1.7999999523162802</v>
      </c>
      <c r="O200" s="6">
        <f t="shared" si="75"/>
        <v>0</v>
      </c>
      <c r="P200" s="6">
        <f t="shared" si="76"/>
        <v>2</v>
      </c>
      <c r="Q200" s="6">
        <f t="shared" si="77"/>
        <v>1.75</v>
      </c>
      <c r="R200" s="6">
        <f t="shared" si="78"/>
        <v>0</v>
      </c>
      <c r="S200" s="6">
        <f t="shared" si="79"/>
        <v>0</v>
      </c>
      <c r="T200" s="6">
        <f t="shared" si="80"/>
        <v>0</v>
      </c>
      <c r="U200" s="6">
        <f t="shared" si="81"/>
        <v>0.20000000000000018</v>
      </c>
      <c r="V200" s="6">
        <f t="shared" si="82"/>
        <v>0.39999999999999991</v>
      </c>
      <c r="W200" s="6">
        <f t="shared" si="83"/>
        <v>0.39999995231628027</v>
      </c>
      <c r="X200" s="6">
        <f t="shared" si="84"/>
        <v>0</v>
      </c>
      <c r="Y200" s="6">
        <f t="shared" si="85"/>
        <v>0.70000000000000018</v>
      </c>
      <c r="Z200" s="6">
        <f t="shared" si="86"/>
        <v>1.25</v>
      </c>
      <c r="AA200" s="6">
        <f t="shared" si="87"/>
        <v>0</v>
      </c>
      <c r="AB200" s="6">
        <f t="shared" si="88"/>
        <v>0</v>
      </c>
      <c r="AC200" s="6">
        <f t="shared" si="89"/>
        <v>0</v>
      </c>
      <c r="AD200" s="6">
        <f t="shared" si="90"/>
        <v>0</v>
      </c>
      <c r="AE200" s="6">
        <f t="shared" si="91"/>
        <v>0</v>
      </c>
      <c r="AF200" s="6">
        <f t="shared" si="92"/>
        <v>0</v>
      </c>
      <c r="AG200" s="6">
        <f t="shared" si="93"/>
        <v>0</v>
      </c>
      <c r="AH200" s="6">
        <f t="shared" si="94"/>
        <v>0</v>
      </c>
      <c r="AI200" s="6">
        <f t="shared" si="95"/>
        <v>0.45000000000000018</v>
      </c>
      <c r="AJ200" s="6">
        <f t="shared" si="96"/>
        <v>0</v>
      </c>
      <c r="AK200" s="6">
        <f t="shared" si="97"/>
        <v>0</v>
      </c>
      <c r="AL200" s="6">
        <f t="shared" si="98"/>
        <v>0</v>
      </c>
      <c r="AM200" s="6">
        <f t="shared" si="99"/>
        <v>0</v>
      </c>
      <c r="AN200" s="6">
        <f t="shared" si="100"/>
        <v>0</v>
      </c>
      <c r="AO200" s="6">
        <f t="shared" si="101"/>
        <v>0</v>
      </c>
      <c r="AP200" s="6">
        <f t="shared" si="102"/>
        <v>0</v>
      </c>
      <c r="AQ200" s="6">
        <f t="shared" si="103"/>
        <v>0</v>
      </c>
      <c r="AR200" s="6">
        <f t="shared" si="104"/>
        <v>0</v>
      </c>
      <c r="AS200" s="6">
        <f t="shared" si="105"/>
        <v>0</v>
      </c>
      <c r="AT200" s="6">
        <f t="shared" si="106"/>
        <v>0</v>
      </c>
      <c r="AU200" s="6">
        <f t="shared" si="107"/>
        <v>0</v>
      </c>
    </row>
    <row r="201" spans="1:47" ht="15" customHeight="1" x14ac:dyDescent="0.45">
      <c r="A201" s="5" t="s">
        <v>394</v>
      </c>
      <c r="B201" s="5" t="s">
        <v>395</v>
      </c>
      <c r="C201" s="6">
        <v>3.9500000476837198</v>
      </c>
      <c r="D201" s="6">
        <v>3.4000000953674299</v>
      </c>
      <c r="E201" s="6">
        <v>4</v>
      </c>
      <c r="F201" s="6">
        <v>3.0999999046325701</v>
      </c>
      <c r="G201" s="6">
        <v>4.1999998092651403</v>
      </c>
      <c r="H201" s="6">
        <v>4.75</v>
      </c>
      <c r="I201" s="6">
        <v>3</v>
      </c>
      <c r="J201" s="6">
        <v>2.8499999046325701</v>
      </c>
      <c r="K201" s="6">
        <v>1.79999995231628</v>
      </c>
      <c r="L201" s="6">
        <f t="shared" si="72"/>
        <v>0.95000004768371982</v>
      </c>
      <c r="M201" s="6">
        <f t="shared" si="73"/>
        <v>1.4000000953674299</v>
      </c>
      <c r="N201" s="6">
        <f t="shared" si="74"/>
        <v>2</v>
      </c>
      <c r="O201" s="6">
        <f t="shared" si="75"/>
        <v>9.9999904632570136E-2</v>
      </c>
      <c r="P201" s="6">
        <f t="shared" si="76"/>
        <v>2.1999998092651403</v>
      </c>
      <c r="Q201" s="6">
        <f t="shared" si="77"/>
        <v>1.75</v>
      </c>
      <c r="R201" s="6">
        <f t="shared" si="78"/>
        <v>0</v>
      </c>
      <c r="S201" s="6">
        <f t="shared" si="79"/>
        <v>0.84999990463257014</v>
      </c>
      <c r="T201" s="6">
        <f t="shared" si="80"/>
        <v>0</v>
      </c>
      <c r="U201" s="6">
        <f t="shared" si="81"/>
        <v>0.15000004768371999</v>
      </c>
      <c r="V201" s="6">
        <f t="shared" si="82"/>
        <v>0.80000009536742978</v>
      </c>
      <c r="W201" s="6">
        <f t="shared" si="83"/>
        <v>0.60000000000000009</v>
      </c>
      <c r="X201" s="6">
        <f t="shared" si="84"/>
        <v>0</v>
      </c>
      <c r="Y201" s="6">
        <f t="shared" si="85"/>
        <v>0.89999980926514045</v>
      </c>
      <c r="Z201" s="6">
        <f t="shared" si="86"/>
        <v>1.25</v>
      </c>
      <c r="AA201" s="6">
        <f t="shared" si="87"/>
        <v>0</v>
      </c>
      <c r="AB201" s="6">
        <f t="shared" si="88"/>
        <v>0.34999990463257014</v>
      </c>
      <c r="AC201" s="6">
        <f t="shared" si="89"/>
        <v>0</v>
      </c>
      <c r="AD201" s="6">
        <f t="shared" si="90"/>
        <v>0</v>
      </c>
      <c r="AE201" s="6">
        <f t="shared" si="91"/>
        <v>9.5367429953086003E-8</v>
      </c>
      <c r="AF201" s="6">
        <f t="shared" si="92"/>
        <v>0</v>
      </c>
      <c r="AG201" s="6">
        <f t="shared" si="93"/>
        <v>0</v>
      </c>
      <c r="AH201" s="6">
        <f t="shared" si="94"/>
        <v>9.9999809265140627E-2</v>
      </c>
      <c r="AI201" s="6">
        <f t="shared" si="95"/>
        <v>0.45000000000000018</v>
      </c>
      <c r="AJ201" s="6">
        <f t="shared" si="96"/>
        <v>0</v>
      </c>
      <c r="AK201" s="6">
        <f t="shared" si="97"/>
        <v>0</v>
      </c>
      <c r="AL201" s="6">
        <f t="shared" si="98"/>
        <v>0</v>
      </c>
      <c r="AM201" s="6">
        <f t="shared" si="99"/>
        <v>0</v>
      </c>
      <c r="AN201" s="6">
        <f t="shared" si="100"/>
        <v>0</v>
      </c>
      <c r="AO201" s="6">
        <f t="shared" si="101"/>
        <v>0</v>
      </c>
      <c r="AP201" s="6">
        <f t="shared" si="102"/>
        <v>0</v>
      </c>
      <c r="AQ201" s="6">
        <f t="shared" si="103"/>
        <v>0</v>
      </c>
      <c r="AR201" s="6">
        <f t="shared" si="104"/>
        <v>0</v>
      </c>
      <c r="AS201" s="6">
        <f t="shared" si="105"/>
        <v>0</v>
      </c>
      <c r="AT201" s="6">
        <f t="shared" si="106"/>
        <v>0</v>
      </c>
      <c r="AU201" s="6">
        <f t="shared" si="107"/>
        <v>0</v>
      </c>
    </row>
    <row r="202" spans="1:47" ht="15" customHeight="1" x14ac:dyDescent="0.45">
      <c r="A202" s="5" t="s">
        <v>396</v>
      </c>
      <c r="B202" s="5" t="s">
        <v>397</v>
      </c>
      <c r="C202" s="6">
        <v>4</v>
      </c>
      <c r="D202" s="6">
        <v>3.5</v>
      </c>
      <c r="E202" s="6">
        <v>4.0500001907348597</v>
      </c>
      <c r="F202" s="6">
        <v>3.0499999523162802</v>
      </c>
      <c r="G202" s="6">
        <v>4.25</v>
      </c>
      <c r="H202" s="6">
        <v>4.75</v>
      </c>
      <c r="I202" s="6">
        <v>2.4000000953674299</v>
      </c>
      <c r="J202" s="6">
        <v>2.5</v>
      </c>
      <c r="K202" s="6">
        <v>1.3500000238418599</v>
      </c>
      <c r="L202" s="6">
        <f t="shared" si="72"/>
        <v>1</v>
      </c>
      <c r="M202" s="6">
        <f t="shared" si="73"/>
        <v>1.5</v>
      </c>
      <c r="N202" s="6">
        <f t="shared" si="74"/>
        <v>2.0500001907348597</v>
      </c>
      <c r="O202" s="6">
        <f t="shared" si="75"/>
        <v>4.9999952316280183E-2</v>
      </c>
      <c r="P202" s="6">
        <f t="shared" si="76"/>
        <v>2.25</v>
      </c>
      <c r="Q202" s="6">
        <f t="shared" si="77"/>
        <v>1.75</v>
      </c>
      <c r="R202" s="6">
        <f t="shared" si="78"/>
        <v>0</v>
      </c>
      <c r="S202" s="6">
        <f t="shared" si="79"/>
        <v>0.5</v>
      </c>
      <c r="T202" s="6">
        <f t="shared" si="80"/>
        <v>0</v>
      </c>
      <c r="U202" s="6">
        <f t="shared" si="81"/>
        <v>0.20000000000000018</v>
      </c>
      <c r="V202" s="6">
        <f t="shared" si="82"/>
        <v>0.89999999999999991</v>
      </c>
      <c r="W202" s="6">
        <f t="shared" si="83"/>
        <v>0.65000019073485982</v>
      </c>
      <c r="X202" s="6">
        <f t="shared" si="84"/>
        <v>0</v>
      </c>
      <c r="Y202" s="6">
        <f t="shared" si="85"/>
        <v>0.95000000000000018</v>
      </c>
      <c r="Z202" s="6">
        <f t="shared" si="86"/>
        <v>1.25</v>
      </c>
      <c r="AA202" s="6">
        <f t="shared" si="87"/>
        <v>0</v>
      </c>
      <c r="AB202" s="6">
        <f t="shared" si="88"/>
        <v>0</v>
      </c>
      <c r="AC202" s="6">
        <f t="shared" si="89"/>
        <v>0</v>
      </c>
      <c r="AD202" s="6">
        <f t="shared" si="90"/>
        <v>0</v>
      </c>
      <c r="AE202" s="6">
        <f t="shared" si="91"/>
        <v>0.10000000000000009</v>
      </c>
      <c r="AF202" s="6">
        <f t="shared" si="92"/>
        <v>0</v>
      </c>
      <c r="AG202" s="6">
        <f t="shared" si="93"/>
        <v>0</v>
      </c>
      <c r="AH202" s="6">
        <f t="shared" si="94"/>
        <v>0.15000000000000036</v>
      </c>
      <c r="AI202" s="6">
        <f t="shared" si="95"/>
        <v>0.45000000000000018</v>
      </c>
      <c r="AJ202" s="6">
        <f t="shared" si="96"/>
        <v>0</v>
      </c>
      <c r="AK202" s="6">
        <f t="shared" si="97"/>
        <v>0</v>
      </c>
      <c r="AL202" s="6">
        <f t="shared" si="98"/>
        <v>0</v>
      </c>
      <c r="AM202" s="6">
        <f t="shared" si="99"/>
        <v>0</v>
      </c>
      <c r="AN202" s="6">
        <f t="shared" si="100"/>
        <v>0</v>
      </c>
      <c r="AO202" s="6">
        <f t="shared" si="101"/>
        <v>0</v>
      </c>
      <c r="AP202" s="6">
        <f t="shared" si="102"/>
        <v>0</v>
      </c>
      <c r="AQ202" s="6">
        <f t="shared" si="103"/>
        <v>0</v>
      </c>
      <c r="AR202" s="6">
        <f t="shared" si="104"/>
        <v>0</v>
      </c>
      <c r="AS202" s="6">
        <f t="shared" si="105"/>
        <v>0</v>
      </c>
      <c r="AT202" s="6">
        <f t="shared" si="106"/>
        <v>0</v>
      </c>
      <c r="AU202" s="6">
        <f t="shared" si="107"/>
        <v>0</v>
      </c>
    </row>
    <row r="203" spans="1:47" ht="15" customHeight="1" x14ac:dyDescent="0.45">
      <c r="A203" s="5" t="s">
        <v>398</v>
      </c>
      <c r="B203" s="5" t="s">
        <v>399</v>
      </c>
      <c r="C203" s="6">
        <v>4</v>
      </c>
      <c r="D203" s="6">
        <v>3.4000000953674299</v>
      </c>
      <c r="E203" s="6">
        <v>4</v>
      </c>
      <c r="F203" s="6">
        <v>3</v>
      </c>
      <c r="G203" s="6">
        <v>4.1999998092651403</v>
      </c>
      <c r="H203" s="6">
        <v>4.75</v>
      </c>
      <c r="I203" s="6">
        <v>3.1500000953674299</v>
      </c>
      <c r="J203" s="6">
        <v>2.75</v>
      </c>
      <c r="K203" s="6">
        <v>2.4000000953674299</v>
      </c>
      <c r="L203" s="6">
        <f t="shared" si="72"/>
        <v>1</v>
      </c>
      <c r="M203" s="6">
        <f t="shared" si="73"/>
        <v>1.4000000953674299</v>
      </c>
      <c r="N203" s="6">
        <f t="shared" si="74"/>
        <v>2</v>
      </c>
      <c r="O203" s="6">
        <f t="shared" si="75"/>
        <v>0</v>
      </c>
      <c r="P203" s="6">
        <f t="shared" si="76"/>
        <v>2.1999998092651403</v>
      </c>
      <c r="Q203" s="6">
        <f t="shared" si="77"/>
        <v>1.75</v>
      </c>
      <c r="R203" s="6">
        <f t="shared" si="78"/>
        <v>0.15000009536742986</v>
      </c>
      <c r="S203" s="6">
        <f t="shared" si="79"/>
        <v>0.75</v>
      </c>
      <c r="T203" s="6">
        <f t="shared" si="80"/>
        <v>0.40000009536742986</v>
      </c>
      <c r="U203" s="6">
        <f t="shared" si="81"/>
        <v>0.20000000000000018</v>
      </c>
      <c r="V203" s="6">
        <f t="shared" si="82"/>
        <v>0.80000009536742978</v>
      </c>
      <c r="W203" s="6">
        <f t="shared" si="83"/>
        <v>0.60000000000000009</v>
      </c>
      <c r="X203" s="6">
        <f t="shared" si="84"/>
        <v>0</v>
      </c>
      <c r="Y203" s="6">
        <f t="shared" si="85"/>
        <v>0.89999980926514045</v>
      </c>
      <c r="Z203" s="6">
        <f t="shared" si="86"/>
        <v>1.25</v>
      </c>
      <c r="AA203" s="6">
        <f t="shared" si="87"/>
        <v>0</v>
      </c>
      <c r="AB203" s="6">
        <f t="shared" si="88"/>
        <v>0.25</v>
      </c>
      <c r="AC203" s="6">
        <f t="shared" si="89"/>
        <v>0</v>
      </c>
      <c r="AD203" s="6">
        <f t="shared" si="90"/>
        <v>0</v>
      </c>
      <c r="AE203" s="6">
        <f t="shared" si="91"/>
        <v>9.5367429953086003E-8</v>
      </c>
      <c r="AF203" s="6">
        <f t="shared" si="92"/>
        <v>0</v>
      </c>
      <c r="AG203" s="6">
        <f t="shared" si="93"/>
        <v>0</v>
      </c>
      <c r="AH203" s="6">
        <f t="shared" si="94"/>
        <v>9.9999809265140627E-2</v>
      </c>
      <c r="AI203" s="6">
        <f t="shared" si="95"/>
        <v>0.45000000000000018</v>
      </c>
      <c r="AJ203" s="6">
        <f t="shared" si="96"/>
        <v>0</v>
      </c>
      <c r="AK203" s="6">
        <f t="shared" si="97"/>
        <v>0</v>
      </c>
      <c r="AL203" s="6">
        <f t="shared" si="98"/>
        <v>0</v>
      </c>
      <c r="AM203" s="6">
        <f t="shared" si="99"/>
        <v>0</v>
      </c>
      <c r="AN203" s="6">
        <f t="shared" si="100"/>
        <v>0</v>
      </c>
      <c r="AO203" s="6">
        <f t="shared" si="101"/>
        <v>0</v>
      </c>
      <c r="AP203" s="6">
        <f t="shared" si="102"/>
        <v>0</v>
      </c>
      <c r="AQ203" s="6">
        <f t="shared" si="103"/>
        <v>0</v>
      </c>
      <c r="AR203" s="6">
        <f t="shared" si="104"/>
        <v>0</v>
      </c>
      <c r="AS203" s="6">
        <f t="shared" si="105"/>
        <v>0</v>
      </c>
      <c r="AT203" s="6">
        <f t="shared" si="106"/>
        <v>0</v>
      </c>
      <c r="AU203" s="6">
        <f t="shared" si="107"/>
        <v>0</v>
      </c>
    </row>
    <row r="204" spans="1:47" ht="15" customHeight="1" x14ac:dyDescent="0.45">
      <c r="A204" s="5" t="s">
        <v>400</v>
      </c>
      <c r="B204" s="5" t="s">
        <v>401</v>
      </c>
      <c r="C204" s="6">
        <v>3.8499999046325701</v>
      </c>
      <c r="D204" s="6">
        <v>3.4000000953674299</v>
      </c>
      <c r="E204" s="6">
        <v>3.8499999046325701</v>
      </c>
      <c r="F204" s="6">
        <v>2.1500000953674299</v>
      </c>
      <c r="G204" s="6">
        <v>3.4000000953674299</v>
      </c>
      <c r="H204" s="6">
        <v>3.9499998092651398</v>
      </c>
      <c r="I204" s="6">
        <v>3.0999999046325701</v>
      </c>
      <c r="J204" s="6">
        <v>1.6000000238418599</v>
      </c>
      <c r="K204" s="6">
        <v>2.2000000476837198</v>
      </c>
      <c r="L204" s="6">
        <f t="shared" si="72"/>
        <v>0.84999990463257014</v>
      </c>
      <c r="M204" s="6">
        <f t="shared" si="73"/>
        <v>1.4000000953674299</v>
      </c>
      <c r="N204" s="6">
        <f t="shared" si="74"/>
        <v>1.8499999046325701</v>
      </c>
      <c r="O204" s="6">
        <f t="shared" si="75"/>
        <v>0</v>
      </c>
      <c r="P204" s="6">
        <f t="shared" si="76"/>
        <v>1.4000000953674299</v>
      </c>
      <c r="Q204" s="6">
        <f t="shared" si="77"/>
        <v>0.94999980926513983</v>
      </c>
      <c r="R204" s="6">
        <f t="shared" si="78"/>
        <v>9.9999904632570136E-2</v>
      </c>
      <c r="S204" s="6">
        <f t="shared" si="79"/>
        <v>0</v>
      </c>
      <c r="T204" s="6">
        <f t="shared" si="80"/>
        <v>0.20000004768371982</v>
      </c>
      <c r="U204" s="6">
        <f t="shared" si="81"/>
        <v>4.9999904632570313E-2</v>
      </c>
      <c r="V204" s="6">
        <f t="shared" si="82"/>
        <v>0.80000009536742978</v>
      </c>
      <c r="W204" s="6">
        <f t="shared" si="83"/>
        <v>0.44999990463257022</v>
      </c>
      <c r="X204" s="6">
        <f t="shared" si="84"/>
        <v>0</v>
      </c>
      <c r="Y204" s="6">
        <f t="shared" si="85"/>
        <v>0.10000009536743004</v>
      </c>
      <c r="Z204" s="6">
        <f t="shared" si="86"/>
        <v>0.44999980926513983</v>
      </c>
      <c r="AA204" s="6">
        <f t="shared" si="87"/>
        <v>0</v>
      </c>
      <c r="AB204" s="6">
        <f t="shared" si="88"/>
        <v>0</v>
      </c>
      <c r="AC204" s="6">
        <f t="shared" si="89"/>
        <v>0</v>
      </c>
      <c r="AD204" s="6">
        <f t="shared" si="90"/>
        <v>0</v>
      </c>
      <c r="AE204" s="6">
        <f t="shared" si="91"/>
        <v>9.5367429953086003E-8</v>
      </c>
      <c r="AF204" s="6">
        <f t="shared" si="92"/>
        <v>0</v>
      </c>
      <c r="AG204" s="6">
        <f t="shared" si="93"/>
        <v>0</v>
      </c>
      <c r="AH204" s="6">
        <f t="shared" si="94"/>
        <v>0</v>
      </c>
      <c r="AI204" s="6">
        <f t="shared" si="95"/>
        <v>0</v>
      </c>
      <c r="AJ204" s="6">
        <f t="shared" si="96"/>
        <v>0</v>
      </c>
      <c r="AK204" s="6">
        <f t="shared" si="97"/>
        <v>0</v>
      </c>
      <c r="AL204" s="6">
        <f t="shared" si="98"/>
        <v>0</v>
      </c>
      <c r="AM204" s="6">
        <f t="shared" si="99"/>
        <v>0</v>
      </c>
      <c r="AN204" s="6">
        <f t="shared" si="100"/>
        <v>0</v>
      </c>
      <c r="AO204" s="6">
        <f t="shared" si="101"/>
        <v>0</v>
      </c>
      <c r="AP204" s="6">
        <f t="shared" si="102"/>
        <v>0</v>
      </c>
      <c r="AQ204" s="6">
        <f t="shared" si="103"/>
        <v>0</v>
      </c>
      <c r="AR204" s="6">
        <f t="shared" si="104"/>
        <v>0</v>
      </c>
      <c r="AS204" s="6">
        <f t="shared" si="105"/>
        <v>0</v>
      </c>
      <c r="AT204" s="6">
        <f t="shared" si="106"/>
        <v>0</v>
      </c>
      <c r="AU204" s="6">
        <f t="shared" si="107"/>
        <v>0</v>
      </c>
    </row>
    <row r="205" spans="1:47" ht="15" customHeight="1" x14ac:dyDescent="0.45">
      <c r="A205" s="5" t="s">
        <v>402</v>
      </c>
      <c r="B205" s="5" t="s">
        <v>403</v>
      </c>
      <c r="C205" s="6">
        <v>3.5499999523162802</v>
      </c>
      <c r="D205" s="6">
        <v>3.5499999523162802</v>
      </c>
      <c r="E205" s="6">
        <v>4</v>
      </c>
      <c r="F205" s="6">
        <v>2.4000000953674299</v>
      </c>
      <c r="G205" s="6">
        <v>3.9000000953674299</v>
      </c>
      <c r="H205" s="6">
        <v>4.0500001907348597</v>
      </c>
      <c r="I205" s="6">
        <v>3.25</v>
      </c>
      <c r="J205" s="6">
        <v>1.70000004768372</v>
      </c>
      <c r="K205" s="6">
        <v>2.25</v>
      </c>
      <c r="L205" s="6">
        <f t="shared" si="72"/>
        <v>0.54999995231628018</v>
      </c>
      <c r="M205" s="6">
        <f t="shared" si="73"/>
        <v>1.5499999523162802</v>
      </c>
      <c r="N205" s="6">
        <f t="shared" si="74"/>
        <v>2</v>
      </c>
      <c r="O205" s="6">
        <f t="shared" si="75"/>
        <v>0</v>
      </c>
      <c r="P205" s="6">
        <f t="shared" si="76"/>
        <v>1.9000000953674299</v>
      </c>
      <c r="Q205" s="6">
        <f t="shared" si="77"/>
        <v>1.0500001907348597</v>
      </c>
      <c r="R205" s="6">
        <f t="shared" si="78"/>
        <v>0.25</v>
      </c>
      <c r="S205" s="6">
        <f t="shared" si="79"/>
        <v>0</v>
      </c>
      <c r="T205" s="6">
        <f t="shared" si="80"/>
        <v>0.25</v>
      </c>
      <c r="U205" s="6">
        <f t="shared" si="81"/>
        <v>0</v>
      </c>
      <c r="V205" s="6">
        <f t="shared" si="82"/>
        <v>0.94999995231628009</v>
      </c>
      <c r="W205" s="6">
        <f t="shared" si="83"/>
        <v>0.60000000000000009</v>
      </c>
      <c r="X205" s="6">
        <f t="shared" si="84"/>
        <v>0</v>
      </c>
      <c r="Y205" s="6">
        <f t="shared" si="85"/>
        <v>0.60000009536743004</v>
      </c>
      <c r="Z205" s="6">
        <f t="shared" si="86"/>
        <v>0.55000019073485973</v>
      </c>
      <c r="AA205" s="6">
        <f t="shared" si="87"/>
        <v>0</v>
      </c>
      <c r="AB205" s="6">
        <f t="shared" si="88"/>
        <v>0</v>
      </c>
      <c r="AC205" s="6">
        <f t="shared" si="89"/>
        <v>0</v>
      </c>
      <c r="AD205" s="6">
        <f t="shared" si="90"/>
        <v>0</v>
      </c>
      <c r="AE205" s="6">
        <f t="shared" si="91"/>
        <v>0.14999995231628027</v>
      </c>
      <c r="AF205" s="6">
        <f t="shared" si="92"/>
        <v>0</v>
      </c>
      <c r="AG205" s="6">
        <f t="shared" si="93"/>
        <v>0</v>
      </c>
      <c r="AH205" s="6">
        <f t="shared" si="94"/>
        <v>0</v>
      </c>
      <c r="AI205" s="6">
        <f t="shared" si="95"/>
        <v>0</v>
      </c>
      <c r="AJ205" s="6">
        <f t="shared" si="96"/>
        <v>0</v>
      </c>
      <c r="AK205" s="6">
        <f t="shared" si="97"/>
        <v>0</v>
      </c>
      <c r="AL205" s="6">
        <f t="shared" si="98"/>
        <v>0</v>
      </c>
      <c r="AM205" s="6">
        <f t="shared" si="99"/>
        <v>0</v>
      </c>
      <c r="AN205" s="6">
        <f t="shared" si="100"/>
        <v>0</v>
      </c>
      <c r="AO205" s="6">
        <f t="shared" si="101"/>
        <v>0</v>
      </c>
      <c r="AP205" s="6">
        <f t="shared" si="102"/>
        <v>0</v>
      </c>
      <c r="AQ205" s="6">
        <f t="shared" si="103"/>
        <v>0</v>
      </c>
      <c r="AR205" s="6">
        <f t="shared" si="104"/>
        <v>0</v>
      </c>
      <c r="AS205" s="6">
        <f t="shared" si="105"/>
        <v>0</v>
      </c>
      <c r="AT205" s="6">
        <f t="shared" si="106"/>
        <v>0</v>
      </c>
      <c r="AU205" s="6">
        <f t="shared" si="107"/>
        <v>0</v>
      </c>
    </row>
    <row r="206" spans="1:47" ht="15" customHeight="1" x14ac:dyDescent="0.45">
      <c r="A206" s="5" t="s">
        <v>404</v>
      </c>
      <c r="B206" s="5" t="s">
        <v>405</v>
      </c>
      <c r="C206" s="6">
        <v>4</v>
      </c>
      <c r="D206" s="6">
        <v>4</v>
      </c>
      <c r="E206" s="6">
        <v>3.5499999523162802</v>
      </c>
      <c r="F206" s="6">
        <v>3.25</v>
      </c>
      <c r="G206" s="6">
        <v>3.2999999523162802</v>
      </c>
      <c r="H206" s="6">
        <v>3.75</v>
      </c>
      <c r="I206" s="6">
        <v>3.25</v>
      </c>
      <c r="J206" s="6">
        <v>2.25</v>
      </c>
      <c r="K206" s="6">
        <v>3.2000000476837198</v>
      </c>
      <c r="L206" s="6">
        <f t="shared" si="72"/>
        <v>1</v>
      </c>
      <c r="M206" s="6">
        <f t="shared" si="73"/>
        <v>2</v>
      </c>
      <c r="N206" s="6">
        <f t="shared" si="74"/>
        <v>1.5499999523162802</v>
      </c>
      <c r="O206" s="6">
        <f t="shared" si="75"/>
        <v>0.25</v>
      </c>
      <c r="P206" s="6">
        <f t="shared" si="76"/>
        <v>1.2999999523162802</v>
      </c>
      <c r="Q206" s="6">
        <f t="shared" si="77"/>
        <v>0.75</v>
      </c>
      <c r="R206" s="6">
        <f t="shared" si="78"/>
        <v>0.25</v>
      </c>
      <c r="S206" s="6">
        <f t="shared" si="79"/>
        <v>0.25</v>
      </c>
      <c r="T206" s="6">
        <f t="shared" si="80"/>
        <v>1.2000000476837198</v>
      </c>
      <c r="U206" s="6">
        <f t="shared" si="81"/>
        <v>0.20000000000000018</v>
      </c>
      <c r="V206" s="6">
        <f t="shared" si="82"/>
        <v>1.4</v>
      </c>
      <c r="W206" s="6">
        <f t="shared" si="83"/>
        <v>0.14999995231628027</v>
      </c>
      <c r="X206" s="6">
        <f t="shared" si="84"/>
        <v>0</v>
      </c>
      <c r="Y206" s="6">
        <f t="shared" si="85"/>
        <v>0</v>
      </c>
      <c r="Z206" s="6">
        <f t="shared" si="86"/>
        <v>0.25</v>
      </c>
      <c r="AA206" s="6">
        <f t="shared" si="87"/>
        <v>0</v>
      </c>
      <c r="AB206" s="6">
        <f t="shared" si="88"/>
        <v>0</v>
      </c>
      <c r="AC206" s="6">
        <f t="shared" si="89"/>
        <v>0.40000004768371999</v>
      </c>
      <c r="AD206" s="6">
        <f t="shared" si="90"/>
        <v>0</v>
      </c>
      <c r="AE206" s="6">
        <f t="shared" si="91"/>
        <v>0.60000000000000009</v>
      </c>
      <c r="AF206" s="6">
        <f t="shared" si="92"/>
        <v>0</v>
      </c>
      <c r="AG206" s="6">
        <f t="shared" si="93"/>
        <v>0</v>
      </c>
      <c r="AH206" s="6">
        <f t="shared" si="94"/>
        <v>0</v>
      </c>
      <c r="AI206" s="6">
        <f t="shared" si="95"/>
        <v>0</v>
      </c>
      <c r="AJ206" s="6">
        <f t="shared" si="96"/>
        <v>0</v>
      </c>
      <c r="AK206" s="6">
        <f t="shared" si="97"/>
        <v>0</v>
      </c>
      <c r="AL206" s="6">
        <f t="shared" si="98"/>
        <v>0</v>
      </c>
      <c r="AM206" s="6">
        <f t="shared" si="99"/>
        <v>0</v>
      </c>
      <c r="AN206" s="6">
        <f t="shared" si="100"/>
        <v>0</v>
      </c>
      <c r="AO206" s="6">
        <f t="shared" si="101"/>
        <v>0</v>
      </c>
      <c r="AP206" s="6">
        <f t="shared" si="102"/>
        <v>0</v>
      </c>
      <c r="AQ206" s="6">
        <f t="shared" si="103"/>
        <v>0</v>
      </c>
      <c r="AR206" s="6">
        <f t="shared" si="104"/>
        <v>0</v>
      </c>
      <c r="AS206" s="6">
        <f t="shared" si="105"/>
        <v>0</v>
      </c>
      <c r="AT206" s="6">
        <f t="shared" si="106"/>
        <v>0</v>
      </c>
      <c r="AU206" s="6">
        <f t="shared" si="107"/>
        <v>0</v>
      </c>
    </row>
    <row r="207" spans="1:47" ht="15" customHeight="1" x14ac:dyDescent="0.45">
      <c r="A207" s="5" t="s">
        <v>406</v>
      </c>
      <c r="B207" s="5" t="s">
        <v>407</v>
      </c>
      <c r="C207" s="6">
        <v>3.7000000476837198</v>
      </c>
      <c r="D207" s="6">
        <v>3.5</v>
      </c>
      <c r="E207" s="6">
        <v>4.0999999046325701</v>
      </c>
      <c r="F207" s="6">
        <v>2.4500000476837198</v>
      </c>
      <c r="G207" s="6">
        <v>4.0500001907348597</v>
      </c>
      <c r="H207" s="6">
        <v>4.0500001907348597</v>
      </c>
      <c r="I207" s="6">
        <v>3.7000000476837198</v>
      </c>
      <c r="J207" s="6">
        <v>2.75</v>
      </c>
      <c r="K207" s="6">
        <v>3.5</v>
      </c>
      <c r="L207" s="6">
        <f t="shared" si="72"/>
        <v>0.70000004768371982</v>
      </c>
      <c r="M207" s="6">
        <f t="shared" si="73"/>
        <v>1.5</v>
      </c>
      <c r="N207" s="6">
        <f t="shared" si="74"/>
        <v>2.0999999046325701</v>
      </c>
      <c r="O207" s="6">
        <f t="shared" si="75"/>
        <v>0</v>
      </c>
      <c r="P207" s="6">
        <f t="shared" si="76"/>
        <v>2.0500001907348597</v>
      </c>
      <c r="Q207" s="6">
        <f t="shared" si="77"/>
        <v>1.0500001907348597</v>
      </c>
      <c r="R207" s="6">
        <f t="shared" si="78"/>
        <v>0.70000004768371982</v>
      </c>
      <c r="S207" s="6">
        <f t="shared" si="79"/>
        <v>0.75</v>
      </c>
      <c r="T207" s="6">
        <f t="shared" si="80"/>
        <v>1.5</v>
      </c>
      <c r="U207" s="6">
        <f t="shared" si="81"/>
        <v>0</v>
      </c>
      <c r="V207" s="6">
        <f t="shared" si="82"/>
        <v>0.89999999999999991</v>
      </c>
      <c r="W207" s="6">
        <f t="shared" si="83"/>
        <v>0.69999990463257022</v>
      </c>
      <c r="X207" s="6">
        <f t="shared" si="84"/>
        <v>0</v>
      </c>
      <c r="Y207" s="6">
        <f t="shared" si="85"/>
        <v>0.75000019073485991</v>
      </c>
      <c r="Z207" s="6">
        <f t="shared" si="86"/>
        <v>0.55000019073485973</v>
      </c>
      <c r="AA207" s="6">
        <f t="shared" si="87"/>
        <v>0.10000004768371973</v>
      </c>
      <c r="AB207" s="6">
        <f t="shared" si="88"/>
        <v>0.25</v>
      </c>
      <c r="AC207" s="6">
        <f t="shared" si="89"/>
        <v>0.70000000000000018</v>
      </c>
      <c r="AD207" s="6">
        <f t="shared" si="90"/>
        <v>0</v>
      </c>
      <c r="AE207" s="6">
        <f t="shared" si="91"/>
        <v>0.10000000000000009</v>
      </c>
      <c r="AF207" s="6">
        <f t="shared" si="92"/>
        <v>0</v>
      </c>
      <c r="AG207" s="6">
        <f t="shared" si="93"/>
        <v>0</v>
      </c>
      <c r="AH207" s="6">
        <f t="shared" si="94"/>
        <v>0</v>
      </c>
      <c r="AI207" s="6">
        <f t="shared" si="95"/>
        <v>0</v>
      </c>
      <c r="AJ207" s="6">
        <f t="shared" si="96"/>
        <v>0</v>
      </c>
      <c r="AK207" s="6">
        <f t="shared" si="97"/>
        <v>0</v>
      </c>
      <c r="AL207" s="6">
        <f t="shared" si="98"/>
        <v>0</v>
      </c>
      <c r="AM207" s="6">
        <f t="shared" si="99"/>
        <v>0</v>
      </c>
      <c r="AN207" s="6">
        <f t="shared" si="100"/>
        <v>0</v>
      </c>
      <c r="AO207" s="6">
        <f t="shared" si="101"/>
        <v>0</v>
      </c>
      <c r="AP207" s="6">
        <f t="shared" si="102"/>
        <v>0</v>
      </c>
      <c r="AQ207" s="6">
        <f t="shared" si="103"/>
        <v>0</v>
      </c>
      <c r="AR207" s="6">
        <f t="shared" si="104"/>
        <v>0</v>
      </c>
      <c r="AS207" s="6">
        <f t="shared" si="105"/>
        <v>0</v>
      </c>
      <c r="AT207" s="6">
        <f t="shared" si="106"/>
        <v>0</v>
      </c>
      <c r="AU207" s="6">
        <f t="shared" si="107"/>
        <v>0</v>
      </c>
    </row>
    <row r="208" spans="1:47" ht="15" customHeight="1" x14ac:dyDescent="0.45">
      <c r="A208" s="5" t="s">
        <v>408</v>
      </c>
      <c r="B208" s="5" t="s">
        <v>409</v>
      </c>
      <c r="C208" s="6">
        <v>4</v>
      </c>
      <c r="D208" s="6">
        <v>3.75</v>
      </c>
      <c r="E208" s="6">
        <v>4.25</v>
      </c>
      <c r="F208" s="6">
        <v>2.7000000476837198</v>
      </c>
      <c r="G208" s="6">
        <v>4.0500001907348597</v>
      </c>
      <c r="H208" s="6">
        <v>4.75</v>
      </c>
      <c r="I208" s="6">
        <v>1.29999995231628</v>
      </c>
      <c r="J208" s="6">
        <v>1.5</v>
      </c>
      <c r="K208" s="6">
        <v>0.60000002384185802</v>
      </c>
      <c r="L208" s="6">
        <f t="shared" ref="L208:L271" si="108">MAX(0,C208-$B$3)</f>
        <v>1</v>
      </c>
      <c r="M208" s="6">
        <f t="shared" ref="M208:M271" si="109">MAX(0,D208-$B$4)</f>
        <v>1.75</v>
      </c>
      <c r="N208" s="6">
        <f t="shared" ref="N208:N271" si="110">MAX(0,E208-$B$5)</f>
        <v>2.25</v>
      </c>
      <c r="O208" s="6">
        <f t="shared" ref="O208:O271" si="111">MAX(0,F208-$B$6)</f>
        <v>0</v>
      </c>
      <c r="P208" s="6">
        <f t="shared" ref="P208:P271" si="112">MAX(0,G208-$B$7)</f>
        <v>2.0500001907348597</v>
      </c>
      <c r="Q208" s="6">
        <f t="shared" ref="Q208:Q271" si="113">MAX(0,H208-$B$8)</f>
        <v>1.75</v>
      </c>
      <c r="R208" s="6">
        <f t="shared" ref="R208:R271" si="114">MAX(0,I208-$B$9)</f>
        <v>0</v>
      </c>
      <c r="S208" s="6">
        <f t="shared" ref="S208:S271" si="115">MAX(0,J208-$B$10)</f>
        <v>0</v>
      </c>
      <c r="T208" s="6">
        <f t="shared" ref="T208:T271" si="116">MAX(0,K208-$B$11)</f>
        <v>0</v>
      </c>
      <c r="U208" s="6">
        <f t="shared" ref="U208:U271" si="117">MAX(0,C208-$C$3)</f>
        <v>0.20000000000000018</v>
      </c>
      <c r="V208" s="6">
        <f t="shared" ref="V208:V271" si="118">MAX(0,D208-$C$4)</f>
        <v>1.1499999999999999</v>
      </c>
      <c r="W208" s="6">
        <f t="shared" ref="W208:W271" si="119">MAX(0,E208-$C$5)</f>
        <v>0.85000000000000009</v>
      </c>
      <c r="X208" s="6">
        <f t="shared" ref="X208:X271" si="120">MAX(0,F208-$C$6)</f>
        <v>0</v>
      </c>
      <c r="Y208" s="6">
        <f t="shared" ref="Y208:Y271" si="121">MAX(0,G208-$C$7)</f>
        <v>0.75000019073485991</v>
      </c>
      <c r="Z208" s="6">
        <f t="shared" ref="Z208:Z271" si="122">MAX(0,H208-$C$8)</f>
        <v>1.25</v>
      </c>
      <c r="AA208" s="6">
        <f t="shared" ref="AA208:AA271" si="123">MAX(0,I208-$C$9)</f>
        <v>0</v>
      </c>
      <c r="AB208" s="6">
        <f t="shared" ref="AB208:AB271" si="124">MAX(0,J208-$C$10)</f>
        <v>0</v>
      </c>
      <c r="AC208" s="6">
        <f t="shared" ref="AC208:AC271" si="125">MAX(0,K208-$C$11)</f>
        <v>0</v>
      </c>
      <c r="AD208" s="6">
        <f t="shared" ref="AD208:AD271" si="126">MAX(0,C208-$D$3)</f>
        <v>0</v>
      </c>
      <c r="AE208" s="6">
        <f t="shared" ref="AE208:AE271" si="127">MAX(0,D208-$D$4)</f>
        <v>0.35000000000000009</v>
      </c>
      <c r="AF208" s="6">
        <f t="shared" ref="AF208:AF271" si="128">MAX(0,E208-$D$5)</f>
        <v>4.9999999999999822E-2</v>
      </c>
      <c r="AG208" s="6">
        <f t="shared" ref="AG208:AG271" si="129">MAX(0,F208-$D$6)</f>
        <v>0</v>
      </c>
      <c r="AH208" s="6">
        <f t="shared" ref="AH208:AH271" si="130">MAX(0,G208-$D$7)</f>
        <v>0</v>
      </c>
      <c r="AI208" s="6">
        <f t="shared" ref="AI208:AI271" si="131">MAX(0,H208-$D$8)</f>
        <v>0.45000000000000018</v>
      </c>
      <c r="AJ208" s="6">
        <f t="shared" ref="AJ208:AJ271" si="132">MAX(0,I208-$D$9)</f>
        <v>0</v>
      </c>
      <c r="AK208" s="6">
        <f t="shared" ref="AK208:AK271" si="133">MAX(0,J208-$D$10)</f>
        <v>0</v>
      </c>
      <c r="AL208" s="6">
        <f t="shared" ref="AL208:AL271" si="134">MAX(0,K208-$D$11)</f>
        <v>0</v>
      </c>
      <c r="AM208" s="6">
        <f t="shared" ref="AM208:AM271" si="135">MAX(0,C208-$E$3)</f>
        <v>0</v>
      </c>
      <c r="AN208" s="6">
        <f t="shared" ref="AN208:AN271" si="136">MAX(0,D208-$E$4)</f>
        <v>0</v>
      </c>
      <c r="AO208" s="6">
        <f t="shared" ref="AO208:AO271" si="137">MAX(0,E208-$E$5)</f>
        <v>0</v>
      </c>
      <c r="AP208" s="6">
        <f t="shared" ref="AP208:AP271" si="138">MAX(0,F208-$E$6)</f>
        <v>0</v>
      </c>
      <c r="AQ208" s="6">
        <f t="shared" ref="AQ208:AQ271" si="139">MAX(0,G208-$E$7)</f>
        <v>0</v>
      </c>
      <c r="AR208" s="6">
        <f t="shared" ref="AR208:AR271" si="140">MAX(0,H208-$E$8)</f>
        <v>0</v>
      </c>
      <c r="AS208" s="6">
        <f t="shared" ref="AS208:AS271" si="141">MAX(0,I208-$E$9)</f>
        <v>0</v>
      </c>
      <c r="AT208" s="6">
        <f t="shared" ref="AT208:AT271" si="142">MAX(0,J208-$E$10)</f>
        <v>0</v>
      </c>
      <c r="AU208" s="6">
        <f t="shared" ref="AU208:AU271" si="143">MAX(0,K208-$E$11)</f>
        <v>0</v>
      </c>
    </row>
    <row r="209" spans="1:47" ht="15" customHeight="1" x14ac:dyDescent="0.45">
      <c r="A209" s="5" t="s">
        <v>410</v>
      </c>
      <c r="B209" s="5" t="s">
        <v>411</v>
      </c>
      <c r="C209" s="6">
        <v>4</v>
      </c>
      <c r="D209" s="6">
        <v>3.25</v>
      </c>
      <c r="E209" s="6">
        <v>4.1500000953674299</v>
      </c>
      <c r="F209" s="6">
        <v>3.25</v>
      </c>
      <c r="G209" s="6">
        <v>4.25</v>
      </c>
      <c r="H209" s="6">
        <v>4.75</v>
      </c>
      <c r="I209" s="6">
        <v>3.2999999523162802</v>
      </c>
      <c r="J209" s="6">
        <v>2.9500000476837198</v>
      </c>
      <c r="K209" s="6">
        <v>1.75</v>
      </c>
      <c r="L209" s="6">
        <f t="shared" si="108"/>
        <v>1</v>
      </c>
      <c r="M209" s="6">
        <f t="shared" si="109"/>
        <v>1.25</v>
      </c>
      <c r="N209" s="6">
        <f t="shared" si="110"/>
        <v>2.1500000953674299</v>
      </c>
      <c r="O209" s="6">
        <f t="shared" si="111"/>
        <v>0.25</v>
      </c>
      <c r="P209" s="6">
        <f t="shared" si="112"/>
        <v>2.25</v>
      </c>
      <c r="Q209" s="6">
        <f t="shared" si="113"/>
        <v>1.75</v>
      </c>
      <c r="R209" s="6">
        <f t="shared" si="114"/>
        <v>0.29999995231628018</v>
      </c>
      <c r="S209" s="6">
        <f t="shared" si="115"/>
        <v>0.95000004768371982</v>
      </c>
      <c r="T209" s="6">
        <f t="shared" si="116"/>
        <v>0</v>
      </c>
      <c r="U209" s="6">
        <f t="shared" si="117"/>
        <v>0.20000000000000018</v>
      </c>
      <c r="V209" s="6">
        <f t="shared" si="118"/>
        <v>0.64999999999999991</v>
      </c>
      <c r="W209" s="6">
        <f t="shared" si="119"/>
        <v>0.75000009536742995</v>
      </c>
      <c r="X209" s="6">
        <f t="shared" si="120"/>
        <v>0</v>
      </c>
      <c r="Y209" s="6">
        <f t="shared" si="121"/>
        <v>0.95000000000000018</v>
      </c>
      <c r="Z209" s="6">
        <f t="shared" si="122"/>
        <v>1.25</v>
      </c>
      <c r="AA209" s="6">
        <f t="shared" si="123"/>
        <v>0</v>
      </c>
      <c r="AB209" s="6">
        <f t="shared" si="124"/>
        <v>0.45000004768371982</v>
      </c>
      <c r="AC209" s="6">
        <f t="shared" si="125"/>
        <v>0</v>
      </c>
      <c r="AD209" s="6">
        <f t="shared" si="126"/>
        <v>0</v>
      </c>
      <c r="AE209" s="6">
        <f t="shared" si="127"/>
        <v>0</v>
      </c>
      <c r="AF209" s="6">
        <f t="shared" si="128"/>
        <v>0</v>
      </c>
      <c r="AG209" s="6">
        <f t="shared" si="129"/>
        <v>0</v>
      </c>
      <c r="AH209" s="6">
        <f t="shared" si="130"/>
        <v>0.15000000000000036</v>
      </c>
      <c r="AI209" s="6">
        <f t="shared" si="131"/>
        <v>0.45000000000000018</v>
      </c>
      <c r="AJ209" s="6">
        <f t="shared" si="132"/>
        <v>0</v>
      </c>
      <c r="AK209" s="6">
        <f t="shared" si="133"/>
        <v>0</v>
      </c>
      <c r="AL209" s="6">
        <f t="shared" si="134"/>
        <v>0</v>
      </c>
      <c r="AM209" s="6">
        <f t="shared" si="135"/>
        <v>0</v>
      </c>
      <c r="AN209" s="6">
        <f t="shared" si="136"/>
        <v>0</v>
      </c>
      <c r="AO209" s="6">
        <f t="shared" si="137"/>
        <v>0</v>
      </c>
      <c r="AP209" s="6">
        <f t="shared" si="138"/>
        <v>0</v>
      </c>
      <c r="AQ209" s="6">
        <f t="shared" si="139"/>
        <v>0</v>
      </c>
      <c r="AR209" s="6">
        <f t="shared" si="140"/>
        <v>0</v>
      </c>
      <c r="AS209" s="6">
        <f t="shared" si="141"/>
        <v>0</v>
      </c>
      <c r="AT209" s="6">
        <f t="shared" si="142"/>
        <v>0</v>
      </c>
      <c r="AU209" s="6">
        <f t="shared" si="143"/>
        <v>0</v>
      </c>
    </row>
    <row r="210" spans="1:47" ht="15" customHeight="1" x14ac:dyDescent="0.45">
      <c r="A210" s="5" t="s">
        <v>412</v>
      </c>
      <c r="B210" s="5" t="s">
        <v>413</v>
      </c>
      <c r="C210" s="6">
        <v>4</v>
      </c>
      <c r="D210" s="6">
        <v>3.2999999523162802</v>
      </c>
      <c r="E210" s="6">
        <v>4</v>
      </c>
      <c r="F210" s="6">
        <v>3.0999999046325701</v>
      </c>
      <c r="G210" s="6">
        <v>4</v>
      </c>
      <c r="H210" s="6">
        <v>4.75</v>
      </c>
      <c r="I210" s="6">
        <v>1.6499999761581401</v>
      </c>
      <c r="J210" s="6">
        <v>0.10000000149011599</v>
      </c>
      <c r="K210" s="6">
        <v>0.5</v>
      </c>
      <c r="L210" s="6">
        <f t="shared" si="108"/>
        <v>1</v>
      </c>
      <c r="M210" s="6">
        <f t="shared" si="109"/>
        <v>1.2999999523162802</v>
      </c>
      <c r="N210" s="6">
        <f t="shared" si="110"/>
        <v>2</v>
      </c>
      <c r="O210" s="6">
        <f t="shared" si="111"/>
        <v>9.9999904632570136E-2</v>
      </c>
      <c r="P210" s="6">
        <f t="shared" si="112"/>
        <v>2</v>
      </c>
      <c r="Q210" s="6">
        <f t="shared" si="113"/>
        <v>1.75</v>
      </c>
      <c r="R210" s="6">
        <f t="shared" si="114"/>
        <v>0</v>
      </c>
      <c r="S210" s="6">
        <f t="shared" si="115"/>
        <v>0</v>
      </c>
      <c r="T210" s="6">
        <f t="shared" si="116"/>
        <v>0</v>
      </c>
      <c r="U210" s="6">
        <f t="shared" si="117"/>
        <v>0.20000000000000018</v>
      </c>
      <c r="V210" s="6">
        <f t="shared" si="118"/>
        <v>0.69999995231628009</v>
      </c>
      <c r="W210" s="6">
        <f t="shared" si="119"/>
        <v>0.60000000000000009</v>
      </c>
      <c r="X210" s="6">
        <f t="shared" si="120"/>
        <v>0</v>
      </c>
      <c r="Y210" s="6">
        <f t="shared" si="121"/>
        <v>0.70000000000000018</v>
      </c>
      <c r="Z210" s="6">
        <f t="shared" si="122"/>
        <v>1.25</v>
      </c>
      <c r="AA210" s="6">
        <f t="shared" si="123"/>
        <v>0</v>
      </c>
      <c r="AB210" s="6">
        <f t="shared" si="124"/>
        <v>0</v>
      </c>
      <c r="AC210" s="6">
        <f t="shared" si="125"/>
        <v>0</v>
      </c>
      <c r="AD210" s="6">
        <f t="shared" si="126"/>
        <v>0</v>
      </c>
      <c r="AE210" s="6">
        <f t="shared" si="127"/>
        <v>0</v>
      </c>
      <c r="AF210" s="6">
        <f t="shared" si="128"/>
        <v>0</v>
      </c>
      <c r="AG210" s="6">
        <f t="shared" si="129"/>
        <v>0</v>
      </c>
      <c r="AH210" s="6">
        <f t="shared" si="130"/>
        <v>0</v>
      </c>
      <c r="AI210" s="6">
        <f t="shared" si="131"/>
        <v>0.45000000000000018</v>
      </c>
      <c r="AJ210" s="6">
        <f t="shared" si="132"/>
        <v>0</v>
      </c>
      <c r="AK210" s="6">
        <f t="shared" si="133"/>
        <v>0</v>
      </c>
      <c r="AL210" s="6">
        <f t="shared" si="134"/>
        <v>0</v>
      </c>
      <c r="AM210" s="6">
        <f t="shared" si="135"/>
        <v>0</v>
      </c>
      <c r="AN210" s="6">
        <f t="shared" si="136"/>
        <v>0</v>
      </c>
      <c r="AO210" s="6">
        <f t="shared" si="137"/>
        <v>0</v>
      </c>
      <c r="AP210" s="6">
        <f t="shared" si="138"/>
        <v>0</v>
      </c>
      <c r="AQ210" s="6">
        <f t="shared" si="139"/>
        <v>0</v>
      </c>
      <c r="AR210" s="6">
        <f t="shared" si="140"/>
        <v>0</v>
      </c>
      <c r="AS210" s="6">
        <f t="shared" si="141"/>
        <v>0</v>
      </c>
      <c r="AT210" s="6">
        <f t="shared" si="142"/>
        <v>0</v>
      </c>
      <c r="AU210" s="6">
        <f t="shared" si="143"/>
        <v>0</v>
      </c>
    </row>
    <row r="211" spans="1:47" ht="15" customHeight="1" x14ac:dyDescent="0.45">
      <c r="A211" s="5" t="s">
        <v>414</v>
      </c>
      <c r="B211" s="5" t="s">
        <v>415</v>
      </c>
      <c r="C211" s="6">
        <v>4</v>
      </c>
      <c r="D211" s="6">
        <v>3.25</v>
      </c>
      <c r="E211" s="6">
        <v>4.25</v>
      </c>
      <c r="F211" s="6">
        <v>3.5</v>
      </c>
      <c r="G211" s="6">
        <v>4.25</v>
      </c>
      <c r="H211" s="6">
        <v>4.75</v>
      </c>
      <c r="I211" s="6">
        <v>2.1500000953674299</v>
      </c>
      <c r="J211" s="6">
        <v>1.6499999761581401</v>
      </c>
      <c r="K211" s="6">
        <v>1.3500000238418599</v>
      </c>
      <c r="L211" s="6">
        <f t="shared" si="108"/>
        <v>1</v>
      </c>
      <c r="M211" s="6">
        <f t="shared" si="109"/>
        <v>1.25</v>
      </c>
      <c r="N211" s="6">
        <f t="shared" si="110"/>
        <v>2.25</v>
      </c>
      <c r="O211" s="6">
        <f t="shared" si="111"/>
        <v>0.5</v>
      </c>
      <c r="P211" s="6">
        <f t="shared" si="112"/>
        <v>2.25</v>
      </c>
      <c r="Q211" s="6">
        <f t="shared" si="113"/>
        <v>1.75</v>
      </c>
      <c r="R211" s="6">
        <f t="shared" si="114"/>
        <v>0</v>
      </c>
      <c r="S211" s="6">
        <f t="shared" si="115"/>
        <v>0</v>
      </c>
      <c r="T211" s="6">
        <f t="shared" si="116"/>
        <v>0</v>
      </c>
      <c r="U211" s="6">
        <f t="shared" si="117"/>
        <v>0.20000000000000018</v>
      </c>
      <c r="V211" s="6">
        <f t="shared" si="118"/>
        <v>0.64999999999999991</v>
      </c>
      <c r="W211" s="6">
        <f t="shared" si="119"/>
        <v>0.85000000000000009</v>
      </c>
      <c r="X211" s="6">
        <f t="shared" si="120"/>
        <v>0.10000000000000009</v>
      </c>
      <c r="Y211" s="6">
        <f t="shared" si="121"/>
        <v>0.95000000000000018</v>
      </c>
      <c r="Z211" s="6">
        <f t="shared" si="122"/>
        <v>1.25</v>
      </c>
      <c r="AA211" s="6">
        <f t="shared" si="123"/>
        <v>0</v>
      </c>
      <c r="AB211" s="6">
        <f t="shared" si="124"/>
        <v>0</v>
      </c>
      <c r="AC211" s="6">
        <f t="shared" si="125"/>
        <v>0</v>
      </c>
      <c r="AD211" s="6">
        <f t="shared" si="126"/>
        <v>0</v>
      </c>
      <c r="AE211" s="6">
        <f t="shared" si="127"/>
        <v>0</v>
      </c>
      <c r="AF211" s="6">
        <f t="shared" si="128"/>
        <v>4.9999999999999822E-2</v>
      </c>
      <c r="AG211" s="6">
        <f t="shared" si="129"/>
        <v>0</v>
      </c>
      <c r="AH211" s="6">
        <f t="shared" si="130"/>
        <v>0.15000000000000036</v>
      </c>
      <c r="AI211" s="6">
        <f t="shared" si="131"/>
        <v>0.45000000000000018</v>
      </c>
      <c r="AJ211" s="6">
        <f t="shared" si="132"/>
        <v>0</v>
      </c>
      <c r="AK211" s="6">
        <f t="shared" si="133"/>
        <v>0</v>
      </c>
      <c r="AL211" s="6">
        <f t="shared" si="134"/>
        <v>0</v>
      </c>
      <c r="AM211" s="6">
        <f t="shared" si="135"/>
        <v>0</v>
      </c>
      <c r="AN211" s="6">
        <f t="shared" si="136"/>
        <v>0</v>
      </c>
      <c r="AO211" s="6">
        <f t="shared" si="137"/>
        <v>0</v>
      </c>
      <c r="AP211" s="6">
        <f t="shared" si="138"/>
        <v>0</v>
      </c>
      <c r="AQ211" s="6">
        <f t="shared" si="139"/>
        <v>0</v>
      </c>
      <c r="AR211" s="6">
        <f t="shared" si="140"/>
        <v>0</v>
      </c>
      <c r="AS211" s="6">
        <f t="shared" si="141"/>
        <v>0</v>
      </c>
      <c r="AT211" s="6">
        <f t="shared" si="142"/>
        <v>0</v>
      </c>
      <c r="AU211" s="6">
        <f t="shared" si="143"/>
        <v>0</v>
      </c>
    </row>
    <row r="212" spans="1:47" ht="15" customHeight="1" x14ac:dyDescent="0.45">
      <c r="A212" s="5" t="s">
        <v>416</v>
      </c>
      <c r="B212" s="5" t="s">
        <v>417</v>
      </c>
      <c r="C212" s="6">
        <v>3.75</v>
      </c>
      <c r="D212" s="6">
        <v>2.6500000953674299</v>
      </c>
      <c r="E212" s="6">
        <v>3.4500000476837198</v>
      </c>
      <c r="F212" s="6">
        <v>2.4000000953674299</v>
      </c>
      <c r="G212" s="6">
        <v>3.9000000953674299</v>
      </c>
      <c r="H212" s="6">
        <v>4.3000001907348597</v>
      </c>
      <c r="I212" s="6">
        <v>2.4500000476837198</v>
      </c>
      <c r="J212" s="6">
        <v>1.5</v>
      </c>
      <c r="K212" s="6">
        <v>1.5</v>
      </c>
      <c r="L212" s="6">
        <f t="shared" si="108"/>
        <v>0.75</v>
      </c>
      <c r="M212" s="6">
        <f t="shared" si="109"/>
        <v>0.65000009536742986</v>
      </c>
      <c r="N212" s="6">
        <f t="shared" si="110"/>
        <v>1.4500000476837198</v>
      </c>
      <c r="O212" s="6">
        <f t="shared" si="111"/>
        <v>0</v>
      </c>
      <c r="P212" s="6">
        <f t="shared" si="112"/>
        <v>1.9000000953674299</v>
      </c>
      <c r="Q212" s="6">
        <f t="shared" si="113"/>
        <v>1.3000001907348597</v>
      </c>
      <c r="R212" s="6">
        <f t="shared" si="114"/>
        <v>0</v>
      </c>
      <c r="S212" s="6">
        <f t="shared" si="115"/>
        <v>0</v>
      </c>
      <c r="T212" s="6">
        <f t="shared" si="116"/>
        <v>0</v>
      </c>
      <c r="U212" s="6">
        <f t="shared" si="117"/>
        <v>0</v>
      </c>
      <c r="V212" s="6">
        <f t="shared" si="118"/>
        <v>5.0000095367429775E-2</v>
      </c>
      <c r="W212" s="6">
        <f t="shared" si="119"/>
        <v>5.0000047683719906E-2</v>
      </c>
      <c r="X212" s="6">
        <f t="shared" si="120"/>
        <v>0</v>
      </c>
      <c r="Y212" s="6">
        <f t="shared" si="121"/>
        <v>0.60000009536743004</v>
      </c>
      <c r="Z212" s="6">
        <f t="shared" si="122"/>
        <v>0.80000019073485973</v>
      </c>
      <c r="AA212" s="6">
        <f t="shared" si="123"/>
        <v>0</v>
      </c>
      <c r="AB212" s="6">
        <f t="shared" si="124"/>
        <v>0</v>
      </c>
      <c r="AC212" s="6">
        <f t="shared" si="125"/>
        <v>0</v>
      </c>
      <c r="AD212" s="6">
        <f t="shared" si="126"/>
        <v>0</v>
      </c>
      <c r="AE212" s="6">
        <f t="shared" si="127"/>
        <v>0</v>
      </c>
      <c r="AF212" s="6">
        <f t="shared" si="128"/>
        <v>0</v>
      </c>
      <c r="AG212" s="6">
        <f t="shared" si="129"/>
        <v>0</v>
      </c>
      <c r="AH212" s="6">
        <f t="shared" si="130"/>
        <v>0</v>
      </c>
      <c r="AI212" s="6">
        <f t="shared" si="131"/>
        <v>1.9073485990617201E-7</v>
      </c>
      <c r="AJ212" s="6">
        <f t="shared" si="132"/>
        <v>0</v>
      </c>
      <c r="AK212" s="6">
        <f t="shared" si="133"/>
        <v>0</v>
      </c>
      <c r="AL212" s="6">
        <f t="shared" si="134"/>
        <v>0</v>
      </c>
      <c r="AM212" s="6">
        <f t="shared" si="135"/>
        <v>0</v>
      </c>
      <c r="AN212" s="6">
        <f t="shared" si="136"/>
        <v>0</v>
      </c>
      <c r="AO212" s="6">
        <f t="shared" si="137"/>
        <v>0</v>
      </c>
      <c r="AP212" s="6">
        <f t="shared" si="138"/>
        <v>0</v>
      </c>
      <c r="AQ212" s="6">
        <f t="shared" si="139"/>
        <v>0</v>
      </c>
      <c r="AR212" s="6">
        <f t="shared" si="140"/>
        <v>0</v>
      </c>
      <c r="AS212" s="6">
        <f t="shared" si="141"/>
        <v>0</v>
      </c>
      <c r="AT212" s="6">
        <f t="shared" si="142"/>
        <v>0</v>
      </c>
      <c r="AU212" s="6">
        <f t="shared" si="143"/>
        <v>0</v>
      </c>
    </row>
    <row r="213" spans="1:47" ht="15" customHeight="1" x14ac:dyDescent="0.45">
      <c r="A213" s="5" t="s">
        <v>418</v>
      </c>
      <c r="B213" s="5" t="s">
        <v>419</v>
      </c>
      <c r="C213" s="6">
        <v>3.25</v>
      </c>
      <c r="D213" s="6">
        <v>2.7000000476837198</v>
      </c>
      <c r="E213" s="6">
        <v>3.1500000953674299</v>
      </c>
      <c r="F213" s="6">
        <v>2.4500000476837198</v>
      </c>
      <c r="G213" s="6">
        <v>3.25</v>
      </c>
      <c r="H213" s="6">
        <v>4.0999999046325701</v>
      </c>
      <c r="I213" s="6">
        <v>2.7000000476837198</v>
      </c>
      <c r="J213" s="6">
        <v>2.9000000953674299</v>
      </c>
      <c r="K213" s="6">
        <v>2.3499999046325701</v>
      </c>
      <c r="L213" s="6">
        <f t="shared" si="108"/>
        <v>0.25</v>
      </c>
      <c r="M213" s="6">
        <f t="shared" si="109"/>
        <v>0.70000004768371982</v>
      </c>
      <c r="N213" s="6">
        <f t="shared" si="110"/>
        <v>1.1500000953674299</v>
      </c>
      <c r="O213" s="6">
        <f t="shared" si="111"/>
        <v>0</v>
      </c>
      <c r="P213" s="6">
        <f t="shared" si="112"/>
        <v>1.25</v>
      </c>
      <c r="Q213" s="6">
        <f t="shared" si="113"/>
        <v>1.0999999046325701</v>
      </c>
      <c r="R213" s="6">
        <f t="shared" si="114"/>
        <v>0</v>
      </c>
      <c r="S213" s="6">
        <f t="shared" si="115"/>
        <v>0.90000009536742986</v>
      </c>
      <c r="T213" s="6">
        <f t="shared" si="116"/>
        <v>0.34999990463257014</v>
      </c>
      <c r="U213" s="6">
        <f t="shared" si="117"/>
        <v>0</v>
      </c>
      <c r="V213" s="6">
        <f t="shared" si="118"/>
        <v>0.10000004768371973</v>
      </c>
      <c r="W213" s="6">
        <f t="shared" si="119"/>
        <v>0</v>
      </c>
      <c r="X213" s="6">
        <f t="shared" si="120"/>
        <v>0</v>
      </c>
      <c r="Y213" s="6">
        <f t="shared" si="121"/>
        <v>0</v>
      </c>
      <c r="Z213" s="6">
        <f t="shared" si="122"/>
        <v>0.59999990463257014</v>
      </c>
      <c r="AA213" s="6">
        <f t="shared" si="123"/>
        <v>0</v>
      </c>
      <c r="AB213" s="6">
        <f t="shared" si="124"/>
        <v>0.40000009536742986</v>
      </c>
      <c r="AC213" s="6">
        <f t="shared" si="125"/>
        <v>0</v>
      </c>
      <c r="AD213" s="6">
        <f t="shared" si="126"/>
        <v>0</v>
      </c>
      <c r="AE213" s="6">
        <f t="shared" si="127"/>
        <v>0</v>
      </c>
      <c r="AF213" s="6">
        <f t="shared" si="128"/>
        <v>0</v>
      </c>
      <c r="AG213" s="6">
        <f t="shared" si="129"/>
        <v>0</v>
      </c>
      <c r="AH213" s="6">
        <f t="shared" si="130"/>
        <v>0</v>
      </c>
      <c r="AI213" s="6">
        <f t="shared" si="131"/>
        <v>0</v>
      </c>
      <c r="AJ213" s="6">
        <f t="shared" si="132"/>
        <v>0</v>
      </c>
      <c r="AK213" s="6">
        <f t="shared" si="133"/>
        <v>0</v>
      </c>
      <c r="AL213" s="6">
        <f t="shared" si="134"/>
        <v>0</v>
      </c>
      <c r="AM213" s="6">
        <f t="shared" si="135"/>
        <v>0</v>
      </c>
      <c r="AN213" s="6">
        <f t="shared" si="136"/>
        <v>0</v>
      </c>
      <c r="AO213" s="6">
        <f t="shared" si="137"/>
        <v>0</v>
      </c>
      <c r="AP213" s="6">
        <f t="shared" si="138"/>
        <v>0</v>
      </c>
      <c r="AQ213" s="6">
        <f t="shared" si="139"/>
        <v>0</v>
      </c>
      <c r="AR213" s="6">
        <f t="shared" si="140"/>
        <v>0</v>
      </c>
      <c r="AS213" s="6">
        <f t="shared" si="141"/>
        <v>0</v>
      </c>
      <c r="AT213" s="6">
        <f t="shared" si="142"/>
        <v>0</v>
      </c>
      <c r="AU213" s="6">
        <f t="shared" si="143"/>
        <v>0</v>
      </c>
    </row>
    <row r="214" spans="1:47" ht="15" customHeight="1" x14ac:dyDescent="0.45">
      <c r="A214" s="5" t="s">
        <v>420</v>
      </c>
      <c r="B214" s="5" t="s">
        <v>421</v>
      </c>
      <c r="C214" s="6">
        <v>4</v>
      </c>
      <c r="D214" s="6">
        <v>3.25</v>
      </c>
      <c r="E214" s="6">
        <v>4</v>
      </c>
      <c r="F214" s="6">
        <v>3.0499999523162802</v>
      </c>
      <c r="G214" s="6">
        <v>4</v>
      </c>
      <c r="H214" s="6">
        <v>4.5999999046325701</v>
      </c>
      <c r="I214" s="6">
        <v>2.7999999523162802</v>
      </c>
      <c r="J214" s="6">
        <v>2.2999999523162802</v>
      </c>
      <c r="K214" s="6">
        <v>1.54999995231628</v>
      </c>
      <c r="L214" s="6">
        <f t="shared" si="108"/>
        <v>1</v>
      </c>
      <c r="M214" s="6">
        <f t="shared" si="109"/>
        <v>1.25</v>
      </c>
      <c r="N214" s="6">
        <f t="shared" si="110"/>
        <v>2</v>
      </c>
      <c r="O214" s="6">
        <f t="shared" si="111"/>
        <v>4.9999952316280183E-2</v>
      </c>
      <c r="P214" s="6">
        <f t="shared" si="112"/>
        <v>2</v>
      </c>
      <c r="Q214" s="6">
        <f t="shared" si="113"/>
        <v>1.5999999046325701</v>
      </c>
      <c r="R214" s="6">
        <f t="shared" si="114"/>
        <v>0</v>
      </c>
      <c r="S214" s="6">
        <f t="shared" si="115"/>
        <v>0.29999995231628018</v>
      </c>
      <c r="T214" s="6">
        <f t="shared" si="116"/>
        <v>0</v>
      </c>
      <c r="U214" s="6">
        <f t="shared" si="117"/>
        <v>0.20000000000000018</v>
      </c>
      <c r="V214" s="6">
        <f t="shared" si="118"/>
        <v>0.64999999999999991</v>
      </c>
      <c r="W214" s="6">
        <f t="shared" si="119"/>
        <v>0.60000000000000009</v>
      </c>
      <c r="X214" s="6">
        <f t="shared" si="120"/>
        <v>0</v>
      </c>
      <c r="Y214" s="6">
        <f t="shared" si="121"/>
        <v>0.70000000000000018</v>
      </c>
      <c r="Z214" s="6">
        <f t="shared" si="122"/>
        <v>1.0999999046325701</v>
      </c>
      <c r="AA214" s="6">
        <f t="shared" si="123"/>
        <v>0</v>
      </c>
      <c r="AB214" s="6">
        <f t="shared" si="124"/>
        <v>0</v>
      </c>
      <c r="AC214" s="6">
        <f t="shared" si="125"/>
        <v>0</v>
      </c>
      <c r="AD214" s="6">
        <f t="shared" si="126"/>
        <v>0</v>
      </c>
      <c r="AE214" s="6">
        <f t="shared" si="127"/>
        <v>0</v>
      </c>
      <c r="AF214" s="6">
        <f t="shared" si="128"/>
        <v>0</v>
      </c>
      <c r="AG214" s="6">
        <f t="shared" si="129"/>
        <v>0</v>
      </c>
      <c r="AH214" s="6">
        <f t="shared" si="130"/>
        <v>0</v>
      </c>
      <c r="AI214" s="6">
        <f t="shared" si="131"/>
        <v>0.29999990463257031</v>
      </c>
      <c r="AJ214" s="6">
        <f t="shared" si="132"/>
        <v>0</v>
      </c>
      <c r="AK214" s="6">
        <f t="shared" si="133"/>
        <v>0</v>
      </c>
      <c r="AL214" s="6">
        <f t="shared" si="134"/>
        <v>0</v>
      </c>
      <c r="AM214" s="6">
        <f t="shared" si="135"/>
        <v>0</v>
      </c>
      <c r="AN214" s="6">
        <f t="shared" si="136"/>
        <v>0</v>
      </c>
      <c r="AO214" s="6">
        <f t="shared" si="137"/>
        <v>0</v>
      </c>
      <c r="AP214" s="6">
        <f t="shared" si="138"/>
        <v>0</v>
      </c>
      <c r="AQ214" s="6">
        <f t="shared" si="139"/>
        <v>0</v>
      </c>
      <c r="AR214" s="6">
        <f t="shared" si="140"/>
        <v>0</v>
      </c>
      <c r="AS214" s="6">
        <f t="shared" si="141"/>
        <v>0</v>
      </c>
      <c r="AT214" s="6">
        <f t="shared" si="142"/>
        <v>0</v>
      </c>
      <c r="AU214" s="6">
        <f t="shared" si="143"/>
        <v>0</v>
      </c>
    </row>
    <row r="215" spans="1:47" ht="15" customHeight="1" x14ac:dyDescent="0.45">
      <c r="A215" s="5" t="s">
        <v>422</v>
      </c>
      <c r="B215" s="5" t="s">
        <v>423</v>
      </c>
      <c r="C215" s="6">
        <v>4</v>
      </c>
      <c r="D215" s="6">
        <v>2.9500000476837198</v>
      </c>
      <c r="E215" s="6">
        <v>4.25</v>
      </c>
      <c r="F215" s="6">
        <v>2.5999999046325701</v>
      </c>
      <c r="G215" s="6">
        <v>4</v>
      </c>
      <c r="H215" s="6">
        <v>4.5500001907348597</v>
      </c>
      <c r="I215" s="6">
        <v>1.95000004768372</v>
      </c>
      <c r="J215" s="6">
        <v>1.04999995231628</v>
      </c>
      <c r="K215" s="6">
        <v>1.5</v>
      </c>
      <c r="L215" s="6">
        <f t="shared" si="108"/>
        <v>1</v>
      </c>
      <c r="M215" s="6">
        <f t="shared" si="109"/>
        <v>0.95000004768371982</v>
      </c>
      <c r="N215" s="6">
        <f t="shared" si="110"/>
        <v>2.25</v>
      </c>
      <c r="O215" s="6">
        <f t="shared" si="111"/>
        <v>0</v>
      </c>
      <c r="P215" s="6">
        <f t="shared" si="112"/>
        <v>2</v>
      </c>
      <c r="Q215" s="6">
        <f t="shared" si="113"/>
        <v>1.5500001907348597</v>
      </c>
      <c r="R215" s="6">
        <f t="shared" si="114"/>
        <v>0</v>
      </c>
      <c r="S215" s="6">
        <f t="shared" si="115"/>
        <v>0</v>
      </c>
      <c r="T215" s="6">
        <f t="shared" si="116"/>
        <v>0</v>
      </c>
      <c r="U215" s="6">
        <f t="shared" si="117"/>
        <v>0.20000000000000018</v>
      </c>
      <c r="V215" s="6">
        <f t="shared" si="118"/>
        <v>0.35000004768371973</v>
      </c>
      <c r="W215" s="6">
        <f t="shared" si="119"/>
        <v>0.85000000000000009</v>
      </c>
      <c r="X215" s="6">
        <f t="shared" si="120"/>
        <v>0</v>
      </c>
      <c r="Y215" s="6">
        <f t="shared" si="121"/>
        <v>0.70000000000000018</v>
      </c>
      <c r="Z215" s="6">
        <f t="shared" si="122"/>
        <v>1.0500001907348597</v>
      </c>
      <c r="AA215" s="6">
        <f t="shared" si="123"/>
        <v>0</v>
      </c>
      <c r="AB215" s="6">
        <f t="shared" si="124"/>
        <v>0</v>
      </c>
      <c r="AC215" s="6">
        <f t="shared" si="125"/>
        <v>0</v>
      </c>
      <c r="AD215" s="6">
        <f t="shared" si="126"/>
        <v>0</v>
      </c>
      <c r="AE215" s="6">
        <f t="shared" si="127"/>
        <v>0</v>
      </c>
      <c r="AF215" s="6">
        <f t="shared" si="128"/>
        <v>4.9999999999999822E-2</v>
      </c>
      <c r="AG215" s="6">
        <f t="shared" si="129"/>
        <v>0</v>
      </c>
      <c r="AH215" s="6">
        <f t="shared" si="130"/>
        <v>0</v>
      </c>
      <c r="AI215" s="6">
        <f t="shared" si="131"/>
        <v>0.25000019073485991</v>
      </c>
      <c r="AJ215" s="6">
        <f t="shared" si="132"/>
        <v>0</v>
      </c>
      <c r="AK215" s="6">
        <f t="shared" si="133"/>
        <v>0</v>
      </c>
      <c r="AL215" s="6">
        <f t="shared" si="134"/>
        <v>0</v>
      </c>
      <c r="AM215" s="6">
        <f t="shared" si="135"/>
        <v>0</v>
      </c>
      <c r="AN215" s="6">
        <f t="shared" si="136"/>
        <v>0</v>
      </c>
      <c r="AO215" s="6">
        <f t="shared" si="137"/>
        <v>0</v>
      </c>
      <c r="AP215" s="6">
        <f t="shared" si="138"/>
        <v>0</v>
      </c>
      <c r="AQ215" s="6">
        <f t="shared" si="139"/>
        <v>0</v>
      </c>
      <c r="AR215" s="6">
        <f t="shared" si="140"/>
        <v>0</v>
      </c>
      <c r="AS215" s="6">
        <f t="shared" si="141"/>
        <v>0</v>
      </c>
      <c r="AT215" s="6">
        <f t="shared" si="142"/>
        <v>0</v>
      </c>
      <c r="AU215" s="6">
        <f t="shared" si="143"/>
        <v>0</v>
      </c>
    </row>
    <row r="216" spans="1:47" ht="15" customHeight="1" x14ac:dyDescent="0.45">
      <c r="A216" s="5" t="s">
        <v>424</v>
      </c>
      <c r="B216" s="5" t="s">
        <v>425</v>
      </c>
      <c r="C216" s="6">
        <v>4.0500001907348597</v>
      </c>
      <c r="D216" s="6">
        <v>3.75</v>
      </c>
      <c r="E216" s="6">
        <v>4.0500001907348597</v>
      </c>
      <c r="F216" s="6">
        <v>3</v>
      </c>
      <c r="G216" s="6">
        <v>4</v>
      </c>
      <c r="H216" s="6">
        <v>4.5999999046325701</v>
      </c>
      <c r="I216" s="6">
        <v>0</v>
      </c>
      <c r="J216" s="6">
        <v>0</v>
      </c>
      <c r="K216" s="6">
        <v>0</v>
      </c>
      <c r="L216" s="6">
        <f t="shared" si="108"/>
        <v>1.0500001907348597</v>
      </c>
      <c r="M216" s="6">
        <f t="shared" si="109"/>
        <v>1.75</v>
      </c>
      <c r="N216" s="6">
        <f t="shared" si="110"/>
        <v>2.0500001907348597</v>
      </c>
      <c r="O216" s="6">
        <f t="shared" si="111"/>
        <v>0</v>
      </c>
      <c r="P216" s="6">
        <f t="shared" si="112"/>
        <v>2</v>
      </c>
      <c r="Q216" s="6">
        <f t="shared" si="113"/>
        <v>1.5999999046325701</v>
      </c>
      <c r="R216" s="6">
        <f t="shared" si="114"/>
        <v>0</v>
      </c>
      <c r="S216" s="6">
        <f t="shared" si="115"/>
        <v>0</v>
      </c>
      <c r="T216" s="6">
        <f t="shared" si="116"/>
        <v>0</v>
      </c>
      <c r="U216" s="6">
        <f t="shared" si="117"/>
        <v>0.25000019073485991</v>
      </c>
      <c r="V216" s="6">
        <f t="shared" si="118"/>
        <v>1.1499999999999999</v>
      </c>
      <c r="W216" s="6">
        <f t="shared" si="119"/>
        <v>0.65000019073485982</v>
      </c>
      <c r="X216" s="6">
        <f t="shared" si="120"/>
        <v>0</v>
      </c>
      <c r="Y216" s="6">
        <f t="shared" si="121"/>
        <v>0.70000000000000018</v>
      </c>
      <c r="Z216" s="6">
        <f t="shared" si="122"/>
        <v>1.0999999046325701</v>
      </c>
      <c r="AA216" s="6">
        <f t="shared" si="123"/>
        <v>0</v>
      </c>
      <c r="AB216" s="6">
        <f t="shared" si="124"/>
        <v>0</v>
      </c>
      <c r="AC216" s="6">
        <f t="shared" si="125"/>
        <v>0</v>
      </c>
      <c r="AD216" s="6">
        <f t="shared" si="126"/>
        <v>0</v>
      </c>
      <c r="AE216" s="6">
        <f t="shared" si="127"/>
        <v>0.35000000000000009</v>
      </c>
      <c r="AF216" s="6">
        <f t="shared" si="128"/>
        <v>0</v>
      </c>
      <c r="AG216" s="6">
        <f t="shared" si="129"/>
        <v>0</v>
      </c>
      <c r="AH216" s="6">
        <f t="shared" si="130"/>
        <v>0</v>
      </c>
      <c r="AI216" s="6">
        <f t="shared" si="131"/>
        <v>0.29999990463257031</v>
      </c>
      <c r="AJ216" s="6">
        <f t="shared" si="132"/>
        <v>0</v>
      </c>
      <c r="AK216" s="6">
        <f t="shared" si="133"/>
        <v>0</v>
      </c>
      <c r="AL216" s="6">
        <f t="shared" si="134"/>
        <v>0</v>
      </c>
      <c r="AM216" s="6">
        <f t="shared" si="135"/>
        <v>0</v>
      </c>
      <c r="AN216" s="6">
        <f t="shared" si="136"/>
        <v>0</v>
      </c>
      <c r="AO216" s="6">
        <f t="shared" si="137"/>
        <v>0</v>
      </c>
      <c r="AP216" s="6">
        <f t="shared" si="138"/>
        <v>0</v>
      </c>
      <c r="AQ216" s="6">
        <f t="shared" si="139"/>
        <v>0</v>
      </c>
      <c r="AR216" s="6">
        <f t="shared" si="140"/>
        <v>0</v>
      </c>
      <c r="AS216" s="6">
        <f t="shared" si="141"/>
        <v>0</v>
      </c>
      <c r="AT216" s="6">
        <f t="shared" si="142"/>
        <v>0</v>
      </c>
      <c r="AU216" s="6">
        <f t="shared" si="143"/>
        <v>0</v>
      </c>
    </row>
    <row r="217" spans="1:47" ht="15" customHeight="1" x14ac:dyDescent="0.45">
      <c r="A217" s="5" t="s">
        <v>426</v>
      </c>
      <c r="B217" s="5" t="s">
        <v>427</v>
      </c>
      <c r="C217" s="6">
        <v>3.9500000476837198</v>
      </c>
      <c r="D217" s="6">
        <v>3.3499999046325701</v>
      </c>
      <c r="E217" s="6">
        <v>4.1500000953674299</v>
      </c>
      <c r="F217" s="6">
        <v>2.4500000476837198</v>
      </c>
      <c r="G217" s="6">
        <v>4.0999999046325701</v>
      </c>
      <c r="H217" s="6">
        <v>4.1500000953674299</v>
      </c>
      <c r="I217" s="6">
        <v>3.0999999046325701</v>
      </c>
      <c r="J217" s="6">
        <v>0.10000000149011599</v>
      </c>
      <c r="K217" s="6">
        <v>1.5</v>
      </c>
      <c r="L217" s="6">
        <f t="shared" si="108"/>
        <v>0.95000004768371982</v>
      </c>
      <c r="M217" s="6">
        <f t="shared" si="109"/>
        <v>1.3499999046325701</v>
      </c>
      <c r="N217" s="6">
        <f t="shared" si="110"/>
        <v>2.1500000953674299</v>
      </c>
      <c r="O217" s="6">
        <f t="shared" si="111"/>
        <v>0</v>
      </c>
      <c r="P217" s="6">
        <f t="shared" si="112"/>
        <v>2.0999999046325701</v>
      </c>
      <c r="Q217" s="6">
        <f t="shared" si="113"/>
        <v>1.1500000953674299</v>
      </c>
      <c r="R217" s="6">
        <f t="shared" si="114"/>
        <v>9.9999904632570136E-2</v>
      </c>
      <c r="S217" s="6">
        <f t="shared" si="115"/>
        <v>0</v>
      </c>
      <c r="T217" s="6">
        <f t="shared" si="116"/>
        <v>0</v>
      </c>
      <c r="U217" s="6">
        <f t="shared" si="117"/>
        <v>0.15000004768371999</v>
      </c>
      <c r="V217" s="6">
        <f t="shared" si="118"/>
        <v>0.74999990463257005</v>
      </c>
      <c r="W217" s="6">
        <f t="shared" si="119"/>
        <v>0.75000009536742995</v>
      </c>
      <c r="X217" s="6">
        <f t="shared" si="120"/>
        <v>0</v>
      </c>
      <c r="Y217" s="6">
        <f t="shared" si="121"/>
        <v>0.79999990463257031</v>
      </c>
      <c r="Z217" s="6">
        <f t="shared" si="122"/>
        <v>0.65000009536742986</v>
      </c>
      <c r="AA217" s="6">
        <f t="shared" si="123"/>
        <v>0</v>
      </c>
      <c r="AB217" s="6">
        <f t="shared" si="124"/>
        <v>0</v>
      </c>
      <c r="AC217" s="6">
        <f t="shared" si="125"/>
        <v>0</v>
      </c>
      <c r="AD217" s="6">
        <f t="shared" si="126"/>
        <v>0</v>
      </c>
      <c r="AE217" s="6">
        <f t="shared" si="127"/>
        <v>0</v>
      </c>
      <c r="AF217" s="6">
        <f t="shared" si="128"/>
        <v>0</v>
      </c>
      <c r="AG217" s="6">
        <f t="shared" si="129"/>
        <v>0</v>
      </c>
      <c r="AH217" s="6">
        <f t="shared" si="130"/>
        <v>0</v>
      </c>
      <c r="AI217" s="6">
        <f t="shared" si="131"/>
        <v>0</v>
      </c>
      <c r="AJ217" s="6">
        <f t="shared" si="132"/>
        <v>0</v>
      </c>
      <c r="AK217" s="6">
        <f t="shared" si="133"/>
        <v>0</v>
      </c>
      <c r="AL217" s="6">
        <f t="shared" si="134"/>
        <v>0</v>
      </c>
      <c r="AM217" s="6">
        <f t="shared" si="135"/>
        <v>0</v>
      </c>
      <c r="AN217" s="6">
        <f t="shared" si="136"/>
        <v>0</v>
      </c>
      <c r="AO217" s="6">
        <f t="shared" si="137"/>
        <v>0</v>
      </c>
      <c r="AP217" s="6">
        <f t="shared" si="138"/>
        <v>0</v>
      </c>
      <c r="AQ217" s="6">
        <f t="shared" si="139"/>
        <v>0</v>
      </c>
      <c r="AR217" s="6">
        <f t="shared" si="140"/>
        <v>0</v>
      </c>
      <c r="AS217" s="6">
        <f t="shared" si="141"/>
        <v>0</v>
      </c>
      <c r="AT217" s="6">
        <f t="shared" si="142"/>
        <v>0</v>
      </c>
      <c r="AU217" s="6">
        <f t="shared" si="143"/>
        <v>0</v>
      </c>
    </row>
    <row r="218" spans="1:47" ht="15" customHeight="1" x14ac:dyDescent="0.45">
      <c r="A218" s="5" t="s">
        <v>428</v>
      </c>
      <c r="B218" s="5" t="s">
        <v>429</v>
      </c>
      <c r="C218" s="6">
        <v>4</v>
      </c>
      <c r="D218" s="6">
        <v>2.7000000476837198</v>
      </c>
      <c r="E218" s="6">
        <v>4.25</v>
      </c>
      <c r="F218" s="6">
        <v>2.8499999046325701</v>
      </c>
      <c r="G218" s="6">
        <v>4</v>
      </c>
      <c r="H218" s="6">
        <v>4.3000001907348597</v>
      </c>
      <c r="I218" s="6">
        <v>0</v>
      </c>
      <c r="J218" s="6">
        <v>0</v>
      </c>
      <c r="K218" s="6">
        <v>0</v>
      </c>
      <c r="L218" s="6">
        <f t="shared" si="108"/>
        <v>1</v>
      </c>
      <c r="M218" s="6">
        <f t="shared" si="109"/>
        <v>0.70000004768371982</v>
      </c>
      <c r="N218" s="6">
        <f t="shared" si="110"/>
        <v>2.25</v>
      </c>
      <c r="O218" s="6">
        <f t="shared" si="111"/>
        <v>0</v>
      </c>
      <c r="P218" s="6">
        <f t="shared" si="112"/>
        <v>2</v>
      </c>
      <c r="Q218" s="6">
        <f t="shared" si="113"/>
        <v>1.3000001907348597</v>
      </c>
      <c r="R218" s="6">
        <f t="shared" si="114"/>
        <v>0</v>
      </c>
      <c r="S218" s="6">
        <f t="shared" si="115"/>
        <v>0</v>
      </c>
      <c r="T218" s="6">
        <f t="shared" si="116"/>
        <v>0</v>
      </c>
      <c r="U218" s="6">
        <f t="shared" si="117"/>
        <v>0.20000000000000018</v>
      </c>
      <c r="V218" s="6">
        <f t="shared" si="118"/>
        <v>0.10000004768371973</v>
      </c>
      <c r="W218" s="6">
        <f t="shared" si="119"/>
        <v>0.85000000000000009</v>
      </c>
      <c r="X218" s="6">
        <f t="shared" si="120"/>
        <v>0</v>
      </c>
      <c r="Y218" s="6">
        <f t="shared" si="121"/>
        <v>0.70000000000000018</v>
      </c>
      <c r="Z218" s="6">
        <f t="shared" si="122"/>
        <v>0.80000019073485973</v>
      </c>
      <c r="AA218" s="6">
        <f t="shared" si="123"/>
        <v>0</v>
      </c>
      <c r="AB218" s="6">
        <f t="shared" si="124"/>
        <v>0</v>
      </c>
      <c r="AC218" s="6">
        <f t="shared" si="125"/>
        <v>0</v>
      </c>
      <c r="AD218" s="6">
        <f t="shared" si="126"/>
        <v>0</v>
      </c>
      <c r="AE218" s="6">
        <f t="shared" si="127"/>
        <v>0</v>
      </c>
      <c r="AF218" s="6">
        <f t="shared" si="128"/>
        <v>4.9999999999999822E-2</v>
      </c>
      <c r="AG218" s="6">
        <f t="shared" si="129"/>
        <v>0</v>
      </c>
      <c r="AH218" s="6">
        <f t="shared" si="130"/>
        <v>0</v>
      </c>
      <c r="AI218" s="6">
        <f t="shared" si="131"/>
        <v>1.9073485990617201E-7</v>
      </c>
      <c r="AJ218" s="6">
        <f t="shared" si="132"/>
        <v>0</v>
      </c>
      <c r="AK218" s="6">
        <f t="shared" si="133"/>
        <v>0</v>
      </c>
      <c r="AL218" s="6">
        <f t="shared" si="134"/>
        <v>0</v>
      </c>
      <c r="AM218" s="6">
        <f t="shared" si="135"/>
        <v>0</v>
      </c>
      <c r="AN218" s="6">
        <f t="shared" si="136"/>
        <v>0</v>
      </c>
      <c r="AO218" s="6">
        <f t="shared" si="137"/>
        <v>0</v>
      </c>
      <c r="AP218" s="6">
        <f t="shared" si="138"/>
        <v>0</v>
      </c>
      <c r="AQ218" s="6">
        <f t="shared" si="139"/>
        <v>0</v>
      </c>
      <c r="AR218" s="6">
        <f t="shared" si="140"/>
        <v>0</v>
      </c>
      <c r="AS218" s="6">
        <f t="shared" si="141"/>
        <v>0</v>
      </c>
      <c r="AT218" s="6">
        <f t="shared" si="142"/>
        <v>0</v>
      </c>
      <c r="AU218" s="6">
        <f t="shared" si="143"/>
        <v>0</v>
      </c>
    </row>
    <row r="219" spans="1:47" ht="15" customHeight="1" x14ac:dyDescent="0.45">
      <c r="A219" s="5" t="s">
        <v>430</v>
      </c>
      <c r="B219" s="5" t="s">
        <v>431</v>
      </c>
      <c r="C219" s="6">
        <v>4</v>
      </c>
      <c r="D219" s="6">
        <v>3.1500000953674299</v>
      </c>
      <c r="E219" s="6">
        <v>4.1999998092651403</v>
      </c>
      <c r="F219" s="6">
        <v>3.0999999046325701</v>
      </c>
      <c r="G219" s="6">
        <v>4</v>
      </c>
      <c r="H219" s="6">
        <v>4.6500000953674299</v>
      </c>
      <c r="I219" s="6">
        <v>3.25</v>
      </c>
      <c r="J219" s="6">
        <v>2.4000000953674299</v>
      </c>
      <c r="K219" s="6">
        <v>2.5999999046325701</v>
      </c>
      <c r="L219" s="6">
        <f t="shared" si="108"/>
        <v>1</v>
      </c>
      <c r="M219" s="6">
        <f t="shared" si="109"/>
        <v>1.1500000953674299</v>
      </c>
      <c r="N219" s="6">
        <f t="shared" si="110"/>
        <v>2.1999998092651403</v>
      </c>
      <c r="O219" s="6">
        <f t="shared" si="111"/>
        <v>9.9999904632570136E-2</v>
      </c>
      <c r="P219" s="6">
        <f t="shared" si="112"/>
        <v>2</v>
      </c>
      <c r="Q219" s="6">
        <f t="shared" si="113"/>
        <v>1.6500000953674299</v>
      </c>
      <c r="R219" s="6">
        <f t="shared" si="114"/>
        <v>0.25</v>
      </c>
      <c r="S219" s="6">
        <f t="shared" si="115"/>
        <v>0.40000009536742986</v>
      </c>
      <c r="T219" s="6">
        <f t="shared" si="116"/>
        <v>0.59999990463257014</v>
      </c>
      <c r="U219" s="6">
        <f t="shared" si="117"/>
        <v>0.20000000000000018</v>
      </c>
      <c r="V219" s="6">
        <f t="shared" si="118"/>
        <v>0.55000009536742978</v>
      </c>
      <c r="W219" s="6">
        <f t="shared" si="119"/>
        <v>0.79999980926514036</v>
      </c>
      <c r="X219" s="6">
        <f t="shared" si="120"/>
        <v>0</v>
      </c>
      <c r="Y219" s="6">
        <f t="shared" si="121"/>
        <v>0.70000000000000018</v>
      </c>
      <c r="Z219" s="6">
        <f t="shared" si="122"/>
        <v>1.1500000953674299</v>
      </c>
      <c r="AA219" s="6">
        <f t="shared" si="123"/>
        <v>0</v>
      </c>
      <c r="AB219" s="6">
        <f t="shared" si="124"/>
        <v>0</v>
      </c>
      <c r="AC219" s="6">
        <f t="shared" si="125"/>
        <v>0</v>
      </c>
      <c r="AD219" s="6">
        <f t="shared" si="126"/>
        <v>0</v>
      </c>
      <c r="AE219" s="6">
        <f t="shared" si="127"/>
        <v>0</v>
      </c>
      <c r="AF219" s="6">
        <f t="shared" si="128"/>
        <v>0</v>
      </c>
      <c r="AG219" s="6">
        <f t="shared" si="129"/>
        <v>0</v>
      </c>
      <c r="AH219" s="6">
        <f t="shared" si="130"/>
        <v>0</v>
      </c>
      <c r="AI219" s="6">
        <f t="shared" si="131"/>
        <v>0.35000009536743004</v>
      </c>
      <c r="AJ219" s="6">
        <f t="shared" si="132"/>
        <v>0</v>
      </c>
      <c r="AK219" s="6">
        <f t="shared" si="133"/>
        <v>0</v>
      </c>
      <c r="AL219" s="6">
        <f t="shared" si="134"/>
        <v>0</v>
      </c>
      <c r="AM219" s="6">
        <f t="shared" si="135"/>
        <v>0</v>
      </c>
      <c r="AN219" s="6">
        <f t="shared" si="136"/>
        <v>0</v>
      </c>
      <c r="AO219" s="6">
        <f t="shared" si="137"/>
        <v>0</v>
      </c>
      <c r="AP219" s="6">
        <f t="shared" si="138"/>
        <v>0</v>
      </c>
      <c r="AQ219" s="6">
        <f t="shared" si="139"/>
        <v>0</v>
      </c>
      <c r="AR219" s="6">
        <f t="shared" si="140"/>
        <v>0</v>
      </c>
      <c r="AS219" s="6">
        <f t="shared" si="141"/>
        <v>0</v>
      </c>
      <c r="AT219" s="6">
        <f t="shared" si="142"/>
        <v>0</v>
      </c>
      <c r="AU219" s="6">
        <f t="shared" si="143"/>
        <v>0</v>
      </c>
    </row>
    <row r="220" spans="1:47" ht="15" customHeight="1" x14ac:dyDescent="0.45">
      <c r="A220" s="5" t="s">
        <v>432</v>
      </c>
      <c r="B220" s="5" t="s">
        <v>433</v>
      </c>
      <c r="C220" s="6">
        <v>3.9000000953674299</v>
      </c>
      <c r="D220" s="6">
        <v>3.2000000476837198</v>
      </c>
      <c r="E220" s="6">
        <v>3.8499999046325701</v>
      </c>
      <c r="F220" s="6">
        <v>2.25</v>
      </c>
      <c r="G220" s="6">
        <v>3.9500000476837198</v>
      </c>
      <c r="H220" s="6">
        <v>4.1999998092651403</v>
      </c>
      <c r="I220" s="6">
        <v>2.4500000476837198</v>
      </c>
      <c r="J220" s="6">
        <v>1.75</v>
      </c>
      <c r="K220" s="6">
        <v>2</v>
      </c>
      <c r="L220" s="6">
        <f t="shared" si="108"/>
        <v>0.90000009536742986</v>
      </c>
      <c r="M220" s="6">
        <f t="shared" si="109"/>
        <v>1.2000000476837198</v>
      </c>
      <c r="N220" s="6">
        <f t="shared" si="110"/>
        <v>1.8499999046325701</v>
      </c>
      <c r="O220" s="6">
        <f t="shared" si="111"/>
        <v>0</v>
      </c>
      <c r="P220" s="6">
        <f t="shared" si="112"/>
        <v>1.9500000476837198</v>
      </c>
      <c r="Q220" s="6">
        <f t="shared" si="113"/>
        <v>1.1999998092651403</v>
      </c>
      <c r="R220" s="6">
        <f t="shared" si="114"/>
        <v>0</v>
      </c>
      <c r="S220" s="6">
        <f t="shared" si="115"/>
        <v>0</v>
      </c>
      <c r="T220" s="6">
        <f t="shared" si="116"/>
        <v>0</v>
      </c>
      <c r="U220" s="6">
        <f t="shared" si="117"/>
        <v>0.10000009536743004</v>
      </c>
      <c r="V220" s="6">
        <f t="shared" si="118"/>
        <v>0.60000004768371973</v>
      </c>
      <c r="W220" s="6">
        <f t="shared" si="119"/>
        <v>0.44999990463257022</v>
      </c>
      <c r="X220" s="6">
        <f t="shared" si="120"/>
        <v>0</v>
      </c>
      <c r="Y220" s="6">
        <f t="shared" si="121"/>
        <v>0.65000004768371999</v>
      </c>
      <c r="Z220" s="6">
        <f t="shared" si="122"/>
        <v>0.69999980926514027</v>
      </c>
      <c r="AA220" s="6">
        <f t="shared" si="123"/>
        <v>0</v>
      </c>
      <c r="AB220" s="6">
        <f t="shared" si="124"/>
        <v>0</v>
      </c>
      <c r="AC220" s="6">
        <f t="shared" si="125"/>
        <v>0</v>
      </c>
      <c r="AD220" s="6">
        <f t="shared" si="126"/>
        <v>0</v>
      </c>
      <c r="AE220" s="6">
        <f t="shared" si="127"/>
        <v>0</v>
      </c>
      <c r="AF220" s="6">
        <f t="shared" si="128"/>
        <v>0</v>
      </c>
      <c r="AG220" s="6">
        <f t="shared" si="129"/>
        <v>0</v>
      </c>
      <c r="AH220" s="6">
        <f t="shared" si="130"/>
        <v>0</v>
      </c>
      <c r="AI220" s="6">
        <f t="shared" si="131"/>
        <v>0</v>
      </c>
      <c r="AJ220" s="6">
        <f t="shared" si="132"/>
        <v>0</v>
      </c>
      <c r="AK220" s="6">
        <f t="shared" si="133"/>
        <v>0</v>
      </c>
      <c r="AL220" s="6">
        <f t="shared" si="134"/>
        <v>0</v>
      </c>
      <c r="AM220" s="6">
        <f t="shared" si="135"/>
        <v>0</v>
      </c>
      <c r="AN220" s="6">
        <f t="shared" si="136"/>
        <v>0</v>
      </c>
      <c r="AO220" s="6">
        <f t="shared" si="137"/>
        <v>0</v>
      </c>
      <c r="AP220" s="6">
        <f t="shared" si="138"/>
        <v>0</v>
      </c>
      <c r="AQ220" s="6">
        <f t="shared" si="139"/>
        <v>0</v>
      </c>
      <c r="AR220" s="6">
        <f t="shared" si="140"/>
        <v>0</v>
      </c>
      <c r="AS220" s="6">
        <f t="shared" si="141"/>
        <v>0</v>
      </c>
      <c r="AT220" s="6">
        <f t="shared" si="142"/>
        <v>0</v>
      </c>
      <c r="AU220" s="6">
        <f t="shared" si="143"/>
        <v>0</v>
      </c>
    </row>
    <row r="221" spans="1:47" ht="15" customHeight="1" x14ac:dyDescent="0.45">
      <c r="A221" s="5" t="s">
        <v>434</v>
      </c>
      <c r="B221" s="5" t="s">
        <v>435</v>
      </c>
      <c r="C221" s="6">
        <v>3</v>
      </c>
      <c r="D221" s="6">
        <v>2.25</v>
      </c>
      <c r="E221" s="6">
        <v>3.3499999046325701</v>
      </c>
      <c r="F221" s="6">
        <v>2.5</v>
      </c>
      <c r="G221" s="6">
        <v>3.5999999046325701</v>
      </c>
      <c r="H221" s="6">
        <v>4.0999999046325701</v>
      </c>
      <c r="I221" s="6">
        <v>3.8499999046325701</v>
      </c>
      <c r="J221" s="6">
        <v>1.29999995231628</v>
      </c>
      <c r="K221" s="6">
        <v>1.8500000238418599</v>
      </c>
      <c r="L221" s="6">
        <f t="shared" si="108"/>
        <v>0</v>
      </c>
      <c r="M221" s="6">
        <f t="shared" si="109"/>
        <v>0.25</v>
      </c>
      <c r="N221" s="6">
        <f t="shared" si="110"/>
        <v>1.3499999046325701</v>
      </c>
      <c r="O221" s="6">
        <f t="shared" si="111"/>
        <v>0</v>
      </c>
      <c r="P221" s="6">
        <f t="shared" si="112"/>
        <v>1.5999999046325701</v>
      </c>
      <c r="Q221" s="6">
        <f t="shared" si="113"/>
        <v>1.0999999046325701</v>
      </c>
      <c r="R221" s="6">
        <f t="shared" si="114"/>
        <v>0.84999990463257014</v>
      </c>
      <c r="S221" s="6">
        <f t="shared" si="115"/>
        <v>0</v>
      </c>
      <c r="T221" s="6">
        <f t="shared" si="116"/>
        <v>0</v>
      </c>
      <c r="U221" s="6">
        <f t="shared" si="117"/>
        <v>0</v>
      </c>
      <c r="V221" s="6">
        <f t="shared" si="118"/>
        <v>0</v>
      </c>
      <c r="W221" s="6">
        <f t="shared" si="119"/>
        <v>0</v>
      </c>
      <c r="X221" s="6">
        <f t="shared" si="120"/>
        <v>0</v>
      </c>
      <c r="Y221" s="6">
        <f t="shared" si="121"/>
        <v>0.29999990463257031</v>
      </c>
      <c r="Z221" s="6">
        <f t="shared" si="122"/>
        <v>0.59999990463257014</v>
      </c>
      <c r="AA221" s="6">
        <f t="shared" si="123"/>
        <v>0.24999990463257005</v>
      </c>
      <c r="AB221" s="6">
        <f t="shared" si="124"/>
        <v>0</v>
      </c>
      <c r="AC221" s="6">
        <f t="shared" si="125"/>
        <v>0</v>
      </c>
      <c r="AD221" s="6">
        <f t="shared" si="126"/>
        <v>0</v>
      </c>
      <c r="AE221" s="6">
        <f t="shared" si="127"/>
        <v>0</v>
      </c>
      <c r="AF221" s="6">
        <f t="shared" si="128"/>
        <v>0</v>
      </c>
      <c r="AG221" s="6">
        <f t="shared" si="129"/>
        <v>0</v>
      </c>
      <c r="AH221" s="6">
        <f t="shared" si="130"/>
        <v>0</v>
      </c>
      <c r="AI221" s="6">
        <f t="shared" si="131"/>
        <v>0</v>
      </c>
      <c r="AJ221" s="6">
        <f t="shared" si="132"/>
        <v>0</v>
      </c>
      <c r="AK221" s="6">
        <f t="shared" si="133"/>
        <v>0</v>
      </c>
      <c r="AL221" s="6">
        <f t="shared" si="134"/>
        <v>0</v>
      </c>
      <c r="AM221" s="6">
        <f t="shared" si="135"/>
        <v>0</v>
      </c>
      <c r="AN221" s="6">
        <f t="shared" si="136"/>
        <v>0</v>
      </c>
      <c r="AO221" s="6">
        <f t="shared" si="137"/>
        <v>0</v>
      </c>
      <c r="AP221" s="6">
        <f t="shared" si="138"/>
        <v>0</v>
      </c>
      <c r="AQ221" s="6">
        <f t="shared" si="139"/>
        <v>0</v>
      </c>
      <c r="AR221" s="6">
        <f t="shared" si="140"/>
        <v>0</v>
      </c>
      <c r="AS221" s="6">
        <f t="shared" si="141"/>
        <v>0</v>
      </c>
      <c r="AT221" s="6">
        <f t="shared" si="142"/>
        <v>0</v>
      </c>
      <c r="AU221" s="6">
        <f t="shared" si="143"/>
        <v>0</v>
      </c>
    </row>
    <row r="222" spans="1:47" ht="15" customHeight="1" x14ac:dyDescent="0.45">
      <c r="A222" s="5" t="s">
        <v>436</v>
      </c>
      <c r="B222" s="5" t="s">
        <v>437</v>
      </c>
      <c r="C222" s="6">
        <v>4.1500000953674299</v>
      </c>
      <c r="D222" s="6">
        <v>3.3499999046325701</v>
      </c>
      <c r="E222" s="6">
        <v>4.3000001907348597</v>
      </c>
      <c r="F222" s="6">
        <v>2.9000000953674299</v>
      </c>
      <c r="G222" s="6">
        <v>4.0999999046325701</v>
      </c>
      <c r="H222" s="6">
        <v>4.75</v>
      </c>
      <c r="I222" s="6">
        <v>0</v>
      </c>
      <c r="J222" s="6">
        <v>0</v>
      </c>
      <c r="K222" s="6">
        <v>0</v>
      </c>
      <c r="L222" s="6">
        <f t="shared" si="108"/>
        <v>1.1500000953674299</v>
      </c>
      <c r="M222" s="6">
        <f t="shared" si="109"/>
        <v>1.3499999046325701</v>
      </c>
      <c r="N222" s="6">
        <f t="shared" si="110"/>
        <v>2.3000001907348597</v>
      </c>
      <c r="O222" s="6">
        <f t="shared" si="111"/>
        <v>0</v>
      </c>
      <c r="P222" s="6">
        <f t="shared" si="112"/>
        <v>2.0999999046325701</v>
      </c>
      <c r="Q222" s="6">
        <f t="shared" si="113"/>
        <v>1.75</v>
      </c>
      <c r="R222" s="6">
        <f t="shared" si="114"/>
        <v>0</v>
      </c>
      <c r="S222" s="6">
        <f t="shared" si="115"/>
        <v>0</v>
      </c>
      <c r="T222" s="6">
        <f t="shared" si="116"/>
        <v>0</v>
      </c>
      <c r="U222" s="6">
        <f t="shared" si="117"/>
        <v>0.35000009536743004</v>
      </c>
      <c r="V222" s="6">
        <f t="shared" si="118"/>
        <v>0.74999990463257005</v>
      </c>
      <c r="W222" s="6">
        <f t="shared" si="119"/>
        <v>0.90000019073485982</v>
      </c>
      <c r="X222" s="6">
        <f t="shared" si="120"/>
        <v>0</v>
      </c>
      <c r="Y222" s="6">
        <f t="shared" si="121"/>
        <v>0.79999990463257031</v>
      </c>
      <c r="Z222" s="6">
        <f t="shared" si="122"/>
        <v>1.25</v>
      </c>
      <c r="AA222" s="6">
        <f t="shared" si="123"/>
        <v>0</v>
      </c>
      <c r="AB222" s="6">
        <f t="shared" si="124"/>
        <v>0</v>
      </c>
      <c r="AC222" s="6">
        <f t="shared" si="125"/>
        <v>0</v>
      </c>
      <c r="AD222" s="6">
        <f t="shared" si="126"/>
        <v>0</v>
      </c>
      <c r="AE222" s="6">
        <f t="shared" si="127"/>
        <v>0</v>
      </c>
      <c r="AF222" s="6">
        <f t="shared" si="128"/>
        <v>0.10000019073485955</v>
      </c>
      <c r="AG222" s="6">
        <f t="shared" si="129"/>
        <v>0</v>
      </c>
      <c r="AH222" s="6">
        <f t="shared" si="130"/>
        <v>0</v>
      </c>
      <c r="AI222" s="6">
        <f t="shared" si="131"/>
        <v>0.45000000000000018</v>
      </c>
      <c r="AJ222" s="6">
        <f t="shared" si="132"/>
        <v>0</v>
      </c>
      <c r="AK222" s="6">
        <f t="shared" si="133"/>
        <v>0</v>
      </c>
      <c r="AL222" s="6">
        <f t="shared" si="134"/>
        <v>0</v>
      </c>
      <c r="AM222" s="6">
        <f t="shared" si="135"/>
        <v>0</v>
      </c>
      <c r="AN222" s="6">
        <f t="shared" si="136"/>
        <v>0</v>
      </c>
      <c r="AO222" s="6">
        <f t="shared" si="137"/>
        <v>0</v>
      </c>
      <c r="AP222" s="6">
        <f t="shared" si="138"/>
        <v>0</v>
      </c>
      <c r="AQ222" s="6">
        <f t="shared" si="139"/>
        <v>0</v>
      </c>
      <c r="AR222" s="6">
        <f t="shared" si="140"/>
        <v>0</v>
      </c>
      <c r="AS222" s="6">
        <f t="shared" si="141"/>
        <v>0</v>
      </c>
      <c r="AT222" s="6">
        <f t="shared" si="142"/>
        <v>0</v>
      </c>
      <c r="AU222" s="6">
        <f t="shared" si="143"/>
        <v>0</v>
      </c>
    </row>
    <row r="223" spans="1:47" ht="15" customHeight="1" x14ac:dyDescent="0.45">
      <c r="A223" s="5" t="s">
        <v>438</v>
      </c>
      <c r="B223" s="5" t="s">
        <v>439</v>
      </c>
      <c r="C223" s="6">
        <v>4</v>
      </c>
      <c r="D223" s="6">
        <v>3</v>
      </c>
      <c r="E223" s="6">
        <v>4.1500000953674299</v>
      </c>
      <c r="F223" s="6">
        <v>2.7999999523162802</v>
      </c>
      <c r="G223" s="6">
        <v>4.0500001907348597</v>
      </c>
      <c r="H223" s="6">
        <v>4.75</v>
      </c>
      <c r="I223" s="6">
        <v>0</v>
      </c>
      <c r="J223" s="6">
        <v>0</v>
      </c>
      <c r="K223" s="6">
        <v>0</v>
      </c>
      <c r="L223" s="6">
        <f t="shared" si="108"/>
        <v>1</v>
      </c>
      <c r="M223" s="6">
        <f t="shared" si="109"/>
        <v>1</v>
      </c>
      <c r="N223" s="6">
        <f t="shared" si="110"/>
        <v>2.1500000953674299</v>
      </c>
      <c r="O223" s="6">
        <f t="shared" si="111"/>
        <v>0</v>
      </c>
      <c r="P223" s="6">
        <f t="shared" si="112"/>
        <v>2.0500001907348597</v>
      </c>
      <c r="Q223" s="6">
        <f t="shared" si="113"/>
        <v>1.75</v>
      </c>
      <c r="R223" s="6">
        <f t="shared" si="114"/>
        <v>0</v>
      </c>
      <c r="S223" s="6">
        <f t="shared" si="115"/>
        <v>0</v>
      </c>
      <c r="T223" s="6">
        <f t="shared" si="116"/>
        <v>0</v>
      </c>
      <c r="U223" s="6">
        <f t="shared" si="117"/>
        <v>0.20000000000000018</v>
      </c>
      <c r="V223" s="6">
        <f t="shared" si="118"/>
        <v>0.39999999999999991</v>
      </c>
      <c r="W223" s="6">
        <f t="shared" si="119"/>
        <v>0.75000009536742995</v>
      </c>
      <c r="X223" s="6">
        <f t="shared" si="120"/>
        <v>0</v>
      </c>
      <c r="Y223" s="6">
        <f t="shared" si="121"/>
        <v>0.75000019073485991</v>
      </c>
      <c r="Z223" s="6">
        <f t="shared" si="122"/>
        <v>1.25</v>
      </c>
      <c r="AA223" s="6">
        <f t="shared" si="123"/>
        <v>0</v>
      </c>
      <c r="AB223" s="6">
        <f t="shared" si="124"/>
        <v>0</v>
      </c>
      <c r="AC223" s="6">
        <f t="shared" si="125"/>
        <v>0</v>
      </c>
      <c r="AD223" s="6">
        <f t="shared" si="126"/>
        <v>0</v>
      </c>
      <c r="AE223" s="6">
        <f t="shared" si="127"/>
        <v>0</v>
      </c>
      <c r="AF223" s="6">
        <f t="shared" si="128"/>
        <v>0</v>
      </c>
      <c r="AG223" s="6">
        <f t="shared" si="129"/>
        <v>0</v>
      </c>
      <c r="AH223" s="6">
        <f t="shared" si="130"/>
        <v>0</v>
      </c>
      <c r="AI223" s="6">
        <f t="shared" si="131"/>
        <v>0.45000000000000018</v>
      </c>
      <c r="AJ223" s="6">
        <f t="shared" si="132"/>
        <v>0</v>
      </c>
      <c r="AK223" s="6">
        <f t="shared" si="133"/>
        <v>0</v>
      </c>
      <c r="AL223" s="6">
        <f t="shared" si="134"/>
        <v>0</v>
      </c>
      <c r="AM223" s="6">
        <f t="shared" si="135"/>
        <v>0</v>
      </c>
      <c r="AN223" s="6">
        <f t="shared" si="136"/>
        <v>0</v>
      </c>
      <c r="AO223" s="6">
        <f t="shared" si="137"/>
        <v>0</v>
      </c>
      <c r="AP223" s="6">
        <f t="shared" si="138"/>
        <v>0</v>
      </c>
      <c r="AQ223" s="6">
        <f t="shared" si="139"/>
        <v>0</v>
      </c>
      <c r="AR223" s="6">
        <f t="shared" si="140"/>
        <v>0</v>
      </c>
      <c r="AS223" s="6">
        <f t="shared" si="141"/>
        <v>0</v>
      </c>
      <c r="AT223" s="6">
        <f t="shared" si="142"/>
        <v>0</v>
      </c>
      <c r="AU223" s="6">
        <f t="shared" si="143"/>
        <v>0</v>
      </c>
    </row>
    <row r="224" spans="1:47" ht="15" customHeight="1" x14ac:dyDescent="0.45">
      <c r="A224" s="5" t="s">
        <v>440</v>
      </c>
      <c r="B224" s="5" t="s">
        <v>441</v>
      </c>
      <c r="C224" s="6">
        <v>4</v>
      </c>
      <c r="D224" s="6">
        <v>3.3499999046325701</v>
      </c>
      <c r="E224" s="6">
        <v>3</v>
      </c>
      <c r="F224" s="6">
        <v>2.0499999523162802</v>
      </c>
      <c r="G224" s="6">
        <v>3.4000000953674299</v>
      </c>
      <c r="H224" s="6">
        <v>3.1500000953674299</v>
      </c>
      <c r="I224" s="6">
        <v>0</v>
      </c>
      <c r="J224" s="6">
        <v>0</v>
      </c>
      <c r="K224" s="6">
        <v>0</v>
      </c>
      <c r="L224" s="6">
        <f t="shared" si="108"/>
        <v>1</v>
      </c>
      <c r="M224" s="6">
        <f t="shared" si="109"/>
        <v>1.3499999046325701</v>
      </c>
      <c r="N224" s="6">
        <f t="shared" si="110"/>
        <v>1</v>
      </c>
      <c r="O224" s="6">
        <f t="shared" si="111"/>
        <v>0</v>
      </c>
      <c r="P224" s="6">
        <f t="shared" si="112"/>
        <v>1.4000000953674299</v>
      </c>
      <c r="Q224" s="6">
        <f t="shared" si="113"/>
        <v>0.15000009536742986</v>
      </c>
      <c r="R224" s="6">
        <f t="shared" si="114"/>
        <v>0</v>
      </c>
      <c r="S224" s="6">
        <f t="shared" si="115"/>
        <v>0</v>
      </c>
      <c r="T224" s="6">
        <f t="shared" si="116"/>
        <v>0</v>
      </c>
      <c r="U224" s="6">
        <f t="shared" si="117"/>
        <v>0.20000000000000018</v>
      </c>
      <c r="V224" s="6">
        <f t="shared" si="118"/>
        <v>0.74999990463257005</v>
      </c>
      <c r="W224" s="6">
        <f t="shared" si="119"/>
        <v>0</v>
      </c>
      <c r="X224" s="6">
        <f t="shared" si="120"/>
        <v>0</v>
      </c>
      <c r="Y224" s="6">
        <f t="shared" si="121"/>
        <v>0.10000009536743004</v>
      </c>
      <c r="Z224" s="6">
        <f t="shared" si="122"/>
        <v>0</v>
      </c>
      <c r="AA224" s="6">
        <f t="shared" si="123"/>
        <v>0</v>
      </c>
      <c r="AB224" s="6">
        <f t="shared" si="124"/>
        <v>0</v>
      </c>
      <c r="AC224" s="6">
        <f t="shared" si="125"/>
        <v>0</v>
      </c>
      <c r="AD224" s="6">
        <f t="shared" si="126"/>
        <v>0</v>
      </c>
      <c r="AE224" s="6">
        <f t="shared" si="127"/>
        <v>0</v>
      </c>
      <c r="AF224" s="6">
        <f t="shared" si="128"/>
        <v>0</v>
      </c>
      <c r="AG224" s="6">
        <f t="shared" si="129"/>
        <v>0</v>
      </c>
      <c r="AH224" s="6">
        <f t="shared" si="130"/>
        <v>0</v>
      </c>
      <c r="AI224" s="6">
        <f t="shared" si="131"/>
        <v>0</v>
      </c>
      <c r="AJ224" s="6">
        <f t="shared" si="132"/>
        <v>0</v>
      </c>
      <c r="AK224" s="6">
        <f t="shared" si="133"/>
        <v>0</v>
      </c>
      <c r="AL224" s="6">
        <f t="shared" si="134"/>
        <v>0</v>
      </c>
      <c r="AM224" s="6">
        <f t="shared" si="135"/>
        <v>0</v>
      </c>
      <c r="AN224" s="6">
        <f t="shared" si="136"/>
        <v>0</v>
      </c>
      <c r="AO224" s="6">
        <f t="shared" si="137"/>
        <v>0</v>
      </c>
      <c r="AP224" s="6">
        <f t="shared" si="138"/>
        <v>0</v>
      </c>
      <c r="AQ224" s="6">
        <f t="shared" si="139"/>
        <v>0</v>
      </c>
      <c r="AR224" s="6">
        <f t="shared" si="140"/>
        <v>0</v>
      </c>
      <c r="AS224" s="6">
        <f t="shared" si="141"/>
        <v>0</v>
      </c>
      <c r="AT224" s="6">
        <f t="shared" si="142"/>
        <v>0</v>
      </c>
      <c r="AU224" s="6">
        <f t="shared" si="143"/>
        <v>0</v>
      </c>
    </row>
    <row r="225" spans="1:47" ht="15" customHeight="1" x14ac:dyDescent="0.45">
      <c r="A225" s="5" t="s">
        <v>442</v>
      </c>
      <c r="B225" s="5" t="s">
        <v>443</v>
      </c>
      <c r="C225" s="6">
        <v>4.1500000953674299</v>
      </c>
      <c r="D225" s="6">
        <v>4.25</v>
      </c>
      <c r="E225" s="6">
        <v>4.25</v>
      </c>
      <c r="F225" s="6">
        <v>3.1500000953674299</v>
      </c>
      <c r="G225" s="6">
        <v>4</v>
      </c>
      <c r="H225" s="6">
        <v>4.1500000953674299</v>
      </c>
      <c r="I225" s="6">
        <v>0.25</v>
      </c>
      <c r="J225" s="6">
        <v>0</v>
      </c>
      <c r="K225" s="6">
        <v>0</v>
      </c>
      <c r="L225" s="6">
        <f t="shared" si="108"/>
        <v>1.1500000953674299</v>
      </c>
      <c r="M225" s="6">
        <f t="shared" si="109"/>
        <v>2.25</v>
      </c>
      <c r="N225" s="6">
        <f t="shared" si="110"/>
        <v>2.25</v>
      </c>
      <c r="O225" s="6">
        <f t="shared" si="111"/>
        <v>0.15000009536742986</v>
      </c>
      <c r="P225" s="6">
        <f t="shared" si="112"/>
        <v>2</v>
      </c>
      <c r="Q225" s="6">
        <f t="shared" si="113"/>
        <v>1.1500000953674299</v>
      </c>
      <c r="R225" s="6">
        <f t="shared" si="114"/>
        <v>0</v>
      </c>
      <c r="S225" s="6">
        <f t="shared" si="115"/>
        <v>0</v>
      </c>
      <c r="T225" s="6">
        <f t="shared" si="116"/>
        <v>0</v>
      </c>
      <c r="U225" s="6">
        <f t="shared" si="117"/>
        <v>0.35000009536743004</v>
      </c>
      <c r="V225" s="6">
        <f t="shared" si="118"/>
        <v>1.65</v>
      </c>
      <c r="W225" s="6">
        <f t="shared" si="119"/>
        <v>0.85000000000000009</v>
      </c>
      <c r="X225" s="6">
        <f t="shared" si="120"/>
        <v>0</v>
      </c>
      <c r="Y225" s="6">
        <f t="shared" si="121"/>
        <v>0.70000000000000018</v>
      </c>
      <c r="Z225" s="6">
        <f t="shared" si="122"/>
        <v>0.65000009536742986</v>
      </c>
      <c r="AA225" s="6">
        <f t="shared" si="123"/>
        <v>0</v>
      </c>
      <c r="AB225" s="6">
        <f t="shared" si="124"/>
        <v>0</v>
      </c>
      <c r="AC225" s="6">
        <f t="shared" si="125"/>
        <v>0</v>
      </c>
      <c r="AD225" s="6">
        <f t="shared" si="126"/>
        <v>0</v>
      </c>
      <c r="AE225" s="6">
        <f t="shared" si="127"/>
        <v>0.85000000000000009</v>
      </c>
      <c r="AF225" s="6">
        <f t="shared" si="128"/>
        <v>4.9999999999999822E-2</v>
      </c>
      <c r="AG225" s="6">
        <f t="shared" si="129"/>
        <v>0</v>
      </c>
      <c r="AH225" s="6">
        <f t="shared" si="130"/>
        <v>0</v>
      </c>
      <c r="AI225" s="6">
        <f t="shared" si="131"/>
        <v>0</v>
      </c>
      <c r="AJ225" s="6">
        <f t="shared" si="132"/>
        <v>0</v>
      </c>
      <c r="AK225" s="6">
        <f t="shared" si="133"/>
        <v>0</v>
      </c>
      <c r="AL225" s="6">
        <f t="shared" si="134"/>
        <v>0</v>
      </c>
      <c r="AM225" s="6">
        <f t="shared" si="135"/>
        <v>0</v>
      </c>
      <c r="AN225" s="6">
        <f t="shared" si="136"/>
        <v>4.9999999999999822E-2</v>
      </c>
      <c r="AO225" s="6">
        <f t="shared" si="137"/>
        <v>0</v>
      </c>
      <c r="AP225" s="6">
        <f t="shared" si="138"/>
        <v>0</v>
      </c>
      <c r="AQ225" s="6">
        <f t="shared" si="139"/>
        <v>0</v>
      </c>
      <c r="AR225" s="6">
        <f t="shared" si="140"/>
        <v>0</v>
      </c>
      <c r="AS225" s="6">
        <f t="shared" si="141"/>
        <v>0</v>
      </c>
      <c r="AT225" s="6">
        <f t="shared" si="142"/>
        <v>0</v>
      </c>
      <c r="AU225" s="6">
        <f t="shared" si="143"/>
        <v>0</v>
      </c>
    </row>
    <row r="226" spans="1:47" ht="15" customHeight="1" x14ac:dyDescent="0.45">
      <c r="A226" s="5" t="s">
        <v>444</v>
      </c>
      <c r="B226" s="5" t="s">
        <v>445</v>
      </c>
      <c r="C226" s="6">
        <v>4.25</v>
      </c>
      <c r="D226" s="6">
        <v>4.5500001907348597</v>
      </c>
      <c r="E226" s="6">
        <v>4.6500000953674299</v>
      </c>
      <c r="F226" s="6">
        <v>3.2999999523162802</v>
      </c>
      <c r="G226" s="6">
        <v>4.1999998092651403</v>
      </c>
      <c r="H226" s="6">
        <v>4.4499998092651403</v>
      </c>
      <c r="I226" s="6">
        <v>1.8999999761581401</v>
      </c>
      <c r="J226" s="6">
        <v>0</v>
      </c>
      <c r="K226" s="6">
        <v>0</v>
      </c>
      <c r="L226" s="6">
        <f t="shared" si="108"/>
        <v>1.25</v>
      </c>
      <c r="M226" s="6">
        <f t="shared" si="109"/>
        <v>2.5500001907348597</v>
      </c>
      <c r="N226" s="6">
        <f t="shared" si="110"/>
        <v>2.6500000953674299</v>
      </c>
      <c r="O226" s="6">
        <f t="shared" si="111"/>
        <v>0.29999995231628018</v>
      </c>
      <c r="P226" s="6">
        <f t="shared" si="112"/>
        <v>2.1999998092651403</v>
      </c>
      <c r="Q226" s="6">
        <f t="shared" si="113"/>
        <v>1.4499998092651403</v>
      </c>
      <c r="R226" s="6">
        <f t="shared" si="114"/>
        <v>0</v>
      </c>
      <c r="S226" s="6">
        <f t="shared" si="115"/>
        <v>0</v>
      </c>
      <c r="T226" s="6">
        <f t="shared" si="116"/>
        <v>0</v>
      </c>
      <c r="U226" s="6">
        <f t="shared" si="117"/>
        <v>0.45000000000000018</v>
      </c>
      <c r="V226" s="6">
        <f t="shared" si="118"/>
        <v>1.9500001907348596</v>
      </c>
      <c r="W226" s="6">
        <f t="shared" si="119"/>
        <v>1.25000009536743</v>
      </c>
      <c r="X226" s="6">
        <f t="shared" si="120"/>
        <v>0</v>
      </c>
      <c r="Y226" s="6">
        <f t="shared" si="121"/>
        <v>0.89999980926514045</v>
      </c>
      <c r="Z226" s="6">
        <f t="shared" si="122"/>
        <v>0.94999980926514027</v>
      </c>
      <c r="AA226" s="6">
        <f t="shared" si="123"/>
        <v>0</v>
      </c>
      <c r="AB226" s="6">
        <f t="shared" si="124"/>
        <v>0</v>
      </c>
      <c r="AC226" s="6">
        <f t="shared" si="125"/>
        <v>0</v>
      </c>
      <c r="AD226" s="6">
        <f t="shared" si="126"/>
        <v>0</v>
      </c>
      <c r="AE226" s="6">
        <f t="shared" si="127"/>
        <v>1.1500001907348598</v>
      </c>
      <c r="AF226" s="6">
        <f t="shared" si="128"/>
        <v>0.45000009536742969</v>
      </c>
      <c r="AG226" s="6">
        <f t="shared" si="129"/>
        <v>0</v>
      </c>
      <c r="AH226" s="6">
        <f t="shared" si="130"/>
        <v>9.9999809265140627E-2</v>
      </c>
      <c r="AI226" s="6">
        <f t="shared" si="131"/>
        <v>0.14999980926514045</v>
      </c>
      <c r="AJ226" s="6">
        <f t="shared" si="132"/>
        <v>0</v>
      </c>
      <c r="AK226" s="6">
        <f t="shared" si="133"/>
        <v>0</v>
      </c>
      <c r="AL226" s="6">
        <f t="shared" si="134"/>
        <v>0</v>
      </c>
      <c r="AM226" s="6">
        <f t="shared" si="135"/>
        <v>0</v>
      </c>
      <c r="AN226" s="6">
        <f t="shared" si="136"/>
        <v>0.35000019073485955</v>
      </c>
      <c r="AO226" s="6">
        <f t="shared" si="137"/>
        <v>0</v>
      </c>
      <c r="AP226" s="6">
        <f t="shared" si="138"/>
        <v>0</v>
      </c>
      <c r="AQ226" s="6">
        <f t="shared" si="139"/>
        <v>0</v>
      </c>
      <c r="AR226" s="6">
        <f t="shared" si="140"/>
        <v>0</v>
      </c>
      <c r="AS226" s="6">
        <f t="shared" si="141"/>
        <v>0</v>
      </c>
      <c r="AT226" s="6">
        <f t="shared" si="142"/>
        <v>0</v>
      </c>
      <c r="AU226" s="6">
        <f t="shared" si="143"/>
        <v>0</v>
      </c>
    </row>
    <row r="227" spans="1:47" ht="15" customHeight="1" x14ac:dyDescent="0.45">
      <c r="A227" s="5" t="s">
        <v>446</v>
      </c>
      <c r="B227" s="5" t="s">
        <v>447</v>
      </c>
      <c r="C227" s="6">
        <v>4.25</v>
      </c>
      <c r="D227" s="6">
        <v>4.25</v>
      </c>
      <c r="E227" s="6">
        <v>4.25</v>
      </c>
      <c r="F227" s="6">
        <v>2.7000000476837198</v>
      </c>
      <c r="G227" s="6">
        <v>4.0500001907348597</v>
      </c>
      <c r="H227" s="6">
        <v>4.25</v>
      </c>
      <c r="I227" s="6">
        <v>0.25</v>
      </c>
      <c r="J227" s="6">
        <v>0</v>
      </c>
      <c r="K227" s="6">
        <v>0</v>
      </c>
      <c r="L227" s="6">
        <f t="shared" si="108"/>
        <v>1.25</v>
      </c>
      <c r="M227" s="6">
        <f t="shared" si="109"/>
        <v>2.25</v>
      </c>
      <c r="N227" s="6">
        <f t="shared" si="110"/>
        <v>2.25</v>
      </c>
      <c r="O227" s="6">
        <f t="shared" si="111"/>
        <v>0</v>
      </c>
      <c r="P227" s="6">
        <f t="shared" si="112"/>
        <v>2.0500001907348597</v>
      </c>
      <c r="Q227" s="6">
        <f t="shared" si="113"/>
        <v>1.25</v>
      </c>
      <c r="R227" s="6">
        <f t="shared" si="114"/>
        <v>0</v>
      </c>
      <c r="S227" s="6">
        <f t="shared" si="115"/>
        <v>0</v>
      </c>
      <c r="T227" s="6">
        <f t="shared" si="116"/>
        <v>0</v>
      </c>
      <c r="U227" s="6">
        <f t="shared" si="117"/>
        <v>0.45000000000000018</v>
      </c>
      <c r="V227" s="6">
        <f t="shared" si="118"/>
        <v>1.65</v>
      </c>
      <c r="W227" s="6">
        <f t="shared" si="119"/>
        <v>0.85000000000000009</v>
      </c>
      <c r="X227" s="6">
        <f t="shared" si="120"/>
        <v>0</v>
      </c>
      <c r="Y227" s="6">
        <f t="shared" si="121"/>
        <v>0.75000019073485991</v>
      </c>
      <c r="Z227" s="6">
        <f t="shared" si="122"/>
        <v>0.75</v>
      </c>
      <c r="AA227" s="6">
        <f t="shared" si="123"/>
        <v>0</v>
      </c>
      <c r="AB227" s="6">
        <f t="shared" si="124"/>
        <v>0</v>
      </c>
      <c r="AC227" s="6">
        <f t="shared" si="125"/>
        <v>0</v>
      </c>
      <c r="AD227" s="6">
        <f t="shared" si="126"/>
        <v>0</v>
      </c>
      <c r="AE227" s="6">
        <f t="shared" si="127"/>
        <v>0.85000000000000009</v>
      </c>
      <c r="AF227" s="6">
        <f t="shared" si="128"/>
        <v>4.9999999999999822E-2</v>
      </c>
      <c r="AG227" s="6">
        <f t="shared" si="129"/>
        <v>0</v>
      </c>
      <c r="AH227" s="6">
        <f t="shared" si="130"/>
        <v>0</v>
      </c>
      <c r="AI227" s="6">
        <f t="shared" si="131"/>
        <v>0</v>
      </c>
      <c r="AJ227" s="6">
        <f t="shared" si="132"/>
        <v>0</v>
      </c>
      <c r="AK227" s="6">
        <f t="shared" si="133"/>
        <v>0</v>
      </c>
      <c r="AL227" s="6">
        <f t="shared" si="134"/>
        <v>0</v>
      </c>
      <c r="AM227" s="6">
        <f t="shared" si="135"/>
        <v>0</v>
      </c>
      <c r="AN227" s="6">
        <f t="shared" si="136"/>
        <v>4.9999999999999822E-2</v>
      </c>
      <c r="AO227" s="6">
        <f t="shared" si="137"/>
        <v>0</v>
      </c>
      <c r="AP227" s="6">
        <f t="shared" si="138"/>
        <v>0</v>
      </c>
      <c r="AQ227" s="6">
        <f t="shared" si="139"/>
        <v>0</v>
      </c>
      <c r="AR227" s="6">
        <f t="shared" si="140"/>
        <v>0</v>
      </c>
      <c r="AS227" s="6">
        <f t="shared" si="141"/>
        <v>0</v>
      </c>
      <c r="AT227" s="6">
        <f t="shared" si="142"/>
        <v>0</v>
      </c>
      <c r="AU227" s="6">
        <f t="shared" si="143"/>
        <v>0</v>
      </c>
    </row>
    <row r="228" spans="1:47" ht="15" customHeight="1" x14ac:dyDescent="0.45">
      <c r="A228" s="5" t="s">
        <v>448</v>
      </c>
      <c r="B228" s="5" t="s">
        <v>449</v>
      </c>
      <c r="C228" s="6">
        <v>4.0500001907348597</v>
      </c>
      <c r="D228" s="6">
        <v>4.0999999046325701</v>
      </c>
      <c r="E228" s="6">
        <v>4.1500000953674299</v>
      </c>
      <c r="F228" s="6">
        <v>2.2000000476837198</v>
      </c>
      <c r="G228" s="6">
        <v>4</v>
      </c>
      <c r="H228" s="6">
        <v>4.5</v>
      </c>
      <c r="I228" s="6">
        <v>0.69999998807907104</v>
      </c>
      <c r="J228" s="6">
        <v>0</v>
      </c>
      <c r="K228" s="6">
        <v>0</v>
      </c>
      <c r="L228" s="6">
        <f t="shared" si="108"/>
        <v>1.0500001907348597</v>
      </c>
      <c r="M228" s="6">
        <f t="shared" si="109"/>
        <v>2.0999999046325701</v>
      </c>
      <c r="N228" s="6">
        <f t="shared" si="110"/>
        <v>2.1500000953674299</v>
      </c>
      <c r="O228" s="6">
        <f t="shared" si="111"/>
        <v>0</v>
      </c>
      <c r="P228" s="6">
        <f t="shared" si="112"/>
        <v>2</v>
      </c>
      <c r="Q228" s="6">
        <f t="shared" si="113"/>
        <v>1.5</v>
      </c>
      <c r="R228" s="6">
        <f t="shared" si="114"/>
        <v>0</v>
      </c>
      <c r="S228" s="6">
        <f t="shared" si="115"/>
        <v>0</v>
      </c>
      <c r="T228" s="6">
        <f t="shared" si="116"/>
        <v>0</v>
      </c>
      <c r="U228" s="6">
        <f t="shared" si="117"/>
        <v>0.25000019073485991</v>
      </c>
      <c r="V228" s="6">
        <f t="shared" si="118"/>
        <v>1.49999990463257</v>
      </c>
      <c r="W228" s="6">
        <f t="shared" si="119"/>
        <v>0.75000009536742995</v>
      </c>
      <c r="X228" s="6">
        <f t="shared" si="120"/>
        <v>0</v>
      </c>
      <c r="Y228" s="6">
        <f t="shared" si="121"/>
        <v>0.70000000000000018</v>
      </c>
      <c r="Z228" s="6">
        <f t="shared" si="122"/>
        <v>1</v>
      </c>
      <c r="AA228" s="6">
        <f t="shared" si="123"/>
        <v>0</v>
      </c>
      <c r="AB228" s="6">
        <f t="shared" si="124"/>
        <v>0</v>
      </c>
      <c r="AC228" s="6">
        <f t="shared" si="125"/>
        <v>0</v>
      </c>
      <c r="AD228" s="6">
        <f t="shared" si="126"/>
        <v>0</v>
      </c>
      <c r="AE228" s="6">
        <f t="shared" si="127"/>
        <v>0.69999990463257022</v>
      </c>
      <c r="AF228" s="6">
        <f t="shared" si="128"/>
        <v>0</v>
      </c>
      <c r="AG228" s="6">
        <f t="shared" si="129"/>
        <v>0</v>
      </c>
      <c r="AH228" s="6">
        <f t="shared" si="130"/>
        <v>0</v>
      </c>
      <c r="AI228" s="6">
        <f t="shared" si="131"/>
        <v>0.20000000000000018</v>
      </c>
      <c r="AJ228" s="6">
        <f t="shared" si="132"/>
        <v>0</v>
      </c>
      <c r="AK228" s="6">
        <f t="shared" si="133"/>
        <v>0</v>
      </c>
      <c r="AL228" s="6">
        <f t="shared" si="134"/>
        <v>0</v>
      </c>
      <c r="AM228" s="6">
        <f t="shared" si="135"/>
        <v>0</v>
      </c>
      <c r="AN228" s="6">
        <f t="shared" si="136"/>
        <v>0</v>
      </c>
      <c r="AO228" s="6">
        <f t="shared" si="137"/>
        <v>0</v>
      </c>
      <c r="AP228" s="6">
        <f t="shared" si="138"/>
        <v>0</v>
      </c>
      <c r="AQ228" s="6">
        <f t="shared" si="139"/>
        <v>0</v>
      </c>
      <c r="AR228" s="6">
        <f t="shared" si="140"/>
        <v>0</v>
      </c>
      <c r="AS228" s="6">
        <f t="shared" si="141"/>
        <v>0</v>
      </c>
      <c r="AT228" s="6">
        <f t="shared" si="142"/>
        <v>0</v>
      </c>
      <c r="AU228" s="6">
        <f t="shared" si="143"/>
        <v>0</v>
      </c>
    </row>
    <row r="229" spans="1:47" ht="15" customHeight="1" x14ac:dyDescent="0.45">
      <c r="A229" s="5" t="s">
        <v>450</v>
      </c>
      <c r="B229" s="5" t="s">
        <v>451</v>
      </c>
      <c r="C229" s="6">
        <v>4.1500000953674299</v>
      </c>
      <c r="D229" s="6">
        <v>4.1999998092651403</v>
      </c>
      <c r="E229" s="6">
        <v>4.1999998092651403</v>
      </c>
      <c r="F229" s="6">
        <v>2.2999999523162802</v>
      </c>
      <c r="G229" s="6">
        <v>4</v>
      </c>
      <c r="H229" s="6">
        <v>4.4000000953674299</v>
      </c>
      <c r="I229" s="6">
        <v>0.40000000596046498</v>
      </c>
      <c r="J229" s="6">
        <v>0</v>
      </c>
      <c r="K229" s="6">
        <v>0</v>
      </c>
      <c r="L229" s="6">
        <f t="shared" si="108"/>
        <v>1.1500000953674299</v>
      </c>
      <c r="M229" s="6">
        <f t="shared" si="109"/>
        <v>2.1999998092651403</v>
      </c>
      <c r="N229" s="6">
        <f t="shared" si="110"/>
        <v>2.1999998092651403</v>
      </c>
      <c r="O229" s="6">
        <f t="shared" si="111"/>
        <v>0</v>
      </c>
      <c r="P229" s="6">
        <f t="shared" si="112"/>
        <v>2</v>
      </c>
      <c r="Q229" s="6">
        <f t="shared" si="113"/>
        <v>1.4000000953674299</v>
      </c>
      <c r="R229" s="6">
        <f t="shared" si="114"/>
        <v>0</v>
      </c>
      <c r="S229" s="6">
        <f t="shared" si="115"/>
        <v>0</v>
      </c>
      <c r="T229" s="6">
        <f t="shared" si="116"/>
        <v>0</v>
      </c>
      <c r="U229" s="6">
        <f t="shared" si="117"/>
        <v>0.35000009536743004</v>
      </c>
      <c r="V229" s="6">
        <f t="shared" si="118"/>
        <v>1.5999998092651402</v>
      </c>
      <c r="W229" s="6">
        <f t="shared" si="119"/>
        <v>0.79999980926514036</v>
      </c>
      <c r="X229" s="6">
        <f t="shared" si="120"/>
        <v>0</v>
      </c>
      <c r="Y229" s="6">
        <f t="shared" si="121"/>
        <v>0.70000000000000018</v>
      </c>
      <c r="Z229" s="6">
        <f t="shared" si="122"/>
        <v>0.90000009536742986</v>
      </c>
      <c r="AA229" s="6">
        <f t="shared" si="123"/>
        <v>0</v>
      </c>
      <c r="AB229" s="6">
        <f t="shared" si="124"/>
        <v>0</v>
      </c>
      <c r="AC229" s="6">
        <f t="shared" si="125"/>
        <v>0</v>
      </c>
      <c r="AD229" s="6">
        <f t="shared" si="126"/>
        <v>0</v>
      </c>
      <c r="AE229" s="6">
        <f t="shared" si="127"/>
        <v>0.79999980926514036</v>
      </c>
      <c r="AF229" s="6">
        <f t="shared" si="128"/>
        <v>0</v>
      </c>
      <c r="AG229" s="6">
        <f t="shared" si="129"/>
        <v>0</v>
      </c>
      <c r="AH229" s="6">
        <f t="shared" si="130"/>
        <v>0</v>
      </c>
      <c r="AI229" s="6">
        <f t="shared" si="131"/>
        <v>0.10000009536743004</v>
      </c>
      <c r="AJ229" s="6">
        <f t="shared" si="132"/>
        <v>0</v>
      </c>
      <c r="AK229" s="6">
        <f t="shared" si="133"/>
        <v>0</v>
      </c>
      <c r="AL229" s="6">
        <f t="shared" si="134"/>
        <v>0</v>
      </c>
      <c r="AM229" s="6">
        <f t="shared" si="135"/>
        <v>0</v>
      </c>
      <c r="AN229" s="6">
        <f t="shared" si="136"/>
        <v>0</v>
      </c>
      <c r="AO229" s="6">
        <f t="shared" si="137"/>
        <v>0</v>
      </c>
      <c r="AP229" s="6">
        <f t="shared" si="138"/>
        <v>0</v>
      </c>
      <c r="AQ229" s="6">
        <f t="shared" si="139"/>
        <v>0</v>
      </c>
      <c r="AR229" s="6">
        <f t="shared" si="140"/>
        <v>0</v>
      </c>
      <c r="AS229" s="6">
        <f t="shared" si="141"/>
        <v>0</v>
      </c>
      <c r="AT229" s="6">
        <f t="shared" si="142"/>
        <v>0</v>
      </c>
      <c r="AU229" s="6">
        <f t="shared" si="143"/>
        <v>0</v>
      </c>
    </row>
    <row r="230" spans="1:47" ht="15" customHeight="1" x14ac:dyDescent="0.45">
      <c r="A230" s="5" t="s">
        <v>452</v>
      </c>
      <c r="B230" s="5" t="s">
        <v>453</v>
      </c>
      <c r="C230" s="6">
        <v>4.4499998092651403</v>
      </c>
      <c r="D230" s="6">
        <v>4.1999998092651403</v>
      </c>
      <c r="E230" s="6">
        <v>4.5</v>
      </c>
      <c r="F230" s="6">
        <v>3.25</v>
      </c>
      <c r="G230" s="6">
        <v>4.25</v>
      </c>
      <c r="H230" s="6">
        <v>4.75</v>
      </c>
      <c r="I230" s="6">
        <v>0.25</v>
      </c>
      <c r="J230" s="6">
        <v>0</v>
      </c>
      <c r="K230" s="6">
        <v>0</v>
      </c>
      <c r="L230" s="6">
        <f t="shared" si="108"/>
        <v>1.4499998092651403</v>
      </c>
      <c r="M230" s="6">
        <f t="shared" si="109"/>
        <v>2.1999998092651403</v>
      </c>
      <c r="N230" s="6">
        <f t="shared" si="110"/>
        <v>2.5</v>
      </c>
      <c r="O230" s="6">
        <f t="shared" si="111"/>
        <v>0.25</v>
      </c>
      <c r="P230" s="6">
        <f t="shared" si="112"/>
        <v>2.25</v>
      </c>
      <c r="Q230" s="6">
        <f t="shared" si="113"/>
        <v>1.75</v>
      </c>
      <c r="R230" s="6">
        <f t="shared" si="114"/>
        <v>0</v>
      </c>
      <c r="S230" s="6">
        <f t="shared" si="115"/>
        <v>0</v>
      </c>
      <c r="T230" s="6">
        <f t="shared" si="116"/>
        <v>0</v>
      </c>
      <c r="U230" s="6">
        <f t="shared" si="117"/>
        <v>0.64999980926514045</v>
      </c>
      <c r="V230" s="6">
        <f t="shared" si="118"/>
        <v>1.5999998092651402</v>
      </c>
      <c r="W230" s="6">
        <f t="shared" si="119"/>
        <v>1.1000000000000001</v>
      </c>
      <c r="X230" s="6">
        <f t="shared" si="120"/>
        <v>0</v>
      </c>
      <c r="Y230" s="6">
        <f t="shared" si="121"/>
        <v>0.95000000000000018</v>
      </c>
      <c r="Z230" s="6">
        <f t="shared" si="122"/>
        <v>1.25</v>
      </c>
      <c r="AA230" s="6">
        <f t="shared" si="123"/>
        <v>0</v>
      </c>
      <c r="AB230" s="6">
        <f t="shared" si="124"/>
        <v>0</v>
      </c>
      <c r="AC230" s="6">
        <f t="shared" si="125"/>
        <v>0</v>
      </c>
      <c r="AD230" s="6">
        <f t="shared" si="126"/>
        <v>0</v>
      </c>
      <c r="AE230" s="6">
        <f t="shared" si="127"/>
        <v>0.79999980926514036</v>
      </c>
      <c r="AF230" s="6">
        <f t="shared" si="128"/>
        <v>0.29999999999999982</v>
      </c>
      <c r="AG230" s="6">
        <f t="shared" si="129"/>
        <v>0</v>
      </c>
      <c r="AH230" s="6">
        <f t="shared" si="130"/>
        <v>0.15000000000000036</v>
      </c>
      <c r="AI230" s="6">
        <f t="shared" si="131"/>
        <v>0.45000000000000018</v>
      </c>
      <c r="AJ230" s="6">
        <f t="shared" si="132"/>
        <v>0</v>
      </c>
      <c r="AK230" s="6">
        <f t="shared" si="133"/>
        <v>0</v>
      </c>
      <c r="AL230" s="6">
        <f t="shared" si="134"/>
        <v>0</v>
      </c>
      <c r="AM230" s="6">
        <f t="shared" si="135"/>
        <v>0</v>
      </c>
      <c r="AN230" s="6">
        <f t="shared" si="136"/>
        <v>0</v>
      </c>
      <c r="AO230" s="6">
        <f t="shared" si="137"/>
        <v>0</v>
      </c>
      <c r="AP230" s="6">
        <f t="shared" si="138"/>
        <v>0</v>
      </c>
      <c r="AQ230" s="6">
        <f t="shared" si="139"/>
        <v>0</v>
      </c>
      <c r="AR230" s="6">
        <f t="shared" si="140"/>
        <v>0</v>
      </c>
      <c r="AS230" s="6">
        <f t="shared" si="141"/>
        <v>0</v>
      </c>
      <c r="AT230" s="6">
        <f t="shared" si="142"/>
        <v>0</v>
      </c>
      <c r="AU230" s="6">
        <f t="shared" si="143"/>
        <v>0</v>
      </c>
    </row>
    <row r="231" spans="1:47" ht="15" customHeight="1" x14ac:dyDescent="0.45">
      <c r="A231" s="5" t="s">
        <v>454</v>
      </c>
      <c r="B231" s="5" t="s">
        <v>455</v>
      </c>
      <c r="C231" s="6">
        <v>4.0500001907348597</v>
      </c>
      <c r="D231" s="6">
        <v>4</v>
      </c>
      <c r="E231" s="6">
        <v>4.25</v>
      </c>
      <c r="F231" s="6">
        <v>3.0499999523162802</v>
      </c>
      <c r="G231" s="6">
        <v>4.25</v>
      </c>
      <c r="H231" s="6">
        <v>4.1500000953674299</v>
      </c>
      <c r="I231" s="6">
        <v>1.5</v>
      </c>
      <c r="J231" s="6">
        <v>0</v>
      </c>
      <c r="K231" s="6">
        <v>0.30000001192092901</v>
      </c>
      <c r="L231" s="6">
        <f t="shared" si="108"/>
        <v>1.0500001907348597</v>
      </c>
      <c r="M231" s="6">
        <f t="shared" si="109"/>
        <v>2</v>
      </c>
      <c r="N231" s="6">
        <f t="shared" si="110"/>
        <v>2.25</v>
      </c>
      <c r="O231" s="6">
        <f t="shared" si="111"/>
        <v>4.9999952316280183E-2</v>
      </c>
      <c r="P231" s="6">
        <f t="shared" si="112"/>
        <v>2.25</v>
      </c>
      <c r="Q231" s="6">
        <f t="shared" si="113"/>
        <v>1.1500000953674299</v>
      </c>
      <c r="R231" s="6">
        <f t="shared" si="114"/>
        <v>0</v>
      </c>
      <c r="S231" s="6">
        <f t="shared" si="115"/>
        <v>0</v>
      </c>
      <c r="T231" s="6">
        <f t="shared" si="116"/>
        <v>0</v>
      </c>
      <c r="U231" s="6">
        <f t="shared" si="117"/>
        <v>0.25000019073485991</v>
      </c>
      <c r="V231" s="6">
        <f t="shared" si="118"/>
        <v>1.4</v>
      </c>
      <c r="W231" s="6">
        <f t="shared" si="119"/>
        <v>0.85000000000000009</v>
      </c>
      <c r="X231" s="6">
        <f t="shared" si="120"/>
        <v>0</v>
      </c>
      <c r="Y231" s="6">
        <f t="shared" si="121"/>
        <v>0.95000000000000018</v>
      </c>
      <c r="Z231" s="6">
        <f t="shared" si="122"/>
        <v>0.65000009536742986</v>
      </c>
      <c r="AA231" s="6">
        <f t="shared" si="123"/>
        <v>0</v>
      </c>
      <c r="AB231" s="6">
        <f t="shared" si="124"/>
        <v>0</v>
      </c>
      <c r="AC231" s="6">
        <f t="shared" si="125"/>
        <v>0</v>
      </c>
      <c r="AD231" s="6">
        <f t="shared" si="126"/>
        <v>0</v>
      </c>
      <c r="AE231" s="6">
        <f t="shared" si="127"/>
        <v>0.60000000000000009</v>
      </c>
      <c r="AF231" s="6">
        <f t="shared" si="128"/>
        <v>4.9999999999999822E-2</v>
      </c>
      <c r="AG231" s="6">
        <f t="shared" si="129"/>
        <v>0</v>
      </c>
      <c r="AH231" s="6">
        <f t="shared" si="130"/>
        <v>0.15000000000000036</v>
      </c>
      <c r="AI231" s="6">
        <f t="shared" si="131"/>
        <v>0</v>
      </c>
      <c r="AJ231" s="6">
        <f t="shared" si="132"/>
        <v>0</v>
      </c>
      <c r="AK231" s="6">
        <f t="shared" si="133"/>
        <v>0</v>
      </c>
      <c r="AL231" s="6">
        <f t="shared" si="134"/>
        <v>0</v>
      </c>
      <c r="AM231" s="6">
        <f t="shared" si="135"/>
        <v>0</v>
      </c>
      <c r="AN231" s="6">
        <f t="shared" si="136"/>
        <v>0</v>
      </c>
      <c r="AO231" s="6">
        <f t="shared" si="137"/>
        <v>0</v>
      </c>
      <c r="AP231" s="6">
        <f t="shared" si="138"/>
        <v>0</v>
      </c>
      <c r="AQ231" s="6">
        <f t="shared" si="139"/>
        <v>0</v>
      </c>
      <c r="AR231" s="6">
        <f t="shared" si="140"/>
        <v>0</v>
      </c>
      <c r="AS231" s="6">
        <f t="shared" si="141"/>
        <v>0</v>
      </c>
      <c r="AT231" s="6">
        <f t="shared" si="142"/>
        <v>0</v>
      </c>
      <c r="AU231" s="6">
        <f t="shared" si="143"/>
        <v>0</v>
      </c>
    </row>
    <row r="232" spans="1:47" ht="15" customHeight="1" x14ac:dyDescent="0.45">
      <c r="A232" s="5" t="s">
        <v>456</v>
      </c>
      <c r="B232" s="5" t="s">
        <v>457</v>
      </c>
      <c r="C232" s="6">
        <v>4.1999998092651403</v>
      </c>
      <c r="D232" s="6">
        <v>4.1999998092651403</v>
      </c>
      <c r="E232" s="6">
        <v>4.4000000953674299</v>
      </c>
      <c r="F232" s="6">
        <v>3.0999999046325701</v>
      </c>
      <c r="G232" s="6">
        <v>4</v>
      </c>
      <c r="H232" s="6">
        <v>4.5999999046325701</v>
      </c>
      <c r="I232" s="6">
        <v>3.4000000953674299</v>
      </c>
      <c r="J232" s="6">
        <v>2.5499999523162802</v>
      </c>
      <c r="K232" s="6">
        <v>2.2000000476837198</v>
      </c>
      <c r="L232" s="6">
        <f t="shared" si="108"/>
        <v>1.1999998092651403</v>
      </c>
      <c r="M232" s="6">
        <f t="shared" si="109"/>
        <v>2.1999998092651403</v>
      </c>
      <c r="N232" s="6">
        <f t="shared" si="110"/>
        <v>2.4000000953674299</v>
      </c>
      <c r="O232" s="6">
        <f t="shared" si="111"/>
        <v>9.9999904632570136E-2</v>
      </c>
      <c r="P232" s="6">
        <f t="shared" si="112"/>
        <v>2</v>
      </c>
      <c r="Q232" s="6">
        <f t="shared" si="113"/>
        <v>1.5999999046325701</v>
      </c>
      <c r="R232" s="6">
        <f t="shared" si="114"/>
        <v>0.40000009536742986</v>
      </c>
      <c r="S232" s="6">
        <f t="shared" si="115"/>
        <v>0.54999995231628018</v>
      </c>
      <c r="T232" s="6">
        <f t="shared" si="116"/>
        <v>0.20000004768371982</v>
      </c>
      <c r="U232" s="6">
        <f t="shared" si="117"/>
        <v>0.39999980926514045</v>
      </c>
      <c r="V232" s="6">
        <f t="shared" si="118"/>
        <v>1.5999998092651402</v>
      </c>
      <c r="W232" s="6">
        <f t="shared" si="119"/>
        <v>1.00000009536743</v>
      </c>
      <c r="X232" s="6">
        <f t="shared" si="120"/>
        <v>0</v>
      </c>
      <c r="Y232" s="6">
        <f t="shared" si="121"/>
        <v>0.70000000000000018</v>
      </c>
      <c r="Z232" s="6">
        <f t="shared" si="122"/>
        <v>1.0999999046325701</v>
      </c>
      <c r="AA232" s="6">
        <f t="shared" si="123"/>
        <v>0</v>
      </c>
      <c r="AB232" s="6">
        <f t="shared" si="124"/>
        <v>4.9999952316280183E-2</v>
      </c>
      <c r="AC232" s="6">
        <f t="shared" si="125"/>
        <v>0</v>
      </c>
      <c r="AD232" s="6">
        <f t="shared" si="126"/>
        <v>0</v>
      </c>
      <c r="AE232" s="6">
        <f t="shared" si="127"/>
        <v>0.79999980926514036</v>
      </c>
      <c r="AF232" s="6">
        <f t="shared" si="128"/>
        <v>0.20000009536742969</v>
      </c>
      <c r="AG232" s="6">
        <f t="shared" si="129"/>
        <v>0</v>
      </c>
      <c r="AH232" s="6">
        <f t="shared" si="130"/>
        <v>0</v>
      </c>
      <c r="AI232" s="6">
        <f t="shared" si="131"/>
        <v>0.29999990463257031</v>
      </c>
      <c r="AJ232" s="6">
        <f t="shared" si="132"/>
        <v>0</v>
      </c>
      <c r="AK232" s="6">
        <f t="shared" si="133"/>
        <v>0</v>
      </c>
      <c r="AL232" s="6">
        <f t="shared" si="134"/>
        <v>0</v>
      </c>
      <c r="AM232" s="6">
        <f t="shared" si="135"/>
        <v>0</v>
      </c>
      <c r="AN232" s="6">
        <f t="shared" si="136"/>
        <v>0</v>
      </c>
      <c r="AO232" s="6">
        <f t="shared" si="137"/>
        <v>0</v>
      </c>
      <c r="AP232" s="6">
        <f t="shared" si="138"/>
        <v>0</v>
      </c>
      <c r="AQ232" s="6">
        <f t="shared" si="139"/>
        <v>0</v>
      </c>
      <c r="AR232" s="6">
        <f t="shared" si="140"/>
        <v>0</v>
      </c>
      <c r="AS232" s="6">
        <f t="shared" si="141"/>
        <v>0</v>
      </c>
      <c r="AT232" s="6">
        <f t="shared" si="142"/>
        <v>0</v>
      </c>
      <c r="AU232" s="6">
        <f t="shared" si="143"/>
        <v>0</v>
      </c>
    </row>
    <row r="233" spans="1:47" ht="15" customHeight="1" x14ac:dyDescent="0.45">
      <c r="A233" s="5" t="s">
        <v>458</v>
      </c>
      <c r="B233" s="5" t="s">
        <v>459</v>
      </c>
      <c r="C233" s="6">
        <v>4</v>
      </c>
      <c r="D233" s="6">
        <v>3.1500000953674299</v>
      </c>
      <c r="E233" s="6">
        <v>4.1500000953674299</v>
      </c>
      <c r="F233" s="6">
        <v>2.5999999046325701</v>
      </c>
      <c r="G233" s="6">
        <v>3.9500000476837198</v>
      </c>
      <c r="H233" s="6">
        <v>4.25</v>
      </c>
      <c r="I233" s="6">
        <v>3.1500000953674299</v>
      </c>
      <c r="J233" s="6">
        <v>1.3999999761581401</v>
      </c>
      <c r="K233" s="6">
        <v>2.2000000476837198</v>
      </c>
      <c r="L233" s="6">
        <f t="shared" si="108"/>
        <v>1</v>
      </c>
      <c r="M233" s="6">
        <f t="shared" si="109"/>
        <v>1.1500000953674299</v>
      </c>
      <c r="N233" s="6">
        <f t="shared" si="110"/>
        <v>2.1500000953674299</v>
      </c>
      <c r="O233" s="6">
        <f t="shared" si="111"/>
        <v>0</v>
      </c>
      <c r="P233" s="6">
        <f t="shared" si="112"/>
        <v>1.9500000476837198</v>
      </c>
      <c r="Q233" s="6">
        <f t="shared" si="113"/>
        <v>1.25</v>
      </c>
      <c r="R233" s="6">
        <f t="shared" si="114"/>
        <v>0.15000009536742986</v>
      </c>
      <c r="S233" s="6">
        <f t="shared" si="115"/>
        <v>0</v>
      </c>
      <c r="T233" s="6">
        <f t="shared" si="116"/>
        <v>0.20000004768371982</v>
      </c>
      <c r="U233" s="6">
        <f t="shared" si="117"/>
        <v>0.20000000000000018</v>
      </c>
      <c r="V233" s="6">
        <f t="shared" si="118"/>
        <v>0.55000009536742978</v>
      </c>
      <c r="W233" s="6">
        <f t="shared" si="119"/>
        <v>0.75000009536742995</v>
      </c>
      <c r="X233" s="6">
        <f t="shared" si="120"/>
        <v>0</v>
      </c>
      <c r="Y233" s="6">
        <f t="shared" si="121"/>
        <v>0.65000004768371999</v>
      </c>
      <c r="Z233" s="6">
        <f t="shared" si="122"/>
        <v>0.75</v>
      </c>
      <c r="AA233" s="6">
        <f t="shared" si="123"/>
        <v>0</v>
      </c>
      <c r="AB233" s="6">
        <f t="shared" si="124"/>
        <v>0</v>
      </c>
      <c r="AC233" s="6">
        <f t="shared" si="125"/>
        <v>0</v>
      </c>
      <c r="AD233" s="6">
        <f t="shared" si="126"/>
        <v>0</v>
      </c>
      <c r="AE233" s="6">
        <f t="shared" si="127"/>
        <v>0</v>
      </c>
      <c r="AF233" s="6">
        <f t="shared" si="128"/>
        <v>0</v>
      </c>
      <c r="AG233" s="6">
        <f t="shared" si="129"/>
        <v>0</v>
      </c>
      <c r="AH233" s="6">
        <f t="shared" si="130"/>
        <v>0</v>
      </c>
      <c r="AI233" s="6">
        <f t="shared" si="131"/>
        <v>0</v>
      </c>
      <c r="AJ233" s="6">
        <f t="shared" si="132"/>
        <v>0</v>
      </c>
      <c r="AK233" s="6">
        <f t="shared" si="133"/>
        <v>0</v>
      </c>
      <c r="AL233" s="6">
        <f t="shared" si="134"/>
        <v>0</v>
      </c>
      <c r="AM233" s="6">
        <f t="shared" si="135"/>
        <v>0</v>
      </c>
      <c r="AN233" s="6">
        <f t="shared" si="136"/>
        <v>0</v>
      </c>
      <c r="AO233" s="6">
        <f t="shared" si="137"/>
        <v>0</v>
      </c>
      <c r="AP233" s="6">
        <f t="shared" si="138"/>
        <v>0</v>
      </c>
      <c r="AQ233" s="6">
        <f t="shared" si="139"/>
        <v>0</v>
      </c>
      <c r="AR233" s="6">
        <f t="shared" si="140"/>
        <v>0</v>
      </c>
      <c r="AS233" s="6">
        <f t="shared" si="141"/>
        <v>0</v>
      </c>
      <c r="AT233" s="6">
        <f t="shared" si="142"/>
        <v>0</v>
      </c>
      <c r="AU233" s="6">
        <f t="shared" si="143"/>
        <v>0</v>
      </c>
    </row>
    <row r="234" spans="1:47" ht="15" customHeight="1" x14ac:dyDescent="0.45">
      <c r="A234" s="5" t="s">
        <v>460</v>
      </c>
      <c r="B234" s="5" t="s">
        <v>461</v>
      </c>
      <c r="C234" s="6">
        <v>4.25</v>
      </c>
      <c r="D234" s="6">
        <v>3.25</v>
      </c>
      <c r="E234" s="6">
        <v>4</v>
      </c>
      <c r="F234" s="6">
        <v>3.5499999523162802</v>
      </c>
      <c r="G234" s="6">
        <v>4</v>
      </c>
      <c r="H234" s="6">
        <v>4.75</v>
      </c>
      <c r="I234" s="6">
        <v>2</v>
      </c>
      <c r="J234" s="6">
        <v>1.5</v>
      </c>
      <c r="K234" s="6">
        <v>0.10000000149011599</v>
      </c>
      <c r="L234" s="6">
        <f t="shared" si="108"/>
        <v>1.25</v>
      </c>
      <c r="M234" s="6">
        <f t="shared" si="109"/>
        <v>1.25</v>
      </c>
      <c r="N234" s="6">
        <f t="shared" si="110"/>
        <v>2</v>
      </c>
      <c r="O234" s="6">
        <f t="shared" si="111"/>
        <v>0.54999995231628018</v>
      </c>
      <c r="P234" s="6">
        <f t="shared" si="112"/>
        <v>2</v>
      </c>
      <c r="Q234" s="6">
        <f t="shared" si="113"/>
        <v>1.75</v>
      </c>
      <c r="R234" s="6">
        <f t="shared" si="114"/>
        <v>0</v>
      </c>
      <c r="S234" s="6">
        <f t="shared" si="115"/>
        <v>0</v>
      </c>
      <c r="T234" s="6">
        <f t="shared" si="116"/>
        <v>0</v>
      </c>
      <c r="U234" s="6">
        <f t="shared" si="117"/>
        <v>0.45000000000000018</v>
      </c>
      <c r="V234" s="6">
        <f t="shared" si="118"/>
        <v>0.64999999999999991</v>
      </c>
      <c r="W234" s="6">
        <f t="shared" si="119"/>
        <v>0.60000000000000009</v>
      </c>
      <c r="X234" s="6">
        <f t="shared" si="120"/>
        <v>0.14999995231628027</v>
      </c>
      <c r="Y234" s="6">
        <f t="shared" si="121"/>
        <v>0.70000000000000018</v>
      </c>
      <c r="Z234" s="6">
        <f t="shared" si="122"/>
        <v>1.25</v>
      </c>
      <c r="AA234" s="6">
        <f t="shared" si="123"/>
        <v>0</v>
      </c>
      <c r="AB234" s="6">
        <f t="shared" si="124"/>
        <v>0</v>
      </c>
      <c r="AC234" s="6">
        <f t="shared" si="125"/>
        <v>0</v>
      </c>
      <c r="AD234" s="6">
        <f t="shared" si="126"/>
        <v>0</v>
      </c>
      <c r="AE234" s="6">
        <f t="shared" si="127"/>
        <v>0</v>
      </c>
      <c r="AF234" s="6">
        <f t="shared" si="128"/>
        <v>0</v>
      </c>
      <c r="AG234" s="6">
        <f t="shared" si="129"/>
        <v>0</v>
      </c>
      <c r="AH234" s="6">
        <f t="shared" si="130"/>
        <v>0</v>
      </c>
      <c r="AI234" s="6">
        <f t="shared" si="131"/>
        <v>0.45000000000000018</v>
      </c>
      <c r="AJ234" s="6">
        <f t="shared" si="132"/>
        <v>0</v>
      </c>
      <c r="AK234" s="6">
        <f t="shared" si="133"/>
        <v>0</v>
      </c>
      <c r="AL234" s="6">
        <f t="shared" si="134"/>
        <v>0</v>
      </c>
      <c r="AM234" s="6">
        <f t="shared" si="135"/>
        <v>0</v>
      </c>
      <c r="AN234" s="6">
        <f t="shared" si="136"/>
        <v>0</v>
      </c>
      <c r="AO234" s="6">
        <f t="shared" si="137"/>
        <v>0</v>
      </c>
      <c r="AP234" s="6">
        <f t="shared" si="138"/>
        <v>0</v>
      </c>
      <c r="AQ234" s="6">
        <f t="shared" si="139"/>
        <v>0</v>
      </c>
      <c r="AR234" s="6">
        <f t="shared" si="140"/>
        <v>0</v>
      </c>
      <c r="AS234" s="6">
        <f t="shared" si="141"/>
        <v>0</v>
      </c>
      <c r="AT234" s="6">
        <f t="shared" si="142"/>
        <v>0</v>
      </c>
      <c r="AU234" s="6">
        <f t="shared" si="143"/>
        <v>0</v>
      </c>
    </row>
    <row r="235" spans="1:47" ht="15" customHeight="1" x14ac:dyDescent="0.45">
      <c r="A235" s="5" t="s">
        <v>462</v>
      </c>
      <c r="B235" s="5" t="s">
        <v>463</v>
      </c>
      <c r="C235" s="6">
        <v>4.5</v>
      </c>
      <c r="D235" s="6">
        <v>4</v>
      </c>
      <c r="E235" s="6">
        <v>4.5</v>
      </c>
      <c r="F235" s="6">
        <v>3.75</v>
      </c>
      <c r="G235" s="6">
        <v>4.25</v>
      </c>
      <c r="H235" s="6">
        <v>4.6500000953674299</v>
      </c>
      <c r="I235" s="6">
        <v>0</v>
      </c>
      <c r="J235" s="6">
        <v>0</v>
      </c>
      <c r="K235" s="6">
        <v>0</v>
      </c>
      <c r="L235" s="6">
        <f t="shared" si="108"/>
        <v>1.5</v>
      </c>
      <c r="M235" s="6">
        <f t="shared" si="109"/>
        <v>2</v>
      </c>
      <c r="N235" s="6">
        <f t="shared" si="110"/>
        <v>2.5</v>
      </c>
      <c r="O235" s="6">
        <f t="shared" si="111"/>
        <v>0.75</v>
      </c>
      <c r="P235" s="6">
        <f t="shared" si="112"/>
        <v>2.25</v>
      </c>
      <c r="Q235" s="6">
        <f t="shared" si="113"/>
        <v>1.6500000953674299</v>
      </c>
      <c r="R235" s="6">
        <f t="shared" si="114"/>
        <v>0</v>
      </c>
      <c r="S235" s="6">
        <f t="shared" si="115"/>
        <v>0</v>
      </c>
      <c r="T235" s="6">
        <f t="shared" si="116"/>
        <v>0</v>
      </c>
      <c r="U235" s="6">
        <f t="shared" si="117"/>
        <v>0.70000000000000018</v>
      </c>
      <c r="V235" s="6">
        <f t="shared" si="118"/>
        <v>1.4</v>
      </c>
      <c r="W235" s="6">
        <f t="shared" si="119"/>
        <v>1.1000000000000001</v>
      </c>
      <c r="X235" s="6">
        <f t="shared" si="120"/>
        <v>0.35000000000000009</v>
      </c>
      <c r="Y235" s="6">
        <f t="shared" si="121"/>
        <v>0.95000000000000018</v>
      </c>
      <c r="Z235" s="6">
        <f t="shared" si="122"/>
        <v>1.1500000953674299</v>
      </c>
      <c r="AA235" s="6">
        <f t="shared" si="123"/>
        <v>0</v>
      </c>
      <c r="AB235" s="6">
        <f t="shared" si="124"/>
        <v>0</v>
      </c>
      <c r="AC235" s="6">
        <f t="shared" si="125"/>
        <v>0</v>
      </c>
      <c r="AD235" s="6">
        <f t="shared" si="126"/>
        <v>0</v>
      </c>
      <c r="AE235" s="6">
        <f t="shared" si="127"/>
        <v>0.60000000000000009</v>
      </c>
      <c r="AF235" s="6">
        <f t="shared" si="128"/>
        <v>0.29999999999999982</v>
      </c>
      <c r="AG235" s="6">
        <f t="shared" si="129"/>
        <v>0</v>
      </c>
      <c r="AH235" s="6">
        <f t="shared" si="130"/>
        <v>0.15000000000000036</v>
      </c>
      <c r="AI235" s="6">
        <f t="shared" si="131"/>
        <v>0.35000009536743004</v>
      </c>
      <c r="AJ235" s="6">
        <f t="shared" si="132"/>
        <v>0</v>
      </c>
      <c r="AK235" s="6">
        <f t="shared" si="133"/>
        <v>0</v>
      </c>
      <c r="AL235" s="6">
        <f t="shared" si="134"/>
        <v>0</v>
      </c>
      <c r="AM235" s="6">
        <f t="shared" si="135"/>
        <v>0</v>
      </c>
      <c r="AN235" s="6">
        <f t="shared" si="136"/>
        <v>0</v>
      </c>
      <c r="AO235" s="6">
        <f t="shared" si="137"/>
        <v>0</v>
      </c>
      <c r="AP235" s="6">
        <f t="shared" si="138"/>
        <v>0</v>
      </c>
      <c r="AQ235" s="6">
        <f t="shared" si="139"/>
        <v>0</v>
      </c>
      <c r="AR235" s="6">
        <f t="shared" si="140"/>
        <v>0</v>
      </c>
      <c r="AS235" s="6">
        <f t="shared" si="141"/>
        <v>0</v>
      </c>
      <c r="AT235" s="6">
        <f t="shared" si="142"/>
        <v>0</v>
      </c>
      <c r="AU235" s="6">
        <f t="shared" si="143"/>
        <v>0</v>
      </c>
    </row>
    <row r="236" spans="1:47" ht="15" customHeight="1" x14ac:dyDescent="0.45">
      <c r="A236" s="5" t="s">
        <v>464</v>
      </c>
      <c r="B236" s="5" t="s">
        <v>465</v>
      </c>
      <c r="C236" s="6">
        <v>3.9500000476837198</v>
      </c>
      <c r="D236" s="6">
        <v>3.7000000476837198</v>
      </c>
      <c r="E236" s="6">
        <v>3.9500000476837198</v>
      </c>
      <c r="F236" s="6">
        <v>2.7000000476837198</v>
      </c>
      <c r="G236" s="6">
        <v>4.0500001907348597</v>
      </c>
      <c r="H236" s="6">
        <v>4.0500001907348597</v>
      </c>
      <c r="I236" s="6">
        <v>0.89999997615814198</v>
      </c>
      <c r="J236" s="6">
        <v>0</v>
      </c>
      <c r="K236" s="6">
        <v>0.10000000149011599</v>
      </c>
      <c r="L236" s="6">
        <f t="shared" si="108"/>
        <v>0.95000004768371982</v>
      </c>
      <c r="M236" s="6">
        <f t="shared" si="109"/>
        <v>1.7000000476837198</v>
      </c>
      <c r="N236" s="6">
        <f t="shared" si="110"/>
        <v>1.9500000476837198</v>
      </c>
      <c r="O236" s="6">
        <f t="shared" si="111"/>
        <v>0</v>
      </c>
      <c r="P236" s="6">
        <f t="shared" si="112"/>
        <v>2.0500001907348597</v>
      </c>
      <c r="Q236" s="6">
        <f t="shared" si="113"/>
        <v>1.0500001907348597</v>
      </c>
      <c r="R236" s="6">
        <f t="shared" si="114"/>
        <v>0</v>
      </c>
      <c r="S236" s="6">
        <f t="shared" si="115"/>
        <v>0</v>
      </c>
      <c r="T236" s="6">
        <f t="shared" si="116"/>
        <v>0</v>
      </c>
      <c r="U236" s="6">
        <f t="shared" si="117"/>
        <v>0.15000004768371999</v>
      </c>
      <c r="V236" s="6">
        <f t="shared" si="118"/>
        <v>1.1000000476837197</v>
      </c>
      <c r="W236" s="6">
        <f t="shared" si="119"/>
        <v>0.55000004768371991</v>
      </c>
      <c r="X236" s="6">
        <f t="shared" si="120"/>
        <v>0</v>
      </c>
      <c r="Y236" s="6">
        <f t="shared" si="121"/>
        <v>0.75000019073485991</v>
      </c>
      <c r="Z236" s="6">
        <f t="shared" si="122"/>
        <v>0.55000019073485973</v>
      </c>
      <c r="AA236" s="6">
        <f t="shared" si="123"/>
        <v>0</v>
      </c>
      <c r="AB236" s="6">
        <f t="shared" si="124"/>
        <v>0</v>
      </c>
      <c r="AC236" s="6">
        <f t="shared" si="125"/>
        <v>0</v>
      </c>
      <c r="AD236" s="6">
        <f t="shared" si="126"/>
        <v>0</v>
      </c>
      <c r="AE236" s="6">
        <f t="shared" si="127"/>
        <v>0.30000004768371991</v>
      </c>
      <c r="AF236" s="6">
        <f t="shared" si="128"/>
        <v>0</v>
      </c>
      <c r="AG236" s="6">
        <f t="shared" si="129"/>
        <v>0</v>
      </c>
      <c r="AH236" s="6">
        <f t="shared" si="130"/>
        <v>0</v>
      </c>
      <c r="AI236" s="6">
        <f t="shared" si="131"/>
        <v>0</v>
      </c>
      <c r="AJ236" s="6">
        <f t="shared" si="132"/>
        <v>0</v>
      </c>
      <c r="AK236" s="6">
        <f t="shared" si="133"/>
        <v>0</v>
      </c>
      <c r="AL236" s="6">
        <f t="shared" si="134"/>
        <v>0</v>
      </c>
      <c r="AM236" s="6">
        <f t="shared" si="135"/>
        <v>0</v>
      </c>
      <c r="AN236" s="6">
        <f t="shared" si="136"/>
        <v>0</v>
      </c>
      <c r="AO236" s="6">
        <f t="shared" si="137"/>
        <v>0</v>
      </c>
      <c r="AP236" s="6">
        <f t="shared" si="138"/>
        <v>0</v>
      </c>
      <c r="AQ236" s="6">
        <f t="shared" si="139"/>
        <v>0</v>
      </c>
      <c r="AR236" s="6">
        <f t="shared" si="140"/>
        <v>0</v>
      </c>
      <c r="AS236" s="6">
        <f t="shared" si="141"/>
        <v>0</v>
      </c>
      <c r="AT236" s="6">
        <f t="shared" si="142"/>
        <v>0</v>
      </c>
      <c r="AU236" s="6">
        <f t="shared" si="143"/>
        <v>0</v>
      </c>
    </row>
    <row r="237" spans="1:47" ht="15" customHeight="1" x14ac:dyDescent="0.45">
      <c r="A237" s="5" t="s">
        <v>466</v>
      </c>
      <c r="B237" s="5" t="s">
        <v>467</v>
      </c>
      <c r="C237" s="6">
        <v>2.75</v>
      </c>
      <c r="D237" s="6">
        <v>2.25</v>
      </c>
      <c r="E237" s="6">
        <v>2.5</v>
      </c>
      <c r="F237" s="6">
        <v>1.29999995231628</v>
      </c>
      <c r="G237" s="6">
        <v>2.25</v>
      </c>
      <c r="H237" s="6">
        <v>3.25</v>
      </c>
      <c r="I237" s="6">
        <v>3.2999999523162802</v>
      </c>
      <c r="J237" s="6">
        <v>3.25</v>
      </c>
      <c r="K237" s="6">
        <v>2.8499999046325701</v>
      </c>
      <c r="L237" s="6">
        <f t="shared" si="108"/>
        <v>0</v>
      </c>
      <c r="M237" s="6">
        <f t="shared" si="109"/>
        <v>0.25</v>
      </c>
      <c r="N237" s="6">
        <f t="shared" si="110"/>
        <v>0.5</v>
      </c>
      <c r="O237" s="6">
        <f t="shared" si="111"/>
        <v>0</v>
      </c>
      <c r="P237" s="6">
        <f t="shared" si="112"/>
        <v>0.25</v>
      </c>
      <c r="Q237" s="6">
        <f t="shared" si="113"/>
        <v>0.25</v>
      </c>
      <c r="R237" s="6">
        <f t="shared" si="114"/>
        <v>0.29999995231628018</v>
      </c>
      <c r="S237" s="6">
        <f t="shared" si="115"/>
        <v>1.25</v>
      </c>
      <c r="T237" s="6">
        <f t="shared" si="116"/>
        <v>0.84999990463257014</v>
      </c>
      <c r="U237" s="6">
        <f t="shared" si="117"/>
        <v>0</v>
      </c>
      <c r="V237" s="6">
        <f t="shared" si="118"/>
        <v>0</v>
      </c>
      <c r="W237" s="6">
        <f t="shared" si="119"/>
        <v>0</v>
      </c>
      <c r="X237" s="6">
        <f t="shared" si="120"/>
        <v>0</v>
      </c>
      <c r="Y237" s="6">
        <f t="shared" si="121"/>
        <v>0</v>
      </c>
      <c r="Z237" s="6">
        <f t="shared" si="122"/>
        <v>0</v>
      </c>
      <c r="AA237" s="6">
        <f t="shared" si="123"/>
        <v>0</v>
      </c>
      <c r="AB237" s="6">
        <f t="shared" si="124"/>
        <v>0.75</v>
      </c>
      <c r="AC237" s="6">
        <f t="shared" si="125"/>
        <v>4.9999904632570313E-2</v>
      </c>
      <c r="AD237" s="6">
        <f t="shared" si="126"/>
        <v>0</v>
      </c>
      <c r="AE237" s="6">
        <f t="shared" si="127"/>
        <v>0</v>
      </c>
      <c r="AF237" s="6">
        <f t="shared" si="128"/>
        <v>0</v>
      </c>
      <c r="AG237" s="6">
        <f t="shared" si="129"/>
        <v>0</v>
      </c>
      <c r="AH237" s="6">
        <f t="shared" si="130"/>
        <v>0</v>
      </c>
      <c r="AI237" s="6">
        <f t="shared" si="131"/>
        <v>0</v>
      </c>
      <c r="AJ237" s="6">
        <f t="shared" si="132"/>
        <v>0</v>
      </c>
      <c r="AK237" s="6">
        <f t="shared" si="133"/>
        <v>0</v>
      </c>
      <c r="AL237" s="6">
        <f t="shared" si="134"/>
        <v>0</v>
      </c>
      <c r="AM237" s="6">
        <f t="shared" si="135"/>
        <v>0</v>
      </c>
      <c r="AN237" s="6">
        <f t="shared" si="136"/>
        <v>0</v>
      </c>
      <c r="AO237" s="6">
        <f t="shared" si="137"/>
        <v>0</v>
      </c>
      <c r="AP237" s="6">
        <f t="shared" si="138"/>
        <v>0</v>
      </c>
      <c r="AQ237" s="6">
        <f t="shared" si="139"/>
        <v>0</v>
      </c>
      <c r="AR237" s="6">
        <f t="shared" si="140"/>
        <v>0</v>
      </c>
      <c r="AS237" s="6">
        <f t="shared" si="141"/>
        <v>0</v>
      </c>
      <c r="AT237" s="6">
        <f t="shared" si="142"/>
        <v>0</v>
      </c>
      <c r="AU237" s="6">
        <f t="shared" si="143"/>
        <v>0</v>
      </c>
    </row>
    <row r="238" spans="1:47" ht="15" customHeight="1" x14ac:dyDescent="0.45">
      <c r="A238" s="5" t="s">
        <v>468</v>
      </c>
      <c r="B238" s="5" t="s">
        <v>469</v>
      </c>
      <c r="C238" s="6">
        <v>3</v>
      </c>
      <c r="D238" s="6">
        <v>2.0499999523162802</v>
      </c>
      <c r="E238" s="6">
        <v>2.5499999523162802</v>
      </c>
      <c r="F238" s="6">
        <v>2</v>
      </c>
      <c r="G238" s="6">
        <v>3</v>
      </c>
      <c r="H238" s="6">
        <v>3</v>
      </c>
      <c r="I238" s="6">
        <v>3.0499999523162802</v>
      </c>
      <c r="J238" s="6">
        <v>0.20000000298023199</v>
      </c>
      <c r="K238" s="6">
        <v>0.80000001192092896</v>
      </c>
      <c r="L238" s="6">
        <f t="shared" si="108"/>
        <v>0</v>
      </c>
      <c r="M238" s="6">
        <f t="shared" si="109"/>
        <v>4.9999952316280183E-2</v>
      </c>
      <c r="N238" s="6">
        <f t="shared" si="110"/>
        <v>0.54999995231628018</v>
      </c>
      <c r="O238" s="6">
        <f t="shared" si="111"/>
        <v>0</v>
      </c>
      <c r="P238" s="6">
        <f t="shared" si="112"/>
        <v>1</v>
      </c>
      <c r="Q238" s="6">
        <f t="shared" si="113"/>
        <v>0</v>
      </c>
      <c r="R238" s="6">
        <f t="shared" si="114"/>
        <v>4.9999952316280183E-2</v>
      </c>
      <c r="S238" s="6">
        <f t="shared" si="115"/>
        <v>0</v>
      </c>
      <c r="T238" s="6">
        <f t="shared" si="116"/>
        <v>0</v>
      </c>
      <c r="U238" s="6">
        <f t="shared" si="117"/>
        <v>0</v>
      </c>
      <c r="V238" s="6">
        <f t="shared" si="118"/>
        <v>0</v>
      </c>
      <c r="W238" s="6">
        <f t="shared" si="119"/>
        <v>0</v>
      </c>
      <c r="X238" s="6">
        <f t="shared" si="120"/>
        <v>0</v>
      </c>
      <c r="Y238" s="6">
        <f t="shared" si="121"/>
        <v>0</v>
      </c>
      <c r="Z238" s="6">
        <f t="shared" si="122"/>
        <v>0</v>
      </c>
      <c r="AA238" s="6">
        <f t="shared" si="123"/>
        <v>0</v>
      </c>
      <c r="AB238" s="6">
        <f t="shared" si="124"/>
        <v>0</v>
      </c>
      <c r="AC238" s="6">
        <f t="shared" si="125"/>
        <v>0</v>
      </c>
      <c r="AD238" s="6">
        <f t="shared" si="126"/>
        <v>0</v>
      </c>
      <c r="AE238" s="6">
        <f t="shared" si="127"/>
        <v>0</v>
      </c>
      <c r="AF238" s="6">
        <f t="shared" si="128"/>
        <v>0</v>
      </c>
      <c r="AG238" s="6">
        <f t="shared" si="129"/>
        <v>0</v>
      </c>
      <c r="AH238" s="6">
        <f t="shared" si="130"/>
        <v>0</v>
      </c>
      <c r="AI238" s="6">
        <f t="shared" si="131"/>
        <v>0</v>
      </c>
      <c r="AJ238" s="6">
        <f t="shared" si="132"/>
        <v>0</v>
      </c>
      <c r="AK238" s="6">
        <f t="shared" si="133"/>
        <v>0</v>
      </c>
      <c r="AL238" s="6">
        <f t="shared" si="134"/>
        <v>0</v>
      </c>
      <c r="AM238" s="6">
        <f t="shared" si="135"/>
        <v>0</v>
      </c>
      <c r="AN238" s="6">
        <f t="shared" si="136"/>
        <v>0</v>
      </c>
      <c r="AO238" s="6">
        <f t="shared" si="137"/>
        <v>0</v>
      </c>
      <c r="AP238" s="6">
        <f t="shared" si="138"/>
        <v>0</v>
      </c>
      <c r="AQ238" s="6">
        <f t="shared" si="139"/>
        <v>0</v>
      </c>
      <c r="AR238" s="6">
        <f t="shared" si="140"/>
        <v>0</v>
      </c>
      <c r="AS238" s="6">
        <f t="shared" si="141"/>
        <v>0</v>
      </c>
      <c r="AT238" s="6">
        <f t="shared" si="142"/>
        <v>0</v>
      </c>
      <c r="AU238" s="6">
        <f t="shared" si="143"/>
        <v>0</v>
      </c>
    </row>
    <row r="239" spans="1:47" ht="15" customHeight="1" x14ac:dyDescent="0.45">
      <c r="A239" s="5" t="s">
        <v>470</v>
      </c>
      <c r="B239" s="5" t="s">
        <v>471</v>
      </c>
      <c r="C239" s="6">
        <v>2.4000000953674299</v>
      </c>
      <c r="D239" s="6">
        <v>2.25</v>
      </c>
      <c r="E239" s="6">
        <v>2.0499999523162802</v>
      </c>
      <c r="F239" s="6">
        <v>1.1499999761581401</v>
      </c>
      <c r="G239" s="6">
        <v>2.1500000953674299</v>
      </c>
      <c r="H239" s="6">
        <v>2.5</v>
      </c>
      <c r="I239" s="6">
        <v>2.9000000953674299</v>
      </c>
      <c r="J239" s="6">
        <v>2.75</v>
      </c>
      <c r="K239" s="6">
        <v>2.25</v>
      </c>
      <c r="L239" s="6">
        <f t="shared" si="108"/>
        <v>0</v>
      </c>
      <c r="M239" s="6">
        <f t="shared" si="109"/>
        <v>0.25</v>
      </c>
      <c r="N239" s="6">
        <f t="shared" si="110"/>
        <v>4.9999952316280183E-2</v>
      </c>
      <c r="O239" s="6">
        <f t="shared" si="111"/>
        <v>0</v>
      </c>
      <c r="P239" s="6">
        <f t="shared" si="112"/>
        <v>0.15000009536742986</v>
      </c>
      <c r="Q239" s="6">
        <f t="shared" si="113"/>
        <v>0</v>
      </c>
      <c r="R239" s="6">
        <f t="shared" si="114"/>
        <v>0</v>
      </c>
      <c r="S239" s="6">
        <f t="shared" si="115"/>
        <v>0.75</v>
      </c>
      <c r="T239" s="6">
        <f t="shared" si="116"/>
        <v>0.25</v>
      </c>
      <c r="U239" s="6">
        <f t="shared" si="117"/>
        <v>0</v>
      </c>
      <c r="V239" s="6">
        <f t="shared" si="118"/>
        <v>0</v>
      </c>
      <c r="W239" s="6">
        <f t="shared" si="119"/>
        <v>0</v>
      </c>
      <c r="X239" s="6">
        <f t="shared" si="120"/>
        <v>0</v>
      </c>
      <c r="Y239" s="6">
        <f t="shared" si="121"/>
        <v>0</v>
      </c>
      <c r="Z239" s="6">
        <f t="shared" si="122"/>
        <v>0</v>
      </c>
      <c r="AA239" s="6">
        <f t="shared" si="123"/>
        <v>0</v>
      </c>
      <c r="AB239" s="6">
        <f t="shared" si="124"/>
        <v>0.25</v>
      </c>
      <c r="AC239" s="6">
        <f t="shared" si="125"/>
        <v>0</v>
      </c>
      <c r="AD239" s="6">
        <f t="shared" si="126"/>
        <v>0</v>
      </c>
      <c r="AE239" s="6">
        <f t="shared" si="127"/>
        <v>0</v>
      </c>
      <c r="AF239" s="6">
        <f t="shared" si="128"/>
        <v>0</v>
      </c>
      <c r="AG239" s="6">
        <f t="shared" si="129"/>
        <v>0</v>
      </c>
      <c r="AH239" s="6">
        <f t="shared" si="130"/>
        <v>0</v>
      </c>
      <c r="AI239" s="6">
        <f t="shared" si="131"/>
        <v>0</v>
      </c>
      <c r="AJ239" s="6">
        <f t="shared" si="132"/>
        <v>0</v>
      </c>
      <c r="AK239" s="6">
        <f t="shared" si="133"/>
        <v>0</v>
      </c>
      <c r="AL239" s="6">
        <f t="shared" si="134"/>
        <v>0</v>
      </c>
      <c r="AM239" s="6">
        <f t="shared" si="135"/>
        <v>0</v>
      </c>
      <c r="AN239" s="6">
        <f t="shared" si="136"/>
        <v>0</v>
      </c>
      <c r="AO239" s="6">
        <f t="shared" si="137"/>
        <v>0</v>
      </c>
      <c r="AP239" s="6">
        <f t="shared" si="138"/>
        <v>0</v>
      </c>
      <c r="AQ239" s="6">
        <f t="shared" si="139"/>
        <v>0</v>
      </c>
      <c r="AR239" s="6">
        <f t="shared" si="140"/>
        <v>0</v>
      </c>
      <c r="AS239" s="6">
        <f t="shared" si="141"/>
        <v>0</v>
      </c>
      <c r="AT239" s="6">
        <f t="shared" si="142"/>
        <v>0</v>
      </c>
      <c r="AU239" s="6">
        <f t="shared" si="143"/>
        <v>0</v>
      </c>
    </row>
    <row r="240" spans="1:47" ht="15" customHeight="1" x14ac:dyDescent="0.45">
      <c r="A240" s="5" t="s">
        <v>472</v>
      </c>
      <c r="B240" s="5" t="s">
        <v>473</v>
      </c>
      <c r="C240" s="6">
        <v>2.8499999046325701</v>
      </c>
      <c r="D240" s="6">
        <v>2.2000000476837198</v>
      </c>
      <c r="E240" s="6">
        <v>2.2000000476837198</v>
      </c>
      <c r="F240" s="6">
        <v>1.20000004768372</v>
      </c>
      <c r="G240" s="6">
        <v>2.2999999523162802</v>
      </c>
      <c r="H240" s="6">
        <v>2.8499999046325701</v>
      </c>
      <c r="I240" s="6">
        <v>2.8499999046325701</v>
      </c>
      <c r="J240" s="6">
        <v>3.0499999523162802</v>
      </c>
      <c r="K240" s="6">
        <v>2.2000000476837198</v>
      </c>
      <c r="L240" s="6">
        <f t="shared" si="108"/>
        <v>0</v>
      </c>
      <c r="M240" s="6">
        <f t="shared" si="109"/>
        <v>0.20000004768371982</v>
      </c>
      <c r="N240" s="6">
        <f t="shared" si="110"/>
        <v>0.20000004768371982</v>
      </c>
      <c r="O240" s="6">
        <f t="shared" si="111"/>
        <v>0</v>
      </c>
      <c r="P240" s="6">
        <f t="shared" si="112"/>
        <v>0.29999995231628018</v>
      </c>
      <c r="Q240" s="6">
        <f t="shared" si="113"/>
        <v>0</v>
      </c>
      <c r="R240" s="6">
        <f t="shared" si="114"/>
        <v>0</v>
      </c>
      <c r="S240" s="6">
        <f t="shared" si="115"/>
        <v>1.0499999523162802</v>
      </c>
      <c r="T240" s="6">
        <f t="shared" si="116"/>
        <v>0.20000004768371982</v>
      </c>
      <c r="U240" s="6">
        <f t="shared" si="117"/>
        <v>0</v>
      </c>
      <c r="V240" s="6">
        <f t="shared" si="118"/>
        <v>0</v>
      </c>
      <c r="W240" s="6">
        <f t="shared" si="119"/>
        <v>0</v>
      </c>
      <c r="X240" s="6">
        <f t="shared" si="120"/>
        <v>0</v>
      </c>
      <c r="Y240" s="6">
        <f t="shared" si="121"/>
        <v>0</v>
      </c>
      <c r="Z240" s="6">
        <f t="shared" si="122"/>
        <v>0</v>
      </c>
      <c r="AA240" s="6">
        <f t="shared" si="123"/>
        <v>0</v>
      </c>
      <c r="AB240" s="6">
        <f t="shared" si="124"/>
        <v>0.54999995231628018</v>
      </c>
      <c r="AC240" s="6">
        <f t="shared" si="125"/>
        <v>0</v>
      </c>
      <c r="AD240" s="6">
        <f t="shared" si="126"/>
        <v>0</v>
      </c>
      <c r="AE240" s="6">
        <f t="shared" si="127"/>
        <v>0</v>
      </c>
      <c r="AF240" s="6">
        <f t="shared" si="128"/>
        <v>0</v>
      </c>
      <c r="AG240" s="6">
        <f t="shared" si="129"/>
        <v>0</v>
      </c>
      <c r="AH240" s="6">
        <f t="shared" si="130"/>
        <v>0</v>
      </c>
      <c r="AI240" s="6">
        <f t="shared" si="131"/>
        <v>0</v>
      </c>
      <c r="AJ240" s="6">
        <f t="shared" si="132"/>
        <v>0</v>
      </c>
      <c r="AK240" s="6">
        <f t="shared" si="133"/>
        <v>0</v>
      </c>
      <c r="AL240" s="6">
        <f t="shared" si="134"/>
        <v>0</v>
      </c>
      <c r="AM240" s="6">
        <f t="shared" si="135"/>
        <v>0</v>
      </c>
      <c r="AN240" s="6">
        <f t="shared" si="136"/>
        <v>0</v>
      </c>
      <c r="AO240" s="6">
        <f t="shared" si="137"/>
        <v>0</v>
      </c>
      <c r="AP240" s="6">
        <f t="shared" si="138"/>
        <v>0</v>
      </c>
      <c r="AQ240" s="6">
        <f t="shared" si="139"/>
        <v>0</v>
      </c>
      <c r="AR240" s="6">
        <f t="shared" si="140"/>
        <v>0</v>
      </c>
      <c r="AS240" s="6">
        <f t="shared" si="141"/>
        <v>0</v>
      </c>
      <c r="AT240" s="6">
        <f t="shared" si="142"/>
        <v>0</v>
      </c>
      <c r="AU240" s="6">
        <f t="shared" si="143"/>
        <v>0</v>
      </c>
    </row>
    <row r="241" spans="1:47" ht="15" customHeight="1" x14ac:dyDescent="0.45">
      <c r="A241" s="5" t="s">
        <v>474</v>
      </c>
      <c r="B241" s="5" t="s">
        <v>475</v>
      </c>
      <c r="C241" s="6">
        <v>3</v>
      </c>
      <c r="D241" s="6">
        <v>2.3499999046325701</v>
      </c>
      <c r="E241" s="6">
        <v>2.6500000953674299</v>
      </c>
      <c r="F241" s="6">
        <v>2</v>
      </c>
      <c r="G241" s="6">
        <v>3</v>
      </c>
      <c r="H241" s="6">
        <v>3.2999999523162802</v>
      </c>
      <c r="I241" s="6">
        <v>3</v>
      </c>
      <c r="J241" s="6">
        <v>3.0999999046325701</v>
      </c>
      <c r="K241" s="6">
        <v>2.3499999046325701</v>
      </c>
      <c r="L241" s="6">
        <f t="shared" si="108"/>
        <v>0</v>
      </c>
      <c r="M241" s="6">
        <f t="shared" si="109"/>
        <v>0.34999990463257014</v>
      </c>
      <c r="N241" s="6">
        <f t="shared" si="110"/>
        <v>0.65000009536742986</v>
      </c>
      <c r="O241" s="6">
        <f t="shared" si="111"/>
        <v>0</v>
      </c>
      <c r="P241" s="6">
        <f t="shared" si="112"/>
        <v>1</v>
      </c>
      <c r="Q241" s="6">
        <f t="shared" si="113"/>
        <v>0.29999995231628018</v>
      </c>
      <c r="R241" s="6">
        <f t="shared" si="114"/>
        <v>0</v>
      </c>
      <c r="S241" s="6">
        <f t="shared" si="115"/>
        <v>1.0999999046325701</v>
      </c>
      <c r="T241" s="6">
        <f t="shared" si="116"/>
        <v>0.34999990463257014</v>
      </c>
      <c r="U241" s="6">
        <f t="shared" si="117"/>
        <v>0</v>
      </c>
      <c r="V241" s="6">
        <f t="shared" si="118"/>
        <v>0</v>
      </c>
      <c r="W241" s="6">
        <f t="shared" si="119"/>
        <v>0</v>
      </c>
      <c r="X241" s="6">
        <f t="shared" si="120"/>
        <v>0</v>
      </c>
      <c r="Y241" s="6">
        <f t="shared" si="121"/>
        <v>0</v>
      </c>
      <c r="Z241" s="6">
        <f t="shared" si="122"/>
        <v>0</v>
      </c>
      <c r="AA241" s="6">
        <f t="shared" si="123"/>
        <v>0</v>
      </c>
      <c r="AB241" s="6">
        <f t="shared" si="124"/>
        <v>0.59999990463257014</v>
      </c>
      <c r="AC241" s="6">
        <f t="shared" si="125"/>
        <v>0</v>
      </c>
      <c r="AD241" s="6">
        <f t="shared" si="126"/>
        <v>0</v>
      </c>
      <c r="AE241" s="6">
        <f t="shared" si="127"/>
        <v>0</v>
      </c>
      <c r="AF241" s="6">
        <f t="shared" si="128"/>
        <v>0</v>
      </c>
      <c r="AG241" s="6">
        <f t="shared" si="129"/>
        <v>0</v>
      </c>
      <c r="AH241" s="6">
        <f t="shared" si="130"/>
        <v>0</v>
      </c>
      <c r="AI241" s="6">
        <f t="shared" si="131"/>
        <v>0</v>
      </c>
      <c r="AJ241" s="6">
        <f t="shared" si="132"/>
        <v>0</v>
      </c>
      <c r="AK241" s="6">
        <f t="shared" si="133"/>
        <v>0</v>
      </c>
      <c r="AL241" s="6">
        <f t="shared" si="134"/>
        <v>0</v>
      </c>
      <c r="AM241" s="6">
        <f t="shared" si="135"/>
        <v>0</v>
      </c>
      <c r="AN241" s="6">
        <f t="shared" si="136"/>
        <v>0</v>
      </c>
      <c r="AO241" s="6">
        <f t="shared" si="137"/>
        <v>0</v>
      </c>
      <c r="AP241" s="6">
        <f t="shared" si="138"/>
        <v>0</v>
      </c>
      <c r="AQ241" s="6">
        <f t="shared" si="139"/>
        <v>0</v>
      </c>
      <c r="AR241" s="6">
        <f t="shared" si="140"/>
        <v>0</v>
      </c>
      <c r="AS241" s="6">
        <f t="shared" si="141"/>
        <v>0</v>
      </c>
      <c r="AT241" s="6">
        <f t="shared" si="142"/>
        <v>0</v>
      </c>
      <c r="AU241" s="6">
        <f t="shared" si="143"/>
        <v>0</v>
      </c>
    </row>
    <row r="242" spans="1:47" ht="15" customHeight="1" x14ac:dyDescent="0.45">
      <c r="A242" s="5" t="s">
        <v>476</v>
      </c>
      <c r="B242" s="5" t="s">
        <v>477</v>
      </c>
      <c r="C242" s="6">
        <v>3</v>
      </c>
      <c r="D242" s="6">
        <v>2.5499999523162802</v>
      </c>
      <c r="E242" s="6">
        <v>2.7000000476837198</v>
      </c>
      <c r="F242" s="6">
        <v>2</v>
      </c>
      <c r="G242" s="6">
        <v>3</v>
      </c>
      <c r="H242" s="6">
        <v>3.2000000476837198</v>
      </c>
      <c r="I242" s="6">
        <v>2.9500000476837198</v>
      </c>
      <c r="J242" s="6">
        <v>2.5499999523162802</v>
      </c>
      <c r="K242" s="6">
        <v>2.6500000953674299</v>
      </c>
      <c r="L242" s="6">
        <f t="shared" si="108"/>
        <v>0</v>
      </c>
      <c r="M242" s="6">
        <f t="shared" si="109"/>
        <v>0.54999995231628018</v>
      </c>
      <c r="N242" s="6">
        <f t="shared" si="110"/>
        <v>0.70000004768371982</v>
      </c>
      <c r="O242" s="6">
        <f t="shared" si="111"/>
        <v>0</v>
      </c>
      <c r="P242" s="6">
        <f t="shared" si="112"/>
        <v>1</v>
      </c>
      <c r="Q242" s="6">
        <f t="shared" si="113"/>
        <v>0.20000004768371982</v>
      </c>
      <c r="R242" s="6">
        <f t="shared" si="114"/>
        <v>0</v>
      </c>
      <c r="S242" s="6">
        <f t="shared" si="115"/>
        <v>0.54999995231628018</v>
      </c>
      <c r="T242" s="6">
        <f t="shared" si="116"/>
        <v>0.65000009536742986</v>
      </c>
      <c r="U242" s="6">
        <f t="shared" si="117"/>
        <v>0</v>
      </c>
      <c r="V242" s="6">
        <f t="shared" si="118"/>
        <v>0</v>
      </c>
      <c r="W242" s="6">
        <f t="shared" si="119"/>
        <v>0</v>
      </c>
      <c r="X242" s="6">
        <f t="shared" si="120"/>
        <v>0</v>
      </c>
      <c r="Y242" s="6">
        <f t="shared" si="121"/>
        <v>0</v>
      </c>
      <c r="Z242" s="6">
        <f t="shared" si="122"/>
        <v>0</v>
      </c>
      <c r="AA242" s="6">
        <f t="shared" si="123"/>
        <v>0</v>
      </c>
      <c r="AB242" s="6">
        <f t="shared" si="124"/>
        <v>4.9999952316280183E-2</v>
      </c>
      <c r="AC242" s="6">
        <f t="shared" si="125"/>
        <v>0</v>
      </c>
      <c r="AD242" s="6">
        <f t="shared" si="126"/>
        <v>0</v>
      </c>
      <c r="AE242" s="6">
        <f t="shared" si="127"/>
        <v>0</v>
      </c>
      <c r="AF242" s="6">
        <f t="shared" si="128"/>
        <v>0</v>
      </c>
      <c r="AG242" s="6">
        <f t="shared" si="129"/>
        <v>0</v>
      </c>
      <c r="AH242" s="6">
        <f t="shared" si="130"/>
        <v>0</v>
      </c>
      <c r="AI242" s="6">
        <f t="shared" si="131"/>
        <v>0</v>
      </c>
      <c r="AJ242" s="6">
        <f t="shared" si="132"/>
        <v>0</v>
      </c>
      <c r="AK242" s="6">
        <f t="shared" si="133"/>
        <v>0</v>
      </c>
      <c r="AL242" s="6">
        <f t="shared" si="134"/>
        <v>0</v>
      </c>
      <c r="AM242" s="6">
        <f t="shared" si="135"/>
        <v>0</v>
      </c>
      <c r="AN242" s="6">
        <f t="shared" si="136"/>
        <v>0</v>
      </c>
      <c r="AO242" s="6">
        <f t="shared" si="137"/>
        <v>0</v>
      </c>
      <c r="AP242" s="6">
        <f t="shared" si="138"/>
        <v>0</v>
      </c>
      <c r="AQ242" s="6">
        <f t="shared" si="139"/>
        <v>0</v>
      </c>
      <c r="AR242" s="6">
        <f t="shared" si="140"/>
        <v>0</v>
      </c>
      <c r="AS242" s="6">
        <f t="shared" si="141"/>
        <v>0</v>
      </c>
      <c r="AT242" s="6">
        <f t="shared" si="142"/>
        <v>0</v>
      </c>
      <c r="AU242" s="6">
        <f t="shared" si="143"/>
        <v>0</v>
      </c>
    </row>
    <row r="243" spans="1:47" ht="15" customHeight="1" x14ac:dyDescent="0.45">
      <c r="A243" s="5" t="s">
        <v>478</v>
      </c>
      <c r="B243" s="5" t="s">
        <v>479</v>
      </c>
      <c r="C243" s="6">
        <v>3</v>
      </c>
      <c r="D243" s="6">
        <v>2.4500000476837198</v>
      </c>
      <c r="E243" s="6">
        <v>2.25</v>
      </c>
      <c r="F243" s="6">
        <v>1.3500000238418599</v>
      </c>
      <c r="G243" s="6">
        <v>2.6500000953674299</v>
      </c>
      <c r="H243" s="6">
        <v>3.0999999046325701</v>
      </c>
      <c r="I243" s="6">
        <v>3</v>
      </c>
      <c r="J243" s="6">
        <v>2.4500000476837198</v>
      </c>
      <c r="K243" s="6">
        <v>2.7999999523162802</v>
      </c>
      <c r="L243" s="6">
        <f t="shared" si="108"/>
        <v>0</v>
      </c>
      <c r="M243" s="6">
        <f t="shared" si="109"/>
        <v>0.45000004768371982</v>
      </c>
      <c r="N243" s="6">
        <f t="shared" si="110"/>
        <v>0.25</v>
      </c>
      <c r="O243" s="6">
        <f t="shared" si="111"/>
        <v>0</v>
      </c>
      <c r="P243" s="6">
        <f t="shared" si="112"/>
        <v>0.65000009536742986</v>
      </c>
      <c r="Q243" s="6">
        <f t="shared" si="113"/>
        <v>9.9999904632570136E-2</v>
      </c>
      <c r="R243" s="6">
        <f t="shared" si="114"/>
        <v>0</v>
      </c>
      <c r="S243" s="6">
        <f t="shared" si="115"/>
        <v>0.45000004768371982</v>
      </c>
      <c r="T243" s="6">
        <f t="shared" si="116"/>
        <v>0.79999995231628018</v>
      </c>
      <c r="U243" s="6">
        <f t="shared" si="117"/>
        <v>0</v>
      </c>
      <c r="V243" s="6">
        <f t="shared" si="118"/>
        <v>0</v>
      </c>
      <c r="W243" s="6">
        <f t="shared" si="119"/>
        <v>0</v>
      </c>
      <c r="X243" s="6">
        <f t="shared" si="120"/>
        <v>0</v>
      </c>
      <c r="Y243" s="6">
        <f t="shared" si="121"/>
        <v>0</v>
      </c>
      <c r="Z243" s="6">
        <f t="shared" si="122"/>
        <v>0</v>
      </c>
      <c r="AA243" s="6">
        <f t="shared" si="123"/>
        <v>0</v>
      </c>
      <c r="AB243" s="6">
        <f t="shared" si="124"/>
        <v>0</v>
      </c>
      <c r="AC243" s="6">
        <f t="shared" si="125"/>
        <v>0</v>
      </c>
      <c r="AD243" s="6">
        <f t="shared" si="126"/>
        <v>0</v>
      </c>
      <c r="AE243" s="6">
        <f t="shared" si="127"/>
        <v>0</v>
      </c>
      <c r="AF243" s="6">
        <f t="shared" si="128"/>
        <v>0</v>
      </c>
      <c r="AG243" s="6">
        <f t="shared" si="129"/>
        <v>0</v>
      </c>
      <c r="AH243" s="6">
        <f t="shared" si="130"/>
        <v>0</v>
      </c>
      <c r="AI243" s="6">
        <f t="shared" si="131"/>
        <v>0</v>
      </c>
      <c r="AJ243" s="6">
        <f t="shared" si="132"/>
        <v>0</v>
      </c>
      <c r="AK243" s="6">
        <f t="shared" si="133"/>
        <v>0</v>
      </c>
      <c r="AL243" s="6">
        <f t="shared" si="134"/>
        <v>0</v>
      </c>
      <c r="AM243" s="6">
        <f t="shared" si="135"/>
        <v>0</v>
      </c>
      <c r="AN243" s="6">
        <f t="shared" si="136"/>
        <v>0</v>
      </c>
      <c r="AO243" s="6">
        <f t="shared" si="137"/>
        <v>0</v>
      </c>
      <c r="AP243" s="6">
        <f t="shared" si="138"/>
        <v>0</v>
      </c>
      <c r="AQ243" s="6">
        <f t="shared" si="139"/>
        <v>0</v>
      </c>
      <c r="AR243" s="6">
        <f t="shared" si="140"/>
        <v>0</v>
      </c>
      <c r="AS243" s="6">
        <f t="shared" si="141"/>
        <v>0</v>
      </c>
      <c r="AT243" s="6">
        <f t="shared" si="142"/>
        <v>0</v>
      </c>
      <c r="AU243" s="6">
        <f t="shared" si="143"/>
        <v>0</v>
      </c>
    </row>
    <row r="244" spans="1:47" ht="15" customHeight="1" x14ac:dyDescent="0.45">
      <c r="A244" s="5" t="s">
        <v>480</v>
      </c>
      <c r="B244" s="5" t="s">
        <v>481</v>
      </c>
      <c r="C244" s="6">
        <v>3</v>
      </c>
      <c r="D244" s="6">
        <v>2.2999999523162802</v>
      </c>
      <c r="E244" s="6">
        <v>2.5</v>
      </c>
      <c r="F244" s="6">
        <v>1.8999999761581401</v>
      </c>
      <c r="G244" s="6">
        <v>2.9500000476837198</v>
      </c>
      <c r="H244" s="6">
        <v>3.0999999046325701</v>
      </c>
      <c r="I244" s="6">
        <v>2.5999999046325701</v>
      </c>
      <c r="J244" s="6">
        <v>3.25</v>
      </c>
      <c r="K244" s="6">
        <v>2.75</v>
      </c>
      <c r="L244" s="6">
        <f t="shared" si="108"/>
        <v>0</v>
      </c>
      <c r="M244" s="6">
        <f t="shared" si="109"/>
        <v>0.29999995231628018</v>
      </c>
      <c r="N244" s="6">
        <f t="shared" si="110"/>
        <v>0.5</v>
      </c>
      <c r="O244" s="6">
        <f t="shared" si="111"/>
        <v>0</v>
      </c>
      <c r="P244" s="6">
        <f t="shared" si="112"/>
        <v>0.95000004768371982</v>
      </c>
      <c r="Q244" s="6">
        <f t="shared" si="113"/>
        <v>9.9999904632570136E-2</v>
      </c>
      <c r="R244" s="6">
        <f t="shared" si="114"/>
        <v>0</v>
      </c>
      <c r="S244" s="6">
        <f t="shared" si="115"/>
        <v>1.25</v>
      </c>
      <c r="T244" s="6">
        <f t="shared" si="116"/>
        <v>0.75</v>
      </c>
      <c r="U244" s="6">
        <f t="shared" si="117"/>
        <v>0</v>
      </c>
      <c r="V244" s="6">
        <f t="shared" si="118"/>
        <v>0</v>
      </c>
      <c r="W244" s="6">
        <f t="shared" si="119"/>
        <v>0</v>
      </c>
      <c r="X244" s="6">
        <f t="shared" si="120"/>
        <v>0</v>
      </c>
      <c r="Y244" s="6">
        <f t="shared" si="121"/>
        <v>0</v>
      </c>
      <c r="Z244" s="6">
        <f t="shared" si="122"/>
        <v>0</v>
      </c>
      <c r="AA244" s="6">
        <f t="shared" si="123"/>
        <v>0</v>
      </c>
      <c r="AB244" s="6">
        <f t="shared" si="124"/>
        <v>0.75</v>
      </c>
      <c r="AC244" s="6">
        <f t="shared" si="125"/>
        <v>0</v>
      </c>
      <c r="AD244" s="6">
        <f t="shared" si="126"/>
        <v>0</v>
      </c>
      <c r="AE244" s="6">
        <f t="shared" si="127"/>
        <v>0</v>
      </c>
      <c r="AF244" s="6">
        <f t="shared" si="128"/>
        <v>0</v>
      </c>
      <c r="AG244" s="6">
        <f t="shared" si="129"/>
        <v>0</v>
      </c>
      <c r="AH244" s="6">
        <f t="shared" si="130"/>
        <v>0</v>
      </c>
      <c r="AI244" s="6">
        <f t="shared" si="131"/>
        <v>0</v>
      </c>
      <c r="AJ244" s="6">
        <f t="shared" si="132"/>
        <v>0</v>
      </c>
      <c r="AK244" s="6">
        <f t="shared" si="133"/>
        <v>0</v>
      </c>
      <c r="AL244" s="6">
        <f t="shared" si="134"/>
        <v>0</v>
      </c>
      <c r="AM244" s="6">
        <f t="shared" si="135"/>
        <v>0</v>
      </c>
      <c r="AN244" s="6">
        <f t="shared" si="136"/>
        <v>0</v>
      </c>
      <c r="AO244" s="6">
        <f t="shared" si="137"/>
        <v>0</v>
      </c>
      <c r="AP244" s="6">
        <f t="shared" si="138"/>
        <v>0</v>
      </c>
      <c r="AQ244" s="6">
        <f t="shared" si="139"/>
        <v>0</v>
      </c>
      <c r="AR244" s="6">
        <f t="shared" si="140"/>
        <v>0</v>
      </c>
      <c r="AS244" s="6">
        <f t="shared" si="141"/>
        <v>0</v>
      </c>
      <c r="AT244" s="6">
        <f t="shared" si="142"/>
        <v>0</v>
      </c>
      <c r="AU244" s="6">
        <f t="shared" si="143"/>
        <v>0</v>
      </c>
    </row>
    <row r="245" spans="1:47" ht="15" customHeight="1" x14ac:dyDescent="0.45">
      <c r="A245" s="5" t="s">
        <v>482</v>
      </c>
      <c r="B245" s="5" t="s">
        <v>483</v>
      </c>
      <c r="C245" s="6">
        <v>3</v>
      </c>
      <c r="D245" s="6">
        <v>2.5499999523162802</v>
      </c>
      <c r="E245" s="6">
        <v>2.5</v>
      </c>
      <c r="F245" s="6">
        <v>1.29999995231628</v>
      </c>
      <c r="G245" s="6">
        <v>2.9000000953674299</v>
      </c>
      <c r="H245" s="6">
        <v>3.2000000476837198</v>
      </c>
      <c r="I245" s="6">
        <v>2.8499999046325701</v>
      </c>
      <c r="J245" s="6">
        <v>3.2000000476837198</v>
      </c>
      <c r="K245" s="6">
        <v>2.9500000476837198</v>
      </c>
      <c r="L245" s="6">
        <f t="shared" si="108"/>
        <v>0</v>
      </c>
      <c r="M245" s="6">
        <f t="shared" si="109"/>
        <v>0.54999995231628018</v>
      </c>
      <c r="N245" s="6">
        <f t="shared" si="110"/>
        <v>0.5</v>
      </c>
      <c r="O245" s="6">
        <f t="shared" si="111"/>
        <v>0</v>
      </c>
      <c r="P245" s="6">
        <f t="shared" si="112"/>
        <v>0.90000009536742986</v>
      </c>
      <c r="Q245" s="6">
        <f t="shared" si="113"/>
        <v>0.20000004768371982</v>
      </c>
      <c r="R245" s="6">
        <f t="shared" si="114"/>
        <v>0</v>
      </c>
      <c r="S245" s="6">
        <f t="shared" si="115"/>
        <v>1.2000000476837198</v>
      </c>
      <c r="T245" s="6">
        <f t="shared" si="116"/>
        <v>0.95000004768371982</v>
      </c>
      <c r="U245" s="6">
        <f t="shared" si="117"/>
        <v>0</v>
      </c>
      <c r="V245" s="6">
        <f t="shared" si="118"/>
        <v>0</v>
      </c>
      <c r="W245" s="6">
        <f t="shared" si="119"/>
        <v>0</v>
      </c>
      <c r="X245" s="6">
        <f t="shared" si="120"/>
        <v>0</v>
      </c>
      <c r="Y245" s="6">
        <f t="shared" si="121"/>
        <v>0</v>
      </c>
      <c r="Z245" s="6">
        <f t="shared" si="122"/>
        <v>0</v>
      </c>
      <c r="AA245" s="6">
        <f t="shared" si="123"/>
        <v>0</v>
      </c>
      <c r="AB245" s="6">
        <f t="shared" si="124"/>
        <v>0.70000004768371982</v>
      </c>
      <c r="AC245" s="6">
        <f t="shared" si="125"/>
        <v>0.15000004768371999</v>
      </c>
      <c r="AD245" s="6">
        <f t="shared" si="126"/>
        <v>0</v>
      </c>
      <c r="AE245" s="6">
        <f t="shared" si="127"/>
        <v>0</v>
      </c>
      <c r="AF245" s="6">
        <f t="shared" si="128"/>
        <v>0</v>
      </c>
      <c r="AG245" s="6">
        <f t="shared" si="129"/>
        <v>0</v>
      </c>
      <c r="AH245" s="6">
        <f t="shared" si="130"/>
        <v>0</v>
      </c>
      <c r="AI245" s="6">
        <f t="shared" si="131"/>
        <v>0</v>
      </c>
      <c r="AJ245" s="6">
        <f t="shared" si="132"/>
        <v>0</v>
      </c>
      <c r="AK245" s="6">
        <f t="shared" si="133"/>
        <v>0</v>
      </c>
      <c r="AL245" s="6">
        <f t="shared" si="134"/>
        <v>0</v>
      </c>
      <c r="AM245" s="6">
        <f t="shared" si="135"/>
        <v>0</v>
      </c>
      <c r="AN245" s="6">
        <f t="shared" si="136"/>
        <v>0</v>
      </c>
      <c r="AO245" s="6">
        <f t="shared" si="137"/>
        <v>0</v>
      </c>
      <c r="AP245" s="6">
        <f t="shared" si="138"/>
        <v>0</v>
      </c>
      <c r="AQ245" s="6">
        <f t="shared" si="139"/>
        <v>0</v>
      </c>
      <c r="AR245" s="6">
        <f t="shared" si="140"/>
        <v>0</v>
      </c>
      <c r="AS245" s="6">
        <f t="shared" si="141"/>
        <v>0</v>
      </c>
      <c r="AT245" s="6">
        <f t="shared" si="142"/>
        <v>0</v>
      </c>
      <c r="AU245" s="6">
        <f t="shared" si="143"/>
        <v>0</v>
      </c>
    </row>
    <row r="246" spans="1:47" ht="15" customHeight="1" x14ac:dyDescent="0.45">
      <c r="A246" s="5" t="s">
        <v>484</v>
      </c>
      <c r="B246" s="5" t="s">
        <v>485</v>
      </c>
      <c r="C246" s="6">
        <v>3.25</v>
      </c>
      <c r="D246" s="6">
        <v>3.0999999046325701</v>
      </c>
      <c r="E246" s="6">
        <v>2.7000000476837198</v>
      </c>
      <c r="F246" s="6">
        <v>2</v>
      </c>
      <c r="G246" s="6">
        <v>3.0499999523162802</v>
      </c>
      <c r="H246" s="6">
        <v>3</v>
      </c>
      <c r="I246" s="6">
        <v>0.85000002384185802</v>
      </c>
      <c r="J246" s="6">
        <v>1.75</v>
      </c>
      <c r="K246" s="6">
        <v>1.20000004768372</v>
      </c>
      <c r="L246" s="6">
        <f t="shared" si="108"/>
        <v>0.25</v>
      </c>
      <c r="M246" s="6">
        <f t="shared" si="109"/>
        <v>1.0999999046325701</v>
      </c>
      <c r="N246" s="6">
        <f t="shared" si="110"/>
        <v>0.70000004768371982</v>
      </c>
      <c r="O246" s="6">
        <f t="shared" si="111"/>
        <v>0</v>
      </c>
      <c r="P246" s="6">
        <f t="shared" si="112"/>
        <v>1.0499999523162802</v>
      </c>
      <c r="Q246" s="6">
        <f t="shared" si="113"/>
        <v>0</v>
      </c>
      <c r="R246" s="6">
        <f t="shared" si="114"/>
        <v>0</v>
      </c>
      <c r="S246" s="6">
        <f t="shared" si="115"/>
        <v>0</v>
      </c>
      <c r="T246" s="6">
        <f t="shared" si="116"/>
        <v>0</v>
      </c>
      <c r="U246" s="6">
        <f t="shared" si="117"/>
        <v>0</v>
      </c>
      <c r="V246" s="6">
        <f t="shared" si="118"/>
        <v>0.49999990463257005</v>
      </c>
      <c r="W246" s="6">
        <f t="shared" si="119"/>
        <v>0</v>
      </c>
      <c r="X246" s="6">
        <f t="shared" si="120"/>
        <v>0</v>
      </c>
      <c r="Y246" s="6">
        <f t="shared" si="121"/>
        <v>0</v>
      </c>
      <c r="Z246" s="6">
        <f t="shared" si="122"/>
        <v>0</v>
      </c>
      <c r="AA246" s="6">
        <f t="shared" si="123"/>
        <v>0</v>
      </c>
      <c r="AB246" s="6">
        <f t="shared" si="124"/>
        <v>0</v>
      </c>
      <c r="AC246" s="6">
        <f t="shared" si="125"/>
        <v>0</v>
      </c>
      <c r="AD246" s="6">
        <f t="shared" si="126"/>
        <v>0</v>
      </c>
      <c r="AE246" s="6">
        <f t="shared" si="127"/>
        <v>0</v>
      </c>
      <c r="AF246" s="6">
        <f t="shared" si="128"/>
        <v>0</v>
      </c>
      <c r="AG246" s="6">
        <f t="shared" si="129"/>
        <v>0</v>
      </c>
      <c r="AH246" s="6">
        <f t="shared" si="130"/>
        <v>0</v>
      </c>
      <c r="AI246" s="6">
        <f t="shared" si="131"/>
        <v>0</v>
      </c>
      <c r="AJ246" s="6">
        <f t="shared" si="132"/>
        <v>0</v>
      </c>
      <c r="AK246" s="6">
        <f t="shared" si="133"/>
        <v>0</v>
      </c>
      <c r="AL246" s="6">
        <f t="shared" si="134"/>
        <v>0</v>
      </c>
      <c r="AM246" s="6">
        <f t="shared" si="135"/>
        <v>0</v>
      </c>
      <c r="AN246" s="6">
        <f t="shared" si="136"/>
        <v>0</v>
      </c>
      <c r="AO246" s="6">
        <f t="shared" si="137"/>
        <v>0</v>
      </c>
      <c r="AP246" s="6">
        <f t="shared" si="138"/>
        <v>0</v>
      </c>
      <c r="AQ246" s="6">
        <f t="shared" si="139"/>
        <v>0</v>
      </c>
      <c r="AR246" s="6">
        <f t="shared" si="140"/>
        <v>0</v>
      </c>
      <c r="AS246" s="6">
        <f t="shared" si="141"/>
        <v>0</v>
      </c>
      <c r="AT246" s="6">
        <f t="shared" si="142"/>
        <v>0</v>
      </c>
      <c r="AU246" s="6">
        <f t="shared" si="143"/>
        <v>0</v>
      </c>
    </row>
    <row r="247" spans="1:47" ht="15" customHeight="1" x14ac:dyDescent="0.45">
      <c r="A247" s="5" t="s">
        <v>486</v>
      </c>
      <c r="B247" s="5" t="s">
        <v>487</v>
      </c>
      <c r="C247" s="6">
        <v>3</v>
      </c>
      <c r="D247" s="6">
        <v>2.75</v>
      </c>
      <c r="E247" s="6">
        <v>2.9500000476837198</v>
      </c>
      <c r="F247" s="6">
        <v>2</v>
      </c>
      <c r="G247" s="6">
        <v>3.0499999523162802</v>
      </c>
      <c r="H247" s="6">
        <v>3.5999999046325701</v>
      </c>
      <c r="I247" s="6">
        <v>3.7000000476837198</v>
      </c>
      <c r="J247" s="6">
        <v>3.0499999523162802</v>
      </c>
      <c r="K247" s="6">
        <v>3.4000000953674299</v>
      </c>
      <c r="L247" s="6">
        <f t="shared" si="108"/>
        <v>0</v>
      </c>
      <c r="M247" s="6">
        <f t="shared" si="109"/>
        <v>0.75</v>
      </c>
      <c r="N247" s="6">
        <f t="shared" si="110"/>
        <v>0.95000004768371982</v>
      </c>
      <c r="O247" s="6">
        <f t="shared" si="111"/>
        <v>0</v>
      </c>
      <c r="P247" s="6">
        <f t="shared" si="112"/>
        <v>1.0499999523162802</v>
      </c>
      <c r="Q247" s="6">
        <f t="shared" si="113"/>
        <v>0.59999990463257014</v>
      </c>
      <c r="R247" s="6">
        <f t="shared" si="114"/>
        <v>0.70000004768371982</v>
      </c>
      <c r="S247" s="6">
        <f t="shared" si="115"/>
        <v>1.0499999523162802</v>
      </c>
      <c r="T247" s="6">
        <f t="shared" si="116"/>
        <v>1.4000000953674299</v>
      </c>
      <c r="U247" s="6">
        <f t="shared" si="117"/>
        <v>0</v>
      </c>
      <c r="V247" s="6">
        <f t="shared" si="118"/>
        <v>0.14999999999999991</v>
      </c>
      <c r="W247" s="6">
        <f t="shared" si="119"/>
        <v>0</v>
      </c>
      <c r="X247" s="6">
        <f t="shared" si="120"/>
        <v>0</v>
      </c>
      <c r="Y247" s="6">
        <f t="shared" si="121"/>
        <v>0</v>
      </c>
      <c r="Z247" s="6">
        <f t="shared" si="122"/>
        <v>9.9999904632570136E-2</v>
      </c>
      <c r="AA247" s="6">
        <f t="shared" si="123"/>
        <v>0.10000004768371973</v>
      </c>
      <c r="AB247" s="6">
        <f t="shared" si="124"/>
        <v>0.54999995231628018</v>
      </c>
      <c r="AC247" s="6">
        <f t="shared" si="125"/>
        <v>0.60000009536743004</v>
      </c>
      <c r="AD247" s="6">
        <f t="shared" si="126"/>
        <v>0</v>
      </c>
      <c r="AE247" s="6">
        <f t="shared" si="127"/>
        <v>0</v>
      </c>
      <c r="AF247" s="6">
        <f t="shared" si="128"/>
        <v>0</v>
      </c>
      <c r="AG247" s="6">
        <f t="shared" si="129"/>
        <v>0</v>
      </c>
      <c r="AH247" s="6">
        <f t="shared" si="130"/>
        <v>0</v>
      </c>
      <c r="AI247" s="6">
        <f t="shared" si="131"/>
        <v>0</v>
      </c>
      <c r="AJ247" s="6">
        <f t="shared" si="132"/>
        <v>0</v>
      </c>
      <c r="AK247" s="6">
        <f t="shared" si="133"/>
        <v>0</v>
      </c>
      <c r="AL247" s="6">
        <f t="shared" si="134"/>
        <v>0</v>
      </c>
      <c r="AM247" s="6">
        <f t="shared" si="135"/>
        <v>0</v>
      </c>
      <c r="AN247" s="6">
        <f t="shared" si="136"/>
        <v>0</v>
      </c>
      <c r="AO247" s="6">
        <f t="shared" si="137"/>
        <v>0</v>
      </c>
      <c r="AP247" s="6">
        <f t="shared" si="138"/>
        <v>0</v>
      </c>
      <c r="AQ247" s="6">
        <f t="shared" si="139"/>
        <v>0</v>
      </c>
      <c r="AR247" s="6">
        <f t="shared" si="140"/>
        <v>0</v>
      </c>
      <c r="AS247" s="6">
        <f t="shared" si="141"/>
        <v>0</v>
      </c>
      <c r="AT247" s="6">
        <f t="shared" si="142"/>
        <v>0</v>
      </c>
      <c r="AU247" s="6">
        <f t="shared" si="143"/>
        <v>0</v>
      </c>
    </row>
    <row r="248" spans="1:47" ht="15" customHeight="1" x14ac:dyDescent="0.45">
      <c r="A248" s="5" t="s">
        <v>488</v>
      </c>
      <c r="B248" s="5" t="s">
        <v>489</v>
      </c>
      <c r="C248" s="6">
        <v>3.7000000476837198</v>
      </c>
      <c r="D248" s="6">
        <v>3.2999999523162802</v>
      </c>
      <c r="E248" s="6">
        <v>3.6500000953674299</v>
      </c>
      <c r="F248" s="6">
        <v>2</v>
      </c>
      <c r="G248" s="6">
        <v>3.7000000476837198</v>
      </c>
      <c r="H248" s="6">
        <v>3.75</v>
      </c>
      <c r="I248" s="6">
        <v>4</v>
      </c>
      <c r="J248" s="6">
        <v>3.4000000953674299</v>
      </c>
      <c r="K248" s="6">
        <v>3</v>
      </c>
      <c r="L248" s="6">
        <f t="shared" si="108"/>
        <v>0.70000004768371982</v>
      </c>
      <c r="M248" s="6">
        <f t="shared" si="109"/>
        <v>1.2999999523162802</v>
      </c>
      <c r="N248" s="6">
        <f t="shared" si="110"/>
        <v>1.6500000953674299</v>
      </c>
      <c r="O248" s="6">
        <f t="shared" si="111"/>
        <v>0</v>
      </c>
      <c r="P248" s="6">
        <f t="shared" si="112"/>
        <v>1.7000000476837198</v>
      </c>
      <c r="Q248" s="6">
        <f t="shared" si="113"/>
        <v>0.75</v>
      </c>
      <c r="R248" s="6">
        <f t="shared" si="114"/>
        <v>1</v>
      </c>
      <c r="S248" s="6">
        <f t="shared" si="115"/>
        <v>1.4000000953674299</v>
      </c>
      <c r="T248" s="6">
        <f t="shared" si="116"/>
        <v>1</v>
      </c>
      <c r="U248" s="6">
        <f t="shared" si="117"/>
        <v>0</v>
      </c>
      <c r="V248" s="6">
        <f t="shared" si="118"/>
        <v>0.69999995231628009</v>
      </c>
      <c r="W248" s="6">
        <f t="shared" si="119"/>
        <v>0.25000009536742995</v>
      </c>
      <c r="X248" s="6">
        <f t="shared" si="120"/>
        <v>0</v>
      </c>
      <c r="Y248" s="6">
        <f t="shared" si="121"/>
        <v>0.40000004768371999</v>
      </c>
      <c r="Z248" s="6">
        <f t="shared" si="122"/>
        <v>0.25</v>
      </c>
      <c r="AA248" s="6">
        <f t="shared" si="123"/>
        <v>0.39999999999999991</v>
      </c>
      <c r="AB248" s="6">
        <f t="shared" si="124"/>
        <v>0.90000009536742986</v>
      </c>
      <c r="AC248" s="6">
        <f t="shared" si="125"/>
        <v>0.20000000000000018</v>
      </c>
      <c r="AD248" s="6">
        <f t="shared" si="126"/>
        <v>0</v>
      </c>
      <c r="AE248" s="6">
        <f t="shared" si="127"/>
        <v>0</v>
      </c>
      <c r="AF248" s="6">
        <f t="shared" si="128"/>
        <v>0</v>
      </c>
      <c r="AG248" s="6">
        <f t="shared" si="129"/>
        <v>0</v>
      </c>
      <c r="AH248" s="6">
        <f t="shared" si="130"/>
        <v>0</v>
      </c>
      <c r="AI248" s="6">
        <f t="shared" si="131"/>
        <v>0</v>
      </c>
      <c r="AJ248" s="6">
        <f t="shared" si="132"/>
        <v>0</v>
      </c>
      <c r="AK248" s="6">
        <f t="shared" si="133"/>
        <v>0.10000009536743004</v>
      </c>
      <c r="AL248" s="6">
        <f t="shared" si="134"/>
        <v>0</v>
      </c>
      <c r="AM248" s="6">
        <f t="shared" si="135"/>
        <v>0</v>
      </c>
      <c r="AN248" s="6">
        <f t="shared" si="136"/>
        <v>0</v>
      </c>
      <c r="AO248" s="6">
        <f t="shared" si="137"/>
        <v>0</v>
      </c>
      <c r="AP248" s="6">
        <f t="shared" si="138"/>
        <v>0</v>
      </c>
      <c r="AQ248" s="6">
        <f t="shared" si="139"/>
        <v>0</v>
      </c>
      <c r="AR248" s="6">
        <f t="shared" si="140"/>
        <v>0</v>
      </c>
      <c r="AS248" s="6">
        <f t="shared" si="141"/>
        <v>0</v>
      </c>
      <c r="AT248" s="6">
        <f t="shared" si="142"/>
        <v>0</v>
      </c>
      <c r="AU248" s="6">
        <f t="shared" si="143"/>
        <v>0</v>
      </c>
    </row>
    <row r="249" spans="1:47" ht="15" customHeight="1" x14ac:dyDescent="0.45">
      <c r="A249" s="5" t="s">
        <v>490</v>
      </c>
      <c r="B249" s="5" t="s">
        <v>491</v>
      </c>
      <c r="C249" s="6">
        <v>3.25</v>
      </c>
      <c r="D249" s="6">
        <v>2.7000000476837198</v>
      </c>
      <c r="E249" s="6">
        <v>2.5999999046325701</v>
      </c>
      <c r="F249" s="6">
        <v>2</v>
      </c>
      <c r="G249" s="6">
        <v>3.25</v>
      </c>
      <c r="H249" s="6">
        <v>3.0999999046325701</v>
      </c>
      <c r="I249" s="6">
        <v>2.0999999046325701</v>
      </c>
      <c r="J249" s="6">
        <v>2.5</v>
      </c>
      <c r="K249" s="6">
        <v>1.6000000238418599</v>
      </c>
      <c r="L249" s="6">
        <f t="shared" si="108"/>
        <v>0.25</v>
      </c>
      <c r="M249" s="6">
        <f t="shared" si="109"/>
        <v>0.70000004768371982</v>
      </c>
      <c r="N249" s="6">
        <f t="shared" si="110"/>
        <v>0.59999990463257014</v>
      </c>
      <c r="O249" s="6">
        <f t="shared" si="111"/>
        <v>0</v>
      </c>
      <c r="P249" s="6">
        <f t="shared" si="112"/>
        <v>1.25</v>
      </c>
      <c r="Q249" s="6">
        <f t="shared" si="113"/>
        <v>9.9999904632570136E-2</v>
      </c>
      <c r="R249" s="6">
        <f t="shared" si="114"/>
        <v>0</v>
      </c>
      <c r="S249" s="6">
        <f t="shared" si="115"/>
        <v>0.5</v>
      </c>
      <c r="T249" s="6">
        <f t="shared" si="116"/>
        <v>0</v>
      </c>
      <c r="U249" s="6">
        <f t="shared" si="117"/>
        <v>0</v>
      </c>
      <c r="V249" s="6">
        <f t="shared" si="118"/>
        <v>0.10000004768371973</v>
      </c>
      <c r="W249" s="6">
        <f t="shared" si="119"/>
        <v>0</v>
      </c>
      <c r="X249" s="6">
        <f t="shared" si="120"/>
        <v>0</v>
      </c>
      <c r="Y249" s="6">
        <f t="shared" si="121"/>
        <v>0</v>
      </c>
      <c r="Z249" s="6">
        <f t="shared" si="122"/>
        <v>0</v>
      </c>
      <c r="AA249" s="6">
        <f t="shared" si="123"/>
        <v>0</v>
      </c>
      <c r="AB249" s="6">
        <f t="shared" si="124"/>
        <v>0</v>
      </c>
      <c r="AC249" s="6">
        <f t="shared" si="125"/>
        <v>0</v>
      </c>
      <c r="AD249" s="6">
        <f t="shared" si="126"/>
        <v>0</v>
      </c>
      <c r="AE249" s="6">
        <f t="shared" si="127"/>
        <v>0</v>
      </c>
      <c r="AF249" s="6">
        <f t="shared" si="128"/>
        <v>0</v>
      </c>
      <c r="AG249" s="6">
        <f t="shared" si="129"/>
        <v>0</v>
      </c>
      <c r="AH249" s="6">
        <f t="shared" si="130"/>
        <v>0</v>
      </c>
      <c r="AI249" s="6">
        <f t="shared" si="131"/>
        <v>0</v>
      </c>
      <c r="AJ249" s="6">
        <f t="shared" si="132"/>
        <v>0</v>
      </c>
      <c r="AK249" s="6">
        <f t="shared" si="133"/>
        <v>0</v>
      </c>
      <c r="AL249" s="6">
        <f t="shared" si="134"/>
        <v>0</v>
      </c>
      <c r="AM249" s="6">
        <f t="shared" si="135"/>
        <v>0</v>
      </c>
      <c r="AN249" s="6">
        <f t="shared" si="136"/>
        <v>0</v>
      </c>
      <c r="AO249" s="6">
        <f t="shared" si="137"/>
        <v>0</v>
      </c>
      <c r="AP249" s="6">
        <f t="shared" si="138"/>
        <v>0</v>
      </c>
      <c r="AQ249" s="6">
        <f t="shared" si="139"/>
        <v>0</v>
      </c>
      <c r="AR249" s="6">
        <f t="shared" si="140"/>
        <v>0</v>
      </c>
      <c r="AS249" s="6">
        <f t="shared" si="141"/>
        <v>0</v>
      </c>
      <c r="AT249" s="6">
        <f t="shared" si="142"/>
        <v>0</v>
      </c>
      <c r="AU249" s="6">
        <f t="shared" si="143"/>
        <v>0</v>
      </c>
    </row>
    <row r="250" spans="1:47" ht="15" customHeight="1" x14ac:dyDescent="0.45">
      <c r="A250" s="5" t="s">
        <v>492</v>
      </c>
      <c r="B250" s="5" t="s">
        <v>493</v>
      </c>
      <c r="C250" s="6">
        <v>3</v>
      </c>
      <c r="D250" s="6">
        <v>2.5499999523162802</v>
      </c>
      <c r="E250" s="6">
        <v>2.3499999046325701</v>
      </c>
      <c r="F250" s="6">
        <v>1.75</v>
      </c>
      <c r="G250" s="6">
        <v>2.7000000476837198</v>
      </c>
      <c r="H250" s="6">
        <v>3</v>
      </c>
      <c r="I250" s="6">
        <v>3.4000000953674299</v>
      </c>
      <c r="J250" s="6">
        <v>1.79999995231628</v>
      </c>
      <c r="K250" s="6">
        <v>2.0999999046325701</v>
      </c>
      <c r="L250" s="6">
        <f t="shared" si="108"/>
        <v>0</v>
      </c>
      <c r="M250" s="6">
        <f t="shared" si="109"/>
        <v>0.54999995231628018</v>
      </c>
      <c r="N250" s="6">
        <f t="shared" si="110"/>
        <v>0.34999990463257014</v>
      </c>
      <c r="O250" s="6">
        <f t="shared" si="111"/>
        <v>0</v>
      </c>
      <c r="P250" s="6">
        <f t="shared" si="112"/>
        <v>0.70000004768371982</v>
      </c>
      <c r="Q250" s="6">
        <f t="shared" si="113"/>
        <v>0</v>
      </c>
      <c r="R250" s="6">
        <f t="shared" si="114"/>
        <v>0.40000009536742986</v>
      </c>
      <c r="S250" s="6">
        <f t="shared" si="115"/>
        <v>0</v>
      </c>
      <c r="T250" s="6">
        <f t="shared" si="116"/>
        <v>9.9999904632570136E-2</v>
      </c>
      <c r="U250" s="6">
        <f t="shared" si="117"/>
        <v>0</v>
      </c>
      <c r="V250" s="6">
        <f t="shared" si="118"/>
        <v>0</v>
      </c>
      <c r="W250" s="6">
        <f t="shared" si="119"/>
        <v>0</v>
      </c>
      <c r="X250" s="6">
        <f t="shared" si="120"/>
        <v>0</v>
      </c>
      <c r="Y250" s="6">
        <f t="shared" si="121"/>
        <v>0</v>
      </c>
      <c r="Z250" s="6">
        <f t="shared" si="122"/>
        <v>0</v>
      </c>
      <c r="AA250" s="6">
        <f t="shared" si="123"/>
        <v>0</v>
      </c>
      <c r="AB250" s="6">
        <f t="shared" si="124"/>
        <v>0</v>
      </c>
      <c r="AC250" s="6">
        <f t="shared" si="125"/>
        <v>0</v>
      </c>
      <c r="AD250" s="6">
        <f t="shared" si="126"/>
        <v>0</v>
      </c>
      <c r="AE250" s="6">
        <f t="shared" si="127"/>
        <v>0</v>
      </c>
      <c r="AF250" s="6">
        <f t="shared" si="128"/>
        <v>0</v>
      </c>
      <c r="AG250" s="6">
        <f t="shared" si="129"/>
        <v>0</v>
      </c>
      <c r="AH250" s="6">
        <f t="shared" si="130"/>
        <v>0</v>
      </c>
      <c r="AI250" s="6">
        <f t="shared" si="131"/>
        <v>0</v>
      </c>
      <c r="AJ250" s="6">
        <f t="shared" si="132"/>
        <v>0</v>
      </c>
      <c r="AK250" s="6">
        <f t="shared" si="133"/>
        <v>0</v>
      </c>
      <c r="AL250" s="6">
        <f t="shared" si="134"/>
        <v>0</v>
      </c>
      <c r="AM250" s="6">
        <f t="shared" si="135"/>
        <v>0</v>
      </c>
      <c r="AN250" s="6">
        <f t="shared" si="136"/>
        <v>0</v>
      </c>
      <c r="AO250" s="6">
        <f t="shared" si="137"/>
        <v>0</v>
      </c>
      <c r="AP250" s="6">
        <f t="shared" si="138"/>
        <v>0</v>
      </c>
      <c r="AQ250" s="6">
        <f t="shared" si="139"/>
        <v>0</v>
      </c>
      <c r="AR250" s="6">
        <f t="shared" si="140"/>
        <v>0</v>
      </c>
      <c r="AS250" s="6">
        <f t="shared" si="141"/>
        <v>0</v>
      </c>
      <c r="AT250" s="6">
        <f t="shared" si="142"/>
        <v>0</v>
      </c>
      <c r="AU250" s="6">
        <f t="shared" si="143"/>
        <v>0</v>
      </c>
    </row>
    <row r="251" spans="1:47" ht="15" customHeight="1" x14ac:dyDescent="0.45">
      <c r="A251" s="5" t="s">
        <v>494</v>
      </c>
      <c r="B251" s="5" t="s">
        <v>495</v>
      </c>
      <c r="C251" s="6">
        <v>3.4500000476837198</v>
      </c>
      <c r="D251" s="6">
        <v>3.4000000953674299</v>
      </c>
      <c r="E251" s="6">
        <v>3.75</v>
      </c>
      <c r="F251" s="6">
        <v>2.0499999523162802</v>
      </c>
      <c r="G251" s="6">
        <v>3.6500000953674299</v>
      </c>
      <c r="H251" s="6">
        <v>3.7999999523162802</v>
      </c>
      <c r="I251" s="6">
        <v>3.0999999046325701</v>
      </c>
      <c r="J251" s="6">
        <v>2.5</v>
      </c>
      <c r="K251" s="6">
        <v>2.4000000953674299</v>
      </c>
      <c r="L251" s="6">
        <f t="shared" si="108"/>
        <v>0.45000004768371982</v>
      </c>
      <c r="M251" s="6">
        <f t="shared" si="109"/>
        <v>1.4000000953674299</v>
      </c>
      <c r="N251" s="6">
        <f t="shared" si="110"/>
        <v>1.75</v>
      </c>
      <c r="O251" s="6">
        <f t="shared" si="111"/>
        <v>0</v>
      </c>
      <c r="P251" s="6">
        <f t="shared" si="112"/>
        <v>1.6500000953674299</v>
      </c>
      <c r="Q251" s="6">
        <f t="shared" si="113"/>
        <v>0.79999995231628018</v>
      </c>
      <c r="R251" s="6">
        <f t="shared" si="114"/>
        <v>9.9999904632570136E-2</v>
      </c>
      <c r="S251" s="6">
        <f t="shared" si="115"/>
        <v>0.5</v>
      </c>
      <c r="T251" s="6">
        <f t="shared" si="116"/>
        <v>0.40000009536742986</v>
      </c>
      <c r="U251" s="6">
        <f t="shared" si="117"/>
        <v>0</v>
      </c>
      <c r="V251" s="6">
        <f t="shared" si="118"/>
        <v>0.80000009536742978</v>
      </c>
      <c r="W251" s="6">
        <f t="shared" si="119"/>
        <v>0.35000000000000009</v>
      </c>
      <c r="X251" s="6">
        <f t="shared" si="120"/>
        <v>0</v>
      </c>
      <c r="Y251" s="6">
        <f t="shared" si="121"/>
        <v>0.35000009536743004</v>
      </c>
      <c r="Z251" s="6">
        <f t="shared" si="122"/>
        <v>0.29999995231628018</v>
      </c>
      <c r="AA251" s="6">
        <f t="shared" si="123"/>
        <v>0</v>
      </c>
      <c r="AB251" s="6">
        <f t="shared" si="124"/>
        <v>0</v>
      </c>
      <c r="AC251" s="6">
        <f t="shared" si="125"/>
        <v>0</v>
      </c>
      <c r="AD251" s="6">
        <f t="shared" si="126"/>
        <v>0</v>
      </c>
      <c r="AE251" s="6">
        <f t="shared" si="127"/>
        <v>9.5367429953086003E-8</v>
      </c>
      <c r="AF251" s="6">
        <f t="shared" si="128"/>
        <v>0</v>
      </c>
      <c r="AG251" s="6">
        <f t="shared" si="129"/>
        <v>0</v>
      </c>
      <c r="AH251" s="6">
        <f t="shared" si="130"/>
        <v>0</v>
      </c>
      <c r="AI251" s="6">
        <f t="shared" si="131"/>
        <v>0</v>
      </c>
      <c r="AJ251" s="6">
        <f t="shared" si="132"/>
        <v>0</v>
      </c>
      <c r="AK251" s="6">
        <f t="shared" si="133"/>
        <v>0</v>
      </c>
      <c r="AL251" s="6">
        <f t="shared" si="134"/>
        <v>0</v>
      </c>
      <c r="AM251" s="6">
        <f t="shared" si="135"/>
        <v>0</v>
      </c>
      <c r="AN251" s="6">
        <f t="shared" si="136"/>
        <v>0</v>
      </c>
      <c r="AO251" s="6">
        <f t="shared" si="137"/>
        <v>0</v>
      </c>
      <c r="AP251" s="6">
        <f t="shared" si="138"/>
        <v>0</v>
      </c>
      <c r="AQ251" s="6">
        <f t="shared" si="139"/>
        <v>0</v>
      </c>
      <c r="AR251" s="6">
        <f t="shared" si="140"/>
        <v>0</v>
      </c>
      <c r="AS251" s="6">
        <f t="shared" si="141"/>
        <v>0</v>
      </c>
      <c r="AT251" s="6">
        <f t="shared" si="142"/>
        <v>0</v>
      </c>
      <c r="AU251" s="6">
        <f t="shared" si="143"/>
        <v>0</v>
      </c>
    </row>
    <row r="252" spans="1:47" ht="15" customHeight="1" x14ac:dyDescent="0.45">
      <c r="A252" s="5" t="s">
        <v>496</v>
      </c>
      <c r="B252" s="5" t="s">
        <v>497</v>
      </c>
      <c r="C252" s="6">
        <v>3.1500000953674299</v>
      </c>
      <c r="D252" s="6">
        <v>3.3499999046325701</v>
      </c>
      <c r="E252" s="6">
        <v>3.0999999046325701</v>
      </c>
      <c r="F252" s="6">
        <v>1.79999995231628</v>
      </c>
      <c r="G252" s="6">
        <v>3.2999999523162802</v>
      </c>
      <c r="H252" s="6">
        <v>3.4500000476837198</v>
      </c>
      <c r="I252" s="6">
        <v>3</v>
      </c>
      <c r="J252" s="6">
        <v>2.2999999523162802</v>
      </c>
      <c r="K252" s="6">
        <v>3.0999999046325701</v>
      </c>
      <c r="L252" s="6">
        <f t="shared" si="108"/>
        <v>0.15000009536742986</v>
      </c>
      <c r="M252" s="6">
        <f t="shared" si="109"/>
        <v>1.3499999046325701</v>
      </c>
      <c r="N252" s="6">
        <f t="shared" si="110"/>
        <v>1.0999999046325701</v>
      </c>
      <c r="O252" s="6">
        <f t="shared" si="111"/>
        <v>0</v>
      </c>
      <c r="P252" s="6">
        <f t="shared" si="112"/>
        <v>1.2999999523162802</v>
      </c>
      <c r="Q252" s="6">
        <f t="shared" si="113"/>
        <v>0.45000004768371982</v>
      </c>
      <c r="R252" s="6">
        <f t="shared" si="114"/>
        <v>0</v>
      </c>
      <c r="S252" s="6">
        <f t="shared" si="115"/>
        <v>0.29999995231628018</v>
      </c>
      <c r="T252" s="6">
        <f t="shared" si="116"/>
        <v>1.0999999046325701</v>
      </c>
      <c r="U252" s="6">
        <f t="shared" si="117"/>
        <v>0</v>
      </c>
      <c r="V252" s="6">
        <f t="shared" si="118"/>
        <v>0.74999990463257005</v>
      </c>
      <c r="W252" s="6">
        <f t="shared" si="119"/>
        <v>0</v>
      </c>
      <c r="X252" s="6">
        <f t="shared" si="120"/>
        <v>0</v>
      </c>
      <c r="Y252" s="6">
        <f t="shared" si="121"/>
        <v>0</v>
      </c>
      <c r="Z252" s="6">
        <f t="shared" si="122"/>
        <v>0</v>
      </c>
      <c r="AA252" s="6">
        <f t="shared" si="123"/>
        <v>0</v>
      </c>
      <c r="AB252" s="6">
        <f t="shared" si="124"/>
        <v>0</v>
      </c>
      <c r="AC252" s="6">
        <f t="shared" si="125"/>
        <v>0.29999990463257031</v>
      </c>
      <c r="AD252" s="6">
        <f t="shared" si="126"/>
        <v>0</v>
      </c>
      <c r="AE252" s="6">
        <f t="shared" si="127"/>
        <v>0</v>
      </c>
      <c r="AF252" s="6">
        <f t="shared" si="128"/>
        <v>0</v>
      </c>
      <c r="AG252" s="6">
        <f t="shared" si="129"/>
        <v>0</v>
      </c>
      <c r="AH252" s="6">
        <f t="shared" si="130"/>
        <v>0</v>
      </c>
      <c r="AI252" s="6">
        <f t="shared" si="131"/>
        <v>0</v>
      </c>
      <c r="AJ252" s="6">
        <f t="shared" si="132"/>
        <v>0</v>
      </c>
      <c r="AK252" s="6">
        <f t="shared" si="133"/>
        <v>0</v>
      </c>
      <c r="AL252" s="6">
        <f t="shared" si="134"/>
        <v>0</v>
      </c>
      <c r="AM252" s="6">
        <f t="shared" si="135"/>
        <v>0</v>
      </c>
      <c r="AN252" s="6">
        <f t="shared" si="136"/>
        <v>0</v>
      </c>
      <c r="AO252" s="6">
        <f t="shared" si="137"/>
        <v>0</v>
      </c>
      <c r="AP252" s="6">
        <f t="shared" si="138"/>
        <v>0</v>
      </c>
      <c r="AQ252" s="6">
        <f t="shared" si="139"/>
        <v>0</v>
      </c>
      <c r="AR252" s="6">
        <f t="shared" si="140"/>
        <v>0</v>
      </c>
      <c r="AS252" s="6">
        <f t="shared" si="141"/>
        <v>0</v>
      </c>
      <c r="AT252" s="6">
        <f t="shared" si="142"/>
        <v>0</v>
      </c>
      <c r="AU252" s="6">
        <f t="shared" si="143"/>
        <v>0</v>
      </c>
    </row>
    <row r="253" spans="1:47" ht="15" customHeight="1" x14ac:dyDescent="0.45">
      <c r="A253" s="5" t="s">
        <v>498</v>
      </c>
      <c r="B253" s="5" t="s">
        <v>499</v>
      </c>
      <c r="C253" s="6">
        <v>4.1500000953674299</v>
      </c>
      <c r="D253" s="6">
        <v>4.3000001907348597</v>
      </c>
      <c r="E253" s="6">
        <v>4.25</v>
      </c>
      <c r="F253" s="6">
        <v>2.4000000953674299</v>
      </c>
      <c r="G253" s="6">
        <v>4</v>
      </c>
      <c r="H253" s="6">
        <v>4</v>
      </c>
      <c r="I253" s="6">
        <v>0.150000005960465</v>
      </c>
      <c r="J253" s="6">
        <v>0</v>
      </c>
      <c r="K253" s="6">
        <v>0</v>
      </c>
      <c r="L253" s="6">
        <f t="shared" si="108"/>
        <v>1.1500000953674299</v>
      </c>
      <c r="M253" s="6">
        <f t="shared" si="109"/>
        <v>2.3000001907348597</v>
      </c>
      <c r="N253" s="6">
        <f t="shared" si="110"/>
        <v>2.25</v>
      </c>
      <c r="O253" s="6">
        <f t="shared" si="111"/>
        <v>0</v>
      </c>
      <c r="P253" s="6">
        <f t="shared" si="112"/>
        <v>2</v>
      </c>
      <c r="Q253" s="6">
        <f t="shared" si="113"/>
        <v>1</v>
      </c>
      <c r="R253" s="6">
        <f t="shared" si="114"/>
        <v>0</v>
      </c>
      <c r="S253" s="6">
        <f t="shared" si="115"/>
        <v>0</v>
      </c>
      <c r="T253" s="6">
        <f t="shared" si="116"/>
        <v>0</v>
      </c>
      <c r="U253" s="6">
        <f t="shared" si="117"/>
        <v>0.35000009536743004</v>
      </c>
      <c r="V253" s="6">
        <f t="shared" si="118"/>
        <v>1.7000001907348596</v>
      </c>
      <c r="W253" s="6">
        <f t="shared" si="119"/>
        <v>0.85000000000000009</v>
      </c>
      <c r="X253" s="6">
        <f t="shared" si="120"/>
        <v>0</v>
      </c>
      <c r="Y253" s="6">
        <f t="shared" si="121"/>
        <v>0.70000000000000018</v>
      </c>
      <c r="Z253" s="6">
        <f t="shared" si="122"/>
        <v>0.5</v>
      </c>
      <c r="AA253" s="6">
        <f t="shared" si="123"/>
        <v>0</v>
      </c>
      <c r="AB253" s="6">
        <f t="shared" si="124"/>
        <v>0</v>
      </c>
      <c r="AC253" s="6">
        <f t="shared" si="125"/>
        <v>0</v>
      </c>
      <c r="AD253" s="6">
        <f t="shared" si="126"/>
        <v>0</v>
      </c>
      <c r="AE253" s="6">
        <f t="shared" si="127"/>
        <v>0.90000019073485982</v>
      </c>
      <c r="AF253" s="6">
        <f t="shared" si="128"/>
        <v>4.9999999999999822E-2</v>
      </c>
      <c r="AG253" s="6">
        <f t="shared" si="129"/>
        <v>0</v>
      </c>
      <c r="AH253" s="6">
        <f t="shared" si="130"/>
        <v>0</v>
      </c>
      <c r="AI253" s="6">
        <f t="shared" si="131"/>
        <v>0</v>
      </c>
      <c r="AJ253" s="6">
        <f t="shared" si="132"/>
        <v>0</v>
      </c>
      <c r="AK253" s="6">
        <f t="shared" si="133"/>
        <v>0</v>
      </c>
      <c r="AL253" s="6">
        <f t="shared" si="134"/>
        <v>0</v>
      </c>
      <c r="AM253" s="6">
        <f t="shared" si="135"/>
        <v>0</v>
      </c>
      <c r="AN253" s="6">
        <f t="shared" si="136"/>
        <v>0.10000019073485955</v>
      </c>
      <c r="AO253" s="6">
        <f t="shared" si="137"/>
        <v>0</v>
      </c>
      <c r="AP253" s="6">
        <f t="shared" si="138"/>
        <v>0</v>
      </c>
      <c r="AQ253" s="6">
        <f t="shared" si="139"/>
        <v>0</v>
      </c>
      <c r="AR253" s="6">
        <f t="shared" si="140"/>
        <v>0</v>
      </c>
      <c r="AS253" s="6">
        <f t="shared" si="141"/>
        <v>0</v>
      </c>
      <c r="AT253" s="6">
        <f t="shared" si="142"/>
        <v>0</v>
      </c>
      <c r="AU253" s="6">
        <f t="shared" si="143"/>
        <v>0</v>
      </c>
    </row>
    <row r="254" spans="1:47" ht="15" customHeight="1" x14ac:dyDescent="0.45">
      <c r="A254" s="5" t="s">
        <v>500</v>
      </c>
      <c r="B254" s="5" t="s">
        <v>501</v>
      </c>
      <c r="C254" s="6">
        <v>4</v>
      </c>
      <c r="D254" s="6">
        <v>4</v>
      </c>
      <c r="E254" s="6">
        <v>4</v>
      </c>
      <c r="F254" s="6">
        <v>2.0499999523162802</v>
      </c>
      <c r="G254" s="6">
        <v>3.75</v>
      </c>
      <c r="H254" s="6">
        <v>3.7999999523162802</v>
      </c>
      <c r="I254" s="6">
        <v>0</v>
      </c>
      <c r="J254" s="6">
        <v>0</v>
      </c>
      <c r="K254" s="6">
        <v>0</v>
      </c>
      <c r="L254" s="6">
        <f t="shared" si="108"/>
        <v>1</v>
      </c>
      <c r="M254" s="6">
        <f t="shared" si="109"/>
        <v>2</v>
      </c>
      <c r="N254" s="6">
        <f t="shared" si="110"/>
        <v>2</v>
      </c>
      <c r="O254" s="6">
        <f t="shared" si="111"/>
        <v>0</v>
      </c>
      <c r="P254" s="6">
        <f t="shared" si="112"/>
        <v>1.75</v>
      </c>
      <c r="Q254" s="6">
        <f t="shared" si="113"/>
        <v>0.79999995231628018</v>
      </c>
      <c r="R254" s="6">
        <f t="shared" si="114"/>
        <v>0</v>
      </c>
      <c r="S254" s="6">
        <f t="shared" si="115"/>
        <v>0</v>
      </c>
      <c r="T254" s="6">
        <f t="shared" si="116"/>
        <v>0</v>
      </c>
      <c r="U254" s="6">
        <f t="shared" si="117"/>
        <v>0.20000000000000018</v>
      </c>
      <c r="V254" s="6">
        <f t="shared" si="118"/>
        <v>1.4</v>
      </c>
      <c r="W254" s="6">
        <f t="shared" si="119"/>
        <v>0.60000000000000009</v>
      </c>
      <c r="X254" s="6">
        <f t="shared" si="120"/>
        <v>0</v>
      </c>
      <c r="Y254" s="6">
        <f t="shared" si="121"/>
        <v>0.45000000000000018</v>
      </c>
      <c r="Z254" s="6">
        <f t="shared" si="122"/>
        <v>0.29999995231628018</v>
      </c>
      <c r="AA254" s="6">
        <f t="shared" si="123"/>
        <v>0</v>
      </c>
      <c r="AB254" s="6">
        <f t="shared" si="124"/>
        <v>0</v>
      </c>
      <c r="AC254" s="6">
        <f t="shared" si="125"/>
        <v>0</v>
      </c>
      <c r="AD254" s="6">
        <f t="shared" si="126"/>
        <v>0</v>
      </c>
      <c r="AE254" s="6">
        <f t="shared" si="127"/>
        <v>0.60000000000000009</v>
      </c>
      <c r="AF254" s="6">
        <f t="shared" si="128"/>
        <v>0</v>
      </c>
      <c r="AG254" s="6">
        <f t="shared" si="129"/>
        <v>0</v>
      </c>
      <c r="AH254" s="6">
        <f t="shared" si="130"/>
        <v>0</v>
      </c>
      <c r="AI254" s="6">
        <f t="shared" si="131"/>
        <v>0</v>
      </c>
      <c r="AJ254" s="6">
        <f t="shared" si="132"/>
        <v>0</v>
      </c>
      <c r="AK254" s="6">
        <f t="shared" si="133"/>
        <v>0</v>
      </c>
      <c r="AL254" s="6">
        <f t="shared" si="134"/>
        <v>0</v>
      </c>
      <c r="AM254" s="6">
        <f t="shared" si="135"/>
        <v>0</v>
      </c>
      <c r="AN254" s="6">
        <f t="shared" si="136"/>
        <v>0</v>
      </c>
      <c r="AO254" s="6">
        <f t="shared" si="137"/>
        <v>0</v>
      </c>
      <c r="AP254" s="6">
        <f t="shared" si="138"/>
        <v>0</v>
      </c>
      <c r="AQ254" s="6">
        <f t="shared" si="139"/>
        <v>0</v>
      </c>
      <c r="AR254" s="6">
        <f t="shared" si="140"/>
        <v>0</v>
      </c>
      <c r="AS254" s="6">
        <f t="shared" si="141"/>
        <v>0</v>
      </c>
      <c r="AT254" s="6">
        <f t="shared" si="142"/>
        <v>0</v>
      </c>
      <c r="AU254" s="6">
        <f t="shared" si="143"/>
        <v>0</v>
      </c>
    </row>
    <row r="255" spans="1:47" ht="15" customHeight="1" x14ac:dyDescent="0.45">
      <c r="A255" s="5" t="s">
        <v>502</v>
      </c>
      <c r="B255" s="5" t="s">
        <v>503</v>
      </c>
      <c r="C255" s="6">
        <v>4.3499999046325701</v>
      </c>
      <c r="D255" s="6">
        <v>4.75</v>
      </c>
      <c r="E255" s="6">
        <v>4.6500000953674299</v>
      </c>
      <c r="F255" s="6">
        <v>3.25</v>
      </c>
      <c r="G255" s="6">
        <v>4.1999998092651403</v>
      </c>
      <c r="H255" s="6">
        <v>4.1999998092651403</v>
      </c>
      <c r="I255" s="6">
        <v>0.20000000298023199</v>
      </c>
      <c r="J255" s="6">
        <v>0</v>
      </c>
      <c r="K255" s="6">
        <v>0</v>
      </c>
      <c r="L255" s="6">
        <f t="shared" si="108"/>
        <v>1.3499999046325701</v>
      </c>
      <c r="M255" s="6">
        <f t="shared" si="109"/>
        <v>2.75</v>
      </c>
      <c r="N255" s="6">
        <f t="shared" si="110"/>
        <v>2.6500000953674299</v>
      </c>
      <c r="O255" s="6">
        <f t="shared" si="111"/>
        <v>0.25</v>
      </c>
      <c r="P255" s="6">
        <f t="shared" si="112"/>
        <v>2.1999998092651403</v>
      </c>
      <c r="Q255" s="6">
        <f t="shared" si="113"/>
        <v>1.1999998092651403</v>
      </c>
      <c r="R255" s="6">
        <f t="shared" si="114"/>
        <v>0</v>
      </c>
      <c r="S255" s="6">
        <f t="shared" si="115"/>
        <v>0</v>
      </c>
      <c r="T255" s="6">
        <f t="shared" si="116"/>
        <v>0</v>
      </c>
      <c r="U255" s="6">
        <f t="shared" si="117"/>
        <v>0.54999990463257031</v>
      </c>
      <c r="V255" s="6">
        <f t="shared" si="118"/>
        <v>2.15</v>
      </c>
      <c r="W255" s="6">
        <f t="shared" si="119"/>
        <v>1.25000009536743</v>
      </c>
      <c r="X255" s="6">
        <f t="shared" si="120"/>
        <v>0</v>
      </c>
      <c r="Y255" s="6">
        <f t="shared" si="121"/>
        <v>0.89999980926514045</v>
      </c>
      <c r="Z255" s="6">
        <f t="shared" si="122"/>
        <v>0.69999980926514027</v>
      </c>
      <c r="AA255" s="6">
        <f t="shared" si="123"/>
        <v>0</v>
      </c>
      <c r="AB255" s="6">
        <f t="shared" si="124"/>
        <v>0</v>
      </c>
      <c r="AC255" s="6">
        <f t="shared" si="125"/>
        <v>0</v>
      </c>
      <c r="AD255" s="6">
        <f t="shared" si="126"/>
        <v>0</v>
      </c>
      <c r="AE255" s="6">
        <f t="shared" si="127"/>
        <v>1.35</v>
      </c>
      <c r="AF255" s="6">
        <f t="shared" si="128"/>
        <v>0.45000009536742969</v>
      </c>
      <c r="AG255" s="6">
        <f t="shared" si="129"/>
        <v>0</v>
      </c>
      <c r="AH255" s="6">
        <f t="shared" si="130"/>
        <v>9.9999809265140627E-2</v>
      </c>
      <c r="AI255" s="6">
        <f t="shared" si="131"/>
        <v>0</v>
      </c>
      <c r="AJ255" s="6">
        <f t="shared" si="132"/>
        <v>0</v>
      </c>
      <c r="AK255" s="6">
        <f t="shared" si="133"/>
        <v>0</v>
      </c>
      <c r="AL255" s="6">
        <f t="shared" si="134"/>
        <v>0</v>
      </c>
      <c r="AM255" s="6">
        <f t="shared" si="135"/>
        <v>0</v>
      </c>
      <c r="AN255" s="6">
        <f t="shared" si="136"/>
        <v>0.54999999999999982</v>
      </c>
      <c r="AO255" s="6">
        <f t="shared" si="137"/>
        <v>0</v>
      </c>
      <c r="AP255" s="6">
        <f t="shared" si="138"/>
        <v>0</v>
      </c>
      <c r="AQ255" s="6">
        <f t="shared" si="139"/>
        <v>0</v>
      </c>
      <c r="AR255" s="6">
        <f t="shared" si="140"/>
        <v>0</v>
      </c>
      <c r="AS255" s="6">
        <f t="shared" si="141"/>
        <v>0</v>
      </c>
      <c r="AT255" s="6">
        <f t="shared" si="142"/>
        <v>0</v>
      </c>
      <c r="AU255" s="6">
        <f t="shared" si="143"/>
        <v>0</v>
      </c>
    </row>
    <row r="256" spans="1:47" ht="15" customHeight="1" x14ac:dyDescent="0.45">
      <c r="A256" s="5" t="s">
        <v>504</v>
      </c>
      <c r="B256" s="5" t="s">
        <v>505</v>
      </c>
      <c r="C256" s="6">
        <v>4.5</v>
      </c>
      <c r="D256" s="6">
        <v>4.75</v>
      </c>
      <c r="E256" s="6">
        <v>4.6999998092651403</v>
      </c>
      <c r="F256" s="6">
        <v>3.2999999523162802</v>
      </c>
      <c r="G256" s="6">
        <v>4.3499999046325701</v>
      </c>
      <c r="H256" s="6">
        <v>4.3499999046325701</v>
      </c>
      <c r="I256" s="6">
        <v>0.30000001192092901</v>
      </c>
      <c r="J256" s="6">
        <v>0</v>
      </c>
      <c r="K256" s="6">
        <v>0</v>
      </c>
      <c r="L256" s="6">
        <f t="shared" si="108"/>
        <v>1.5</v>
      </c>
      <c r="M256" s="6">
        <f t="shared" si="109"/>
        <v>2.75</v>
      </c>
      <c r="N256" s="6">
        <f t="shared" si="110"/>
        <v>2.6999998092651403</v>
      </c>
      <c r="O256" s="6">
        <f t="shared" si="111"/>
        <v>0.29999995231628018</v>
      </c>
      <c r="P256" s="6">
        <f t="shared" si="112"/>
        <v>2.3499999046325701</v>
      </c>
      <c r="Q256" s="6">
        <f t="shared" si="113"/>
        <v>1.3499999046325701</v>
      </c>
      <c r="R256" s="6">
        <f t="shared" si="114"/>
        <v>0</v>
      </c>
      <c r="S256" s="6">
        <f t="shared" si="115"/>
        <v>0</v>
      </c>
      <c r="T256" s="6">
        <f t="shared" si="116"/>
        <v>0</v>
      </c>
      <c r="U256" s="6">
        <f t="shared" si="117"/>
        <v>0.70000000000000018</v>
      </c>
      <c r="V256" s="6">
        <f t="shared" si="118"/>
        <v>2.15</v>
      </c>
      <c r="W256" s="6">
        <f t="shared" si="119"/>
        <v>1.2999998092651404</v>
      </c>
      <c r="X256" s="6">
        <f t="shared" si="120"/>
        <v>0</v>
      </c>
      <c r="Y256" s="6">
        <f t="shared" si="121"/>
        <v>1.0499999046325703</v>
      </c>
      <c r="Z256" s="6">
        <f t="shared" si="122"/>
        <v>0.84999990463257014</v>
      </c>
      <c r="AA256" s="6">
        <f t="shared" si="123"/>
        <v>0</v>
      </c>
      <c r="AB256" s="6">
        <f t="shared" si="124"/>
        <v>0</v>
      </c>
      <c r="AC256" s="6">
        <f t="shared" si="125"/>
        <v>0</v>
      </c>
      <c r="AD256" s="6">
        <f t="shared" si="126"/>
        <v>0</v>
      </c>
      <c r="AE256" s="6">
        <f t="shared" si="127"/>
        <v>1.35</v>
      </c>
      <c r="AF256" s="6">
        <f t="shared" si="128"/>
        <v>0.49999980926514009</v>
      </c>
      <c r="AG256" s="6">
        <f t="shared" si="129"/>
        <v>0</v>
      </c>
      <c r="AH256" s="6">
        <f t="shared" si="130"/>
        <v>0.24999990463257049</v>
      </c>
      <c r="AI256" s="6">
        <f t="shared" si="131"/>
        <v>4.9999904632570313E-2</v>
      </c>
      <c r="AJ256" s="6">
        <f t="shared" si="132"/>
        <v>0</v>
      </c>
      <c r="AK256" s="6">
        <f t="shared" si="133"/>
        <v>0</v>
      </c>
      <c r="AL256" s="6">
        <f t="shared" si="134"/>
        <v>0</v>
      </c>
      <c r="AM256" s="6">
        <f t="shared" si="135"/>
        <v>0</v>
      </c>
      <c r="AN256" s="6">
        <f t="shared" si="136"/>
        <v>0.54999999999999982</v>
      </c>
      <c r="AO256" s="6">
        <f t="shared" si="137"/>
        <v>0</v>
      </c>
      <c r="AP256" s="6">
        <f t="shared" si="138"/>
        <v>0</v>
      </c>
      <c r="AQ256" s="6">
        <f t="shared" si="139"/>
        <v>0</v>
      </c>
      <c r="AR256" s="6">
        <f t="shared" si="140"/>
        <v>0</v>
      </c>
      <c r="AS256" s="6">
        <f t="shared" si="141"/>
        <v>0</v>
      </c>
      <c r="AT256" s="6">
        <f t="shared" si="142"/>
        <v>0</v>
      </c>
      <c r="AU256" s="6">
        <f t="shared" si="143"/>
        <v>0</v>
      </c>
    </row>
    <row r="257" spans="1:47" ht="15" customHeight="1" x14ac:dyDescent="0.45">
      <c r="A257" s="5" t="s">
        <v>506</v>
      </c>
      <c r="B257" s="5" t="s">
        <v>507</v>
      </c>
      <c r="C257" s="6">
        <v>4.0500001907348597</v>
      </c>
      <c r="D257" s="6">
        <v>4.25</v>
      </c>
      <c r="E257" s="6">
        <v>4.25</v>
      </c>
      <c r="F257" s="6">
        <v>2.25</v>
      </c>
      <c r="G257" s="6">
        <v>3.9000000953674299</v>
      </c>
      <c r="H257" s="6">
        <v>4</v>
      </c>
      <c r="I257" s="6">
        <v>0.25</v>
      </c>
      <c r="J257" s="6">
        <v>0</v>
      </c>
      <c r="K257" s="6">
        <v>0.20000000298023199</v>
      </c>
      <c r="L257" s="6">
        <f t="shared" si="108"/>
        <v>1.0500001907348597</v>
      </c>
      <c r="M257" s="6">
        <f t="shared" si="109"/>
        <v>2.25</v>
      </c>
      <c r="N257" s="6">
        <f t="shared" si="110"/>
        <v>2.25</v>
      </c>
      <c r="O257" s="6">
        <f t="shared" si="111"/>
        <v>0</v>
      </c>
      <c r="P257" s="6">
        <f t="shared" si="112"/>
        <v>1.9000000953674299</v>
      </c>
      <c r="Q257" s="6">
        <f t="shared" si="113"/>
        <v>1</v>
      </c>
      <c r="R257" s="6">
        <f t="shared" si="114"/>
        <v>0</v>
      </c>
      <c r="S257" s="6">
        <f t="shared" si="115"/>
        <v>0</v>
      </c>
      <c r="T257" s="6">
        <f t="shared" si="116"/>
        <v>0</v>
      </c>
      <c r="U257" s="6">
        <f t="shared" si="117"/>
        <v>0.25000019073485991</v>
      </c>
      <c r="V257" s="6">
        <f t="shared" si="118"/>
        <v>1.65</v>
      </c>
      <c r="W257" s="6">
        <f t="shared" si="119"/>
        <v>0.85000000000000009</v>
      </c>
      <c r="X257" s="6">
        <f t="shared" si="120"/>
        <v>0</v>
      </c>
      <c r="Y257" s="6">
        <f t="shared" si="121"/>
        <v>0.60000009536743004</v>
      </c>
      <c r="Z257" s="6">
        <f t="shared" si="122"/>
        <v>0.5</v>
      </c>
      <c r="AA257" s="6">
        <f t="shared" si="123"/>
        <v>0</v>
      </c>
      <c r="AB257" s="6">
        <f t="shared" si="124"/>
        <v>0</v>
      </c>
      <c r="AC257" s="6">
        <f t="shared" si="125"/>
        <v>0</v>
      </c>
      <c r="AD257" s="6">
        <f t="shared" si="126"/>
        <v>0</v>
      </c>
      <c r="AE257" s="6">
        <f t="shared" si="127"/>
        <v>0.85000000000000009</v>
      </c>
      <c r="AF257" s="6">
        <f t="shared" si="128"/>
        <v>4.9999999999999822E-2</v>
      </c>
      <c r="AG257" s="6">
        <f t="shared" si="129"/>
        <v>0</v>
      </c>
      <c r="AH257" s="6">
        <f t="shared" si="130"/>
        <v>0</v>
      </c>
      <c r="AI257" s="6">
        <f t="shared" si="131"/>
        <v>0</v>
      </c>
      <c r="AJ257" s="6">
        <f t="shared" si="132"/>
        <v>0</v>
      </c>
      <c r="AK257" s="6">
        <f t="shared" si="133"/>
        <v>0</v>
      </c>
      <c r="AL257" s="6">
        <f t="shared" si="134"/>
        <v>0</v>
      </c>
      <c r="AM257" s="6">
        <f t="shared" si="135"/>
        <v>0</v>
      </c>
      <c r="AN257" s="6">
        <f t="shared" si="136"/>
        <v>4.9999999999999822E-2</v>
      </c>
      <c r="AO257" s="6">
        <f t="shared" si="137"/>
        <v>0</v>
      </c>
      <c r="AP257" s="6">
        <f t="shared" si="138"/>
        <v>0</v>
      </c>
      <c r="AQ257" s="6">
        <f t="shared" si="139"/>
        <v>0</v>
      </c>
      <c r="AR257" s="6">
        <f t="shared" si="140"/>
        <v>0</v>
      </c>
      <c r="AS257" s="6">
        <f t="shared" si="141"/>
        <v>0</v>
      </c>
      <c r="AT257" s="6">
        <f t="shared" si="142"/>
        <v>0</v>
      </c>
      <c r="AU257" s="6">
        <f t="shared" si="143"/>
        <v>0</v>
      </c>
    </row>
    <row r="258" spans="1:47" ht="15" customHeight="1" x14ac:dyDescent="0.45">
      <c r="A258" s="5" t="s">
        <v>508</v>
      </c>
      <c r="B258" s="5" t="s">
        <v>509</v>
      </c>
      <c r="C258" s="6">
        <v>4.25</v>
      </c>
      <c r="D258" s="6">
        <v>4.3499999046325701</v>
      </c>
      <c r="E258" s="6">
        <v>4.4000000953674299</v>
      </c>
      <c r="F258" s="6">
        <v>2.6500000953674299</v>
      </c>
      <c r="G258" s="6">
        <v>4.25</v>
      </c>
      <c r="H258" s="6">
        <v>4.1999998092651403</v>
      </c>
      <c r="I258" s="6">
        <v>0.25</v>
      </c>
      <c r="J258" s="6">
        <v>0</v>
      </c>
      <c r="K258" s="6">
        <v>0</v>
      </c>
      <c r="L258" s="6">
        <f t="shared" si="108"/>
        <v>1.25</v>
      </c>
      <c r="M258" s="6">
        <f t="shared" si="109"/>
        <v>2.3499999046325701</v>
      </c>
      <c r="N258" s="6">
        <f t="shared" si="110"/>
        <v>2.4000000953674299</v>
      </c>
      <c r="O258" s="6">
        <f t="shared" si="111"/>
        <v>0</v>
      </c>
      <c r="P258" s="6">
        <f t="shared" si="112"/>
        <v>2.25</v>
      </c>
      <c r="Q258" s="6">
        <f t="shared" si="113"/>
        <v>1.1999998092651403</v>
      </c>
      <c r="R258" s="6">
        <f t="shared" si="114"/>
        <v>0</v>
      </c>
      <c r="S258" s="6">
        <f t="shared" si="115"/>
        <v>0</v>
      </c>
      <c r="T258" s="6">
        <f t="shared" si="116"/>
        <v>0</v>
      </c>
      <c r="U258" s="6">
        <f t="shared" si="117"/>
        <v>0.45000000000000018</v>
      </c>
      <c r="V258" s="6">
        <f t="shared" si="118"/>
        <v>1.74999990463257</v>
      </c>
      <c r="W258" s="6">
        <f t="shared" si="119"/>
        <v>1.00000009536743</v>
      </c>
      <c r="X258" s="6">
        <f t="shared" si="120"/>
        <v>0</v>
      </c>
      <c r="Y258" s="6">
        <f t="shared" si="121"/>
        <v>0.95000000000000018</v>
      </c>
      <c r="Z258" s="6">
        <f t="shared" si="122"/>
        <v>0.69999980926514027</v>
      </c>
      <c r="AA258" s="6">
        <f t="shared" si="123"/>
        <v>0</v>
      </c>
      <c r="AB258" s="6">
        <f t="shared" si="124"/>
        <v>0</v>
      </c>
      <c r="AC258" s="6">
        <f t="shared" si="125"/>
        <v>0</v>
      </c>
      <c r="AD258" s="6">
        <f t="shared" si="126"/>
        <v>0</v>
      </c>
      <c r="AE258" s="6">
        <f t="shared" si="127"/>
        <v>0.94999990463257022</v>
      </c>
      <c r="AF258" s="6">
        <f t="shared" si="128"/>
        <v>0.20000009536742969</v>
      </c>
      <c r="AG258" s="6">
        <f t="shared" si="129"/>
        <v>0</v>
      </c>
      <c r="AH258" s="6">
        <f t="shared" si="130"/>
        <v>0.15000000000000036</v>
      </c>
      <c r="AI258" s="6">
        <f t="shared" si="131"/>
        <v>0</v>
      </c>
      <c r="AJ258" s="6">
        <f t="shared" si="132"/>
        <v>0</v>
      </c>
      <c r="AK258" s="6">
        <f t="shared" si="133"/>
        <v>0</v>
      </c>
      <c r="AL258" s="6">
        <f t="shared" si="134"/>
        <v>0</v>
      </c>
      <c r="AM258" s="6">
        <f t="shared" si="135"/>
        <v>0</v>
      </c>
      <c r="AN258" s="6">
        <f t="shared" si="136"/>
        <v>0.14999990463256996</v>
      </c>
      <c r="AO258" s="6">
        <f t="shared" si="137"/>
        <v>0</v>
      </c>
      <c r="AP258" s="6">
        <f t="shared" si="138"/>
        <v>0</v>
      </c>
      <c r="AQ258" s="6">
        <f t="shared" si="139"/>
        <v>0</v>
      </c>
      <c r="AR258" s="6">
        <f t="shared" si="140"/>
        <v>0</v>
      </c>
      <c r="AS258" s="6">
        <f t="shared" si="141"/>
        <v>0</v>
      </c>
      <c r="AT258" s="6">
        <f t="shared" si="142"/>
        <v>0</v>
      </c>
      <c r="AU258" s="6">
        <f t="shared" si="143"/>
        <v>0</v>
      </c>
    </row>
    <row r="259" spans="1:47" ht="15" customHeight="1" x14ac:dyDescent="0.45">
      <c r="A259" s="5" t="s">
        <v>510</v>
      </c>
      <c r="B259" s="5" t="s">
        <v>511</v>
      </c>
      <c r="C259" s="6">
        <v>4.1999998092651403</v>
      </c>
      <c r="D259" s="6">
        <v>4.25</v>
      </c>
      <c r="E259" s="6">
        <v>4.25</v>
      </c>
      <c r="F259" s="6">
        <v>2.4500000476837198</v>
      </c>
      <c r="G259" s="6">
        <v>4.1500000953674299</v>
      </c>
      <c r="H259" s="6">
        <v>4.1999998092651403</v>
      </c>
      <c r="I259" s="6">
        <v>0.150000005960465</v>
      </c>
      <c r="J259" s="6">
        <v>0</v>
      </c>
      <c r="K259" s="6">
        <v>0</v>
      </c>
      <c r="L259" s="6">
        <f t="shared" si="108"/>
        <v>1.1999998092651403</v>
      </c>
      <c r="M259" s="6">
        <f t="shared" si="109"/>
        <v>2.25</v>
      </c>
      <c r="N259" s="6">
        <f t="shared" si="110"/>
        <v>2.25</v>
      </c>
      <c r="O259" s="6">
        <f t="shared" si="111"/>
        <v>0</v>
      </c>
      <c r="P259" s="6">
        <f t="shared" si="112"/>
        <v>2.1500000953674299</v>
      </c>
      <c r="Q259" s="6">
        <f t="shared" si="113"/>
        <v>1.1999998092651403</v>
      </c>
      <c r="R259" s="6">
        <f t="shared" si="114"/>
        <v>0</v>
      </c>
      <c r="S259" s="6">
        <f t="shared" si="115"/>
        <v>0</v>
      </c>
      <c r="T259" s="6">
        <f t="shared" si="116"/>
        <v>0</v>
      </c>
      <c r="U259" s="6">
        <f t="shared" si="117"/>
        <v>0.39999980926514045</v>
      </c>
      <c r="V259" s="6">
        <f t="shared" si="118"/>
        <v>1.65</v>
      </c>
      <c r="W259" s="6">
        <f t="shared" si="119"/>
        <v>0.85000000000000009</v>
      </c>
      <c r="X259" s="6">
        <f t="shared" si="120"/>
        <v>0</v>
      </c>
      <c r="Y259" s="6">
        <f t="shared" si="121"/>
        <v>0.85000009536743004</v>
      </c>
      <c r="Z259" s="6">
        <f t="shared" si="122"/>
        <v>0.69999980926514027</v>
      </c>
      <c r="AA259" s="6">
        <f t="shared" si="123"/>
        <v>0</v>
      </c>
      <c r="AB259" s="6">
        <f t="shared" si="124"/>
        <v>0</v>
      </c>
      <c r="AC259" s="6">
        <f t="shared" si="125"/>
        <v>0</v>
      </c>
      <c r="AD259" s="6">
        <f t="shared" si="126"/>
        <v>0</v>
      </c>
      <c r="AE259" s="6">
        <f t="shared" si="127"/>
        <v>0.85000000000000009</v>
      </c>
      <c r="AF259" s="6">
        <f t="shared" si="128"/>
        <v>4.9999999999999822E-2</v>
      </c>
      <c r="AG259" s="6">
        <f t="shared" si="129"/>
        <v>0</v>
      </c>
      <c r="AH259" s="6">
        <f t="shared" si="130"/>
        <v>5.000009536743022E-2</v>
      </c>
      <c r="AI259" s="6">
        <f t="shared" si="131"/>
        <v>0</v>
      </c>
      <c r="AJ259" s="6">
        <f t="shared" si="132"/>
        <v>0</v>
      </c>
      <c r="AK259" s="6">
        <f t="shared" si="133"/>
        <v>0</v>
      </c>
      <c r="AL259" s="6">
        <f t="shared" si="134"/>
        <v>0</v>
      </c>
      <c r="AM259" s="6">
        <f t="shared" si="135"/>
        <v>0</v>
      </c>
      <c r="AN259" s="6">
        <f t="shared" si="136"/>
        <v>4.9999999999999822E-2</v>
      </c>
      <c r="AO259" s="6">
        <f t="shared" si="137"/>
        <v>0</v>
      </c>
      <c r="AP259" s="6">
        <f t="shared" si="138"/>
        <v>0</v>
      </c>
      <c r="AQ259" s="6">
        <f t="shared" si="139"/>
        <v>0</v>
      </c>
      <c r="AR259" s="6">
        <f t="shared" si="140"/>
        <v>0</v>
      </c>
      <c r="AS259" s="6">
        <f t="shared" si="141"/>
        <v>0</v>
      </c>
      <c r="AT259" s="6">
        <f t="shared" si="142"/>
        <v>0</v>
      </c>
      <c r="AU259" s="6">
        <f t="shared" si="143"/>
        <v>0</v>
      </c>
    </row>
    <row r="260" spans="1:47" ht="15" customHeight="1" x14ac:dyDescent="0.45">
      <c r="A260" s="5" t="s">
        <v>512</v>
      </c>
      <c r="B260" s="5" t="s">
        <v>513</v>
      </c>
      <c r="C260" s="6">
        <v>4.25</v>
      </c>
      <c r="D260" s="6">
        <v>4.5999999046325701</v>
      </c>
      <c r="E260" s="6">
        <v>4.5500001907348597</v>
      </c>
      <c r="F260" s="6">
        <v>2.7999999523162802</v>
      </c>
      <c r="G260" s="6">
        <v>4.1999998092651403</v>
      </c>
      <c r="H260" s="6">
        <v>4.1999998092651403</v>
      </c>
      <c r="I260" s="6">
        <v>0.25</v>
      </c>
      <c r="J260" s="6">
        <v>0</v>
      </c>
      <c r="K260" s="6">
        <v>0</v>
      </c>
      <c r="L260" s="6">
        <f t="shared" si="108"/>
        <v>1.25</v>
      </c>
      <c r="M260" s="6">
        <f t="shared" si="109"/>
        <v>2.5999999046325701</v>
      </c>
      <c r="N260" s="6">
        <f t="shared" si="110"/>
        <v>2.5500001907348597</v>
      </c>
      <c r="O260" s="6">
        <f t="shared" si="111"/>
        <v>0</v>
      </c>
      <c r="P260" s="6">
        <f t="shared" si="112"/>
        <v>2.1999998092651403</v>
      </c>
      <c r="Q260" s="6">
        <f t="shared" si="113"/>
        <v>1.1999998092651403</v>
      </c>
      <c r="R260" s="6">
        <f t="shared" si="114"/>
        <v>0</v>
      </c>
      <c r="S260" s="6">
        <f t="shared" si="115"/>
        <v>0</v>
      </c>
      <c r="T260" s="6">
        <f t="shared" si="116"/>
        <v>0</v>
      </c>
      <c r="U260" s="6">
        <f t="shared" si="117"/>
        <v>0.45000000000000018</v>
      </c>
      <c r="V260" s="6">
        <f t="shared" si="118"/>
        <v>1.99999990463257</v>
      </c>
      <c r="W260" s="6">
        <f t="shared" si="119"/>
        <v>1.1500001907348598</v>
      </c>
      <c r="X260" s="6">
        <f t="shared" si="120"/>
        <v>0</v>
      </c>
      <c r="Y260" s="6">
        <f t="shared" si="121"/>
        <v>0.89999980926514045</v>
      </c>
      <c r="Z260" s="6">
        <f t="shared" si="122"/>
        <v>0.69999980926514027</v>
      </c>
      <c r="AA260" s="6">
        <f t="shared" si="123"/>
        <v>0</v>
      </c>
      <c r="AB260" s="6">
        <f t="shared" si="124"/>
        <v>0</v>
      </c>
      <c r="AC260" s="6">
        <f t="shared" si="125"/>
        <v>0</v>
      </c>
      <c r="AD260" s="6">
        <f t="shared" si="126"/>
        <v>0</v>
      </c>
      <c r="AE260" s="6">
        <f t="shared" si="127"/>
        <v>1.1999999046325702</v>
      </c>
      <c r="AF260" s="6">
        <f t="shared" si="128"/>
        <v>0.35000019073485955</v>
      </c>
      <c r="AG260" s="6">
        <f t="shared" si="129"/>
        <v>0</v>
      </c>
      <c r="AH260" s="6">
        <f t="shared" si="130"/>
        <v>9.9999809265140627E-2</v>
      </c>
      <c r="AI260" s="6">
        <f t="shared" si="131"/>
        <v>0</v>
      </c>
      <c r="AJ260" s="6">
        <f t="shared" si="132"/>
        <v>0</v>
      </c>
      <c r="AK260" s="6">
        <f t="shared" si="133"/>
        <v>0</v>
      </c>
      <c r="AL260" s="6">
        <f t="shared" si="134"/>
        <v>0</v>
      </c>
      <c r="AM260" s="6">
        <f t="shared" si="135"/>
        <v>0</v>
      </c>
      <c r="AN260" s="6">
        <f t="shared" si="136"/>
        <v>0.39999990463256996</v>
      </c>
      <c r="AO260" s="6">
        <f t="shared" si="137"/>
        <v>0</v>
      </c>
      <c r="AP260" s="6">
        <f t="shared" si="138"/>
        <v>0</v>
      </c>
      <c r="AQ260" s="6">
        <f t="shared" si="139"/>
        <v>0</v>
      </c>
      <c r="AR260" s="6">
        <f t="shared" si="140"/>
        <v>0</v>
      </c>
      <c r="AS260" s="6">
        <f t="shared" si="141"/>
        <v>0</v>
      </c>
      <c r="AT260" s="6">
        <f t="shared" si="142"/>
        <v>0</v>
      </c>
      <c r="AU260" s="6">
        <f t="shared" si="143"/>
        <v>0</v>
      </c>
    </row>
    <row r="261" spans="1:47" ht="15" customHeight="1" x14ac:dyDescent="0.45">
      <c r="A261" s="5" t="s">
        <v>514</v>
      </c>
      <c r="B261" s="5" t="s">
        <v>515</v>
      </c>
      <c r="C261" s="6">
        <v>4</v>
      </c>
      <c r="D261" s="6">
        <v>3.7999999523162802</v>
      </c>
      <c r="E261" s="6">
        <v>3.75</v>
      </c>
      <c r="F261" s="6">
        <v>2.7999999523162802</v>
      </c>
      <c r="G261" s="6">
        <v>3.75</v>
      </c>
      <c r="H261" s="6">
        <v>3.5499999523162802</v>
      </c>
      <c r="I261" s="6">
        <v>0.150000005960465</v>
      </c>
      <c r="J261" s="6">
        <v>0</v>
      </c>
      <c r="K261" s="6">
        <v>0</v>
      </c>
      <c r="L261" s="6">
        <f t="shared" si="108"/>
        <v>1</v>
      </c>
      <c r="M261" s="6">
        <f t="shared" si="109"/>
        <v>1.7999999523162802</v>
      </c>
      <c r="N261" s="6">
        <f t="shared" si="110"/>
        <v>1.75</v>
      </c>
      <c r="O261" s="6">
        <f t="shared" si="111"/>
        <v>0</v>
      </c>
      <c r="P261" s="6">
        <f t="shared" si="112"/>
        <v>1.75</v>
      </c>
      <c r="Q261" s="6">
        <f t="shared" si="113"/>
        <v>0.54999995231628018</v>
      </c>
      <c r="R261" s="6">
        <f t="shared" si="114"/>
        <v>0</v>
      </c>
      <c r="S261" s="6">
        <f t="shared" si="115"/>
        <v>0</v>
      </c>
      <c r="T261" s="6">
        <f t="shared" si="116"/>
        <v>0</v>
      </c>
      <c r="U261" s="6">
        <f t="shared" si="117"/>
        <v>0.20000000000000018</v>
      </c>
      <c r="V261" s="6">
        <f t="shared" si="118"/>
        <v>1.1999999523162801</v>
      </c>
      <c r="W261" s="6">
        <f t="shared" si="119"/>
        <v>0.35000000000000009</v>
      </c>
      <c r="X261" s="6">
        <f t="shared" si="120"/>
        <v>0</v>
      </c>
      <c r="Y261" s="6">
        <f t="shared" si="121"/>
        <v>0.45000000000000018</v>
      </c>
      <c r="Z261" s="6">
        <f t="shared" si="122"/>
        <v>4.9999952316280183E-2</v>
      </c>
      <c r="AA261" s="6">
        <f t="shared" si="123"/>
        <v>0</v>
      </c>
      <c r="AB261" s="6">
        <f t="shared" si="124"/>
        <v>0</v>
      </c>
      <c r="AC261" s="6">
        <f t="shared" si="125"/>
        <v>0</v>
      </c>
      <c r="AD261" s="6">
        <f t="shared" si="126"/>
        <v>0</v>
      </c>
      <c r="AE261" s="6">
        <f t="shared" si="127"/>
        <v>0.39999995231628027</v>
      </c>
      <c r="AF261" s="6">
        <f t="shared" si="128"/>
        <v>0</v>
      </c>
      <c r="AG261" s="6">
        <f t="shared" si="129"/>
        <v>0</v>
      </c>
      <c r="AH261" s="6">
        <f t="shared" si="130"/>
        <v>0</v>
      </c>
      <c r="AI261" s="6">
        <f t="shared" si="131"/>
        <v>0</v>
      </c>
      <c r="AJ261" s="6">
        <f t="shared" si="132"/>
        <v>0</v>
      </c>
      <c r="AK261" s="6">
        <f t="shared" si="133"/>
        <v>0</v>
      </c>
      <c r="AL261" s="6">
        <f t="shared" si="134"/>
        <v>0</v>
      </c>
      <c r="AM261" s="6">
        <f t="shared" si="135"/>
        <v>0</v>
      </c>
      <c r="AN261" s="6">
        <f t="shared" si="136"/>
        <v>0</v>
      </c>
      <c r="AO261" s="6">
        <f t="shared" si="137"/>
        <v>0</v>
      </c>
      <c r="AP261" s="6">
        <f t="shared" si="138"/>
        <v>0</v>
      </c>
      <c r="AQ261" s="6">
        <f t="shared" si="139"/>
        <v>0</v>
      </c>
      <c r="AR261" s="6">
        <f t="shared" si="140"/>
        <v>0</v>
      </c>
      <c r="AS261" s="6">
        <f t="shared" si="141"/>
        <v>0</v>
      </c>
      <c r="AT261" s="6">
        <f t="shared" si="142"/>
        <v>0</v>
      </c>
      <c r="AU261" s="6">
        <f t="shared" si="143"/>
        <v>0</v>
      </c>
    </row>
    <row r="262" spans="1:47" ht="15" customHeight="1" x14ac:dyDescent="0.45">
      <c r="A262" s="5" t="s">
        <v>516</v>
      </c>
      <c r="B262" s="5" t="s">
        <v>517</v>
      </c>
      <c r="C262" s="6">
        <v>4</v>
      </c>
      <c r="D262" s="6">
        <v>4</v>
      </c>
      <c r="E262" s="6">
        <v>4</v>
      </c>
      <c r="F262" s="6">
        <v>2.0499999523162802</v>
      </c>
      <c r="G262" s="6">
        <v>3.8499999046325701</v>
      </c>
      <c r="H262" s="6">
        <v>4</v>
      </c>
      <c r="I262" s="6">
        <v>1.45000004768372</v>
      </c>
      <c r="J262" s="6">
        <v>0.89999997615814198</v>
      </c>
      <c r="K262" s="6">
        <v>1.30000007152557</v>
      </c>
      <c r="L262" s="6">
        <f t="shared" si="108"/>
        <v>1</v>
      </c>
      <c r="M262" s="6">
        <f t="shared" si="109"/>
        <v>2</v>
      </c>
      <c r="N262" s="6">
        <f t="shared" si="110"/>
        <v>2</v>
      </c>
      <c r="O262" s="6">
        <f t="shared" si="111"/>
        <v>0</v>
      </c>
      <c r="P262" s="6">
        <f t="shared" si="112"/>
        <v>1.8499999046325701</v>
      </c>
      <c r="Q262" s="6">
        <f t="shared" si="113"/>
        <v>1</v>
      </c>
      <c r="R262" s="6">
        <f t="shared" si="114"/>
        <v>0</v>
      </c>
      <c r="S262" s="6">
        <f t="shared" si="115"/>
        <v>0</v>
      </c>
      <c r="T262" s="6">
        <f t="shared" si="116"/>
        <v>0</v>
      </c>
      <c r="U262" s="6">
        <f t="shared" si="117"/>
        <v>0.20000000000000018</v>
      </c>
      <c r="V262" s="6">
        <f t="shared" si="118"/>
        <v>1.4</v>
      </c>
      <c r="W262" s="6">
        <f t="shared" si="119"/>
        <v>0.60000000000000009</v>
      </c>
      <c r="X262" s="6">
        <f t="shared" si="120"/>
        <v>0</v>
      </c>
      <c r="Y262" s="6">
        <f t="shared" si="121"/>
        <v>0.54999990463257031</v>
      </c>
      <c r="Z262" s="6">
        <f t="shared" si="122"/>
        <v>0.5</v>
      </c>
      <c r="AA262" s="6">
        <f t="shared" si="123"/>
        <v>0</v>
      </c>
      <c r="AB262" s="6">
        <f t="shared" si="124"/>
        <v>0</v>
      </c>
      <c r="AC262" s="6">
        <f t="shared" si="125"/>
        <v>0</v>
      </c>
      <c r="AD262" s="6">
        <f t="shared" si="126"/>
        <v>0</v>
      </c>
      <c r="AE262" s="6">
        <f t="shared" si="127"/>
        <v>0.60000000000000009</v>
      </c>
      <c r="AF262" s="6">
        <f t="shared" si="128"/>
        <v>0</v>
      </c>
      <c r="AG262" s="6">
        <f t="shared" si="129"/>
        <v>0</v>
      </c>
      <c r="AH262" s="6">
        <f t="shared" si="130"/>
        <v>0</v>
      </c>
      <c r="AI262" s="6">
        <f t="shared" si="131"/>
        <v>0</v>
      </c>
      <c r="AJ262" s="6">
        <f t="shared" si="132"/>
        <v>0</v>
      </c>
      <c r="AK262" s="6">
        <f t="shared" si="133"/>
        <v>0</v>
      </c>
      <c r="AL262" s="6">
        <f t="shared" si="134"/>
        <v>0</v>
      </c>
      <c r="AM262" s="6">
        <f t="shared" si="135"/>
        <v>0</v>
      </c>
      <c r="AN262" s="6">
        <f t="shared" si="136"/>
        <v>0</v>
      </c>
      <c r="AO262" s="6">
        <f t="shared" si="137"/>
        <v>0</v>
      </c>
      <c r="AP262" s="6">
        <f t="shared" si="138"/>
        <v>0</v>
      </c>
      <c r="AQ262" s="6">
        <f t="shared" si="139"/>
        <v>0</v>
      </c>
      <c r="AR262" s="6">
        <f t="shared" si="140"/>
        <v>0</v>
      </c>
      <c r="AS262" s="6">
        <f t="shared" si="141"/>
        <v>0</v>
      </c>
      <c r="AT262" s="6">
        <f t="shared" si="142"/>
        <v>0</v>
      </c>
      <c r="AU262" s="6">
        <f t="shared" si="143"/>
        <v>0</v>
      </c>
    </row>
    <row r="263" spans="1:47" ht="15" customHeight="1" x14ac:dyDescent="0.45">
      <c r="A263" s="5" t="s">
        <v>518</v>
      </c>
      <c r="B263" s="5" t="s">
        <v>519</v>
      </c>
      <c r="C263" s="6">
        <v>3.4000000953674299</v>
      </c>
      <c r="D263" s="6">
        <v>3.75</v>
      </c>
      <c r="E263" s="6">
        <v>3.5</v>
      </c>
      <c r="F263" s="6">
        <v>1.8999999761581401</v>
      </c>
      <c r="G263" s="6">
        <v>3</v>
      </c>
      <c r="H263" s="6">
        <v>3.4000000953674299</v>
      </c>
      <c r="I263" s="6">
        <v>0.95000004768371604</v>
      </c>
      <c r="J263" s="6">
        <v>0.69999998807907104</v>
      </c>
      <c r="K263" s="6">
        <v>0.85000002384185802</v>
      </c>
      <c r="L263" s="6">
        <f t="shared" si="108"/>
        <v>0.40000009536742986</v>
      </c>
      <c r="M263" s="6">
        <f t="shared" si="109"/>
        <v>1.75</v>
      </c>
      <c r="N263" s="6">
        <f t="shared" si="110"/>
        <v>1.5</v>
      </c>
      <c r="O263" s="6">
        <f t="shared" si="111"/>
        <v>0</v>
      </c>
      <c r="P263" s="6">
        <f t="shared" si="112"/>
        <v>1</v>
      </c>
      <c r="Q263" s="6">
        <f t="shared" si="113"/>
        <v>0.40000009536742986</v>
      </c>
      <c r="R263" s="6">
        <f t="shared" si="114"/>
        <v>0</v>
      </c>
      <c r="S263" s="6">
        <f t="shared" si="115"/>
        <v>0</v>
      </c>
      <c r="T263" s="6">
        <f t="shared" si="116"/>
        <v>0</v>
      </c>
      <c r="U263" s="6">
        <f t="shared" si="117"/>
        <v>0</v>
      </c>
      <c r="V263" s="6">
        <f t="shared" si="118"/>
        <v>1.1499999999999999</v>
      </c>
      <c r="W263" s="6">
        <f t="shared" si="119"/>
        <v>0.10000000000000009</v>
      </c>
      <c r="X263" s="6">
        <f t="shared" si="120"/>
        <v>0</v>
      </c>
      <c r="Y263" s="6">
        <f t="shared" si="121"/>
        <v>0</v>
      </c>
      <c r="Z263" s="6">
        <f t="shared" si="122"/>
        <v>0</v>
      </c>
      <c r="AA263" s="6">
        <f t="shared" si="123"/>
        <v>0</v>
      </c>
      <c r="AB263" s="6">
        <f t="shared" si="124"/>
        <v>0</v>
      </c>
      <c r="AC263" s="6">
        <f t="shared" si="125"/>
        <v>0</v>
      </c>
      <c r="AD263" s="6">
        <f t="shared" si="126"/>
        <v>0</v>
      </c>
      <c r="AE263" s="6">
        <f t="shared" si="127"/>
        <v>0.35000000000000009</v>
      </c>
      <c r="AF263" s="6">
        <f t="shared" si="128"/>
        <v>0</v>
      </c>
      <c r="AG263" s="6">
        <f t="shared" si="129"/>
        <v>0</v>
      </c>
      <c r="AH263" s="6">
        <f t="shared" si="130"/>
        <v>0</v>
      </c>
      <c r="AI263" s="6">
        <f t="shared" si="131"/>
        <v>0</v>
      </c>
      <c r="AJ263" s="6">
        <f t="shared" si="132"/>
        <v>0</v>
      </c>
      <c r="AK263" s="6">
        <f t="shared" si="133"/>
        <v>0</v>
      </c>
      <c r="AL263" s="6">
        <f t="shared" si="134"/>
        <v>0</v>
      </c>
      <c r="AM263" s="6">
        <f t="shared" si="135"/>
        <v>0</v>
      </c>
      <c r="AN263" s="6">
        <f t="shared" si="136"/>
        <v>0</v>
      </c>
      <c r="AO263" s="6">
        <f t="shared" si="137"/>
        <v>0</v>
      </c>
      <c r="AP263" s="6">
        <f t="shared" si="138"/>
        <v>0</v>
      </c>
      <c r="AQ263" s="6">
        <f t="shared" si="139"/>
        <v>0</v>
      </c>
      <c r="AR263" s="6">
        <f t="shared" si="140"/>
        <v>0</v>
      </c>
      <c r="AS263" s="6">
        <f t="shared" si="141"/>
        <v>0</v>
      </c>
      <c r="AT263" s="6">
        <f t="shared" si="142"/>
        <v>0</v>
      </c>
      <c r="AU263" s="6">
        <f t="shared" si="143"/>
        <v>0</v>
      </c>
    </row>
    <row r="264" spans="1:47" ht="15" customHeight="1" x14ac:dyDescent="0.45">
      <c r="A264" s="5" t="s">
        <v>520</v>
      </c>
      <c r="B264" s="5" t="s">
        <v>521</v>
      </c>
      <c r="C264" s="6">
        <v>4</v>
      </c>
      <c r="D264" s="6">
        <v>4</v>
      </c>
      <c r="E264" s="6">
        <v>3.75</v>
      </c>
      <c r="F264" s="6">
        <v>2.2000000476837198</v>
      </c>
      <c r="G264" s="6">
        <v>3.4500000476837198</v>
      </c>
      <c r="H264" s="6">
        <v>3.9500000476837198</v>
      </c>
      <c r="I264" s="6">
        <v>1.5</v>
      </c>
      <c r="J264" s="6">
        <v>1.3500000238418599</v>
      </c>
      <c r="K264" s="6">
        <v>2.0999999046325701</v>
      </c>
      <c r="L264" s="6">
        <f t="shared" si="108"/>
        <v>1</v>
      </c>
      <c r="M264" s="6">
        <f t="shared" si="109"/>
        <v>2</v>
      </c>
      <c r="N264" s="6">
        <f t="shared" si="110"/>
        <v>1.75</v>
      </c>
      <c r="O264" s="6">
        <f t="shared" si="111"/>
        <v>0</v>
      </c>
      <c r="P264" s="6">
        <f t="shared" si="112"/>
        <v>1.4500000476837198</v>
      </c>
      <c r="Q264" s="6">
        <f t="shared" si="113"/>
        <v>0.95000004768371982</v>
      </c>
      <c r="R264" s="6">
        <f t="shared" si="114"/>
        <v>0</v>
      </c>
      <c r="S264" s="6">
        <f t="shared" si="115"/>
        <v>0</v>
      </c>
      <c r="T264" s="6">
        <f t="shared" si="116"/>
        <v>9.9999904632570136E-2</v>
      </c>
      <c r="U264" s="6">
        <f t="shared" si="117"/>
        <v>0.20000000000000018</v>
      </c>
      <c r="V264" s="6">
        <f t="shared" si="118"/>
        <v>1.4</v>
      </c>
      <c r="W264" s="6">
        <f t="shared" si="119"/>
        <v>0.35000000000000009</v>
      </c>
      <c r="X264" s="6">
        <f t="shared" si="120"/>
        <v>0</v>
      </c>
      <c r="Y264" s="6">
        <f t="shared" si="121"/>
        <v>0.15000004768371999</v>
      </c>
      <c r="Z264" s="6">
        <f t="shared" si="122"/>
        <v>0.45000004768371982</v>
      </c>
      <c r="AA264" s="6">
        <f t="shared" si="123"/>
        <v>0</v>
      </c>
      <c r="AB264" s="6">
        <f t="shared" si="124"/>
        <v>0</v>
      </c>
      <c r="AC264" s="6">
        <f t="shared" si="125"/>
        <v>0</v>
      </c>
      <c r="AD264" s="6">
        <f t="shared" si="126"/>
        <v>0</v>
      </c>
      <c r="AE264" s="6">
        <f t="shared" si="127"/>
        <v>0.60000000000000009</v>
      </c>
      <c r="AF264" s="6">
        <f t="shared" si="128"/>
        <v>0</v>
      </c>
      <c r="AG264" s="6">
        <f t="shared" si="129"/>
        <v>0</v>
      </c>
      <c r="AH264" s="6">
        <f t="shared" si="130"/>
        <v>0</v>
      </c>
      <c r="AI264" s="6">
        <f t="shared" si="131"/>
        <v>0</v>
      </c>
      <c r="AJ264" s="6">
        <f t="shared" si="132"/>
        <v>0</v>
      </c>
      <c r="AK264" s="6">
        <f t="shared" si="133"/>
        <v>0</v>
      </c>
      <c r="AL264" s="6">
        <f t="shared" si="134"/>
        <v>0</v>
      </c>
      <c r="AM264" s="6">
        <f t="shared" si="135"/>
        <v>0</v>
      </c>
      <c r="AN264" s="6">
        <f t="shared" si="136"/>
        <v>0</v>
      </c>
      <c r="AO264" s="6">
        <f t="shared" si="137"/>
        <v>0</v>
      </c>
      <c r="AP264" s="6">
        <f t="shared" si="138"/>
        <v>0</v>
      </c>
      <c r="AQ264" s="6">
        <f t="shared" si="139"/>
        <v>0</v>
      </c>
      <c r="AR264" s="6">
        <f t="shared" si="140"/>
        <v>0</v>
      </c>
      <c r="AS264" s="6">
        <f t="shared" si="141"/>
        <v>0</v>
      </c>
      <c r="AT264" s="6">
        <f t="shared" si="142"/>
        <v>0</v>
      </c>
      <c r="AU264" s="6">
        <f t="shared" si="143"/>
        <v>0</v>
      </c>
    </row>
    <row r="265" spans="1:47" ht="15" customHeight="1" x14ac:dyDescent="0.45">
      <c r="A265" s="5" t="s">
        <v>522</v>
      </c>
      <c r="B265" s="5" t="s">
        <v>523</v>
      </c>
      <c r="C265" s="6">
        <v>4.5</v>
      </c>
      <c r="D265" s="6">
        <v>4.6500000953674299</v>
      </c>
      <c r="E265" s="6">
        <v>4.5</v>
      </c>
      <c r="F265" s="6">
        <v>3.8499999046325701</v>
      </c>
      <c r="G265" s="6">
        <v>4</v>
      </c>
      <c r="H265" s="6">
        <v>4.0500001907348597</v>
      </c>
      <c r="I265" s="6">
        <v>5.0000000745058101E-2</v>
      </c>
      <c r="J265" s="6">
        <v>0</v>
      </c>
      <c r="K265" s="6">
        <v>0</v>
      </c>
      <c r="L265" s="6">
        <f t="shared" si="108"/>
        <v>1.5</v>
      </c>
      <c r="M265" s="6">
        <f t="shared" si="109"/>
        <v>2.6500000953674299</v>
      </c>
      <c r="N265" s="6">
        <f t="shared" si="110"/>
        <v>2.5</v>
      </c>
      <c r="O265" s="6">
        <f t="shared" si="111"/>
        <v>0.84999990463257014</v>
      </c>
      <c r="P265" s="6">
        <f t="shared" si="112"/>
        <v>2</v>
      </c>
      <c r="Q265" s="6">
        <f t="shared" si="113"/>
        <v>1.0500001907348597</v>
      </c>
      <c r="R265" s="6">
        <f t="shared" si="114"/>
        <v>0</v>
      </c>
      <c r="S265" s="6">
        <f t="shared" si="115"/>
        <v>0</v>
      </c>
      <c r="T265" s="6">
        <f t="shared" si="116"/>
        <v>0</v>
      </c>
      <c r="U265" s="6">
        <f t="shared" si="117"/>
        <v>0.70000000000000018</v>
      </c>
      <c r="V265" s="6">
        <f t="shared" si="118"/>
        <v>2.0500000953674298</v>
      </c>
      <c r="W265" s="6">
        <f t="shared" si="119"/>
        <v>1.1000000000000001</v>
      </c>
      <c r="X265" s="6">
        <f t="shared" si="120"/>
        <v>0.44999990463257022</v>
      </c>
      <c r="Y265" s="6">
        <f t="shared" si="121"/>
        <v>0.70000000000000018</v>
      </c>
      <c r="Z265" s="6">
        <f t="shared" si="122"/>
        <v>0.55000019073485973</v>
      </c>
      <c r="AA265" s="6">
        <f t="shared" si="123"/>
        <v>0</v>
      </c>
      <c r="AB265" s="6">
        <f t="shared" si="124"/>
        <v>0</v>
      </c>
      <c r="AC265" s="6">
        <f t="shared" si="125"/>
        <v>0</v>
      </c>
      <c r="AD265" s="6">
        <f t="shared" si="126"/>
        <v>0</v>
      </c>
      <c r="AE265" s="6">
        <f t="shared" si="127"/>
        <v>1.25000009536743</v>
      </c>
      <c r="AF265" s="6">
        <f t="shared" si="128"/>
        <v>0.29999999999999982</v>
      </c>
      <c r="AG265" s="6">
        <f t="shared" si="129"/>
        <v>0</v>
      </c>
      <c r="AH265" s="6">
        <f t="shared" si="130"/>
        <v>0</v>
      </c>
      <c r="AI265" s="6">
        <f t="shared" si="131"/>
        <v>0</v>
      </c>
      <c r="AJ265" s="6">
        <f t="shared" si="132"/>
        <v>0</v>
      </c>
      <c r="AK265" s="6">
        <f t="shared" si="133"/>
        <v>0</v>
      </c>
      <c r="AL265" s="6">
        <f t="shared" si="134"/>
        <v>0</v>
      </c>
      <c r="AM265" s="6">
        <f t="shared" si="135"/>
        <v>0</v>
      </c>
      <c r="AN265" s="6">
        <f t="shared" si="136"/>
        <v>0.45000009536742969</v>
      </c>
      <c r="AO265" s="6">
        <f t="shared" si="137"/>
        <v>0</v>
      </c>
      <c r="AP265" s="6">
        <f t="shared" si="138"/>
        <v>0</v>
      </c>
      <c r="AQ265" s="6">
        <f t="shared" si="139"/>
        <v>0</v>
      </c>
      <c r="AR265" s="6">
        <f t="shared" si="140"/>
        <v>0</v>
      </c>
      <c r="AS265" s="6">
        <f t="shared" si="141"/>
        <v>0</v>
      </c>
      <c r="AT265" s="6">
        <f t="shared" si="142"/>
        <v>0</v>
      </c>
      <c r="AU265" s="6">
        <f t="shared" si="143"/>
        <v>0</v>
      </c>
    </row>
    <row r="266" spans="1:47" ht="15" customHeight="1" x14ac:dyDescent="0.45">
      <c r="A266" s="5" t="s">
        <v>524</v>
      </c>
      <c r="B266" s="5" t="s">
        <v>525</v>
      </c>
      <c r="C266" s="6">
        <v>4.1500000953674299</v>
      </c>
      <c r="D266" s="6">
        <v>4.1500000953674299</v>
      </c>
      <c r="E266" s="6">
        <v>4.0999999046325701</v>
      </c>
      <c r="F266" s="6">
        <v>3.5</v>
      </c>
      <c r="G266" s="6">
        <v>4</v>
      </c>
      <c r="H266" s="6">
        <v>3.9499998092651398</v>
      </c>
      <c r="I266" s="6">
        <v>0</v>
      </c>
      <c r="J266" s="6">
        <v>0</v>
      </c>
      <c r="K266" s="6">
        <v>0</v>
      </c>
      <c r="L266" s="6">
        <f t="shared" si="108"/>
        <v>1.1500000953674299</v>
      </c>
      <c r="M266" s="6">
        <f t="shared" si="109"/>
        <v>2.1500000953674299</v>
      </c>
      <c r="N266" s="6">
        <f t="shared" si="110"/>
        <v>2.0999999046325701</v>
      </c>
      <c r="O266" s="6">
        <f t="shared" si="111"/>
        <v>0.5</v>
      </c>
      <c r="P266" s="6">
        <f t="shared" si="112"/>
        <v>2</v>
      </c>
      <c r="Q266" s="6">
        <f t="shared" si="113"/>
        <v>0.94999980926513983</v>
      </c>
      <c r="R266" s="6">
        <f t="shared" si="114"/>
        <v>0</v>
      </c>
      <c r="S266" s="6">
        <f t="shared" si="115"/>
        <v>0</v>
      </c>
      <c r="T266" s="6">
        <f t="shared" si="116"/>
        <v>0</v>
      </c>
      <c r="U266" s="6">
        <f t="shared" si="117"/>
        <v>0.35000009536743004</v>
      </c>
      <c r="V266" s="6">
        <f t="shared" si="118"/>
        <v>1.5500000953674298</v>
      </c>
      <c r="W266" s="6">
        <f t="shared" si="119"/>
        <v>0.69999990463257022</v>
      </c>
      <c r="X266" s="6">
        <f t="shared" si="120"/>
        <v>0.10000000000000009</v>
      </c>
      <c r="Y266" s="6">
        <f t="shared" si="121"/>
        <v>0.70000000000000018</v>
      </c>
      <c r="Z266" s="6">
        <f t="shared" si="122"/>
        <v>0.44999980926513983</v>
      </c>
      <c r="AA266" s="6">
        <f t="shared" si="123"/>
        <v>0</v>
      </c>
      <c r="AB266" s="6">
        <f t="shared" si="124"/>
        <v>0</v>
      </c>
      <c r="AC266" s="6">
        <f t="shared" si="125"/>
        <v>0</v>
      </c>
      <c r="AD266" s="6">
        <f t="shared" si="126"/>
        <v>0</v>
      </c>
      <c r="AE266" s="6">
        <f t="shared" si="127"/>
        <v>0.75000009536742995</v>
      </c>
      <c r="AF266" s="6">
        <f t="shared" si="128"/>
        <v>0</v>
      </c>
      <c r="AG266" s="6">
        <f t="shared" si="129"/>
        <v>0</v>
      </c>
      <c r="AH266" s="6">
        <f t="shared" si="130"/>
        <v>0</v>
      </c>
      <c r="AI266" s="6">
        <f t="shared" si="131"/>
        <v>0</v>
      </c>
      <c r="AJ266" s="6">
        <f t="shared" si="132"/>
        <v>0</v>
      </c>
      <c r="AK266" s="6">
        <f t="shared" si="133"/>
        <v>0</v>
      </c>
      <c r="AL266" s="6">
        <f t="shared" si="134"/>
        <v>0</v>
      </c>
      <c r="AM266" s="6">
        <f t="shared" si="135"/>
        <v>0</v>
      </c>
      <c r="AN266" s="6">
        <f t="shared" si="136"/>
        <v>0</v>
      </c>
      <c r="AO266" s="6">
        <f t="shared" si="137"/>
        <v>0</v>
      </c>
      <c r="AP266" s="6">
        <f t="shared" si="138"/>
        <v>0</v>
      </c>
      <c r="AQ266" s="6">
        <f t="shared" si="139"/>
        <v>0</v>
      </c>
      <c r="AR266" s="6">
        <f t="shared" si="140"/>
        <v>0</v>
      </c>
      <c r="AS266" s="6">
        <f t="shared" si="141"/>
        <v>0</v>
      </c>
      <c r="AT266" s="6">
        <f t="shared" si="142"/>
        <v>0</v>
      </c>
      <c r="AU266" s="6">
        <f t="shared" si="143"/>
        <v>0</v>
      </c>
    </row>
    <row r="267" spans="1:47" ht="15" customHeight="1" x14ac:dyDescent="0.45">
      <c r="A267" s="5" t="s">
        <v>526</v>
      </c>
      <c r="B267" s="5" t="s">
        <v>527</v>
      </c>
      <c r="C267" s="6">
        <v>4.5999999046325701</v>
      </c>
      <c r="D267" s="6">
        <v>4.3499999046325701</v>
      </c>
      <c r="E267" s="6">
        <v>4.5999999046325701</v>
      </c>
      <c r="F267" s="6">
        <v>3.4500000476837198</v>
      </c>
      <c r="G267" s="6">
        <v>4.5999999046325701</v>
      </c>
      <c r="H267" s="6">
        <v>4.6999998092651403</v>
      </c>
      <c r="I267" s="6">
        <v>0.25</v>
      </c>
      <c r="J267" s="6">
        <v>0</v>
      </c>
      <c r="K267" s="6">
        <v>0</v>
      </c>
      <c r="L267" s="6">
        <f t="shared" si="108"/>
        <v>1.5999999046325701</v>
      </c>
      <c r="M267" s="6">
        <f t="shared" si="109"/>
        <v>2.3499999046325701</v>
      </c>
      <c r="N267" s="6">
        <f t="shared" si="110"/>
        <v>2.5999999046325701</v>
      </c>
      <c r="O267" s="6">
        <f t="shared" si="111"/>
        <v>0.45000004768371982</v>
      </c>
      <c r="P267" s="6">
        <f t="shared" si="112"/>
        <v>2.5999999046325701</v>
      </c>
      <c r="Q267" s="6">
        <f t="shared" si="113"/>
        <v>1.6999998092651403</v>
      </c>
      <c r="R267" s="6">
        <f t="shared" si="114"/>
        <v>0</v>
      </c>
      <c r="S267" s="6">
        <f t="shared" si="115"/>
        <v>0</v>
      </c>
      <c r="T267" s="6">
        <f t="shared" si="116"/>
        <v>0</v>
      </c>
      <c r="U267" s="6">
        <f t="shared" si="117"/>
        <v>0.79999990463257031</v>
      </c>
      <c r="V267" s="6">
        <f t="shared" si="118"/>
        <v>1.74999990463257</v>
      </c>
      <c r="W267" s="6">
        <f t="shared" si="119"/>
        <v>1.1999999046325702</v>
      </c>
      <c r="X267" s="6">
        <f t="shared" si="120"/>
        <v>5.0000047683719906E-2</v>
      </c>
      <c r="Y267" s="6">
        <f t="shared" si="121"/>
        <v>1.2999999046325703</v>
      </c>
      <c r="Z267" s="6">
        <f t="shared" si="122"/>
        <v>1.1999998092651403</v>
      </c>
      <c r="AA267" s="6">
        <f t="shared" si="123"/>
        <v>0</v>
      </c>
      <c r="AB267" s="6">
        <f t="shared" si="124"/>
        <v>0</v>
      </c>
      <c r="AC267" s="6">
        <f t="shared" si="125"/>
        <v>0</v>
      </c>
      <c r="AD267" s="6">
        <f t="shared" si="126"/>
        <v>0</v>
      </c>
      <c r="AE267" s="6">
        <f t="shared" si="127"/>
        <v>0.94999990463257022</v>
      </c>
      <c r="AF267" s="6">
        <f t="shared" si="128"/>
        <v>0.39999990463256996</v>
      </c>
      <c r="AG267" s="6">
        <f t="shared" si="129"/>
        <v>0</v>
      </c>
      <c r="AH267" s="6">
        <f t="shared" si="130"/>
        <v>0.49999990463257049</v>
      </c>
      <c r="AI267" s="6">
        <f t="shared" si="131"/>
        <v>0.39999980926514045</v>
      </c>
      <c r="AJ267" s="6">
        <f t="shared" si="132"/>
        <v>0</v>
      </c>
      <c r="AK267" s="6">
        <f t="shared" si="133"/>
        <v>0</v>
      </c>
      <c r="AL267" s="6">
        <f t="shared" si="134"/>
        <v>0</v>
      </c>
      <c r="AM267" s="6">
        <f t="shared" si="135"/>
        <v>0</v>
      </c>
      <c r="AN267" s="6">
        <f t="shared" si="136"/>
        <v>0.14999990463256996</v>
      </c>
      <c r="AO267" s="6">
        <f t="shared" si="137"/>
        <v>0</v>
      </c>
      <c r="AP267" s="6">
        <f t="shared" si="138"/>
        <v>0</v>
      </c>
      <c r="AQ267" s="6">
        <f t="shared" si="139"/>
        <v>0</v>
      </c>
      <c r="AR267" s="6">
        <f t="shared" si="140"/>
        <v>0</v>
      </c>
      <c r="AS267" s="6">
        <f t="shared" si="141"/>
        <v>0</v>
      </c>
      <c r="AT267" s="6">
        <f t="shared" si="142"/>
        <v>0</v>
      </c>
      <c r="AU267" s="6">
        <f t="shared" si="143"/>
        <v>0</v>
      </c>
    </row>
    <row r="268" spans="1:47" ht="15" customHeight="1" x14ac:dyDescent="0.45">
      <c r="A268" s="5" t="s">
        <v>528</v>
      </c>
      <c r="B268" s="5" t="s">
        <v>529</v>
      </c>
      <c r="C268" s="6">
        <v>4</v>
      </c>
      <c r="D268" s="6">
        <v>3.5</v>
      </c>
      <c r="E268" s="6">
        <v>3.4000000953674299</v>
      </c>
      <c r="F268" s="6">
        <v>1.95000004768372</v>
      </c>
      <c r="G268" s="6">
        <v>3.8499999046325701</v>
      </c>
      <c r="H268" s="6">
        <v>4.4499998092651403</v>
      </c>
      <c r="I268" s="6">
        <v>0.25</v>
      </c>
      <c r="J268" s="6">
        <v>0</v>
      </c>
      <c r="K268" s="6">
        <v>0</v>
      </c>
      <c r="L268" s="6">
        <f t="shared" si="108"/>
        <v>1</v>
      </c>
      <c r="M268" s="6">
        <f t="shared" si="109"/>
        <v>1.5</v>
      </c>
      <c r="N268" s="6">
        <f t="shared" si="110"/>
        <v>1.4000000953674299</v>
      </c>
      <c r="O268" s="6">
        <f t="shared" si="111"/>
        <v>0</v>
      </c>
      <c r="P268" s="6">
        <f t="shared" si="112"/>
        <v>1.8499999046325701</v>
      </c>
      <c r="Q268" s="6">
        <f t="shared" si="113"/>
        <v>1.4499998092651403</v>
      </c>
      <c r="R268" s="6">
        <f t="shared" si="114"/>
        <v>0</v>
      </c>
      <c r="S268" s="6">
        <f t="shared" si="115"/>
        <v>0</v>
      </c>
      <c r="T268" s="6">
        <f t="shared" si="116"/>
        <v>0</v>
      </c>
      <c r="U268" s="6">
        <f t="shared" si="117"/>
        <v>0.20000000000000018</v>
      </c>
      <c r="V268" s="6">
        <f t="shared" si="118"/>
        <v>0.89999999999999991</v>
      </c>
      <c r="W268" s="6">
        <f t="shared" si="119"/>
        <v>9.5367429953086003E-8</v>
      </c>
      <c r="X268" s="6">
        <f t="shared" si="120"/>
        <v>0</v>
      </c>
      <c r="Y268" s="6">
        <f t="shared" si="121"/>
        <v>0.54999990463257031</v>
      </c>
      <c r="Z268" s="6">
        <f t="shared" si="122"/>
        <v>0.94999980926514027</v>
      </c>
      <c r="AA268" s="6">
        <f t="shared" si="123"/>
        <v>0</v>
      </c>
      <c r="AB268" s="6">
        <f t="shared" si="124"/>
        <v>0</v>
      </c>
      <c r="AC268" s="6">
        <f t="shared" si="125"/>
        <v>0</v>
      </c>
      <c r="AD268" s="6">
        <f t="shared" si="126"/>
        <v>0</v>
      </c>
      <c r="AE268" s="6">
        <f t="shared" si="127"/>
        <v>0.10000000000000009</v>
      </c>
      <c r="AF268" s="6">
        <f t="shared" si="128"/>
        <v>0</v>
      </c>
      <c r="AG268" s="6">
        <f t="shared" si="129"/>
        <v>0</v>
      </c>
      <c r="AH268" s="6">
        <f t="shared" si="130"/>
        <v>0</v>
      </c>
      <c r="AI268" s="6">
        <f t="shared" si="131"/>
        <v>0.14999980926514045</v>
      </c>
      <c r="AJ268" s="6">
        <f t="shared" si="132"/>
        <v>0</v>
      </c>
      <c r="AK268" s="6">
        <f t="shared" si="133"/>
        <v>0</v>
      </c>
      <c r="AL268" s="6">
        <f t="shared" si="134"/>
        <v>0</v>
      </c>
      <c r="AM268" s="6">
        <f t="shared" si="135"/>
        <v>0</v>
      </c>
      <c r="AN268" s="6">
        <f t="shared" si="136"/>
        <v>0</v>
      </c>
      <c r="AO268" s="6">
        <f t="shared" si="137"/>
        <v>0</v>
      </c>
      <c r="AP268" s="6">
        <f t="shared" si="138"/>
        <v>0</v>
      </c>
      <c r="AQ268" s="6">
        <f t="shared" si="139"/>
        <v>0</v>
      </c>
      <c r="AR268" s="6">
        <f t="shared" si="140"/>
        <v>0</v>
      </c>
      <c r="AS268" s="6">
        <f t="shared" si="141"/>
        <v>0</v>
      </c>
      <c r="AT268" s="6">
        <f t="shared" si="142"/>
        <v>0</v>
      </c>
      <c r="AU268" s="6">
        <f t="shared" si="143"/>
        <v>0</v>
      </c>
    </row>
    <row r="269" spans="1:47" ht="15" customHeight="1" x14ac:dyDescent="0.45">
      <c r="A269" s="5" t="s">
        <v>530</v>
      </c>
      <c r="B269" s="5" t="s">
        <v>531</v>
      </c>
      <c r="C269" s="6">
        <v>4.25</v>
      </c>
      <c r="D269" s="6">
        <v>4</v>
      </c>
      <c r="E269" s="6">
        <v>4.0500001907348597</v>
      </c>
      <c r="F269" s="6">
        <v>1.79999995231628</v>
      </c>
      <c r="G269" s="6">
        <v>4.0500001907348597</v>
      </c>
      <c r="H269" s="6">
        <v>4.6999998092651403</v>
      </c>
      <c r="I269" s="6">
        <v>0.25</v>
      </c>
      <c r="J269" s="6">
        <v>0</v>
      </c>
      <c r="K269" s="6">
        <v>0.10000000149011599</v>
      </c>
      <c r="L269" s="6">
        <f t="shared" si="108"/>
        <v>1.25</v>
      </c>
      <c r="M269" s="6">
        <f t="shared" si="109"/>
        <v>2</v>
      </c>
      <c r="N269" s="6">
        <f t="shared" si="110"/>
        <v>2.0500001907348597</v>
      </c>
      <c r="O269" s="6">
        <f t="shared" si="111"/>
        <v>0</v>
      </c>
      <c r="P269" s="6">
        <f t="shared" si="112"/>
        <v>2.0500001907348597</v>
      </c>
      <c r="Q269" s="6">
        <f t="shared" si="113"/>
        <v>1.6999998092651403</v>
      </c>
      <c r="R269" s="6">
        <f t="shared" si="114"/>
        <v>0</v>
      </c>
      <c r="S269" s="6">
        <f t="shared" si="115"/>
        <v>0</v>
      </c>
      <c r="T269" s="6">
        <f t="shared" si="116"/>
        <v>0</v>
      </c>
      <c r="U269" s="6">
        <f t="shared" si="117"/>
        <v>0.45000000000000018</v>
      </c>
      <c r="V269" s="6">
        <f t="shared" si="118"/>
        <v>1.4</v>
      </c>
      <c r="W269" s="6">
        <f t="shared" si="119"/>
        <v>0.65000019073485982</v>
      </c>
      <c r="X269" s="6">
        <f t="shared" si="120"/>
        <v>0</v>
      </c>
      <c r="Y269" s="6">
        <f t="shared" si="121"/>
        <v>0.75000019073485991</v>
      </c>
      <c r="Z269" s="6">
        <f t="shared" si="122"/>
        <v>1.1999998092651403</v>
      </c>
      <c r="AA269" s="6">
        <f t="shared" si="123"/>
        <v>0</v>
      </c>
      <c r="AB269" s="6">
        <f t="shared" si="124"/>
        <v>0</v>
      </c>
      <c r="AC269" s="6">
        <f t="shared" si="125"/>
        <v>0</v>
      </c>
      <c r="AD269" s="6">
        <f t="shared" si="126"/>
        <v>0</v>
      </c>
      <c r="AE269" s="6">
        <f t="shared" si="127"/>
        <v>0.60000000000000009</v>
      </c>
      <c r="AF269" s="6">
        <f t="shared" si="128"/>
        <v>0</v>
      </c>
      <c r="AG269" s="6">
        <f t="shared" si="129"/>
        <v>0</v>
      </c>
      <c r="AH269" s="6">
        <f t="shared" si="130"/>
        <v>0</v>
      </c>
      <c r="AI269" s="6">
        <f t="shared" si="131"/>
        <v>0.39999980926514045</v>
      </c>
      <c r="AJ269" s="6">
        <f t="shared" si="132"/>
        <v>0</v>
      </c>
      <c r="AK269" s="6">
        <f t="shared" si="133"/>
        <v>0</v>
      </c>
      <c r="AL269" s="6">
        <f t="shared" si="134"/>
        <v>0</v>
      </c>
      <c r="AM269" s="6">
        <f t="shared" si="135"/>
        <v>0</v>
      </c>
      <c r="AN269" s="6">
        <f t="shared" si="136"/>
        <v>0</v>
      </c>
      <c r="AO269" s="6">
        <f t="shared" si="137"/>
        <v>0</v>
      </c>
      <c r="AP269" s="6">
        <f t="shared" si="138"/>
        <v>0</v>
      </c>
      <c r="AQ269" s="6">
        <f t="shared" si="139"/>
        <v>0</v>
      </c>
      <c r="AR269" s="6">
        <f t="shared" si="140"/>
        <v>0</v>
      </c>
      <c r="AS269" s="6">
        <f t="shared" si="141"/>
        <v>0</v>
      </c>
      <c r="AT269" s="6">
        <f t="shared" si="142"/>
        <v>0</v>
      </c>
      <c r="AU269" s="6">
        <f t="shared" si="143"/>
        <v>0</v>
      </c>
    </row>
    <row r="270" spans="1:47" ht="15" customHeight="1" x14ac:dyDescent="0.45">
      <c r="A270" s="5" t="s">
        <v>532</v>
      </c>
      <c r="B270" s="5" t="s">
        <v>533</v>
      </c>
      <c r="C270" s="6">
        <v>4.5</v>
      </c>
      <c r="D270" s="6">
        <v>4.5</v>
      </c>
      <c r="E270" s="6">
        <v>4.5</v>
      </c>
      <c r="F270" s="6">
        <v>2.75</v>
      </c>
      <c r="G270" s="6">
        <v>4.25</v>
      </c>
      <c r="H270" s="6">
        <v>4.6999998092651403</v>
      </c>
      <c r="I270" s="6">
        <v>0</v>
      </c>
      <c r="J270" s="6">
        <v>0</v>
      </c>
      <c r="K270" s="6">
        <v>0</v>
      </c>
      <c r="L270" s="6">
        <f t="shared" si="108"/>
        <v>1.5</v>
      </c>
      <c r="M270" s="6">
        <f t="shared" si="109"/>
        <v>2.5</v>
      </c>
      <c r="N270" s="6">
        <f t="shared" si="110"/>
        <v>2.5</v>
      </c>
      <c r="O270" s="6">
        <f t="shared" si="111"/>
        <v>0</v>
      </c>
      <c r="P270" s="6">
        <f t="shared" si="112"/>
        <v>2.25</v>
      </c>
      <c r="Q270" s="6">
        <f t="shared" si="113"/>
        <v>1.6999998092651403</v>
      </c>
      <c r="R270" s="6">
        <f t="shared" si="114"/>
        <v>0</v>
      </c>
      <c r="S270" s="6">
        <f t="shared" si="115"/>
        <v>0</v>
      </c>
      <c r="T270" s="6">
        <f t="shared" si="116"/>
        <v>0</v>
      </c>
      <c r="U270" s="6">
        <f t="shared" si="117"/>
        <v>0.70000000000000018</v>
      </c>
      <c r="V270" s="6">
        <f t="shared" si="118"/>
        <v>1.9</v>
      </c>
      <c r="W270" s="6">
        <f t="shared" si="119"/>
        <v>1.1000000000000001</v>
      </c>
      <c r="X270" s="6">
        <f t="shared" si="120"/>
        <v>0</v>
      </c>
      <c r="Y270" s="6">
        <f t="shared" si="121"/>
        <v>0.95000000000000018</v>
      </c>
      <c r="Z270" s="6">
        <f t="shared" si="122"/>
        <v>1.1999998092651403</v>
      </c>
      <c r="AA270" s="6">
        <f t="shared" si="123"/>
        <v>0</v>
      </c>
      <c r="AB270" s="6">
        <f t="shared" si="124"/>
        <v>0</v>
      </c>
      <c r="AC270" s="6">
        <f t="shared" si="125"/>
        <v>0</v>
      </c>
      <c r="AD270" s="6">
        <f t="shared" si="126"/>
        <v>0</v>
      </c>
      <c r="AE270" s="6">
        <f t="shared" si="127"/>
        <v>1.1000000000000001</v>
      </c>
      <c r="AF270" s="6">
        <f t="shared" si="128"/>
        <v>0.29999999999999982</v>
      </c>
      <c r="AG270" s="6">
        <f t="shared" si="129"/>
        <v>0</v>
      </c>
      <c r="AH270" s="6">
        <f t="shared" si="130"/>
        <v>0.15000000000000036</v>
      </c>
      <c r="AI270" s="6">
        <f t="shared" si="131"/>
        <v>0.39999980926514045</v>
      </c>
      <c r="AJ270" s="6">
        <f t="shared" si="132"/>
        <v>0</v>
      </c>
      <c r="AK270" s="6">
        <f t="shared" si="133"/>
        <v>0</v>
      </c>
      <c r="AL270" s="6">
        <f t="shared" si="134"/>
        <v>0</v>
      </c>
      <c r="AM270" s="6">
        <f t="shared" si="135"/>
        <v>0</v>
      </c>
      <c r="AN270" s="6">
        <f t="shared" si="136"/>
        <v>0.29999999999999982</v>
      </c>
      <c r="AO270" s="6">
        <f t="shared" si="137"/>
        <v>0</v>
      </c>
      <c r="AP270" s="6">
        <f t="shared" si="138"/>
        <v>0</v>
      </c>
      <c r="AQ270" s="6">
        <f t="shared" si="139"/>
        <v>0</v>
      </c>
      <c r="AR270" s="6">
        <f t="shared" si="140"/>
        <v>0</v>
      </c>
      <c r="AS270" s="6">
        <f t="shared" si="141"/>
        <v>0</v>
      </c>
      <c r="AT270" s="6">
        <f t="shared" si="142"/>
        <v>0</v>
      </c>
      <c r="AU270" s="6">
        <f t="shared" si="143"/>
        <v>0</v>
      </c>
    </row>
    <row r="271" spans="1:47" ht="15" customHeight="1" x14ac:dyDescent="0.45">
      <c r="A271" s="5" t="s">
        <v>534</v>
      </c>
      <c r="B271" s="5" t="s">
        <v>535</v>
      </c>
      <c r="C271" s="6">
        <v>4.75</v>
      </c>
      <c r="D271" s="6">
        <v>4.3000001907348597</v>
      </c>
      <c r="E271" s="6">
        <v>5</v>
      </c>
      <c r="F271" s="6">
        <v>3.25</v>
      </c>
      <c r="G271" s="6">
        <v>4.6999998092651403</v>
      </c>
      <c r="H271" s="6">
        <v>5</v>
      </c>
      <c r="I271" s="6">
        <v>0.150000005960465</v>
      </c>
      <c r="J271" s="6">
        <v>0</v>
      </c>
      <c r="K271" s="6">
        <v>0</v>
      </c>
      <c r="L271" s="6">
        <f t="shared" si="108"/>
        <v>1.75</v>
      </c>
      <c r="M271" s="6">
        <f t="shared" si="109"/>
        <v>2.3000001907348597</v>
      </c>
      <c r="N271" s="6">
        <f t="shared" si="110"/>
        <v>3</v>
      </c>
      <c r="O271" s="6">
        <f t="shared" si="111"/>
        <v>0.25</v>
      </c>
      <c r="P271" s="6">
        <f t="shared" si="112"/>
        <v>2.6999998092651403</v>
      </c>
      <c r="Q271" s="6">
        <f t="shared" si="113"/>
        <v>2</v>
      </c>
      <c r="R271" s="6">
        <f t="shared" si="114"/>
        <v>0</v>
      </c>
      <c r="S271" s="6">
        <f t="shared" si="115"/>
        <v>0</v>
      </c>
      <c r="T271" s="6">
        <f t="shared" si="116"/>
        <v>0</v>
      </c>
      <c r="U271" s="6">
        <f t="shared" si="117"/>
        <v>0.95000000000000018</v>
      </c>
      <c r="V271" s="6">
        <f t="shared" si="118"/>
        <v>1.7000001907348596</v>
      </c>
      <c r="W271" s="6">
        <f t="shared" si="119"/>
        <v>1.6</v>
      </c>
      <c r="X271" s="6">
        <f t="shared" si="120"/>
        <v>0</v>
      </c>
      <c r="Y271" s="6">
        <f t="shared" si="121"/>
        <v>1.3999998092651404</v>
      </c>
      <c r="Z271" s="6">
        <f t="shared" si="122"/>
        <v>1.5</v>
      </c>
      <c r="AA271" s="6">
        <f t="shared" si="123"/>
        <v>0</v>
      </c>
      <c r="AB271" s="6">
        <f t="shared" si="124"/>
        <v>0</v>
      </c>
      <c r="AC271" s="6">
        <f t="shared" si="125"/>
        <v>0</v>
      </c>
      <c r="AD271" s="6">
        <f t="shared" si="126"/>
        <v>0.15000000000000036</v>
      </c>
      <c r="AE271" s="6">
        <f t="shared" si="127"/>
        <v>0.90000019073485982</v>
      </c>
      <c r="AF271" s="6">
        <f t="shared" si="128"/>
        <v>0.79999999999999982</v>
      </c>
      <c r="AG271" s="6">
        <f t="shared" si="129"/>
        <v>0</v>
      </c>
      <c r="AH271" s="6">
        <f t="shared" si="130"/>
        <v>0.59999980926514063</v>
      </c>
      <c r="AI271" s="6">
        <f t="shared" si="131"/>
        <v>0.70000000000000018</v>
      </c>
      <c r="AJ271" s="6">
        <f t="shared" si="132"/>
        <v>0</v>
      </c>
      <c r="AK271" s="6">
        <f t="shared" si="133"/>
        <v>0</v>
      </c>
      <c r="AL271" s="6">
        <f t="shared" si="134"/>
        <v>0</v>
      </c>
      <c r="AM271" s="6">
        <f t="shared" si="135"/>
        <v>0</v>
      </c>
      <c r="AN271" s="6">
        <f t="shared" si="136"/>
        <v>0.10000019073485955</v>
      </c>
      <c r="AO271" s="6">
        <f t="shared" si="137"/>
        <v>0</v>
      </c>
      <c r="AP271" s="6">
        <f t="shared" si="138"/>
        <v>0</v>
      </c>
      <c r="AQ271" s="6">
        <f t="shared" si="139"/>
        <v>0</v>
      </c>
      <c r="AR271" s="6">
        <f t="shared" si="140"/>
        <v>0</v>
      </c>
      <c r="AS271" s="6">
        <f t="shared" si="141"/>
        <v>0</v>
      </c>
      <c r="AT271" s="6">
        <f t="shared" si="142"/>
        <v>0</v>
      </c>
      <c r="AU271" s="6">
        <f t="shared" si="143"/>
        <v>0</v>
      </c>
    </row>
    <row r="272" spans="1:47" ht="15" customHeight="1" x14ac:dyDescent="0.45">
      <c r="A272" s="5" t="s">
        <v>536</v>
      </c>
      <c r="B272" s="5" t="s">
        <v>537</v>
      </c>
      <c r="C272" s="6">
        <v>4</v>
      </c>
      <c r="D272" s="6">
        <v>3.25</v>
      </c>
      <c r="E272" s="6">
        <v>3</v>
      </c>
      <c r="F272" s="6">
        <v>1.95000004768372</v>
      </c>
      <c r="G272" s="6">
        <v>3.25</v>
      </c>
      <c r="H272" s="6">
        <v>3.25</v>
      </c>
      <c r="I272" s="6">
        <v>0.25</v>
      </c>
      <c r="J272" s="6">
        <v>0.20000000298023199</v>
      </c>
      <c r="K272" s="6">
        <v>0</v>
      </c>
      <c r="L272" s="6">
        <f t="shared" ref="L272:L335" si="144">MAX(0,C272-$B$3)</f>
        <v>1</v>
      </c>
      <c r="M272" s="6">
        <f t="shared" ref="M272:M335" si="145">MAX(0,D272-$B$4)</f>
        <v>1.25</v>
      </c>
      <c r="N272" s="6">
        <f t="shared" ref="N272:N335" si="146">MAX(0,E272-$B$5)</f>
        <v>1</v>
      </c>
      <c r="O272" s="6">
        <f t="shared" ref="O272:O335" si="147">MAX(0,F272-$B$6)</f>
        <v>0</v>
      </c>
      <c r="P272" s="6">
        <f t="shared" ref="P272:P335" si="148">MAX(0,G272-$B$7)</f>
        <v>1.25</v>
      </c>
      <c r="Q272" s="6">
        <f t="shared" ref="Q272:Q335" si="149">MAX(0,H272-$B$8)</f>
        <v>0.25</v>
      </c>
      <c r="R272" s="6">
        <f t="shared" ref="R272:R335" si="150">MAX(0,I272-$B$9)</f>
        <v>0</v>
      </c>
      <c r="S272" s="6">
        <f t="shared" ref="S272:S335" si="151">MAX(0,J272-$B$10)</f>
        <v>0</v>
      </c>
      <c r="T272" s="6">
        <f t="shared" ref="T272:T335" si="152">MAX(0,K272-$B$11)</f>
        <v>0</v>
      </c>
      <c r="U272" s="6">
        <f t="shared" ref="U272:U335" si="153">MAX(0,C272-$C$3)</f>
        <v>0.20000000000000018</v>
      </c>
      <c r="V272" s="6">
        <f t="shared" ref="V272:V335" si="154">MAX(0,D272-$C$4)</f>
        <v>0.64999999999999991</v>
      </c>
      <c r="W272" s="6">
        <f t="shared" ref="W272:W335" si="155">MAX(0,E272-$C$5)</f>
        <v>0</v>
      </c>
      <c r="X272" s="6">
        <f t="shared" ref="X272:X335" si="156">MAX(0,F272-$C$6)</f>
        <v>0</v>
      </c>
      <c r="Y272" s="6">
        <f t="shared" ref="Y272:Y335" si="157">MAX(0,G272-$C$7)</f>
        <v>0</v>
      </c>
      <c r="Z272" s="6">
        <f t="shared" ref="Z272:Z335" si="158">MAX(0,H272-$C$8)</f>
        <v>0</v>
      </c>
      <c r="AA272" s="6">
        <f t="shared" ref="AA272:AA335" si="159">MAX(0,I272-$C$9)</f>
        <v>0</v>
      </c>
      <c r="AB272" s="6">
        <f t="shared" ref="AB272:AB335" si="160">MAX(0,J272-$C$10)</f>
        <v>0</v>
      </c>
      <c r="AC272" s="6">
        <f t="shared" ref="AC272:AC335" si="161">MAX(0,K272-$C$11)</f>
        <v>0</v>
      </c>
      <c r="AD272" s="6">
        <f t="shared" ref="AD272:AD335" si="162">MAX(0,C272-$D$3)</f>
        <v>0</v>
      </c>
      <c r="AE272" s="6">
        <f t="shared" ref="AE272:AE335" si="163">MAX(0,D272-$D$4)</f>
        <v>0</v>
      </c>
      <c r="AF272" s="6">
        <f t="shared" ref="AF272:AF335" si="164">MAX(0,E272-$D$5)</f>
        <v>0</v>
      </c>
      <c r="AG272" s="6">
        <f t="shared" ref="AG272:AG335" si="165">MAX(0,F272-$D$6)</f>
        <v>0</v>
      </c>
      <c r="AH272" s="6">
        <f t="shared" ref="AH272:AH335" si="166">MAX(0,G272-$D$7)</f>
        <v>0</v>
      </c>
      <c r="AI272" s="6">
        <f t="shared" ref="AI272:AI335" si="167">MAX(0,H272-$D$8)</f>
        <v>0</v>
      </c>
      <c r="AJ272" s="6">
        <f t="shared" ref="AJ272:AJ335" si="168">MAX(0,I272-$D$9)</f>
        <v>0</v>
      </c>
      <c r="AK272" s="6">
        <f t="shared" ref="AK272:AK335" si="169">MAX(0,J272-$D$10)</f>
        <v>0</v>
      </c>
      <c r="AL272" s="6">
        <f t="shared" ref="AL272:AL335" si="170">MAX(0,K272-$D$11)</f>
        <v>0</v>
      </c>
      <c r="AM272" s="6">
        <f t="shared" ref="AM272:AM335" si="171">MAX(0,C272-$E$3)</f>
        <v>0</v>
      </c>
      <c r="AN272" s="6">
        <f t="shared" ref="AN272:AN335" si="172">MAX(0,D272-$E$4)</f>
        <v>0</v>
      </c>
      <c r="AO272" s="6">
        <f t="shared" ref="AO272:AO335" si="173">MAX(0,E272-$E$5)</f>
        <v>0</v>
      </c>
      <c r="AP272" s="6">
        <f t="shared" ref="AP272:AP335" si="174">MAX(0,F272-$E$6)</f>
        <v>0</v>
      </c>
      <c r="AQ272" s="6">
        <f t="shared" ref="AQ272:AQ335" si="175">MAX(0,G272-$E$7)</f>
        <v>0</v>
      </c>
      <c r="AR272" s="6">
        <f t="shared" ref="AR272:AR335" si="176">MAX(0,H272-$E$8)</f>
        <v>0</v>
      </c>
      <c r="AS272" s="6">
        <f t="shared" ref="AS272:AS335" si="177">MAX(0,I272-$E$9)</f>
        <v>0</v>
      </c>
      <c r="AT272" s="6">
        <f t="shared" ref="AT272:AT335" si="178">MAX(0,J272-$E$10)</f>
        <v>0</v>
      </c>
      <c r="AU272" s="6">
        <f t="shared" ref="AU272:AU335" si="179">MAX(0,K272-$E$11)</f>
        <v>0</v>
      </c>
    </row>
    <row r="273" spans="1:47" ht="15" customHeight="1" x14ac:dyDescent="0.45">
      <c r="A273" s="5" t="s">
        <v>538</v>
      </c>
      <c r="B273" s="5" t="s">
        <v>539</v>
      </c>
      <c r="C273" s="6">
        <v>3.0999999046325701</v>
      </c>
      <c r="D273" s="6">
        <v>2.5999999046325701</v>
      </c>
      <c r="E273" s="6">
        <v>2.4500000476837198</v>
      </c>
      <c r="F273" s="6">
        <v>1.25</v>
      </c>
      <c r="G273" s="6">
        <v>3.0999999046325701</v>
      </c>
      <c r="H273" s="6">
        <v>2.9000000953674299</v>
      </c>
      <c r="I273" s="6">
        <v>0.75</v>
      </c>
      <c r="J273" s="6">
        <v>5.0000000745058101E-2</v>
      </c>
      <c r="K273" s="6">
        <v>0</v>
      </c>
      <c r="L273" s="6">
        <f t="shared" si="144"/>
        <v>9.9999904632570136E-2</v>
      </c>
      <c r="M273" s="6">
        <f t="shared" si="145"/>
        <v>0.59999990463257014</v>
      </c>
      <c r="N273" s="6">
        <f t="shared" si="146"/>
        <v>0.45000004768371982</v>
      </c>
      <c r="O273" s="6">
        <f t="shared" si="147"/>
        <v>0</v>
      </c>
      <c r="P273" s="6">
        <f t="shared" si="148"/>
        <v>1.0999999046325701</v>
      </c>
      <c r="Q273" s="6">
        <f t="shared" si="149"/>
        <v>0</v>
      </c>
      <c r="R273" s="6">
        <f t="shared" si="150"/>
        <v>0</v>
      </c>
      <c r="S273" s="6">
        <f t="shared" si="151"/>
        <v>0</v>
      </c>
      <c r="T273" s="6">
        <f t="shared" si="152"/>
        <v>0</v>
      </c>
      <c r="U273" s="6">
        <f t="shared" si="153"/>
        <v>0</v>
      </c>
      <c r="V273" s="6">
        <f t="shared" si="154"/>
        <v>0</v>
      </c>
      <c r="W273" s="6">
        <f t="shared" si="155"/>
        <v>0</v>
      </c>
      <c r="X273" s="6">
        <f t="shared" si="156"/>
        <v>0</v>
      </c>
      <c r="Y273" s="6">
        <f t="shared" si="157"/>
        <v>0</v>
      </c>
      <c r="Z273" s="6">
        <f t="shared" si="158"/>
        <v>0</v>
      </c>
      <c r="AA273" s="6">
        <f t="shared" si="159"/>
        <v>0</v>
      </c>
      <c r="AB273" s="6">
        <f t="shared" si="160"/>
        <v>0</v>
      </c>
      <c r="AC273" s="6">
        <f t="shared" si="161"/>
        <v>0</v>
      </c>
      <c r="AD273" s="6">
        <f t="shared" si="162"/>
        <v>0</v>
      </c>
      <c r="AE273" s="6">
        <f t="shared" si="163"/>
        <v>0</v>
      </c>
      <c r="AF273" s="6">
        <f t="shared" si="164"/>
        <v>0</v>
      </c>
      <c r="AG273" s="6">
        <f t="shared" si="165"/>
        <v>0</v>
      </c>
      <c r="AH273" s="6">
        <f t="shared" si="166"/>
        <v>0</v>
      </c>
      <c r="AI273" s="6">
        <f t="shared" si="167"/>
        <v>0</v>
      </c>
      <c r="AJ273" s="6">
        <f t="shared" si="168"/>
        <v>0</v>
      </c>
      <c r="AK273" s="6">
        <f t="shared" si="169"/>
        <v>0</v>
      </c>
      <c r="AL273" s="6">
        <f t="shared" si="170"/>
        <v>0</v>
      </c>
      <c r="AM273" s="6">
        <f t="shared" si="171"/>
        <v>0</v>
      </c>
      <c r="AN273" s="6">
        <f t="shared" si="172"/>
        <v>0</v>
      </c>
      <c r="AO273" s="6">
        <f t="shared" si="173"/>
        <v>0</v>
      </c>
      <c r="AP273" s="6">
        <f t="shared" si="174"/>
        <v>0</v>
      </c>
      <c r="AQ273" s="6">
        <f t="shared" si="175"/>
        <v>0</v>
      </c>
      <c r="AR273" s="6">
        <f t="shared" si="176"/>
        <v>0</v>
      </c>
      <c r="AS273" s="6">
        <f t="shared" si="177"/>
        <v>0</v>
      </c>
      <c r="AT273" s="6">
        <f t="shared" si="178"/>
        <v>0</v>
      </c>
      <c r="AU273" s="6">
        <f t="shared" si="179"/>
        <v>0</v>
      </c>
    </row>
    <row r="274" spans="1:47" ht="15" customHeight="1" x14ac:dyDescent="0.45">
      <c r="A274" s="5" t="s">
        <v>540</v>
      </c>
      <c r="B274" s="5" t="s">
        <v>541</v>
      </c>
      <c r="C274" s="6">
        <v>4.4499998092651403</v>
      </c>
      <c r="D274" s="6">
        <v>4</v>
      </c>
      <c r="E274" s="6">
        <v>4.25</v>
      </c>
      <c r="F274" s="6">
        <v>3.5</v>
      </c>
      <c r="G274" s="6">
        <v>4.25</v>
      </c>
      <c r="H274" s="6">
        <v>4.6999998092651403</v>
      </c>
      <c r="I274" s="6">
        <v>0</v>
      </c>
      <c r="J274" s="6">
        <v>0</v>
      </c>
      <c r="K274" s="6">
        <v>0</v>
      </c>
      <c r="L274" s="6">
        <f t="shared" si="144"/>
        <v>1.4499998092651403</v>
      </c>
      <c r="M274" s="6">
        <f t="shared" si="145"/>
        <v>2</v>
      </c>
      <c r="N274" s="6">
        <f t="shared" si="146"/>
        <v>2.25</v>
      </c>
      <c r="O274" s="6">
        <f t="shared" si="147"/>
        <v>0.5</v>
      </c>
      <c r="P274" s="6">
        <f t="shared" si="148"/>
        <v>2.25</v>
      </c>
      <c r="Q274" s="6">
        <f t="shared" si="149"/>
        <v>1.6999998092651403</v>
      </c>
      <c r="R274" s="6">
        <f t="shared" si="150"/>
        <v>0</v>
      </c>
      <c r="S274" s="6">
        <f t="shared" si="151"/>
        <v>0</v>
      </c>
      <c r="T274" s="6">
        <f t="shared" si="152"/>
        <v>0</v>
      </c>
      <c r="U274" s="6">
        <f t="shared" si="153"/>
        <v>0.64999980926514045</v>
      </c>
      <c r="V274" s="6">
        <f t="shared" si="154"/>
        <v>1.4</v>
      </c>
      <c r="W274" s="6">
        <f t="shared" si="155"/>
        <v>0.85000000000000009</v>
      </c>
      <c r="X274" s="6">
        <f t="shared" si="156"/>
        <v>0.10000000000000009</v>
      </c>
      <c r="Y274" s="6">
        <f t="shared" si="157"/>
        <v>0.95000000000000018</v>
      </c>
      <c r="Z274" s="6">
        <f t="shared" si="158"/>
        <v>1.1999998092651403</v>
      </c>
      <c r="AA274" s="6">
        <f t="shared" si="159"/>
        <v>0</v>
      </c>
      <c r="AB274" s="6">
        <f t="shared" si="160"/>
        <v>0</v>
      </c>
      <c r="AC274" s="6">
        <f t="shared" si="161"/>
        <v>0</v>
      </c>
      <c r="AD274" s="6">
        <f t="shared" si="162"/>
        <v>0</v>
      </c>
      <c r="AE274" s="6">
        <f t="shared" si="163"/>
        <v>0.60000000000000009</v>
      </c>
      <c r="AF274" s="6">
        <f t="shared" si="164"/>
        <v>4.9999999999999822E-2</v>
      </c>
      <c r="AG274" s="6">
        <f t="shared" si="165"/>
        <v>0</v>
      </c>
      <c r="AH274" s="6">
        <f t="shared" si="166"/>
        <v>0.15000000000000036</v>
      </c>
      <c r="AI274" s="6">
        <f t="shared" si="167"/>
        <v>0.39999980926514045</v>
      </c>
      <c r="AJ274" s="6">
        <f t="shared" si="168"/>
        <v>0</v>
      </c>
      <c r="AK274" s="6">
        <f t="shared" si="169"/>
        <v>0</v>
      </c>
      <c r="AL274" s="6">
        <f t="shared" si="170"/>
        <v>0</v>
      </c>
      <c r="AM274" s="6">
        <f t="shared" si="171"/>
        <v>0</v>
      </c>
      <c r="AN274" s="6">
        <f t="shared" si="172"/>
        <v>0</v>
      </c>
      <c r="AO274" s="6">
        <f t="shared" si="173"/>
        <v>0</v>
      </c>
      <c r="AP274" s="6">
        <f t="shared" si="174"/>
        <v>0</v>
      </c>
      <c r="AQ274" s="6">
        <f t="shared" si="175"/>
        <v>0</v>
      </c>
      <c r="AR274" s="6">
        <f t="shared" si="176"/>
        <v>0</v>
      </c>
      <c r="AS274" s="6">
        <f t="shared" si="177"/>
        <v>0</v>
      </c>
      <c r="AT274" s="6">
        <f t="shared" si="178"/>
        <v>0</v>
      </c>
      <c r="AU274" s="6">
        <f t="shared" si="179"/>
        <v>0</v>
      </c>
    </row>
    <row r="275" spans="1:47" ht="15" customHeight="1" x14ac:dyDescent="0.45">
      <c r="A275" s="5" t="s">
        <v>542</v>
      </c>
      <c r="B275" s="5" t="s">
        <v>543</v>
      </c>
      <c r="C275" s="6">
        <v>4.25</v>
      </c>
      <c r="D275" s="6">
        <v>4</v>
      </c>
      <c r="E275" s="6">
        <v>4.0500001907348597</v>
      </c>
      <c r="F275" s="6">
        <v>3.25</v>
      </c>
      <c r="G275" s="6">
        <v>4.25</v>
      </c>
      <c r="H275" s="6">
        <v>4.6999998092651403</v>
      </c>
      <c r="I275" s="6">
        <v>0.150000005960465</v>
      </c>
      <c r="J275" s="6">
        <v>0.60000002384185802</v>
      </c>
      <c r="K275" s="6">
        <v>0</v>
      </c>
      <c r="L275" s="6">
        <f t="shared" si="144"/>
        <v>1.25</v>
      </c>
      <c r="M275" s="6">
        <f t="shared" si="145"/>
        <v>2</v>
      </c>
      <c r="N275" s="6">
        <f t="shared" si="146"/>
        <v>2.0500001907348597</v>
      </c>
      <c r="O275" s="6">
        <f t="shared" si="147"/>
        <v>0.25</v>
      </c>
      <c r="P275" s="6">
        <f t="shared" si="148"/>
        <v>2.25</v>
      </c>
      <c r="Q275" s="6">
        <f t="shared" si="149"/>
        <v>1.6999998092651403</v>
      </c>
      <c r="R275" s="6">
        <f t="shared" si="150"/>
        <v>0</v>
      </c>
      <c r="S275" s="6">
        <f t="shared" si="151"/>
        <v>0</v>
      </c>
      <c r="T275" s="6">
        <f t="shared" si="152"/>
        <v>0</v>
      </c>
      <c r="U275" s="6">
        <f t="shared" si="153"/>
        <v>0.45000000000000018</v>
      </c>
      <c r="V275" s="6">
        <f t="shared" si="154"/>
        <v>1.4</v>
      </c>
      <c r="W275" s="6">
        <f t="shared" si="155"/>
        <v>0.65000019073485982</v>
      </c>
      <c r="X275" s="6">
        <f t="shared" si="156"/>
        <v>0</v>
      </c>
      <c r="Y275" s="6">
        <f t="shared" si="157"/>
        <v>0.95000000000000018</v>
      </c>
      <c r="Z275" s="6">
        <f t="shared" si="158"/>
        <v>1.1999998092651403</v>
      </c>
      <c r="AA275" s="6">
        <f t="shared" si="159"/>
        <v>0</v>
      </c>
      <c r="AB275" s="6">
        <f t="shared" si="160"/>
        <v>0</v>
      </c>
      <c r="AC275" s="6">
        <f t="shared" si="161"/>
        <v>0</v>
      </c>
      <c r="AD275" s="6">
        <f t="shared" si="162"/>
        <v>0</v>
      </c>
      <c r="AE275" s="6">
        <f t="shared" si="163"/>
        <v>0.60000000000000009</v>
      </c>
      <c r="AF275" s="6">
        <f t="shared" si="164"/>
        <v>0</v>
      </c>
      <c r="AG275" s="6">
        <f t="shared" si="165"/>
        <v>0</v>
      </c>
      <c r="AH275" s="6">
        <f t="shared" si="166"/>
        <v>0.15000000000000036</v>
      </c>
      <c r="AI275" s="6">
        <f t="shared" si="167"/>
        <v>0.39999980926514045</v>
      </c>
      <c r="AJ275" s="6">
        <f t="shared" si="168"/>
        <v>0</v>
      </c>
      <c r="AK275" s="6">
        <f t="shared" si="169"/>
        <v>0</v>
      </c>
      <c r="AL275" s="6">
        <f t="shared" si="170"/>
        <v>0</v>
      </c>
      <c r="AM275" s="6">
        <f t="shared" si="171"/>
        <v>0</v>
      </c>
      <c r="AN275" s="6">
        <f t="shared" si="172"/>
        <v>0</v>
      </c>
      <c r="AO275" s="6">
        <f t="shared" si="173"/>
        <v>0</v>
      </c>
      <c r="AP275" s="6">
        <f t="shared" si="174"/>
        <v>0</v>
      </c>
      <c r="AQ275" s="6">
        <f t="shared" si="175"/>
        <v>0</v>
      </c>
      <c r="AR275" s="6">
        <f t="shared" si="176"/>
        <v>0</v>
      </c>
      <c r="AS275" s="6">
        <f t="shared" si="177"/>
        <v>0</v>
      </c>
      <c r="AT275" s="6">
        <f t="shared" si="178"/>
        <v>0</v>
      </c>
      <c r="AU275" s="6">
        <f t="shared" si="179"/>
        <v>0</v>
      </c>
    </row>
    <row r="276" spans="1:47" ht="15" customHeight="1" x14ac:dyDescent="0.45">
      <c r="A276" s="5" t="s">
        <v>544</v>
      </c>
      <c r="B276" s="5" t="s">
        <v>545</v>
      </c>
      <c r="C276" s="6">
        <v>4.25</v>
      </c>
      <c r="D276" s="6">
        <v>4</v>
      </c>
      <c r="E276" s="6">
        <v>3.3499999046325701</v>
      </c>
      <c r="F276" s="6">
        <v>3.25</v>
      </c>
      <c r="G276" s="6">
        <v>4.1999998092651403</v>
      </c>
      <c r="H276" s="6">
        <v>4.5500001907348597</v>
      </c>
      <c r="I276" s="6">
        <v>0</v>
      </c>
      <c r="J276" s="6">
        <v>0</v>
      </c>
      <c r="K276" s="6">
        <v>0</v>
      </c>
      <c r="L276" s="6">
        <f t="shared" si="144"/>
        <v>1.25</v>
      </c>
      <c r="M276" s="6">
        <f t="shared" si="145"/>
        <v>2</v>
      </c>
      <c r="N276" s="6">
        <f t="shared" si="146"/>
        <v>1.3499999046325701</v>
      </c>
      <c r="O276" s="6">
        <f t="shared" si="147"/>
        <v>0.25</v>
      </c>
      <c r="P276" s="6">
        <f t="shared" si="148"/>
        <v>2.1999998092651403</v>
      </c>
      <c r="Q276" s="6">
        <f t="shared" si="149"/>
        <v>1.5500001907348597</v>
      </c>
      <c r="R276" s="6">
        <f t="shared" si="150"/>
        <v>0</v>
      </c>
      <c r="S276" s="6">
        <f t="shared" si="151"/>
        <v>0</v>
      </c>
      <c r="T276" s="6">
        <f t="shared" si="152"/>
        <v>0</v>
      </c>
      <c r="U276" s="6">
        <f t="shared" si="153"/>
        <v>0.45000000000000018</v>
      </c>
      <c r="V276" s="6">
        <f t="shared" si="154"/>
        <v>1.4</v>
      </c>
      <c r="W276" s="6">
        <f t="shared" si="155"/>
        <v>0</v>
      </c>
      <c r="X276" s="6">
        <f t="shared" si="156"/>
        <v>0</v>
      </c>
      <c r="Y276" s="6">
        <f t="shared" si="157"/>
        <v>0.89999980926514045</v>
      </c>
      <c r="Z276" s="6">
        <f t="shared" si="158"/>
        <v>1.0500001907348597</v>
      </c>
      <c r="AA276" s="6">
        <f t="shared" si="159"/>
        <v>0</v>
      </c>
      <c r="AB276" s="6">
        <f t="shared" si="160"/>
        <v>0</v>
      </c>
      <c r="AC276" s="6">
        <f t="shared" si="161"/>
        <v>0</v>
      </c>
      <c r="AD276" s="6">
        <f t="shared" si="162"/>
        <v>0</v>
      </c>
      <c r="AE276" s="6">
        <f t="shared" si="163"/>
        <v>0.60000000000000009</v>
      </c>
      <c r="AF276" s="6">
        <f t="shared" si="164"/>
        <v>0</v>
      </c>
      <c r="AG276" s="6">
        <f t="shared" si="165"/>
        <v>0</v>
      </c>
      <c r="AH276" s="6">
        <f t="shared" si="166"/>
        <v>9.9999809265140627E-2</v>
      </c>
      <c r="AI276" s="6">
        <f t="shared" si="167"/>
        <v>0.25000019073485991</v>
      </c>
      <c r="AJ276" s="6">
        <f t="shared" si="168"/>
        <v>0</v>
      </c>
      <c r="AK276" s="6">
        <f t="shared" si="169"/>
        <v>0</v>
      </c>
      <c r="AL276" s="6">
        <f t="shared" si="170"/>
        <v>0</v>
      </c>
      <c r="AM276" s="6">
        <f t="shared" si="171"/>
        <v>0</v>
      </c>
      <c r="AN276" s="6">
        <f t="shared" si="172"/>
        <v>0</v>
      </c>
      <c r="AO276" s="6">
        <f t="shared" si="173"/>
        <v>0</v>
      </c>
      <c r="AP276" s="6">
        <f t="shared" si="174"/>
        <v>0</v>
      </c>
      <c r="AQ276" s="6">
        <f t="shared" si="175"/>
        <v>0</v>
      </c>
      <c r="AR276" s="6">
        <f t="shared" si="176"/>
        <v>0</v>
      </c>
      <c r="AS276" s="6">
        <f t="shared" si="177"/>
        <v>0</v>
      </c>
      <c r="AT276" s="6">
        <f t="shared" si="178"/>
        <v>0</v>
      </c>
      <c r="AU276" s="6">
        <f t="shared" si="179"/>
        <v>0</v>
      </c>
    </row>
    <row r="277" spans="1:47" ht="15" customHeight="1" x14ac:dyDescent="0.45">
      <c r="A277" s="5" t="s">
        <v>546</v>
      </c>
      <c r="B277" s="5" t="s">
        <v>547</v>
      </c>
      <c r="C277" s="6">
        <v>4.5</v>
      </c>
      <c r="D277" s="6">
        <v>4</v>
      </c>
      <c r="E277" s="6">
        <v>4.1500000953674299</v>
      </c>
      <c r="F277" s="6">
        <v>3.5499999523162802</v>
      </c>
      <c r="G277" s="6">
        <v>4.1999998092651403</v>
      </c>
      <c r="H277" s="6">
        <v>4.6500000953674299</v>
      </c>
      <c r="I277" s="6">
        <v>2.5</v>
      </c>
      <c r="J277" s="6">
        <v>0</v>
      </c>
      <c r="K277" s="6">
        <v>0</v>
      </c>
      <c r="L277" s="6">
        <f t="shared" si="144"/>
        <v>1.5</v>
      </c>
      <c r="M277" s="6">
        <f t="shared" si="145"/>
        <v>2</v>
      </c>
      <c r="N277" s="6">
        <f t="shared" si="146"/>
        <v>2.1500000953674299</v>
      </c>
      <c r="O277" s="6">
        <f t="shared" si="147"/>
        <v>0.54999995231628018</v>
      </c>
      <c r="P277" s="6">
        <f t="shared" si="148"/>
        <v>2.1999998092651403</v>
      </c>
      <c r="Q277" s="6">
        <f t="shared" si="149"/>
        <v>1.6500000953674299</v>
      </c>
      <c r="R277" s="6">
        <f t="shared" si="150"/>
        <v>0</v>
      </c>
      <c r="S277" s="6">
        <f t="shared" si="151"/>
        <v>0</v>
      </c>
      <c r="T277" s="6">
        <f t="shared" si="152"/>
        <v>0</v>
      </c>
      <c r="U277" s="6">
        <f t="shared" si="153"/>
        <v>0.70000000000000018</v>
      </c>
      <c r="V277" s="6">
        <f t="shared" si="154"/>
        <v>1.4</v>
      </c>
      <c r="W277" s="6">
        <f t="shared" si="155"/>
        <v>0.75000009536742995</v>
      </c>
      <c r="X277" s="6">
        <f t="shared" si="156"/>
        <v>0.14999995231628027</v>
      </c>
      <c r="Y277" s="6">
        <f t="shared" si="157"/>
        <v>0.89999980926514045</v>
      </c>
      <c r="Z277" s="6">
        <f t="shared" si="158"/>
        <v>1.1500000953674299</v>
      </c>
      <c r="AA277" s="6">
        <f t="shared" si="159"/>
        <v>0</v>
      </c>
      <c r="AB277" s="6">
        <f t="shared" si="160"/>
        <v>0</v>
      </c>
      <c r="AC277" s="6">
        <f t="shared" si="161"/>
        <v>0</v>
      </c>
      <c r="AD277" s="6">
        <f t="shared" si="162"/>
        <v>0</v>
      </c>
      <c r="AE277" s="6">
        <f t="shared" si="163"/>
        <v>0.60000000000000009</v>
      </c>
      <c r="AF277" s="6">
        <f t="shared" si="164"/>
        <v>0</v>
      </c>
      <c r="AG277" s="6">
        <f t="shared" si="165"/>
        <v>0</v>
      </c>
      <c r="AH277" s="6">
        <f t="shared" si="166"/>
        <v>9.9999809265140627E-2</v>
      </c>
      <c r="AI277" s="6">
        <f t="shared" si="167"/>
        <v>0.35000009536743004</v>
      </c>
      <c r="AJ277" s="6">
        <f t="shared" si="168"/>
        <v>0</v>
      </c>
      <c r="AK277" s="6">
        <f t="shared" si="169"/>
        <v>0</v>
      </c>
      <c r="AL277" s="6">
        <f t="shared" si="170"/>
        <v>0</v>
      </c>
      <c r="AM277" s="6">
        <f t="shared" si="171"/>
        <v>0</v>
      </c>
      <c r="AN277" s="6">
        <f t="shared" si="172"/>
        <v>0</v>
      </c>
      <c r="AO277" s="6">
        <f t="shared" si="173"/>
        <v>0</v>
      </c>
      <c r="AP277" s="6">
        <f t="shared" si="174"/>
        <v>0</v>
      </c>
      <c r="AQ277" s="6">
        <f t="shared" si="175"/>
        <v>0</v>
      </c>
      <c r="AR277" s="6">
        <f t="shared" si="176"/>
        <v>0</v>
      </c>
      <c r="AS277" s="6">
        <f t="shared" si="177"/>
        <v>0</v>
      </c>
      <c r="AT277" s="6">
        <f t="shared" si="178"/>
        <v>0</v>
      </c>
      <c r="AU277" s="6">
        <f t="shared" si="179"/>
        <v>0</v>
      </c>
    </row>
    <row r="278" spans="1:47" ht="15" customHeight="1" x14ac:dyDescent="0.45">
      <c r="A278" s="5" t="s">
        <v>548</v>
      </c>
      <c r="B278" s="5" t="s">
        <v>549</v>
      </c>
      <c r="C278" s="6">
        <v>4.1500000953674299</v>
      </c>
      <c r="D278" s="6">
        <v>4</v>
      </c>
      <c r="E278" s="6">
        <v>4.1500000953674299</v>
      </c>
      <c r="F278" s="6">
        <v>3.3499999046325701</v>
      </c>
      <c r="G278" s="6">
        <v>4.25</v>
      </c>
      <c r="H278" s="6">
        <v>4.75</v>
      </c>
      <c r="I278" s="6">
        <v>0.80000001192092896</v>
      </c>
      <c r="J278" s="6">
        <v>5.0000000745058101E-2</v>
      </c>
      <c r="K278" s="6">
        <v>0</v>
      </c>
      <c r="L278" s="6">
        <f t="shared" si="144"/>
        <v>1.1500000953674299</v>
      </c>
      <c r="M278" s="6">
        <f t="shared" si="145"/>
        <v>2</v>
      </c>
      <c r="N278" s="6">
        <f t="shared" si="146"/>
        <v>2.1500000953674299</v>
      </c>
      <c r="O278" s="6">
        <f t="shared" si="147"/>
        <v>0.34999990463257014</v>
      </c>
      <c r="P278" s="6">
        <f t="shared" si="148"/>
        <v>2.25</v>
      </c>
      <c r="Q278" s="6">
        <f t="shared" si="149"/>
        <v>1.75</v>
      </c>
      <c r="R278" s="6">
        <f t="shared" si="150"/>
        <v>0</v>
      </c>
      <c r="S278" s="6">
        <f t="shared" si="151"/>
        <v>0</v>
      </c>
      <c r="T278" s="6">
        <f t="shared" si="152"/>
        <v>0</v>
      </c>
      <c r="U278" s="6">
        <f t="shared" si="153"/>
        <v>0.35000009536743004</v>
      </c>
      <c r="V278" s="6">
        <f t="shared" si="154"/>
        <v>1.4</v>
      </c>
      <c r="W278" s="6">
        <f t="shared" si="155"/>
        <v>0.75000009536742995</v>
      </c>
      <c r="X278" s="6">
        <f t="shared" si="156"/>
        <v>0</v>
      </c>
      <c r="Y278" s="6">
        <f t="shared" si="157"/>
        <v>0.95000000000000018</v>
      </c>
      <c r="Z278" s="6">
        <f t="shared" si="158"/>
        <v>1.25</v>
      </c>
      <c r="AA278" s="6">
        <f t="shared" si="159"/>
        <v>0</v>
      </c>
      <c r="AB278" s="6">
        <f t="shared" si="160"/>
        <v>0</v>
      </c>
      <c r="AC278" s="6">
        <f t="shared" si="161"/>
        <v>0</v>
      </c>
      <c r="AD278" s="6">
        <f t="shared" si="162"/>
        <v>0</v>
      </c>
      <c r="AE278" s="6">
        <f t="shared" si="163"/>
        <v>0.60000000000000009</v>
      </c>
      <c r="AF278" s="6">
        <f t="shared" si="164"/>
        <v>0</v>
      </c>
      <c r="AG278" s="6">
        <f t="shared" si="165"/>
        <v>0</v>
      </c>
      <c r="AH278" s="6">
        <f t="shared" si="166"/>
        <v>0.15000000000000036</v>
      </c>
      <c r="AI278" s="6">
        <f t="shared" si="167"/>
        <v>0.45000000000000018</v>
      </c>
      <c r="AJ278" s="6">
        <f t="shared" si="168"/>
        <v>0</v>
      </c>
      <c r="AK278" s="6">
        <f t="shared" si="169"/>
        <v>0</v>
      </c>
      <c r="AL278" s="6">
        <f t="shared" si="170"/>
        <v>0</v>
      </c>
      <c r="AM278" s="6">
        <f t="shared" si="171"/>
        <v>0</v>
      </c>
      <c r="AN278" s="6">
        <f t="shared" si="172"/>
        <v>0</v>
      </c>
      <c r="AO278" s="6">
        <f t="shared" si="173"/>
        <v>0</v>
      </c>
      <c r="AP278" s="6">
        <f t="shared" si="174"/>
        <v>0</v>
      </c>
      <c r="AQ278" s="6">
        <f t="shared" si="175"/>
        <v>0</v>
      </c>
      <c r="AR278" s="6">
        <f t="shared" si="176"/>
        <v>0</v>
      </c>
      <c r="AS278" s="6">
        <f t="shared" si="177"/>
        <v>0</v>
      </c>
      <c r="AT278" s="6">
        <f t="shared" si="178"/>
        <v>0</v>
      </c>
      <c r="AU278" s="6">
        <f t="shared" si="179"/>
        <v>0</v>
      </c>
    </row>
    <row r="279" spans="1:47" ht="15" customHeight="1" x14ac:dyDescent="0.45">
      <c r="A279" s="5" t="s">
        <v>550</v>
      </c>
      <c r="B279" s="5" t="s">
        <v>551</v>
      </c>
      <c r="C279" s="6">
        <v>4.25</v>
      </c>
      <c r="D279" s="6">
        <v>4</v>
      </c>
      <c r="E279" s="6">
        <v>4.0999999046325701</v>
      </c>
      <c r="F279" s="6">
        <v>3.2000000476837198</v>
      </c>
      <c r="G279" s="6">
        <v>4.25</v>
      </c>
      <c r="H279" s="6">
        <v>4.75</v>
      </c>
      <c r="I279" s="6">
        <v>0.35000002384185802</v>
      </c>
      <c r="J279" s="6">
        <v>0.35000002384185802</v>
      </c>
      <c r="K279" s="6">
        <v>0.30000001192092901</v>
      </c>
      <c r="L279" s="6">
        <f t="shared" si="144"/>
        <v>1.25</v>
      </c>
      <c r="M279" s="6">
        <f t="shared" si="145"/>
        <v>2</v>
      </c>
      <c r="N279" s="6">
        <f t="shared" si="146"/>
        <v>2.0999999046325701</v>
      </c>
      <c r="O279" s="6">
        <f t="shared" si="147"/>
        <v>0.20000004768371982</v>
      </c>
      <c r="P279" s="6">
        <f t="shared" si="148"/>
        <v>2.25</v>
      </c>
      <c r="Q279" s="6">
        <f t="shared" si="149"/>
        <v>1.75</v>
      </c>
      <c r="R279" s="6">
        <f t="shared" si="150"/>
        <v>0</v>
      </c>
      <c r="S279" s="6">
        <f t="shared" si="151"/>
        <v>0</v>
      </c>
      <c r="T279" s="6">
        <f t="shared" si="152"/>
        <v>0</v>
      </c>
      <c r="U279" s="6">
        <f t="shared" si="153"/>
        <v>0.45000000000000018</v>
      </c>
      <c r="V279" s="6">
        <f t="shared" si="154"/>
        <v>1.4</v>
      </c>
      <c r="W279" s="6">
        <f t="shared" si="155"/>
        <v>0.69999990463257022</v>
      </c>
      <c r="X279" s="6">
        <f t="shared" si="156"/>
        <v>0</v>
      </c>
      <c r="Y279" s="6">
        <f t="shared" si="157"/>
        <v>0.95000000000000018</v>
      </c>
      <c r="Z279" s="6">
        <f t="shared" si="158"/>
        <v>1.25</v>
      </c>
      <c r="AA279" s="6">
        <f t="shared" si="159"/>
        <v>0</v>
      </c>
      <c r="AB279" s="6">
        <f t="shared" si="160"/>
        <v>0</v>
      </c>
      <c r="AC279" s="6">
        <f t="shared" si="161"/>
        <v>0</v>
      </c>
      <c r="AD279" s="6">
        <f t="shared" si="162"/>
        <v>0</v>
      </c>
      <c r="AE279" s="6">
        <f t="shared" si="163"/>
        <v>0.60000000000000009</v>
      </c>
      <c r="AF279" s="6">
        <f t="shared" si="164"/>
        <v>0</v>
      </c>
      <c r="AG279" s="6">
        <f t="shared" si="165"/>
        <v>0</v>
      </c>
      <c r="AH279" s="6">
        <f t="shared" si="166"/>
        <v>0.15000000000000036</v>
      </c>
      <c r="AI279" s="6">
        <f t="shared" si="167"/>
        <v>0.45000000000000018</v>
      </c>
      <c r="AJ279" s="6">
        <f t="shared" si="168"/>
        <v>0</v>
      </c>
      <c r="AK279" s="6">
        <f t="shared" si="169"/>
        <v>0</v>
      </c>
      <c r="AL279" s="6">
        <f t="shared" si="170"/>
        <v>0</v>
      </c>
      <c r="AM279" s="6">
        <f t="shared" si="171"/>
        <v>0</v>
      </c>
      <c r="AN279" s="6">
        <f t="shared" si="172"/>
        <v>0</v>
      </c>
      <c r="AO279" s="6">
        <f t="shared" si="173"/>
        <v>0</v>
      </c>
      <c r="AP279" s="6">
        <f t="shared" si="174"/>
        <v>0</v>
      </c>
      <c r="AQ279" s="6">
        <f t="shared" si="175"/>
        <v>0</v>
      </c>
      <c r="AR279" s="6">
        <f t="shared" si="176"/>
        <v>0</v>
      </c>
      <c r="AS279" s="6">
        <f t="shared" si="177"/>
        <v>0</v>
      </c>
      <c r="AT279" s="6">
        <f t="shared" si="178"/>
        <v>0</v>
      </c>
      <c r="AU279" s="6">
        <f t="shared" si="179"/>
        <v>0</v>
      </c>
    </row>
    <row r="280" spans="1:47" ht="15" customHeight="1" x14ac:dyDescent="0.45">
      <c r="A280" s="5" t="s">
        <v>552</v>
      </c>
      <c r="B280" s="5" t="s">
        <v>553</v>
      </c>
      <c r="C280" s="6">
        <v>4.25</v>
      </c>
      <c r="D280" s="6">
        <v>4</v>
      </c>
      <c r="E280" s="6">
        <v>4.1500000953674299</v>
      </c>
      <c r="F280" s="6">
        <v>3.25</v>
      </c>
      <c r="G280" s="6">
        <v>4.25</v>
      </c>
      <c r="H280" s="6">
        <v>4.75</v>
      </c>
      <c r="I280" s="6">
        <v>1.45000004768372</v>
      </c>
      <c r="J280" s="6">
        <v>0.90000003576278698</v>
      </c>
      <c r="K280" s="6">
        <v>0.75</v>
      </c>
      <c r="L280" s="6">
        <f t="shared" si="144"/>
        <v>1.25</v>
      </c>
      <c r="M280" s="6">
        <f t="shared" si="145"/>
        <v>2</v>
      </c>
      <c r="N280" s="6">
        <f t="shared" si="146"/>
        <v>2.1500000953674299</v>
      </c>
      <c r="O280" s="6">
        <f t="shared" si="147"/>
        <v>0.25</v>
      </c>
      <c r="P280" s="6">
        <f t="shared" si="148"/>
        <v>2.25</v>
      </c>
      <c r="Q280" s="6">
        <f t="shared" si="149"/>
        <v>1.75</v>
      </c>
      <c r="R280" s="6">
        <f t="shared" si="150"/>
        <v>0</v>
      </c>
      <c r="S280" s="6">
        <f t="shared" si="151"/>
        <v>0</v>
      </c>
      <c r="T280" s="6">
        <f t="shared" si="152"/>
        <v>0</v>
      </c>
      <c r="U280" s="6">
        <f t="shared" si="153"/>
        <v>0.45000000000000018</v>
      </c>
      <c r="V280" s="6">
        <f t="shared" si="154"/>
        <v>1.4</v>
      </c>
      <c r="W280" s="6">
        <f t="shared" si="155"/>
        <v>0.75000009536742995</v>
      </c>
      <c r="X280" s="6">
        <f t="shared" si="156"/>
        <v>0</v>
      </c>
      <c r="Y280" s="6">
        <f t="shared" si="157"/>
        <v>0.95000000000000018</v>
      </c>
      <c r="Z280" s="6">
        <f t="shared" si="158"/>
        <v>1.25</v>
      </c>
      <c r="AA280" s="6">
        <f t="shared" si="159"/>
        <v>0</v>
      </c>
      <c r="AB280" s="6">
        <f t="shared" si="160"/>
        <v>0</v>
      </c>
      <c r="AC280" s="6">
        <f t="shared" si="161"/>
        <v>0</v>
      </c>
      <c r="AD280" s="6">
        <f t="shared" si="162"/>
        <v>0</v>
      </c>
      <c r="AE280" s="6">
        <f t="shared" si="163"/>
        <v>0.60000000000000009</v>
      </c>
      <c r="AF280" s="6">
        <f t="shared" si="164"/>
        <v>0</v>
      </c>
      <c r="AG280" s="6">
        <f t="shared" si="165"/>
        <v>0</v>
      </c>
      <c r="AH280" s="6">
        <f t="shared" si="166"/>
        <v>0.15000000000000036</v>
      </c>
      <c r="AI280" s="6">
        <f t="shared" si="167"/>
        <v>0.45000000000000018</v>
      </c>
      <c r="AJ280" s="6">
        <f t="shared" si="168"/>
        <v>0</v>
      </c>
      <c r="AK280" s="6">
        <f t="shared" si="169"/>
        <v>0</v>
      </c>
      <c r="AL280" s="6">
        <f t="shared" si="170"/>
        <v>0</v>
      </c>
      <c r="AM280" s="6">
        <f t="shared" si="171"/>
        <v>0</v>
      </c>
      <c r="AN280" s="6">
        <f t="shared" si="172"/>
        <v>0</v>
      </c>
      <c r="AO280" s="6">
        <f t="shared" si="173"/>
        <v>0</v>
      </c>
      <c r="AP280" s="6">
        <f t="shared" si="174"/>
        <v>0</v>
      </c>
      <c r="AQ280" s="6">
        <f t="shared" si="175"/>
        <v>0</v>
      </c>
      <c r="AR280" s="6">
        <f t="shared" si="176"/>
        <v>0</v>
      </c>
      <c r="AS280" s="6">
        <f t="shared" si="177"/>
        <v>0</v>
      </c>
      <c r="AT280" s="6">
        <f t="shared" si="178"/>
        <v>0</v>
      </c>
      <c r="AU280" s="6">
        <f t="shared" si="179"/>
        <v>0</v>
      </c>
    </row>
    <row r="281" spans="1:47" ht="15" customHeight="1" x14ac:dyDescent="0.45">
      <c r="A281" s="5" t="s">
        <v>554</v>
      </c>
      <c r="B281" s="5" t="s">
        <v>555</v>
      </c>
      <c r="C281" s="6">
        <v>4.1999998092651403</v>
      </c>
      <c r="D281" s="6">
        <v>4</v>
      </c>
      <c r="E281" s="6">
        <v>4.1500000953674299</v>
      </c>
      <c r="F281" s="6">
        <v>3.1500000953674299</v>
      </c>
      <c r="G281" s="6">
        <v>4.1999998092651403</v>
      </c>
      <c r="H281" s="6">
        <v>4.75</v>
      </c>
      <c r="I281" s="6">
        <v>2.0999999046325701</v>
      </c>
      <c r="J281" s="6">
        <v>0.45000001788139299</v>
      </c>
      <c r="K281" s="6">
        <v>0.80000001192092896</v>
      </c>
      <c r="L281" s="6">
        <f t="shared" si="144"/>
        <v>1.1999998092651403</v>
      </c>
      <c r="M281" s="6">
        <f t="shared" si="145"/>
        <v>2</v>
      </c>
      <c r="N281" s="6">
        <f t="shared" si="146"/>
        <v>2.1500000953674299</v>
      </c>
      <c r="O281" s="6">
        <f t="shared" si="147"/>
        <v>0.15000009536742986</v>
      </c>
      <c r="P281" s="6">
        <f t="shared" si="148"/>
        <v>2.1999998092651403</v>
      </c>
      <c r="Q281" s="6">
        <f t="shared" si="149"/>
        <v>1.75</v>
      </c>
      <c r="R281" s="6">
        <f t="shared" si="150"/>
        <v>0</v>
      </c>
      <c r="S281" s="6">
        <f t="shared" si="151"/>
        <v>0</v>
      </c>
      <c r="T281" s="6">
        <f t="shared" si="152"/>
        <v>0</v>
      </c>
      <c r="U281" s="6">
        <f t="shared" si="153"/>
        <v>0.39999980926514045</v>
      </c>
      <c r="V281" s="6">
        <f t="shared" si="154"/>
        <v>1.4</v>
      </c>
      <c r="W281" s="6">
        <f t="shared" si="155"/>
        <v>0.75000009536742995</v>
      </c>
      <c r="X281" s="6">
        <f t="shared" si="156"/>
        <v>0</v>
      </c>
      <c r="Y281" s="6">
        <f t="shared" si="157"/>
        <v>0.89999980926514045</v>
      </c>
      <c r="Z281" s="6">
        <f t="shared" si="158"/>
        <v>1.25</v>
      </c>
      <c r="AA281" s="6">
        <f t="shared" si="159"/>
        <v>0</v>
      </c>
      <c r="AB281" s="6">
        <f t="shared" si="160"/>
        <v>0</v>
      </c>
      <c r="AC281" s="6">
        <f t="shared" si="161"/>
        <v>0</v>
      </c>
      <c r="AD281" s="6">
        <f t="shared" si="162"/>
        <v>0</v>
      </c>
      <c r="AE281" s="6">
        <f t="shared" si="163"/>
        <v>0.60000000000000009</v>
      </c>
      <c r="AF281" s="6">
        <f t="shared" si="164"/>
        <v>0</v>
      </c>
      <c r="AG281" s="6">
        <f t="shared" si="165"/>
        <v>0</v>
      </c>
      <c r="AH281" s="6">
        <f t="shared" si="166"/>
        <v>9.9999809265140627E-2</v>
      </c>
      <c r="AI281" s="6">
        <f t="shared" si="167"/>
        <v>0.45000000000000018</v>
      </c>
      <c r="AJ281" s="6">
        <f t="shared" si="168"/>
        <v>0</v>
      </c>
      <c r="AK281" s="6">
        <f t="shared" si="169"/>
        <v>0</v>
      </c>
      <c r="AL281" s="6">
        <f t="shared" si="170"/>
        <v>0</v>
      </c>
      <c r="AM281" s="6">
        <f t="shared" si="171"/>
        <v>0</v>
      </c>
      <c r="AN281" s="6">
        <f t="shared" si="172"/>
        <v>0</v>
      </c>
      <c r="AO281" s="6">
        <f t="shared" si="173"/>
        <v>0</v>
      </c>
      <c r="AP281" s="6">
        <f t="shared" si="174"/>
        <v>0</v>
      </c>
      <c r="AQ281" s="6">
        <f t="shared" si="175"/>
        <v>0</v>
      </c>
      <c r="AR281" s="6">
        <f t="shared" si="176"/>
        <v>0</v>
      </c>
      <c r="AS281" s="6">
        <f t="shared" si="177"/>
        <v>0</v>
      </c>
      <c r="AT281" s="6">
        <f t="shared" si="178"/>
        <v>0</v>
      </c>
      <c r="AU281" s="6">
        <f t="shared" si="179"/>
        <v>0</v>
      </c>
    </row>
    <row r="282" spans="1:47" ht="15" customHeight="1" x14ac:dyDescent="0.45">
      <c r="A282" s="5" t="s">
        <v>556</v>
      </c>
      <c r="B282" s="5" t="s">
        <v>557</v>
      </c>
      <c r="C282" s="6">
        <v>4.1999998092651403</v>
      </c>
      <c r="D282" s="6">
        <v>4</v>
      </c>
      <c r="E282" s="6">
        <v>4.1500000953674299</v>
      </c>
      <c r="F282" s="6">
        <v>3.2000000476837198</v>
      </c>
      <c r="G282" s="6">
        <v>4.25</v>
      </c>
      <c r="H282" s="6">
        <v>4.75</v>
      </c>
      <c r="I282" s="6">
        <v>2.25</v>
      </c>
      <c r="J282" s="6">
        <v>1.25</v>
      </c>
      <c r="K282" s="6">
        <v>1.25</v>
      </c>
      <c r="L282" s="6">
        <f t="shared" si="144"/>
        <v>1.1999998092651403</v>
      </c>
      <c r="M282" s="6">
        <f t="shared" si="145"/>
        <v>2</v>
      </c>
      <c r="N282" s="6">
        <f t="shared" si="146"/>
        <v>2.1500000953674299</v>
      </c>
      <c r="O282" s="6">
        <f t="shared" si="147"/>
        <v>0.20000004768371982</v>
      </c>
      <c r="P282" s="6">
        <f t="shared" si="148"/>
        <v>2.25</v>
      </c>
      <c r="Q282" s="6">
        <f t="shared" si="149"/>
        <v>1.75</v>
      </c>
      <c r="R282" s="6">
        <f t="shared" si="150"/>
        <v>0</v>
      </c>
      <c r="S282" s="6">
        <f t="shared" si="151"/>
        <v>0</v>
      </c>
      <c r="T282" s="6">
        <f t="shared" si="152"/>
        <v>0</v>
      </c>
      <c r="U282" s="6">
        <f t="shared" si="153"/>
        <v>0.39999980926514045</v>
      </c>
      <c r="V282" s="6">
        <f t="shared" si="154"/>
        <v>1.4</v>
      </c>
      <c r="W282" s="6">
        <f t="shared" si="155"/>
        <v>0.75000009536742995</v>
      </c>
      <c r="X282" s="6">
        <f t="shared" si="156"/>
        <v>0</v>
      </c>
      <c r="Y282" s="6">
        <f t="shared" si="157"/>
        <v>0.95000000000000018</v>
      </c>
      <c r="Z282" s="6">
        <f t="shared" si="158"/>
        <v>1.25</v>
      </c>
      <c r="AA282" s="6">
        <f t="shared" si="159"/>
        <v>0</v>
      </c>
      <c r="AB282" s="6">
        <f t="shared" si="160"/>
        <v>0</v>
      </c>
      <c r="AC282" s="6">
        <f t="shared" si="161"/>
        <v>0</v>
      </c>
      <c r="AD282" s="6">
        <f t="shared" si="162"/>
        <v>0</v>
      </c>
      <c r="AE282" s="6">
        <f t="shared" si="163"/>
        <v>0.60000000000000009</v>
      </c>
      <c r="AF282" s="6">
        <f t="shared" si="164"/>
        <v>0</v>
      </c>
      <c r="AG282" s="6">
        <f t="shared" si="165"/>
        <v>0</v>
      </c>
      <c r="AH282" s="6">
        <f t="shared" si="166"/>
        <v>0.15000000000000036</v>
      </c>
      <c r="AI282" s="6">
        <f t="shared" si="167"/>
        <v>0.45000000000000018</v>
      </c>
      <c r="AJ282" s="6">
        <f t="shared" si="168"/>
        <v>0</v>
      </c>
      <c r="AK282" s="6">
        <f t="shared" si="169"/>
        <v>0</v>
      </c>
      <c r="AL282" s="6">
        <f t="shared" si="170"/>
        <v>0</v>
      </c>
      <c r="AM282" s="6">
        <f t="shared" si="171"/>
        <v>0</v>
      </c>
      <c r="AN282" s="6">
        <f t="shared" si="172"/>
        <v>0</v>
      </c>
      <c r="AO282" s="6">
        <f t="shared" si="173"/>
        <v>0</v>
      </c>
      <c r="AP282" s="6">
        <f t="shared" si="174"/>
        <v>0</v>
      </c>
      <c r="AQ282" s="6">
        <f t="shared" si="175"/>
        <v>0</v>
      </c>
      <c r="AR282" s="6">
        <f t="shared" si="176"/>
        <v>0</v>
      </c>
      <c r="AS282" s="6">
        <f t="shared" si="177"/>
        <v>0</v>
      </c>
      <c r="AT282" s="6">
        <f t="shared" si="178"/>
        <v>0</v>
      </c>
      <c r="AU282" s="6">
        <f t="shared" si="179"/>
        <v>0</v>
      </c>
    </row>
    <row r="283" spans="1:47" ht="15" customHeight="1" x14ac:dyDescent="0.45">
      <c r="A283" s="5" t="s">
        <v>558</v>
      </c>
      <c r="B283" s="5" t="s">
        <v>559</v>
      </c>
      <c r="C283" s="6">
        <v>4.1999998092651403</v>
      </c>
      <c r="D283" s="6">
        <v>4</v>
      </c>
      <c r="E283" s="6">
        <v>4.1500000953674299</v>
      </c>
      <c r="F283" s="6">
        <v>3.25</v>
      </c>
      <c r="G283" s="6">
        <v>4.25</v>
      </c>
      <c r="H283" s="6">
        <v>4.75</v>
      </c>
      <c r="I283" s="6">
        <v>0.90000003576278698</v>
      </c>
      <c r="J283" s="6">
        <v>1.05000007152557</v>
      </c>
      <c r="K283" s="6">
        <v>0.60000002384185802</v>
      </c>
      <c r="L283" s="6">
        <f t="shared" si="144"/>
        <v>1.1999998092651403</v>
      </c>
      <c r="M283" s="6">
        <f t="shared" si="145"/>
        <v>2</v>
      </c>
      <c r="N283" s="6">
        <f t="shared" si="146"/>
        <v>2.1500000953674299</v>
      </c>
      <c r="O283" s="6">
        <f t="shared" si="147"/>
        <v>0.25</v>
      </c>
      <c r="P283" s="6">
        <f t="shared" si="148"/>
        <v>2.25</v>
      </c>
      <c r="Q283" s="6">
        <f t="shared" si="149"/>
        <v>1.75</v>
      </c>
      <c r="R283" s="6">
        <f t="shared" si="150"/>
        <v>0</v>
      </c>
      <c r="S283" s="6">
        <f t="shared" si="151"/>
        <v>0</v>
      </c>
      <c r="T283" s="6">
        <f t="shared" si="152"/>
        <v>0</v>
      </c>
      <c r="U283" s="6">
        <f t="shared" si="153"/>
        <v>0.39999980926514045</v>
      </c>
      <c r="V283" s="6">
        <f t="shared" si="154"/>
        <v>1.4</v>
      </c>
      <c r="W283" s="6">
        <f t="shared" si="155"/>
        <v>0.75000009536742995</v>
      </c>
      <c r="X283" s="6">
        <f t="shared" si="156"/>
        <v>0</v>
      </c>
      <c r="Y283" s="6">
        <f t="shared" si="157"/>
        <v>0.95000000000000018</v>
      </c>
      <c r="Z283" s="6">
        <f t="shared" si="158"/>
        <v>1.25</v>
      </c>
      <c r="AA283" s="6">
        <f t="shared" si="159"/>
        <v>0</v>
      </c>
      <c r="AB283" s="6">
        <f t="shared" si="160"/>
        <v>0</v>
      </c>
      <c r="AC283" s="6">
        <f t="shared" si="161"/>
        <v>0</v>
      </c>
      <c r="AD283" s="6">
        <f t="shared" si="162"/>
        <v>0</v>
      </c>
      <c r="AE283" s="6">
        <f t="shared" si="163"/>
        <v>0.60000000000000009</v>
      </c>
      <c r="AF283" s="6">
        <f t="shared" si="164"/>
        <v>0</v>
      </c>
      <c r="AG283" s="6">
        <f t="shared" si="165"/>
        <v>0</v>
      </c>
      <c r="AH283" s="6">
        <f t="shared" si="166"/>
        <v>0.15000000000000036</v>
      </c>
      <c r="AI283" s="6">
        <f t="shared" si="167"/>
        <v>0.45000000000000018</v>
      </c>
      <c r="AJ283" s="6">
        <f t="shared" si="168"/>
        <v>0</v>
      </c>
      <c r="AK283" s="6">
        <f t="shared" si="169"/>
        <v>0</v>
      </c>
      <c r="AL283" s="6">
        <f t="shared" si="170"/>
        <v>0</v>
      </c>
      <c r="AM283" s="6">
        <f t="shared" si="171"/>
        <v>0</v>
      </c>
      <c r="AN283" s="6">
        <f t="shared" si="172"/>
        <v>0</v>
      </c>
      <c r="AO283" s="6">
        <f t="shared" si="173"/>
        <v>0</v>
      </c>
      <c r="AP283" s="6">
        <f t="shared" si="174"/>
        <v>0</v>
      </c>
      <c r="AQ283" s="6">
        <f t="shared" si="175"/>
        <v>0</v>
      </c>
      <c r="AR283" s="6">
        <f t="shared" si="176"/>
        <v>0</v>
      </c>
      <c r="AS283" s="6">
        <f t="shared" si="177"/>
        <v>0</v>
      </c>
      <c r="AT283" s="6">
        <f t="shared" si="178"/>
        <v>0</v>
      </c>
      <c r="AU283" s="6">
        <f t="shared" si="179"/>
        <v>0</v>
      </c>
    </row>
    <row r="284" spans="1:47" ht="15" customHeight="1" x14ac:dyDescent="0.45">
      <c r="A284" s="5" t="s">
        <v>560</v>
      </c>
      <c r="B284" s="5" t="s">
        <v>561</v>
      </c>
      <c r="C284" s="6">
        <v>4.25</v>
      </c>
      <c r="D284" s="6">
        <v>4</v>
      </c>
      <c r="E284" s="6">
        <v>4.25</v>
      </c>
      <c r="F284" s="6">
        <v>3.5</v>
      </c>
      <c r="G284" s="6">
        <v>4.25</v>
      </c>
      <c r="H284" s="6">
        <v>4.75</v>
      </c>
      <c r="I284" s="6">
        <v>1.1499999761581401</v>
      </c>
      <c r="J284" s="6">
        <v>0.30000001192092901</v>
      </c>
      <c r="K284" s="6">
        <v>0.40000000596046498</v>
      </c>
      <c r="L284" s="6">
        <f t="shared" si="144"/>
        <v>1.25</v>
      </c>
      <c r="M284" s="6">
        <f t="shared" si="145"/>
        <v>2</v>
      </c>
      <c r="N284" s="6">
        <f t="shared" si="146"/>
        <v>2.25</v>
      </c>
      <c r="O284" s="6">
        <f t="shared" si="147"/>
        <v>0.5</v>
      </c>
      <c r="P284" s="6">
        <f t="shared" si="148"/>
        <v>2.25</v>
      </c>
      <c r="Q284" s="6">
        <f t="shared" si="149"/>
        <v>1.75</v>
      </c>
      <c r="R284" s="6">
        <f t="shared" si="150"/>
        <v>0</v>
      </c>
      <c r="S284" s="6">
        <f t="shared" si="151"/>
        <v>0</v>
      </c>
      <c r="T284" s="6">
        <f t="shared" si="152"/>
        <v>0</v>
      </c>
      <c r="U284" s="6">
        <f t="shared" si="153"/>
        <v>0.45000000000000018</v>
      </c>
      <c r="V284" s="6">
        <f t="shared" si="154"/>
        <v>1.4</v>
      </c>
      <c r="W284" s="6">
        <f t="shared" si="155"/>
        <v>0.85000000000000009</v>
      </c>
      <c r="X284" s="6">
        <f t="shared" si="156"/>
        <v>0.10000000000000009</v>
      </c>
      <c r="Y284" s="6">
        <f t="shared" si="157"/>
        <v>0.95000000000000018</v>
      </c>
      <c r="Z284" s="6">
        <f t="shared" si="158"/>
        <v>1.25</v>
      </c>
      <c r="AA284" s="6">
        <f t="shared" si="159"/>
        <v>0</v>
      </c>
      <c r="AB284" s="6">
        <f t="shared" si="160"/>
        <v>0</v>
      </c>
      <c r="AC284" s="6">
        <f t="shared" si="161"/>
        <v>0</v>
      </c>
      <c r="AD284" s="6">
        <f t="shared" si="162"/>
        <v>0</v>
      </c>
      <c r="AE284" s="6">
        <f t="shared" si="163"/>
        <v>0.60000000000000009</v>
      </c>
      <c r="AF284" s="6">
        <f t="shared" si="164"/>
        <v>4.9999999999999822E-2</v>
      </c>
      <c r="AG284" s="6">
        <f t="shared" si="165"/>
        <v>0</v>
      </c>
      <c r="AH284" s="6">
        <f t="shared" si="166"/>
        <v>0.15000000000000036</v>
      </c>
      <c r="AI284" s="6">
        <f t="shared" si="167"/>
        <v>0.45000000000000018</v>
      </c>
      <c r="AJ284" s="6">
        <f t="shared" si="168"/>
        <v>0</v>
      </c>
      <c r="AK284" s="6">
        <f t="shared" si="169"/>
        <v>0</v>
      </c>
      <c r="AL284" s="6">
        <f t="shared" si="170"/>
        <v>0</v>
      </c>
      <c r="AM284" s="6">
        <f t="shared" si="171"/>
        <v>0</v>
      </c>
      <c r="AN284" s="6">
        <f t="shared" si="172"/>
        <v>0</v>
      </c>
      <c r="AO284" s="6">
        <f t="shared" si="173"/>
        <v>0</v>
      </c>
      <c r="AP284" s="6">
        <f t="shared" si="174"/>
        <v>0</v>
      </c>
      <c r="AQ284" s="6">
        <f t="shared" si="175"/>
        <v>0</v>
      </c>
      <c r="AR284" s="6">
        <f t="shared" si="176"/>
        <v>0</v>
      </c>
      <c r="AS284" s="6">
        <f t="shared" si="177"/>
        <v>0</v>
      </c>
      <c r="AT284" s="6">
        <f t="shared" si="178"/>
        <v>0</v>
      </c>
      <c r="AU284" s="6">
        <f t="shared" si="179"/>
        <v>0</v>
      </c>
    </row>
    <row r="285" spans="1:47" ht="15" customHeight="1" x14ac:dyDescent="0.45">
      <c r="A285" s="5" t="s">
        <v>562</v>
      </c>
      <c r="B285" s="5" t="s">
        <v>563</v>
      </c>
      <c r="C285" s="6">
        <v>4.1500000953674299</v>
      </c>
      <c r="D285" s="6">
        <v>4</v>
      </c>
      <c r="E285" s="6">
        <v>4.0999999046325701</v>
      </c>
      <c r="F285" s="6">
        <v>3.3499999046325701</v>
      </c>
      <c r="G285" s="6">
        <v>4.1999998092651403</v>
      </c>
      <c r="H285" s="6">
        <v>4.75</v>
      </c>
      <c r="I285" s="6">
        <v>1.20000004768372</v>
      </c>
      <c r="J285" s="6">
        <v>2.1500000953674299</v>
      </c>
      <c r="K285" s="6">
        <v>0.85000002384185802</v>
      </c>
      <c r="L285" s="6">
        <f t="shared" si="144"/>
        <v>1.1500000953674299</v>
      </c>
      <c r="M285" s="6">
        <f t="shared" si="145"/>
        <v>2</v>
      </c>
      <c r="N285" s="6">
        <f t="shared" si="146"/>
        <v>2.0999999046325701</v>
      </c>
      <c r="O285" s="6">
        <f t="shared" si="147"/>
        <v>0.34999990463257014</v>
      </c>
      <c r="P285" s="6">
        <f t="shared" si="148"/>
        <v>2.1999998092651403</v>
      </c>
      <c r="Q285" s="6">
        <f t="shared" si="149"/>
        <v>1.75</v>
      </c>
      <c r="R285" s="6">
        <f t="shared" si="150"/>
        <v>0</v>
      </c>
      <c r="S285" s="6">
        <f t="shared" si="151"/>
        <v>0.15000009536742986</v>
      </c>
      <c r="T285" s="6">
        <f t="shared" si="152"/>
        <v>0</v>
      </c>
      <c r="U285" s="6">
        <f t="shared" si="153"/>
        <v>0.35000009536743004</v>
      </c>
      <c r="V285" s="6">
        <f t="shared" si="154"/>
        <v>1.4</v>
      </c>
      <c r="W285" s="6">
        <f t="shared" si="155"/>
        <v>0.69999990463257022</v>
      </c>
      <c r="X285" s="6">
        <f t="shared" si="156"/>
        <v>0</v>
      </c>
      <c r="Y285" s="6">
        <f t="shared" si="157"/>
        <v>0.89999980926514045</v>
      </c>
      <c r="Z285" s="6">
        <f t="shared" si="158"/>
        <v>1.25</v>
      </c>
      <c r="AA285" s="6">
        <f t="shared" si="159"/>
        <v>0</v>
      </c>
      <c r="AB285" s="6">
        <f t="shared" si="160"/>
        <v>0</v>
      </c>
      <c r="AC285" s="6">
        <f t="shared" si="161"/>
        <v>0</v>
      </c>
      <c r="AD285" s="6">
        <f t="shared" si="162"/>
        <v>0</v>
      </c>
      <c r="AE285" s="6">
        <f t="shared" si="163"/>
        <v>0.60000000000000009</v>
      </c>
      <c r="AF285" s="6">
        <f t="shared" si="164"/>
        <v>0</v>
      </c>
      <c r="AG285" s="6">
        <f t="shared" si="165"/>
        <v>0</v>
      </c>
      <c r="AH285" s="6">
        <f t="shared" si="166"/>
        <v>9.9999809265140627E-2</v>
      </c>
      <c r="AI285" s="6">
        <f t="shared" si="167"/>
        <v>0.45000000000000018</v>
      </c>
      <c r="AJ285" s="6">
        <f t="shared" si="168"/>
        <v>0</v>
      </c>
      <c r="AK285" s="6">
        <f t="shared" si="169"/>
        <v>0</v>
      </c>
      <c r="AL285" s="6">
        <f t="shared" si="170"/>
        <v>0</v>
      </c>
      <c r="AM285" s="6">
        <f t="shared" si="171"/>
        <v>0</v>
      </c>
      <c r="AN285" s="6">
        <f t="shared" si="172"/>
        <v>0</v>
      </c>
      <c r="AO285" s="6">
        <f t="shared" si="173"/>
        <v>0</v>
      </c>
      <c r="AP285" s="6">
        <f t="shared" si="174"/>
        <v>0</v>
      </c>
      <c r="AQ285" s="6">
        <f t="shared" si="175"/>
        <v>0</v>
      </c>
      <c r="AR285" s="6">
        <f t="shared" si="176"/>
        <v>0</v>
      </c>
      <c r="AS285" s="6">
        <f t="shared" si="177"/>
        <v>0</v>
      </c>
      <c r="AT285" s="6">
        <f t="shared" si="178"/>
        <v>0</v>
      </c>
      <c r="AU285" s="6">
        <f t="shared" si="179"/>
        <v>0</v>
      </c>
    </row>
    <row r="286" spans="1:47" ht="15" customHeight="1" x14ac:dyDescent="0.45">
      <c r="A286" s="5" t="s">
        <v>564</v>
      </c>
      <c r="B286" s="5" t="s">
        <v>565</v>
      </c>
      <c r="C286" s="6">
        <v>4.5</v>
      </c>
      <c r="D286" s="6">
        <v>4</v>
      </c>
      <c r="E286" s="6">
        <v>4.25</v>
      </c>
      <c r="F286" s="6">
        <v>3.7000000476837198</v>
      </c>
      <c r="G286" s="6">
        <v>4.25</v>
      </c>
      <c r="H286" s="6">
        <v>4.6500000953674299</v>
      </c>
      <c r="I286" s="6">
        <v>5.0000000745058101E-2</v>
      </c>
      <c r="J286" s="6">
        <v>0</v>
      </c>
      <c r="K286" s="6">
        <v>0</v>
      </c>
      <c r="L286" s="6">
        <f t="shared" si="144"/>
        <v>1.5</v>
      </c>
      <c r="M286" s="6">
        <f t="shared" si="145"/>
        <v>2</v>
      </c>
      <c r="N286" s="6">
        <f t="shared" si="146"/>
        <v>2.25</v>
      </c>
      <c r="O286" s="6">
        <f t="shared" si="147"/>
        <v>0.70000004768371982</v>
      </c>
      <c r="P286" s="6">
        <f t="shared" si="148"/>
        <v>2.25</v>
      </c>
      <c r="Q286" s="6">
        <f t="shared" si="149"/>
        <v>1.6500000953674299</v>
      </c>
      <c r="R286" s="6">
        <f t="shared" si="150"/>
        <v>0</v>
      </c>
      <c r="S286" s="6">
        <f t="shared" si="151"/>
        <v>0</v>
      </c>
      <c r="T286" s="6">
        <f t="shared" si="152"/>
        <v>0</v>
      </c>
      <c r="U286" s="6">
        <f t="shared" si="153"/>
        <v>0.70000000000000018</v>
      </c>
      <c r="V286" s="6">
        <f t="shared" si="154"/>
        <v>1.4</v>
      </c>
      <c r="W286" s="6">
        <f t="shared" si="155"/>
        <v>0.85000000000000009</v>
      </c>
      <c r="X286" s="6">
        <f t="shared" si="156"/>
        <v>0.30000004768371991</v>
      </c>
      <c r="Y286" s="6">
        <f t="shared" si="157"/>
        <v>0.95000000000000018</v>
      </c>
      <c r="Z286" s="6">
        <f t="shared" si="158"/>
        <v>1.1500000953674299</v>
      </c>
      <c r="AA286" s="6">
        <f t="shared" si="159"/>
        <v>0</v>
      </c>
      <c r="AB286" s="6">
        <f t="shared" si="160"/>
        <v>0</v>
      </c>
      <c r="AC286" s="6">
        <f t="shared" si="161"/>
        <v>0</v>
      </c>
      <c r="AD286" s="6">
        <f t="shared" si="162"/>
        <v>0</v>
      </c>
      <c r="AE286" s="6">
        <f t="shared" si="163"/>
        <v>0.60000000000000009</v>
      </c>
      <c r="AF286" s="6">
        <f t="shared" si="164"/>
        <v>4.9999999999999822E-2</v>
      </c>
      <c r="AG286" s="6">
        <f t="shared" si="165"/>
        <v>0</v>
      </c>
      <c r="AH286" s="6">
        <f t="shared" si="166"/>
        <v>0.15000000000000036</v>
      </c>
      <c r="AI286" s="6">
        <f t="shared" si="167"/>
        <v>0.35000009536743004</v>
      </c>
      <c r="AJ286" s="6">
        <f t="shared" si="168"/>
        <v>0</v>
      </c>
      <c r="AK286" s="6">
        <f t="shared" si="169"/>
        <v>0</v>
      </c>
      <c r="AL286" s="6">
        <f t="shared" si="170"/>
        <v>0</v>
      </c>
      <c r="AM286" s="6">
        <f t="shared" si="171"/>
        <v>0</v>
      </c>
      <c r="AN286" s="6">
        <f t="shared" si="172"/>
        <v>0</v>
      </c>
      <c r="AO286" s="6">
        <f t="shared" si="173"/>
        <v>0</v>
      </c>
      <c r="AP286" s="6">
        <f t="shared" si="174"/>
        <v>0</v>
      </c>
      <c r="AQ286" s="6">
        <f t="shared" si="175"/>
        <v>0</v>
      </c>
      <c r="AR286" s="6">
        <f t="shared" si="176"/>
        <v>0</v>
      </c>
      <c r="AS286" s="6">
        <f t="shared" si="177"/>
        <v>0</v>
      </c>
      <c r="AT286" s="6">
        <f t="shared" si="178"/>
        <v>0</v>
      </c>
      <c r="AU286" s="6">
        <f t="shared" si="179"/>
        <v>0</v>
      </c>
    </row>
    <row r="287" spans="1:47" ht="15" customHeight="1" x14ac:dyDescent="0.45">
      <c r="A287" s="5" t="s">
        <v>566</v>
      </c>
      <c r="B287" s="5" t="s">
        <v>567</v>
      </c>
      <c r="C287" s="6">
        <v>4.5</v>
      </c>
      <c r="D287" s="6">
        <v>4</v>
      </c>
      <c r="E287" s="6">
        <v>4.1999998092651403</v>
      </c>
      <c r="F287" s="6">
        <v>3.6500000953674299</v>
      </c>
      <c r="G287" s="6">
        <v>4.1500000953674299</v>
      </c>
      <c r="H287" s="6">
        <v>4.6500000953674299</v>
      </c>
      <c r="I287" s="6">
        <v>0</v>
      </c>
      <c r="J287" s="6">
        <v>0</v>
      </c>
      <c r="K287" s="6">
        <v>0</v>
      </c>
      <c r="L287" s="6">
        <f t="shared" si="144"/>
        <v>1.5</v>
      </c>
      <c r="M287" s="6">
        <f t="shared" si="145"/>
        <v>2</v>
      </c>
      <c r="N287" s="6">
        <f t="shared" si="146"/>
        <v>2.1999998092651403</v>
      </c>
      <c r="O287" s="6">
        <f t="shared" si="147"/>
        <v>0.65000009536742986</v>
      </c>
      <c r="P287" s="6">
        <f t="shared" si="148"/>
        <v>2.1500000953674299</v>
      </c>
      <c r="Q287" s="6">
        <f t="shared" si="149"/>
        <v>1.6500000953674299</v>
      </c>
      <c r="R287" s="6">
        <f t="shared" si="150"/>
        <v>0</v>
      </c>
      <c r="S287" s="6">
        <f t="shared" si="151"/>
        <v>0</v>
      </c>
      <c r="T287" s="6">
        <f t="shared" si="152"/>
        <v>0</v>
      </c>
      <c r="U287" s="6">
        <f t="shared" si="153"/>
        <v>0.70000000000000018</v>
      </c>
      <c r="V287" s="6">
        <f t="shared" si="154"/>
        <v>1.4</v>
      </c>
      <c r="W287" s="6">
        <f t="shared" si="155"/>
        <v>0.79999980926514036</v>
      </c>
      <c r="X287" s="6">
        <f t="shared" si="156"/>
        <v>0.25000009536742995</v>
      </c>
      <c r="Y287" s="6">
        <f t="shared" si="157"/>
        <v>0.85000009536743004</v>
      </c>
      <c r="Z287" s="6">
        <f t="shared" si="158"/>
        <v>1.1500000953674299</v>
      </c>
      <c r="AA287" s="6">
        <f t="shared" si="159"/>
        <v>0</v>
      </c>
      <c r="AB287" s="6">
        <f t="shared" si="160"/>
        <v>0</v>
      </c>
      <c r="AC287" s="6">
        <f t="shared" si="161"/>
        <v>0</v>
      </c>
      <c r="AD287" s="6">
        <f t="shared" si="162"/>
        <v>0</v>
      </c>
      <c r="AE287" s="6">
        <f t="shared" si="163"/>
        <v>0.60000000000000009</v>
      </c>
      <c r="AF287" s="6">
        <f t="shared" si="164"/>
        <v>0</v>
      </c>
      <c r="AG287" s="6">
        <f t="shared" si="165"/>
        <v>0</v>
      </c>
      <c r="AH287" s="6">
        <f t="shared" si="166"/>
        <v>5.000009536743022E-2</v>
      </c>
      <c r="AI287" s="6">
        <f t="shared" si="167"/>
        <v>0.35000009536743004</v>
      </c>
      <c r="AJ287" s="6">
        <f t="shared" si="168"/>
        <v>0</v>
      </c>
      <c r="AK287" s="6">
        <f t="shared" si="169"/>
        <v>0</v>
      </c>
      <c r="AL287" s="6">
        <f t="shared" si="170"/>
        <v>0</v>
      </c>
      <c r="AM287" s="6">
        <f t="shared" si="171"/>
        <v>0</v>
      </c>
      <c r="AN287" s="6">
        <f t="shared" si="172"/>
        <v>0</v>
      </c>
      <c r="AO287" s="6">
        <f t="shared" si="173"/>
        <v>0</v>
      </c>
      <c r="AP287" s="6">
        <f t="shared" si="174"/>
        <v>0</v>
      </c>
      <c r="AQ287" s="6">
        <f t="shared" si="175"/>
        <v>0</v>
      </c>
      <c r="AR287" s="6">
        <f t="shared" si="176"/>
        <v>0</v>
      </c>
      <c r="AS287" s="6">
        <f t="shared" si="177"/>
        <v>0</v>
      </c>
      <c r="AT287" s="6">
        <f t="shared" si="178"/>
        <v>0</v>
      </c>
      <c r="AU287" s="6">
        <f t="shared" si="179"/>
        <v>0</v>
      </c>
    </row>
    <row r="288" spans="1:47" ht="15" customHeight="1" x14ac:dyDescent="0.45">
      <c r="A288" s="5" t="s">
        <v>568</v>
      </c>
      <c r="B288" s="5" t="s">
        <v>569</v>
      </c>
      <c r="C288" s="6">
        <v>4.5</v>
      </c>
      <c r="D288" s="6">
        <v>4</v>
      </c>
      <c r="E288" s="6">
        <v>4.25</v>
      </c>
      <c r="F288" s="6">
        <v>3.4500000476837198</v>
      </c>
      <c r="G288" s="6">
        <v>4.1999998092651403</v>
      </c>
      <c r="H288" s="6">
        <v>4.75</v>
      </c>
      <c r="I288" s="6">
        <v>0</v>
      </c>
      <c r="J288" s="6">
        <v>0</v>
      </c>
      <c r="K288" s="6">
        <v>0</v>
      </c>
      <c r="L288" s="6">
        <f t="shared" si="144"/>
        <v>1.5</v>
      </c>
      <c r="M288" s="6">
        <f t="shared" si="145"/>
        <v>2</v>
      </c>
      <c r="N288" s="6">
        <f t="shared" si="146"/>
        <v>2.25</v>
      </c>
      <c r="O288" s="6">
        <f t="shared" si="147"/>
        <v>0.45000004768371982</v>
      </c>
      <c r="P288" s="6">
        <f t="shared" si="148"/>
        <v>2.1999998092651403</v>
      </c>
      <c r="Q288" s="6">
        <f t="shared" si="149"/>
        <v>1.75</v>
      </c>
      <c r="R288" s="6">
        <f t="shared" si="150"/>
        <v>0</v>
      </c>
      <c r="S288" s="6">
        <f t="shared" si="151"/>
        <v>0</v>
      </c>
      <c r="T288" s="6">
        <f t="shared" si="152"/>
        <v>0</v>
      </c>
      <c r="U288" s="6">
        <f t="shared" si="153"/>
        <v>0.70000000000000018</v>
      </c>
      <c r="V288" s="6">
        <f t="shared" si="154"/>
        <v>1.4</v>
      </c>
      <c r="W288" s="6">
        <f t="shared" si="155"/>
        <v>0.85000000000000009</v>
      </c>
      <c r="X288" s="6">
        <f t="shared" si="156"/>
        <v>5.0000047683719906E-2</v>
      </c>
      <c r="Y288" s="6">
        <f t="shared" si="157"/>
        <v>0.89999980926514045</v>
      </c>
      <c r="Z288" s="6">
        <f t="shared" si="158"/>
        <v>1.25</v>
      </c>
      <c r="AA288" s="6">
        <f t="shared" si="159"/>
        <v>0</v>
      </c>
      <c r="AB288" s="6">
        <f t="shared" si="160"/>
        <v>0</v>
      </c>
      <c r="AC288" s="6">
        <f t="shared" si="161"/>
        <v>0</v>
      </c>
      <c r="AD288" s="6">
        <f t="shared" si="162"/>
        <v>0</v>
      </c>
      <c r="AE288" s="6">
        <f t="shared" si="163"/>
        <v>0.60000000000000009</v>
      </c>
      <c r="AF288" s="6">
        <f t="shared" si="164"/>
        <v>4.9999999999999822E-2</v>
      </c>
      <c r="AG288" s="6">
        <f t="shared" si="165"/>
        <v>0</v>
      </c>
      <c r="AH288" s="6">
        <f t="shared" si="166"/>
        <v>9.9999809265140627E-2</v>
      </c>
      <c r="AI288" s="6">
        <f t="shared" si="167"/>
        <v>0.45000000000000018</v>
      </c>
      <c r="AJ288" s="6">
        <f t="shared" si="168"/>
        <v>0</v>
      </c>
      <c r="AK288" s="6">
        <f t="shared" si="169"/>
        <v>0</v>
      </c>
      <c r="AL288" s="6">
        <f t="shared" si="170"/>
        <v>0</v>
      </c>
      <c r="AM288" s="6">
        <f t="shared" si="171"/>
        <v>0</v>
      </c>
      <c r="AN288" s="6">
        <f t="shared" si="172"/>
        <v>0</v>
      </c>
      <c r="AO288" s="6">
        <f t="shared" si="173"/>
        <v>0</v>
      </c>
      <c r="AP288" s="6">
        <f t="shared" si="174"/>
        <v>0</v>
      </c>
      <c r="AQ288" s="6">
        <f t="shared" si="175"/>
        <v>0</v>
      </c>
      <c r="AR288" s="6">
        <f t="shared" si="176"/>
        <v>0</v>
      </c>
      <c r="AS288" s="6">
        <f t="shared" si="177"/>
        <v>0</v>
      </c>
      <c r="AT288" s="6">
        <f t="shared" si="178"/>
        <v>0</v>
      </c>
      <c r="AU288" s="6">
        <f t="shared" si="179"/>
        <v>0</v>
      </c>
    </row>
    <row r="289" spans="1:47" ht="15" customHeight="1" x14ac:dyDescent="0.45">
      <c r="A289" s="5" t="s">
        <v>570</v>
      </c>
      <c r="B289" s="5" t="s">
        <v>571</v>
      </c>
      <c r="C289" s="6">
        <v>4.0500001907348597</v>
      </c>
      <c r="D289" s="6">
        <v>4</v>
      </c>
      <c r="E289" s="6">
        <v>3.5499999523162802</v>
      </c>
      <c r="F289" s="6">
        <v>3</v>
      </c>
      <c r="G289" s="6">
        <v>4.0500001907348597</v>
      </c>
      <c r="H289" s="6">
        <v>4.5999999046325701</v>
      </c>
      <c r="I289" s="6">
        <v>1.20000004768372</v>
      </c>
      <c r="J289" s="6">
        <v>5.0000000745058101E-2</v>
      </c>
      <c r="K289" s="6">
        <v>0.10000000149011599</v>
      </c>
      <c r="L289" s="6">
        <f t="shared" si="144"/>
        <v>1.0500001907348597</v>
      </c>
      <c r="M289" s="6">
        <f t="shared" si="145"/>
        <v>2</v>
      </c>
      <c r="N289" s="6">
        <f t="shared" si="146"/>
        <v>1.5499999523162802</v>
      </c>
      <c r="O289" s="6">
        <f t="shared" si="147"/>
        <v>0</v>
      </c>
      <c r="P289" s="6">
        <f t="shared" si="148"/>
        <v>2.0500001907348597</v>
      </c>
      <c r="Q289" s="6">
        <f t="shared" si="149"/>
        <v>1.5999999046325701</v>
      </c>
      <c r="R289" s="6">
        <f t="shared" si="150"/>
        <v>0</v>
      </c>
      <c r="S289" s="6">
        <f t="shared" si="151"/>
        <v>0</v>
      </c>
      <c r="T289" s="6">
        <f t="shared" si="152"/>
        <v>0</v>
      </c>
      <c r="U289" s="6">
        <f t="shared" si="153"/>
        <v>0.25000019073485991</v>
      </c>
      <c r="V289" s="6">
        <f t="shared" si="154"/>
        <v>1.4</v>
      </c>
      <c r="W289" s="6">
        <f t="shared" si="155"/>
        <v>0.14999995231628027</v>
      </c>
      <c r="X289" s="6">
        <f t="shared" si="156"/>
        <v>0</v>
      </c>
      <c r="Y289" s="6">
        <f t="shared" si="157"/>
        <v>0.75000019073485991</v>
      </c>
      <c r="Z289" s="6">
        <f t="shared" si="158"/>
        <v>1.0999999046325701</v>
      </c>
      <c r="AA289" s="6">
        <f t="shared" si="159"/>
        <v>0</v>
      </c>
      <c r="AB289" s="6">
        <f t="shared" si="160"/>
        <v>0</v>
      </c>
      <c r="AC289" s="6">
        <f t="shared" si="161"/>
        <v>0</v>
      </c>
      <c r="AD289" s="6">
        <f t="shared" si="162"/>
        <v>0</v>
      </c>
      <c r="AE289" s="6">
        <f t="shared" si="163"/>
        <v>0.60000000000000009</v>
      </c>
      <c r="AF289" s="6">
        <f t="shared" si="164"/>
        <v>0</v>
      </c>
      <c r="AG289" s="6">
        <f t="shared" si="165"/>
        <v>0</v>
      </c>
      <c r="AH289" s="6">
        <f t="shared" si="166"/>
        <v>0</v>
      </c>
      <c r="AI289" s="6">
        <f t="shared" si="167"/>
        <v>0.29999990463257031</v>
      </c>
      <c r="AJ289" s="6">
        <f t="shared" si="168"/>
        <v>0</v>
      </c>
      <c r="AK289" s="6">
        <f t="shared" si="169"/>
        <v>0</v>
      </c>
      <c r="AL289" s="6">
        <f t="shared" si="170"/>
        <v>0</v>
      </c>
      <c r="AM289" s="6">
        <f t="shared" si="171"/>
        <v>0</v>
      </c>
      <c r="AN289" s="6">
        <f t="shared" si="172"/>
        <v>0</v>
      </c>
      <c r="AO289" s="6">
        <f t="shared" si="173"/>
        <v>0</v>
      </c>
      <c r="AP289" s="6">
        <f t="shared" si="174"/>
        <v>0</v>
      </c>
      <c r="AQ289" s="6">
        <f t="shared" si="175"/>
        <v>0</v>
      </c>
      <c r="AR289" s="6">
        <f t="shared" si="176"/>
        <v>0</v>
      </c>
      <c r="AS289" s="6">
        <f t="shared" si="177"/>
        <v>0</v>
      </c>
      <c r="AT289" s="6">
        <f t="shared" si="178"/>
        <v>0</v>
      </c>
      <c r="AU289" s="6">
        <f t="shared" si="179"/>
        <v>0</v>
      </c>
    </row>
    <row r="290" spans="1:47" ht="15" customHeight="1" x14ac:dyDescent="0.45">
      <c r="A290" s="5" t="s">
        <v>572</v>
      </c>
      <c r="B290" s="5" t="s">
        <v>573</v>
      </c>
      <c r="C290" s="6">
        <v>4.5</v>
      </c>
      <c r="D290" s="6">
        <v>4</v>
      </c>
      <c r="E290" s="6">
        <v>4.25</v>
      </c>
      <c r="F290" s="6">
        <v>3.5999999046325701</v>
      </c>
      <c r="G290" s="6">
        <v>4.1500000953674299</v>
      </c>
      <c r="H290" s="6">
        <v>4.75</v>
      </c>
      <c r="I290" s="6">
        <v>0</v>
      </c>
      <c r="J290" s="6">
        <v>0</v>
      </c>
      <c r="K290" s="6">
        <v>0</v>
      </c>
      <c r="L290" s="6">
        <f t="shared" si="144"/>
        <v>1.5</v>
      </c>
      <c r="M290" s="6">
        <f t="shared" si="145"/>
        <v>2</v>
      </c>
      <c r="N290" s="6">
        <f t="shared" si="146"/>
        <v>2.25</v>
      </c>
      <c r="O290" s="6">
        <f t="shared" si="147"/>
        <v>0.59999990463257014</v>
      </c>
      <c r="P290" s="6">
        <f t="shared" si="148"/>
        <v>2.1500000953674299</v>
      </c>
      <c r="Q290" s="6">
        <f t="shared" si="149"/>
        <v>1.75</v>
      </c>
      <c r="R290" s="6">
        <f t="shared" si="150"/>
        <v>0</v>
      </c>
      <c r="S290" s="6">
        <f t="shared" si="151"/>
        <v>0</v>
      </c>
      <c r="T290" s="6">
        <f t="shared" si="152"/>
        <v>0</v>
      </c>
      <c r="U290" s="6">
        <f t="shared" si="153"/>
        <v>0.70000000000000018</v>
      </c>
      <c r="V290" s="6">
        <f t="shared" si="154"/>
        <v>1.4</v>
      </c>
      <c r="W290" s="6">
        <f t="shared" si="155"/>
        <v>0.85000000000000009</v>
      </c>
      <c r="X290" s="6">
        <f t="shared" si="156"/>
        <v>0.19999990463257022</v>
      </c>
      <c r="Y290" s="6">
        <f t="shared" si="157"/>
        <v>0.85000009536743004</v>
      </c>
      <c r="Z290" s="6">
        <f t="shared" si="158"/>
        <v>1.25</v>
      </c>
      <c r="AA290" s="6">
        <f t="shared" si="159"/>
        <v>0</v>
      </c>
      <c r="AB290" s="6">
        <f t="shared" si="160"/>
        <v>0</v>
      </c>
      <c r="AC290" s="6">
        <f t="shared" si="161"/>
        <v>0</v>
      </c>
      <c r="AD290" s="6">
        <f t="shared" si="162"/>
        <v>0</v>
      </c>
      <c r="AE290" s="6">
        <f t="shared" si="163"/>
        <v>0.60000000000000009</v>
      </c>
      <c r="AF290" s="6">
        <f t="shared" si="164"/>
        <v>4.9999999999999822E-2</v>
      </c>
      <c r="AG290" s="6">
        <f t="shared" si="165"/>
        <v>0</v>
      </c>
      <c r="AH290" s="6">
        <f t="shared" si="166"/>
        <v>5.000009536743022E-2</v>
      </c>
      <c r="AI290" s="6">
        <f t="shared" si="167"/>
        <v>0.45000000000000018</v>
      </c>
      <c r="AJ290" s="6">
        <f t="shared" si="168"/>
        <v>0</v>
      </c>
      <c r="AK290" s="6">
        <f t="shared" si="169"/>
        <v>0</v>
      </c>
      <c r="AL290" s="6">
        <f t="shared" si="170"/>
        <v>0</v>
      </c>
      <c r="AM290" s="6">
        <f t="shared" si="171"/>
        <v>0</v>
      </c>
      <c r="AN290" s="6">
        <f t="shared" si="172"/>
        <v>0</v>
      </c>
      <c r="AO290" s="6">
        <f t="shared" si="173"/>
        <v>0</v>
      </c>
      <c r="AP290" s="6">
        <f t="shared" si="174"/>
        <v>0</v>
      </c>
      <c r="AQ290" s="6">
        <f t="shared" si="175"/>
        <v>0</v>
      </c>
      <c r="AR290" s="6">
        <f t="shared" si="176"/>
        <v>0</v>
      </c>
      <c r="AS290" s="6">
        <f t="shared" si="177"/>
        <v>0</v>
      </c>
      <c r="AT290" s="6">
        <f t="shared" si="178"/>
        <v>0</v>
      </c>
      <c r="AU290" s="6">
        <f t="shared" si="179"/>
        <v>0</v>
      </c>
    </row>
    <row r="291" spans="1:47" ht="15" customHeight="1" x14ac:dyDescent="0.45">
      <c r="A291" s="5" t="s">
        <v>574</v>
      </c>
      <c r="B291" s="5" t="s">
        <v>575</v>
      </c>
      <c r="C291" s="6">
        <v>4.5</v>
      </c>
      <c r="D291" s="6">
        <v>4.0500001907348597</v>
      </c>
      <c r="E291" s="6">
        <v>4.25</v>
      </c>
      <c r="F291" s="6">
        <v>3.7000000476837198</v>
      </c>
      <c r="G291" s="6">
        <v>4.25</v>
      </c>
      <c r="H291" s="6">
        <v>4.75</v>
      </c>
      <c r="I291" s="6">
        <v>5.0000000745058101E-2</v>
      </c>
      <c r="J291" s="6">
        <v>0</v>
      </c>
      <c r="K291" s="6">
        <v>0</v>
      </c>
      <c r="L291" s="6">
        <f t="shared" si="144"/>
        <v>1.5</v>
      </c>
      <c r="M291" s="6">
        <f t="shared" si="145"/>
        <v>2.0500001907348597</v>
      </c>
      <c r="N291" s="6">
        <f t="shared" si="146"/>
        <v>2.25</v>
      </c>
      <c r="O291" s="6">
        <f t="shared" si="147"/>
        <v>0.70000004768371982</v>
      </c>
      <c r="P291" s="6">
        <f t="shared" si="148"/>
        <v>2.25</v>
      </c>
      <c r="Q291" s="6">
        <f t="shared" si="149"/>
        <v>1.75</v>
      </c>
      <c r="R291" s="6">
        <f t="shared" si="150"/>
        <v>0</v>
      </c>
      <c r="S291" s="6">
        <f t="shared" si="151"/>
        <v>0</v>
      </c>
      <c r="T291" s="6">
        <f t="shared" si="152"/>
        <v>0</v>
      </c>
      <c r="U291" s="6">
        <f t="shared" si="153"/>
        <v>0.70000000000000018</v>
      </c>
      <c r="V291" s="6">
        <f t="shared" si="154"/>
        <v>1.4500001907348596</v>
      </c>
      <c r="W291" s="6">
        <f t="shared" si="155"/>
        <v>0.85000000000000009</v>
      </c>
      <c r="X291" s="6">
        <f t="shared" si="156"/>
        <v>0.30000004768371991</v>
      </c>
      <c r="Y291" s="6">
        <f t="shared" si="157"/>
        <v>0.95000000000000018</v>
      </c>
      <c r="Z291" s="6">
        <f t="shared" si="158"/>
        <v>1.25</v>
      </c>
      <c r="AA291" s="6">
        <f t="shared" si="159"/>
        <v>0</v>
      </c>
      <c r="AB291" s="6">
        <f t="shared" si="160"/>
        <v>0</v>
      </c>
      <c r="AC291" s="6">
        <f t="shared" si="161"/>
        <v>0</v>
      </c>
      <c r="AD291" s="6">
        <f t="shared" si="162"/>
        <v>0</v>
      </c>
      <c r="AE291" s="6">
        <f t="shared" si="163"/>
        <v>0.65000019073485982</v>
      </c>
      <c r="AF291" s="6">
        <f t="shared" si="164"/>
        <v>4.9999999999999822E-2</v>
      </c>
      <c r="AG291" s="6">
        <f t="shared" si="165"/>
        <v>0</v>
      </c>
      <c r="AH291" s="6">
        <f t="shared" si="166"/>
        <v>0.15000000000000036</v>
      </c>
      <c r="AI291" s="6">
        <f t="shared" si="167"/>
        <v>0.45000000000000018</v>
      </c>
      <c r="AJ291" s="6">
        <f t="shared" si="168"/>
        <v>0</v>
      </c>
      <c r="AK291" s="6">
        <f t="shared" si="169"/>
        <v>0</v>
      </c>
      <c r="AL291" s="6">
        <f t="shared" si="170"/>
        <v>0</v>
      </c>
      <c r="AM291" s="6">
        <f t="shared" si="171"/>
        <v>0</v>
      </c>
      <c r="AN291" s="6">
        <f t="shared" si="172"/>
        <v>0</v>
      </c>
      <c r="AO291" s="6">
        <f t="shared" si="173"/>
        <v>0</v>
      </c>
      <c r="AP291" s="6">
        <f t="shared" si="174"/>
        <v>0</v>
      </c>
      <c r="AQ291" s="6">
        <f t="shared" si="175"/>
        <v>0</v>
      </c>
      <c r="AR291" s="6">
        <f t="shared" si="176"/>
        <v>0</v>
      </c>
      <c r="AS291" s="6">
        <f t="shared" si="177"/>
        <v>0</v>
      </c>
      <c r="AT291" s="6">
        <f t="shared" si="178"/>
        <v>0</v>
      </c>
      <c r="AU291" s="6">
        <f t="shared" si="179"/>
        <v>0</v>
      </c>
    </row>
    <row r="292" spans="1:47" ht="15" customHeight="1" x14ac:dyDescent="0.45">
      <c r="A292" s="5" t="s">
        <v>576</v>
      </c>
      <c r="B292" s="5" t="s">
        <v>577</v>
      </c>
      <c r="C292" s="6">
        <v>4.5</v>
      </c>
      <c r="D292" s="6">
        <v>4</v>
      </c>
      <c r="E292" s="6">
        <v>4.1999998092651403</v>
      </c>
      <c r="F292" s="6">
        <v>3.7000000476837198</v>
      </c>
      <c r="G292" s="6">
        <v>4.1999998092651403</v>
      </c>
      <c r="H292" s="6">
        <v>4.75</v>
      </c>
      <c r="I292" s="6">
        <v>0</v>
      </c>
      <c r="J292" s="6">
        <v>0</v>
      </c>
      <c r="K292" s="6">
        <v>0</v>
      </c>
      <c r="L292" s="6">
        <f t="shared" si="144"/>
        <v>1.5</v>
      </c>
      <c r="M292" s="6">
        <f t="shared" si="145"/>
        <v>2</v>
      </c>
      <c r="N292" s="6">
        <f t="shared" si="146"/>
        <v>2.1999998092651403</v>
      </c>
      <c r="O292" s="6">
        <f t="shared" si="147"/>
        <v>0.70000004768371982</v>
      </c>
      <c r="P292" s="6">
        <f t="shared" si="148"/>
        <v>2.1999998092651403</v>
      </c>
      <c r="Q292" s="6">
        <f t="shared" si="149"/>
        <v>1.75</v>
      </c>
      <c r="R292" s="6">
        <f t="shared" si="150"/>
        <v>0</v>
      </c>
      <c r="S292" s="6">
        <f t="shared" si="151"/>
        <v>0</v>
      </c>
      <c r="T292" s="6">
        <f t="shared" si="152"/>
        <v>0</v>
      </c>
      <c r="U292" s="6">
        <f t="shared" si="153"/>
        <v>0.70000000000000018</v>
      </c>
      <c r="V292" s="6">
        <f t="shared" si="154"/>
        <v>1.4</v>
      </c>
      <c r="W292" s="6">
        <f t="shared" si="155"/>
        <v>0.79999980926514036</v>
      </c>
      <c r="X292" s="6">
        <f t="shared" si="156"/>
        <v>0.30000004768371991</v>
      </c>
      <c r="Y292" s="6">
        <f t="shared" si="157"/>
        <v>0.89999980926514045</v>
      </c>
      <c r="Z292" s="6">
        <f t="shared" si="158"/>
        <v>1.25</v>
      </c>
      <c r="AA292" s="6">
        <f t="shared" si="159"/>
        <v>0</v>
      </c>
      <c r="AB292" s="6">
        <f t="shared" si="160"/>
        <v>0</v>
      </c>
      <c r="AC292" s="6">
        <f t="shared" si="161"/>
        <v>0</v>
      </c>
      <c r="AD292" s="6">
        <f t="shared" si="162"/>
        <v>0</v>
      </c>
      <c r="AE292" s="6">
        <f t="shared" si="163"/>
        <v>0.60000000000000009</v>
      </c>
      <c r="AF292" s="6">
        <f t="shared" si="164"/>
        <v>0</v>
      </c>
      <c r="AG292" s="6">
        <f t="shared" si="165"/>
        <v>0</v>
      </c>
      <c r="AH292" s="6">
        <f t="shared" si="166"/>
        <v>9.9999809265140627E-2</v>
      </c>
      <c r="AI292" s="6">
        <f t="shared" si="167"/>
        <v>0.45000000000000018</v>
      </c>
      <c r="AJ292" s="6">
        <f t="shared" si="168"/>
        <v>0</v>
      </c>
      <c r="AK292" s="6">
        <f t="shared" si="169"/>
        <v>0</v>
      </c>
      <c r="AL292" s="6">
        <f t="shared" si="170"/>
        <v>0</v>
      </c>
      <c r="AM292" s="6">
        <f t="shared" si="171"/>
        <v>0</v>
      </c>
      <c r="AN292" s="6">
        <f t="shared" si="172"/>
        <v>0</v>
      </c>
      <c r="AO292" s="6">
        <f t="shared" si="173"/>
        <v>0</v>
      </c>
      <c r="AP292" s="6">
        <f t="shared" si="174"/>
        <v>0</v>
      </c>
      <c r="AQ292" s="6">
        <f t="shared" si="175"/>
        <v>0</v>
      </c>
      <c r="AR292" s="6">
        <f t="shared" si="176"/>
        <v>0</v>
      </c>
      <c r="AS292" s="6">
        <f t="shared" si="177"/>
        <v>0</v>
      </c>
      <c r="AT292" s="6">
        <f t="shared" si="178"/>
        <v>0</v>
      </c>
      <c r="AU292" s="6">
        <f t="shared" si="179"/>
        <v>0</v>
      </c>
    </row>
    <row r="293" spans="1:47" ht="15" customHeight="1" x14ac:dyDescent="0.45">
      <c r="A293" s="5" t="s">
        <v>578</v>
      </c>
      <c r="B293" s="5" t="s">
        <v>579</v>
      </c>
      <c r="C293" s="6">
        <v>4.25</v>
      </c>
      <c r="D293" s="6">
        <v>4</v>
      </c>
      <c r="E293" s="6">
        <v>4.25</v>
      </c>
      <c r="F293" s="6">
        <v>3.0999999046325701</v>
      </c>
      <c r="G293" s="6">
        <v>4.25</v>
      </c>
      <c r="H293" s="6">
        <v>4.75</v>
      </c>
      <c r="I293" s="6">
        <v>2.0499999523162802</v>
      </c>
      <c r="J293" s="6">
        <v>1.1499999761581401</v>
      </c>
      <c r="K293" s="6">
        <v>0.69999998807907104</v>
      </c>
      <c r="L293" s="6">
        <f t="shared" si="144"/>
        <v>1.25</v>
      </c>
      <c r="M293" s="6">
        <f t="shared" si="145"/>
        <v>2</v>
      </c>
      <c r="N293" s="6">
        <f t="shared" si="146"/>
        <v>2.25</v>
      </c>
      <c r="O293" s="6">
        <f t="shared" si="147"/>
        <v>9.9999904632570136E-2</v>
      </c>
      <c r="P293" s="6">
        <f t="shared" si="148"/>
        <v>2.25</v>
      </c>
      <c r="Q293" s="6">
        <f t="shared" si="149"/>
        <v>1.75</v>
      </c>
      <c r="R293" s="6">
        <f t="shared" si="150"/>
        <v>0</v>
      </c>
      <c r="S293" s="6">
        <f t="shared" si="151"/>
        <v>0</v>
      </c>
      <c r="T293" s="6">
        <f t="shared" si="152"/>
        <v>0</v>
      </c>
      <c r="U293" s="6">
        <f t="shared" si="153"/>
        <v>0.45000000000000018</v>
      </c>
      <c r="V293" s="6">
        <f t="shared" si="154"/>
        <v>1.4</v>
      </c>
      <c r="W293" s="6">
        <f t="shared" si="155"/>
        <v>0.85000000000000009</v>
      </c>
      <c r="X293" s="6">
        <f t="shared" si="156"/>
        <v>0</v>
      </c>
      <c r="Y293" s="6">
        <f t="shared" si="157"/>
        <v>0.95000000000000018</v>
      </c>
      <c r="Z293" s="6">
        <f t="shared" si="158"/>
        <v>1.25</v>
      </c>
      <c r="AA293" s="6">
        <f t="shared" si="159"/>
        <v>0</v>
      </c>
      <c r="AB293" s="6">
        <f t="shared" si="160"/>
        <v>0</v>
      </c>
      <c r="AC293" s="6">
        <f t="shared" si="161"/>
        <v>0</v>
      </c>
      <c r="AD293" s="6">
        <f t="shared" si="162"/>
        <v>0</v>
      </c>
      <c r="AE293" s="6">
        <f t="shared" si="163"/>
        <v>0.60000000000000009</v>
      </c>
      <c r="AF293" s="6">
        <f t="shared" si="164"/>
        <v>4.9999999999999822E-2</v>
      </c>
      <c r="AG293" s="6">
        <f t="shared" si="165"/>
        <v>0</v>
      </c>
      <c r="AH293" s="6">
        <f t="shared" si="166"/>
        <v>0.15000000000000036</v>
      </c>
      <c r="AI293" s="6">
        <f t="shared" si="167"/>
        <v>0.45000000000000018</v>
      </c>
      <c r="AJ293" s="6">
        <f t="shared" si="168"/>
        <v>0</v>
      </c>
      <c r="AK293" s="6">
        <f t="shared" si="169"/>
        <v>0</v>
      </c>
      <c r="AL293" s="6">
        <f t="shared" si="170"/>
        <v>0</v>
      </c>
      <c r="AM293" s="6">
        <f t="shared" si="171"/>
        <v>0</v>
      </c>
      <c r="AN293" s="6">
        <f t="shared" si="172"/>
        <v>0</v>
      </c>
      <c r="AO293" s="6">
        <f t="shared" si="173"/>
        <v>0</v>
      </c>
      <c r="AP293" s="6">
        <f t="shared" si="174"/>
        <v>0</v>
      </c>
      <c r="AQ293" s="6">
        <f t="shared" si="175"/>
        <v>0</v>
      </c>
      <c r="AR293" s="6">
        <f t="shared" si="176"/>
        <v>0</v>
      </c>
      <c r="AS293" s="6">
        <f t="shared" si="177"/>
        <v>0</v>
      </c>
      <c r="AT293" s="6">
        <f t="shared" si="178"/>
        <v>0</v>
      </c>
      <c r="AU293" s="6">
        <f t="shared" si="179"/>
        <v>0</v>
      </c>
    </row>
    <row r="294" spans="1:47" ht="15" customHeight="1" x14ac:dyDescent="0.45">
      <c r="A294" s="5" t="s">
        <v>580</v>
      </c>
      <c r="B294" s="5" t="s">
        <v>581</v>
      </c>
      <c r="C294" s="6">
        <v>4.25</v>
      </c>
      <c r="D294" s="6">
        <v>4.1500000953674299</v>
      </c>
      <c r="E294" s="6">
        <v>4.25</v>
      </c>
      <c r="F294" s="6">
        <v>3</v>
      </c>
      <c r="G294" s="6">
        <v>4.1999998092651403</v>
      </c>
      <c r="H294" s="6">
        <v>4.4000000953674299</v>
      </c>
      <c r="I294" s="6">
        <v>2.5</v>
      </c>
      <c r="J294" s="6">
        <v>2.5</v>
      </c>
      <c r="K294" s="6">
        <v>1.75</v>
      </c>
      <c r="L294" s="6">
        <f t="shared" si="144"/>
        <v>1.25</v>
      </c>
      <c r="M294" s="6">
        <f t="shared" si="145"/>
        <v>2.1500000953674299</v>
      </c>
      <c r="N294" s="6">
        <f t="shared" si="146"/>
        <v>2.25</v>
      </c>
      <c r="O294" s="6">
        <f t="shared" si="147"/>
        <v>0</v>
      </c>
      <c r="P294" s="6">
        <f t="shared" si="148"/>
        <v>2.1999998092651403</v>
      </c>
      <c r="Q294" s="6">
        <f t="shared" si="149"/>
        <v>1.4000000953674299</v>
      </c>
      <c r="R294" s="6">
        <f t="shared" si="150"/>
        <v>0</v>
      </c>
      <c r="S294" s="6">
        <f t="shared" si="151"/>
        <v>0.5</v>
      </c>
      <c r="T294" s="6">
        <f t="shared" si="152"/>
        <v>0</v>
      </c>
      <c r="U294" s="6">
        <f t="shared" si="153"/>
        <v>0.45000000000000018</v>
      </c>
      <c r="V294" s="6">
        <f t="shared" si="154"/>
        <v>1.5500000953674298</v>
      </c>
      <c r="W294" s="6">
        <f t="shared" si="155"/>
        <v>0.85000000000000009</v>
      </c>
      <c r="X294" s="6">
        <f t="shared" si="156"/>
        <v>0</v>
      </c>
      <c r="Y294" s="6">
        <f t="shared" si="157"/>
        <v>0.89999980926514045</v>
      </c>
      <c r="Z294" s="6">
        <f t="shared" si="158"/>
        <v>0.90000009536742986</v>
      </c>
      <c r="AA294" s="6">
        <f t="shared" si="159"/>
        <v>0</v>
      </c>
      <c r="AB294" s="6">
        <f t="shared" si="160"/>
        <v>0</v>
      </c>
      <c r="AC294" s="6">
        <f t="shared" si="161"/>
        <v>0</v>
      </c>
      <c r="AD294" s="6">
        <f t="shared" si="162"/>
        <v>0</v>
      </c>
      <c r="AE294" s="6">
        <f t="shared" si="163"/>
        <v>0.75000009536742995</v>
      </c>
      <c r="AF294" s="6">
        <f t="shared" si="164"/>
        <v>4.9999999999999822E-2</v>
      </c>
      <c r="AG294" s="6">
        <f t="shared" si="165"/>
        <v>0</v>
      </c>
      <c r="AH294" s="6">
        <f t="shared" si="166"/>
        <v>9.9999809265140627E-2</v>
      </c>
      <c r="AI294" s="6">
        <f t="shared" si="167"/>
        <v>0.10000009536743004</v>
      </c>
      <c r="AJ294" s="6">
        <f t="shared" si="168"/>
        <v>0</v>
      </c>
      <c r="AK294" s="6">
        <f t="shared" si="169"/>
        <v>0</v>
      </c>
      <c r="AL294" s="6">
        <f t="shared" si="170"/>
        <v>0</v>
      </c>
      <c r="AM294" s="6">
        <f t="shared" si="171"/>
        <v>0</v>
      </c>
      <c r="AN294" s="6">
        <f t="shared" si="172"/>
        <v>0</v>
      </c>
      <c r="AO294" s="6">
        <f t="shared" si="173"/>
        <v>0</v>
      </c>
      <c r="AP294" s="6">
        <f t="shared" si="174"/>
        <v>0</v>
      </c>
      <c r="AQ294" s="6">
        <f t="shared" si="175"/>
        <v>0</v>
      </c>
      <c r="AR294" s="6">
        <f t="shared" si="176"/>
        <v>0</v>
      </c>
      <c r="AS294" s="6">
        <f t="shared" si="177"/>
        <v>0</v>
      </c>
      <c r="AT294" s="6">
        <f t="shared" si="178"/>
        <v>0</v>
      </c>
      <c r="AU294" s="6">
        <f t="shared" si="179"/>
        <v>0</v>
      </c>
    </row>
    <row r="295" spans="1:47" ht="15" customHeight="1" x14ac:dyDescent="0.45">
      <c r="A295" s="5" t="s">
        <v>582</v>
      </c>
      <c r="B295" s="5" t="s">
        <v>583</v>
      </c>
      <c r="C295" s="6">
        <v>4.25</v>
      </c>
      <c r="D295" s="6">
        <v>4</v>
      </c>
      <c r="E295" s="6">
        <v>4.1999998092651403</v>
      </c>
      <c r="F295" s="6">
        <v>3.4000000953674299</v>
      </c>
      <c r="G295" s="6">
        <v>4.1999998092651403</v>
      </c>
      <c r="H295" s="6">
        <v>4.5</v>
      </c>
      <c r="I295" s="6">
        <v>0.10000000149011599</v>
      </c>
      <c r="J295" s="6">
        <v>0</v>
      </c>
      <c r="K295" s="6">
        <v>0</v>
      </c>
      <c r="L295" s="6">
        <f t="shared" si="144"/>
        <v>1.25</v>
      </c>
      <c r="M295" s="6">
        <f t="shared" si="145"/>
        <v>2</v>
      </c>
      <c r="N295" s="6">
        <f t="shared" si="146"/>
        <v>2.1999998092651403</v>
      </c>
      <c r="O295" s="6">
        <f t="shared" si="147"/>
        <v>0.40000009536742986</v>
      </c>
      <c r="P295" s="6">
        <f t="shared" si="148"/>
        <v>2.1999998092651403</v>
      </c>
      <c r="Q295" s="6">
        <f t="shared" si="149"/>
        <v>1.5</v>
      </c>
      <c r="R295" s="6">
        <f t="shared" si="150"/>
        <v>0</v>
      </c>
      <c r="S295" s="6">
        <f t="shared" si="151"/>
        <v>0</v>
      </c>
      <c r="T295" s="6">
        <f t="shared" si="152"/>
        <v>0</v>
      </c>
      <c r="U295" s="6">
        <f t="shared" si="153"/>
        <v>0.45000000000000018</v>
      </c>
      <c r="V295" s="6">
        <f t="shared" si="154"/>
        <v>1.4</v>
      </c>
      <c r="W295" s="6">
        <f t="shared" si="155"/>
        <v>0.79999980926514036</v>
      </c>
      <c r="X295" s="6">
        <f t="shared" si="156"/>
        <v>9.5367429953086003E-8</v>
      </c>
      <c r="Y295" s="6">
        <f t="shared" si="157"/>
        <v>0.89999980926514045</v>
      </c>
      <c r="Z295" s="6">
        <f t="shared" si="158"/>
        <v>1</v>
      </c>
      <c r="AA295" s="6">
        <f t="shared" si="159"/>
        <v>0</v>
      </c>
      <c r="AB295" s="6">
        <f t="shared" si="160"/>
        <v>0</v>
      </c>
      <c r="AC295" s="6">
        <f t="shared" si="161"/>
        <v>0</v>
      </c>
      <c r="AD295" s="6">
        <f t="shared" si="162"/>
        <v>0</v>
      </c>
      <c r="AE295" s="6">
        <f t="shared" si="163"/>
        <v>0.60000000000000009</v>
      </c>
      <c r="AF295" s="6">
        <f t="shared" si="164"/>
        <v>0</v>
      </c>
      <c r="AG295" s="6">
        <f t="shared" si="165"/>
        <v>0</v>
      </c>
      <c r="AH295" s="6">
        <f t="shared" si="166"/>
        <v>9.9999809265140627E-2</v>
      </c>
      <c r="AI295" s="6">
        <f t="shared" si="167"/>
        <v>0.20000000000000018</v>
      </c>
      <c r="AJ295" s="6">
        <f t="shared" si="168"/>
        <v>0</v>
      </c>
      <c r="AK295" s="6">
        <f t="shared" si="169"/>
        <v>0</v>
      </c>
      <c r="AL295" s="6">
        <f t="shared" si="170"/>
        <v>0</v>
      </c>
      <c r="AM295" s="6">
        <f t="shared" si="171"/>
        <v>0</v>
      </c>
      <c r="AN295" s="6">
        <f t="shared" si="172"/>
        <v>0</v>
      </c>
      <c r="AO295" s="6">
        <f t="shared" si="173"/>
        <v>0</v>
      </c>
      <c r="AP295" s="6">
        <f t="shared" si="174"/>
        <v>0</v>
      </c>
      <c r="AQ295" s="6">
        <f t="shared" si="175"/>
        <v>0</v>
      </c>
      <c r="AR295" s="6">
        <f t="shared" si="176"/>
        <v>0</v>
      </c>
      <c r="AS295" s="6">
        <f t="shared" si="177"/>
        <v>0</v>
      </c>
      <c r="AT295" s="6">
        <f t="shared" si="178"/>
        <v>0</v>
      </c>
      <c r="AU295" s="6">
        <f t="shared" si="179"/>
        <v>0</v>
      </c>
    </row>
    <row r="296" spans="1:47" ht="15" customHeight="1" x14ac:dyDescent="0.45">
      <c r="A296" s="5" t="s">
        <v>584</v>
      </c>
      <c r="B296" s="5" t="s">
        <v>585</v>
      </c>
      <c r="C296" s="6">
        <v>4.1999998092651403</v>
      </c>
      <c r="D296" s="6">
        <v>4</v>
      </c>
      <c r="E296" s="6">
        <v>3.5499999523162802</v>
      </c>
      <c r="F296" s="6">
        <v>3.3499999046325701</v>
      </c>
      <c r="G296" s="6">
        <v>4.0999999046325701</v>
      </c>
      <c r="H296" s="6">
        <v>4.3000001907348597</v>
      </c>
      <c r="I296" s="6">
        <v>0</v>
      </c>
      <c r="J296" s="6">
        <v>0</v>
      </c>
      <c r="K296" s="6">
        <v>0</v>
      </c>
      <c r="L296" s="6">
        <f t="shared" si="144"/>
        <v>1.1999998092651403</v>
      </c>
      <c r="M296" s="6">
        <f t="shared" si="145"/>
        <v>2</v>
      </c>
      <c r="N296" s="6">
        <f t="shared" si="146"/>
        <v>1.5499999523162802</v>
      </c>
      <c r="O296" s="6">
        <f t="shared" si="147"/>
        <v>0.34999990463257014</v>
      </c>
      <c r="P296" s="6">
        <f t="shared" si="148"/>
        <v>2.0999999046325701</v>
      </c>
      <c r="Q296" s="6">
        <f t="shared" si="149"/>
        <v>1.3000001907348597</v>
      </c>
      <c r="R296" s="6">
        <f t="shared" si="150"/>
        <v>0</v>
      </c>
      <c r="S296" s="6">
        <f t="shared" si="151"/>
        <v>0</v>
      </c>
      <c r="T296" s="6">
        <f t="shared" si="152"/>
        <v>0</v>
      </c>
      <c r="U296" s="6">
        <f t="shared" si="153"/>
        <v>0.39999980926514045</v>
      </c>
      <c r="V296" s="6">
        <f t="shared" si="154"/>
        <v>1.4</v>
      </c>
      <c r="W296" s="6">
        <f t="shared" si="155"/>
        <v>0.14999995231628027</v>
      </c>
      <c r="X296" s="6">
        <f t="shared" si="156"/>
        <v>0</v>
      </c>
      <c r="Y296" s="6">
        <f t="shared" si="157"/>
        <v>0.79999990463257031</v>
      </c>
      <c r="Z296" s="6">
        <f t="shared" si="158"/>
        <v>0.80000019073485973</v>
      </c>
      <c r="AA296" s="6">
        <f t="shared" si="159"/>
        <v>0</v>
      </c>
      <c r="AB296" s="6">
        <f t="shared" si="160"/>
        <v>0</v>
      </c>
      <c r="AC296" s="6">
        <f t="shared" si="161"/>
        <v>0</v>
      </c>
      <c r="AD296" s="6">
        <f t="shared" si="162"/>
        <v>0</v>
      </c>
      <c r="AE296" s="6">
        <f t="shared" si="163"/>
        <v>0.60000000000000009</v>
      </c>
      <c r="AF296" s="6">
        <f t="shared" si="164"/>
        <v>0</v>
      </c>
      <c r="AG296" s="6">
        <f t="shared" si="165"/>
        <v>0</v>
      </c>
      <c r="AH296" s="6">
        <f t="shared" si="166"/>
        <v>0</v>
      </c>
      <c r="AI296" s="6">
        <f t="shared" si="167"/>
        <v>1.9073485990617201E-7</v>
      </c>
      <c r="AJ296" s="6">
        <f t="shared" si="168"/>
        <v>0</v>
      </c>
      <c r="AK296" s="6">
        <f t="shared" si="169"/>
        <v>0</v>
      </c>
      <c r="AL296" s="6">
        <f t="shared" si="170"/>
        <v>0</v>
      </c>
      <c r="AM296" s="6">
        <f t="shared" si="171"/>
        <v>0</v>
      </c>
      <c r="AN296" s="6">
        <f t="shared" si="172"/>
        <v>0</v>
      </c>
      <c r="AO296" s="6">
        <f t="shared" si="173"/>
        <v>0</v>
      </c>
      <c r="AP296" s="6">
        <f t="shared" si="174"/>
        <v>0</v>
      </c>
      <c r="AQ296" s="6">
        <f t="shared" si="175"/>
        <v>0</v>
      </c>
      <c r="AR296" s="6">
        <f t="shared" si="176"/>
        <v>0</v>
      </c>
      <c r="AS296" s="6">
        <f t="shared" si="177"/>
        <v>0</v>
      </c>
      <c r="AT296" s="6">
        <f t="shared" si="178"/>
        <v>0</v>
      </c>
      <c r="AU296" s="6">
        <f t="shared" si="179"/>
        <v>0</v>
      </c>
    </row>
    <row r="297" spans="1:47" ht="15" customHeight="1" x14ac:dyDescent="0.45">
      <c r="A297" s="5" t="s">
        <v>586</v>
      </c>
      <c r="B297" s="5" t="s">
        <v>587</v>
      </c>
      <c r="C297" s="6">
        <v>4.25</v>
      </c>
      <c r="D297" s="6">
        <v>4</v>
      </c>
      <c r="E297" s="6">
        <v>4.1999998092651403</v>
      </c>
      <c r="F297" s="6">
        <v>2.9500000476837198</v>
      </c>
      <c r="G297" s="6">
        <v>4.25</v>
      </c>
      <c r="H297" s="6">
        <v>4.5</v>
      </c>
      <c r="I297" s="6">
        <v>0</v>
      </c>
      <c r="J297" s="6">
        <v>0</v>
      </c>
      <c r="K297" s="6">
        <v>0</v>
      </c>
      <c r="L297" s="6">
        <f t="shared" si="144"/>
        <v>1.25</v>
      </c>
      <c r="M297" s="6">
        <f t="shared" si="145"/>
        <v>2</v>
      </c>
      <c r="N297" s="6">
        <f t="shared" si="146"/>
        <v>2.1999998092651403</v>
      </c>
      <c r="O297" s="6">
        <f t="shared" si="147"/>
        <v>0</v>
      </c>
      <c r="P297" s="6">
        <f t="shared" si="148"/>
        <v>2.25</v>
      </c>
      <c r="Q297" s="6">
        <f t="shared" si="149"/>
        <v>1.5</v>
      </c>
      <c r="R297" s="6">
        <f t="shared" si="150"/>
        <v>0</v>
      </c>
      <c r="S297" s="6">
        <f t="shared" si="151"/>
        <v>0</v>
      </c>
      <c r="T297" s="6">
        <f t="shared" si="152"/>
        <v>0</v>
      </c>
      <c r="U297" s="6">
        <f t="shared" si="153"/>
        <v>0.45000000000000018</v>
      </c>
      <c r="V297" s="6">
        <f t="shared" si="154"/>
        <v>1.4</v>
      </c>
      <c r="W297" s="6">
        <f t="shared" si="155"/>
        <v>0.79999980926514036</v>
      </c>
      <c r="X297" s="6">
        <f t="shared" si="156"/>
        <v>0</v>
      </c>
      <c r="Y297" s="6">
        <f t="shared" si="157"/>
        <v>0.95000000000000018</v>
      </c>
      <c r="Z297" s="6">
        <f t="shared" si="158"/>
        <v>1</v>
      </c>
      <c r="AA297" s="6">
        <f t="shared" si="159"/>
        <v>0</v>
      </c>
      <c r="AB297" s="6">
        <f t="shared" si="160"/>
        <v>0</v>
      </c>
      <c r="AC297" s="6">
        <f t="shared" si="161"/>
        <v>0</v>
      </c>
      <c r="AD297" s="6">
        <f t="shared" si="162"/>
        <v>0</v>
      </c>
      <c r="AE297" s="6">
        <f t="shared" si="163"/>
        <v>0.60000000000000009</v>
      </c>
      <c r="AF297" s="6">
        <f t="shared" si="164"/>
        <v>0</v>
      </c>
      <c r="AG297" s="6">
        <f t="shared" si="165"/>
        <v>0</v>
      </c>
      <c r="AH297" s="6">
        <f t="shared" si="166"/>
        <v>0.15000000000000036</v>
      </c>
      <c r="AI297" s="6">
        <f t="shared" si="167"/>
        <v>0.20000000000000018</v>
      </c>
      <c r="AJ297" s="6">
        <f t="shared" si="168"/>
        <v>0</v>
      </c>
      <c r="AK297" s="6">
        <f t="shared" si="169"/>
        <v>0</v>
      </c>
      <c r="AL297" s="6">
        <f t="shared" si="170"/>
        <v>0</v>
      </c>
      <c r="AM297" s="6">
        <f t="shared" si="171"/>
        <v>0</v>
      </c>
      <c r="AN297" s="6">
        <f t="shared" si="172"/>
        <v>0</v>
      </c>
      <c r="AO297" s="6">
        <f t="shared" si="173"/>
        <v>0</v>
      </c>
      <c r="AP297" s="6">
        <f t="shared" si="174"/>
        <v>0</v>
      </c>
      <c r="AQ297" s="6">
        <f t="shared" si="175"/>
        <v>0</v>
      </c>
      <c r="AR297" s="6">
        <f t="shared" si="176"/>
        <v>0</v>
      </c>
      <c r="AS297" s="6">
        <f t="shared" si="177"/>
        <v>0</v>
      </c>
      <c r="AT297" s="6">
        <f t="shared" si="178"/>
        <v>0</v>
      </c>
      <c r="AU297" s="6">
        <f t="shared" si="179"/>
        <v>0</v>
      </c>
    </row>
    <row r="298" spans="1:47" ht="15" customHeight="1" x14ac:dyDescent="0.45">
      <c r="A298" s="5" t="s">
        <v>588</v>
      </c>
      <c r="B298" s="5" t="s">
        <v>589</v>
      </c>
      <c r="C298" s="6">
        <v>4.5500001907348597</v>
      </c>
      <c r="D298" s="6">
        <v>4</v>
      </c>
      <c r="E298" s="6">
        <v>4.1500000953674299</v>
      </c>
      <c r="F298" s="6">
        <v>3.6500000953674299</v>
      </c>
      <c r="G298" s="6">
        <v>4.0500001907348597</v>
      </c>
      <c r="H298" s="6">
        <v>4.6999998092651403</v>
      </c>
      <c r="I298" s="6">
        <v>0</v>
      </c>
      <c r="J298" s="6">
        <v>0</v>
      </c>
      <c r="K298" s="6">
        <v>0</v>
      </c>
      <c r="L298" s="6">
        <f t="shared" si="144"/>
        <v>1.5500001907348597</v>
      </c>
      <c r="M298" s="6">
        <f t="shared" si="145"/>
        <v>2</v>
      </c>
      <c r="N298" s="6">
        <f t="shared" si="146"/>
        <v>2.1500000953674299</v>
      </c>
      <c r="O298" s="6">
        <f t="shared" si="147"/>
        <v>0.65000009536742986</v>
      </c>
      <c r="P298" s="6">
        <f t="shared" si="148"/>
        <v>2.0500001907348597</v>
      </c>
      <c r="Q298" s="6">
        <f t="shared" si="149"/>
        <v>1.6999998092651403</v>
      </c>
      <c r="R298" s="6">
        <f t="shared" si="150"/>
        <v>0</v>
      </c>
      <c r="S298" s="6">
        <f t="shared" si="151"/>
        <v>0</v>
      </c>
      <c r="T298" s="6">
        <f t="shared" si="152"/>
        <v>0</v>
      </c>
      <c r="U298" s="6">
        <f t="shared" si="153"/>
        <v>0.75000019073485991</v>
      </c>
      <c r="V298" s="6">
        <f t="shared" si="154"/>
        <v>1.4</v>
      </c>
      <c r="W298" s="6">
        <f t="shared" si="155"/>
        <v>0.75000009536742995</v>
      </c>
      <c r="X298" s="6">
        <f t="shared" si="156"/>
        <v>0.25000009536742995</v>
      </c>
      <c r="Y298" s="6">
        <f t="shared" si="157"/>
        <v>0.75000019073485991</v>
      </c>
      <c r="Z298" s="6">
        <f t="shared" si="158"/>
        <v>1.1999998092651403</v>
      </c>
      <c r="AA298" s="6">
        <f t="shared" si="159"/>
        <v>0</v>
      </c>
      <c r="AB298" s="6">
        <f t="shared" si="160"/>
        <v>0</v>
      </c>
      <c r="AC298" s="6">
        <f t="shared" si="161"/>
        <v>0</v>
      </c>
      <c r="AD298" s="6">
        <f t="shared" si="162"/>
        <v>0</v>
      </c>
      <c r="AE298" s="6">
        <f t="shared" si="163"/>
        <v>0.60000000000000009</v>
      </c>
      <c r="AF298" s="6">
        <f t="shared" si="164"/>
        <v>0</v>
      </c>
      <c r="AG298" s="6">
        <f t="shared" si="165"/>
        <v>0</v>
      </c>
      <c r="AH298" s="6">
        <f t="shared" si="166"/>
        <v>0</v>
      </c>
      <c r="AI298" s="6">
        <f t="shared" si="167"/>
        <v>0.39999980926514045</v>
      </c>
      <c r="AJ298" s="6">
        <f t="shared" si="168"/>
        <v>0</v>
      </c>
      <c r="AK298" s="6">
        <f t="shared" si="169"/>
        <v>0</v>
      </c>
      <c r="AL298" s="6">
        <f t="shared" si="170"/>
        <v>0</v>
      </c>
      <c r="AM298" s="6">
        <f t="shared" si="171"/>
        <v>0</v>
      </c>
      <c r="AN298" s="6">
        <f t="shared" si="172"/>
        <v>0</v>
      </c>
      <c r="AO298" s="6">
        <f t="shared" si="173"/>
        <v>0</v>
      </c>
      <c r="AP298" s="6">
        <f t="shared" si="174"/>
        <v>0</v>
      </c>
      <c r="AQ298" s="6">
        <f t="shared" si="175"/>
        <v>0</v>
      </c>
      <c r="AR298" s="6">
        <f t="shared" si="176"/>
        <v>0</v>
      </c>
      <c r="AS298" s="6">
        <f t="shared" si="177"/>
        <v>0</v>
      </c>
      <c r="AT298" s="6">
        <f t="shared" si="178"/>
        <v>0</v>
      </c>
      <c r="AU298" s="6">
        <f t="shared" si="179"/>
        <v>0</v>
      </c>
    </row>
    <row r="299" spans="1:47" ht="15" customHeight="1" x14ac:dyDescent="0.45">
      <c r="A299" s="5" t="s">
        <v>590</v>
      </c>
      <c r="B299" s="5" t="s">
        <v>591</v>
      </c>
      <c r="C299" s="6">
        <v>4.5</v>
      </c>
      <c r="D299" s="6">
        <v>4.25</v>
      </c>
      <c r="E299" s="6">
        <v>4.25</v>
      </c>
      <c r="F299" s="6">
        <v>3.5499999523162802</v>
      </c>
      <c r="G299" s="6">
        <v>4.1999998092651403</v>
      </c>
      <c r="H299" s="6">
        <v>4.5500001907348597</v>
      </c>
      <c r="I299" s="6">
        <v>0</v>
      </c>
      <c r="J299" s="6">
        <v>0</v>
      </c>
      <c r="K299" s="6">
        <v>0</v>
      </c>
      <c r="L299" s="6">
        <f t="shared" si="144"/>
        <v>1.5</v>
      </c>
      <c r="M299" s="6">
        <f t="shared" si="145"/>
        <v>2.25</v>
      </c>
      <c r="N299" s="6">
        <f t="shared" si="146"/>
        <v>2.25</v>
      </c>
      <c r="O299" s="6">
        <f t="shared" si="147"/>
        <v>0.54999995231628018</v>
      </c>
      <c r="P299" s="6">
        <f t="shared" si="148"/>
        <v>2.1999998092651403</v>
      </c>
      <c r="Q299" s="6">
        <f t="shared" si="149"/>
        <v>1.5500001907348597</v>
      </c>
      <c r="R299" s="6">
        <f t="shared" si="150"/>
        <v>0</v>
      </c>
      <c r="S299" s="6">
        <f t="shared" si="151"/>
        <v>0</v>
      </c>
      <c r="T299" s="6">
        <f t="shared" si="152"/>
        <v>0</v>
      </c>
      <c r="U299" s="6">
        <f t="shared" si="153"/>
        <v>0.70000000000000018</v>
      </c>
      <c r="V299" s="6">
        <f t="shared" si="154"/>
        <v>1.65</v>
      </c>
      <c r="W299" s="6">
        <f t="shared" si="155"/>
        <v>0.85000000000000009</v>
      </c>
      <c r="X299" s="6">
        <f t="shared" si="156"/>
        <v>0.14999995231628027</v>
      </c>
      <c r="Y299" s="6">
        <f t="shared" si="157"/>
        <v>0.89999980926514045</v>
      </c>
      <c r="Z299" s="6">
        <f t="shared" si="158"/>
        <v>1.0500001907348597</v>
      </c>
      <c r="AA299" s="6">
        <f t="shared" si="159"/>
        <v>0</v>
      </c>
      <c r="AB299" s="6">
        <f t="shared" si="160"/>
        <v>0</v>
      </c>
      <c r="AC299" s="6">
        <f t="shared" si="161"/>
        <v>0</v>
      </c>
      <c r="AD299" s="6">
        <f t="shared" si="162"/>
        <v>0</v>
      </c>
      <c r="AE299" s="6">
        <f t="shared" si="163"/>
        <v>0.85000000000000009</v>
      </c>
      <c r="AF299" s="6">
        <f t="shared" si="164"/>
        <v>4.9999999999999822E-2</v>
      </c>
      <c r="AG299" s="6">
        <f t="shared" si="165"/>
        <v>0</v>
      </c>
      <c r="AH299" s="6">
        <f t="shared" si="166"/>
        <v>9.9999809265140627E-2</v>
      </c>
      <c r="AI299" s="6">
        <f t="shared" si="167"/>
        <v>0.25000019073485991</v>
      </c>
      <c r="AJ299" s="6">
        <f t="shared" si="168"/>
        <v>0</v>
      </c>
      <c r="AK299" s="6">
        <f t="shared" si="169"/>
        <v>0</v>
      </c>
      <c r="AL299" s="6">
        <f t="shared" si="170"/>
        <v>0</v>
      </c>
      <c r="AM299" s="6">
        <f t="shared" si="171"/>
        <v>0</v>
      </c>
      <c r="AN299" s="6">
        <f t="shared" si="172"/>
        <v>4.9999999999999822E-2</v>
      </c>
      <c r="AO299" s="6">
        <f t="shared" si="173"/>
        <v>0</v>
      </c>
      <c r="AP299" s="6">
        <f t="shared" si="174"/>
        <v>0</v>
      </c>
      <c r="AQ299" s="6">
        <f t="shared" si="175"/>
        <v>0</v>
      </c>
      <c r="AR299" s="6">
        <f t="shared" si="176"/>
        <v>0</v>
      </c>
      <c r="AS299" s="6">
        <f t="shared" si="177"/>
        <v>0</v>
      </c>
      <c r="AT299" s="6">
        <f t="shared" si="178"/>
        <v>0</v>
      </c>
      <c r="AU299" s="6">
        <f t="shared" si="179"/>
        <v>0</v>
      </c>
    </row>
    <row r="300" spans="1:47" ht="15" customHeight="1" x14ac:dyDescent="0.45">
      <c r="A300" s="5" t="s">
        <v>592</v>
      </c>
      <c r="B300" s="5" t="s">
        <v>593</v>
      </c>
      <c r="C300" s="6">
        <v>4.25</v>
      </c>
      <c r="D300" s="6">
        <v>4.25</v>
      </c>
      <c r="E300" s="6">
        <v>3.8499999046325701</v>
      </c>
      <c r="F300" s="6">
        <v>4</v>
      </c>
      <c r="G300" s="6">
        <v>4.0500001907348597</v>
      </c>
      <c r="H300" s="6">
        <v>4.25</v>
      </c>
      <c r="I300" s="6">
        <v>2.9000000953674299</v>
      </c>
      <c r="J300" s="6">
        <v>1.69999992847443</v>
      </c>
      <c r="K300" s="6">
        <v>0.89999997615814198</v>
      </c>
      <c r="L300" s="6">
        <f t="shared" si="144"/>
        <v>1.25</v>
      </c>
      <c r="M300" s="6">
        <f t="shared" si="145"/>
        <v>2.25</v>
      </c>
      <c r="N300" s="6">
        <f t="shared" si="146"/>
        <v>1.8499999046325701</v>
      </c>
      <c r="O300" s="6">
        <f t="shared" si="147"/>
        <v>1</v>
      </c>
      <c r="P300" s="6">
        <f t="shared" si="148"/>
        <v>2.0500001907348597</v>
      </c>
      <c r="Q300" s="6">
        <f t="shared" si="149"/>
        <v>1.25</v>
      </c>
      <c r="R300" s="6">
        <f t="shared" si="150"/>
        <v>0</v>
      </c>
      <c r="S300" s="6">
        <f t="shared" si="151"/>
        <v>0</v>
      </c>
      <c r="T300" s="6">
        <f t="shared" si="152"/>
        <v>0</v>
      </c>
      <c r="U300" s="6">
        <f t="shared" si="153"/>
        <v>0.45000000000000018</v>
      </c>
      <c r="V300" s="6">
        <f t="shared" si="154"/>
        <v>1.65</v>
      </c>
      <c r="W300" s="6">
        <f t="shared" si="155"/>
        <v>0.44999990463257022</v>
      </c>
      <c r="X300" s="6">
        <f t="shared" si="156"/>
        <v>0.60000000000000009</v>
      </c>
      <c r="Y300" s="6">
        <f t="shared" si="157"/>
        <v>0.75000019073485991</v>
      </c>
      <c r="Z300" s="6">
        <f t="shared" si="158"/>
        <v>0.75</v>
      </c>
      <c r="AA300" s="6">
        <f t="shared" si="159"/>
        <v>0</v>
      </c>
      <c r="AB300" s="6">
        <f t="shared" si="160"/>
        <v>0</v>
      </c>
      <c r="AC300" s="6">
        <f t="shared" si="161"/>
        <v>0</v>
      </c>
      <c r="AD300" s="6">
        <f t="shared" si="162"/>
        <v>0</v>
      </c>
      <c r="AE300" s="6">
        <f t="shared" si="163"/>
        <v>0.85000000000000009</v>
      </c>
      <c r="AF300" s="6">
        <f t="shared" si="164"/>
        <v>0</v>
      </c>
      <c r="AG300" s="6">
        <f t="shared" si="165"/>
        <v>0</v>
      </c>
      <c r="AH300" s="6">
        <f t="shared" si="166"/>
        <v>0</v>
      </c>
      <c r="AI300" s="6">
        <f t="shared" si="167"/>
        <v>0</v>
      </c>
      <c r="AJ300" s="6">
        <f t="shared" si="168"/>
        <v>0</v>
      </c>
      <c r="AK300" s="6">
        <f t="shared" si="169"/>
        <v>0</v>
      </c>
      <c r="AL300" s="6">
        <f t="shared" si="170"/>
        <v>0</v>
      </c>
      <c r="AM300" s="6">
        <f t="shared" si="171"/>
        <v>0</v>
      </c>
      <c r="AN300" s="6">
        <f t="shared" si="172"/>
        <v>4.9999999999999822E-2</v>
      </c>
      <c r="AO300" s="6">
        <f t="shared" si="173"/>
        <v>0</v>
      </c>
      <c r="AP300" s="6">
        <f t="shared" si="174"/>
        <v>0</v>
      </c>
      <c r="AQ300" s="6">
        <f t="shared" si="175"/>
        <v>0</v>
      </c>
      <c r="AR300" s="6">
        <f t="shared" si="176"/>
        <v>0</v>
      </c>
      <c r="AS300" s="6">
        <f t="shared" si="177"/>
        <v>0</v>
      </c>
      <c r="AT300" s="6">
        <f t="shared" si="178"/>
        <v>0</v>
      </c>
      <c r="AU300" s="6">
        <f t="shared" si="179"/>
        <v>0</v>
      </c>
    </row>
    <row r="301" spans="1:47" ht="15" customHeight="1" x14ac:dyDescent="0.45">
      <c r="A301" s="5" t="s">
        <v>594</v>
      </c>
      <c r="B301" s="5" t="s">
        <v>595</v>
      </c>
      <c r="C301" s="6">
        <v>4.5</v>
      </c>
      <c r="D301" s="6">
        <v>4</v>
      </c>
      <c r="E301" s="6">
        <v>3.7999999523162802</v>
      </c>
      <c r="F301" s="6">
        <v>3.75</v>
      </c>
      <c r="G301" s="6">
        <v>4.25</v>
      </c>
      <c r="H301" s="6">
        <v>4.4000000953674299</v>
      </c>
      <c r="I301" s="6">
        <v>0</v>
      </c>
      <c r="J301" s="6">
        <v>0</v>
      </c>
      <c r="K301" s="6">
        <v>0</v>
      </c>
      <c r="L301" s="6">
        <f t="shared" si="144"/>
        <v>1.5</v>
      </c>
      <c r="M301" s="6">
        <f t="shared" si="145"/>
        <v>2</v>
      </c>
      <c r="N301" s="6">
        <f t="shared" si="146"/>
        <v>1.7999999523162802</v>
      </c>
      <c r="O301" s="6">
        <f t="shared" si="147"/>
        <v>0.75</v>
      </c>
      <c r="P301" s="6">
        <f t="shared" si="148"/>
        <v>2.25</v>
      </c>
      <c r="Q301" s="6">
        <f t="shared" si="149"/>
        <v>1.4000000953674299</v>
      </c>
      <c r="R301" s="6">
        <f t="shared" si="150"/>
        <v>0</v>
      </c>
      <c r="S301" s="6">
        <f t="shared" si="151"/>
        <v>0</v>
      </c>
      <c r="T301" s="6">
        <f t="shared" si="152"/>
        <v>0</v>
      </c>
      <c r="U301" s="6">
        <f t="shared" si="153"/>
        <v>0.70000000000000018</v>
      </c>
      <c r="V301" s="6">
        <f t="shared" si="154"/>
        <v>1.4</v>
      </c>
      <c r="W301" s="6">
        <f t="shared" si="155"/>
        <v>0.39999995231628027</v>
      </c>
      <c r="X301" s="6">
        <f t="shared" si="156"/>
        <v>0.35000000000000009</v>
      </c>
      <c r="Y301" s="6">
        <f t="shared" si="157"/>
        <v>0.95000000000000018</v>
      </c>
      <c r="Z301" s="6">
        <f t="shared" si="158"/>
        <v>0.90000009536742986</v>
      </c>
      <c r="AA301" s="6">
        <f t="shared" si="159"/>
        <v>0</v>
      </c>
      <c r="AB301" s="6">
        <f t="shared" si="160"/>
        <v>0</v>
      </c>
      <c r="AC301" s="6">
        <f t="shared" si="161"/>
        <v>0</v>
      </c>
      <c r="AD301" s="6">
        <f t="shared" si="162"/>
        <v>0</v>
      </c>
      <c r="AE301" s="6">
        <f t="shared" si="163"/>
        <v>0.60000000000000009</v>
      </c>
      <c r="AF301" s="6">
        <f t="shared" si="164"/>
        <v>0</v>
      </c>
      <c r="AG301" s="6">
        <f t="shared" si="165"/>
        <v>0</v>
      </c>
      <c r="AH301" s="6">
        <f t="shared" si="166"/>
        <v>0.15000000000000036</v>
      </c>
      <c r="AI301" s="6">
        <f t="shared" si="167"/>
        <v>0.10000009536743004</v>
      </c>
      <c r="AJ301" s="6">
        <f t="shared" si="168"/>
        <v>0</v>
      </c>
      <c r="AK301" s="6">
        <f t="shared" si="169"/>
        <v>0</v>
      </c>
      <c r="AL301" s="6">
        <f t="shared" si="170"/>
        <v>0</v>
      </c>
      <c r="AM301" s="6">
        <f t="shared" si="171"/>
        <v>0</v>
      </c>
      <c r="AN301" s="6">
        <f t="shared" si="172"/>
        <v>0</v>
      </c>
      <c r="AO301" s="6">
        <f t="shared" si="173"/>
        <v>0</v>
      </c>
      <c r="AP301" s="6">
        <f t="shared" si="174"/>
        <v>0</v>
      </c>
      <c r="AQ301" s="6">
        <f t="shared" si="175"/>
        <v>0</v>
      </c>
      <c r="AR301" s="6">
        <f t="shared" si="176"/>
        <v>0</v>
      </c>
      <c r="AS301" s="6">
        <f t="shared" si="177"/>
        <v>0</v>
      </c>
      <c r="AT301" s="6">
        <f t="shared" si="178"/>
        <v>0</v>
      </c>
      <c r="AU301" s="6">
        <f t="shared" si="179"/>
        <v>0</v>
      </c>
    </row>
    <row r="302" spans="1:47" ht="15" customHeight="1" x14ac:dyDescent="0.45">
      <c r="A302" s="5" t="s">
        <v>596</v>
      </c>
      <c r="B302" s="5" t="s">
        <v>597</v>
      </c>
      <c r="C302" s="6">
        <v>4.75</v>
      </c>
      <c r="D302" s="6">
        <v>4</v>
      </c>
      <c r="E302" s="6">
        <v>3.9500000476837198</v>
      </c>
      <c r="F302" s="6">
        <v>4</v>
      </c>
      <c r="G302" s="6">
        <v>4.0500001907348597</v>
      </c>
      <c r="H302" s="6">
        <v>4.4499998092651403</v>
      </c>
      <c r="I302" s="6">
        <v>0</v>
      </c>
      <c r="J302" s="6">
        <v>0</v>
      </c>
      <c r="K302" s="6">
        <v>0</v>
      </c>
      <c r="L302" s="6">
        <f t="shared" si="144"/>
        <v>1.75</v>
      </c>
      <c r="M302" s="6">
        <f t="shared" si="145"/>
        <v>2</v>
      </c>
      <c r="N302" s="6">
        <f t="shared" si="146"/>
        <v>1.9500000476837198</v>
      </c>
      <c r="O302" s="6">
        <f t="shared" si="147"/>
        <v>1</v>
      </c>
      <c r="P302" s="6">
        <f t="shared" si="148"/>
        <v>2.0500001907348597</v>
      </c>
      <c r="Q302" s="6">
        <f t="shared" si="149"/>
        <v>1.4499998092651403</v>
      </c>
      <c r="R302" s="6">
        <f t="shared" si="150"/>
        <v>0</v>
      </c>
      <c r="S302" s="6">
        <f t="shared" si="151"/>
        <v>0</v>
      </c>
      <c r="T302" s="6">
        <f t="shared" si="152"/>
        <v>0</v>
      </c>
      <c r="U302" s="6">
        <f t="shared" si="153"/>
        <v>0.95000000000000018</v>
      </c>
      <c r="V302" s="6">
        <f t="shared" si="154"/>
        <v>1.4</v>
      </c>
      <c r="W302" s="6">
        <f t="shared" si="155"/>
        <v>0.55000004768371991</v>
      </c>
      <c r="X302" s="6">
        <f t="shared" si="156"/>
        <v>0.60000000000000009</v>
      </c>
      <c r="Y302" s="6">
        <f t="shared" si="157"/>
        <v>0.75000019073485991</v>
      </c>
      <c r="Z302" s="6">
        <f t="shared" si="158"/>
        <v>0.94999980926514027</v>
      </c>
      <c r="AA302" s="6">
        <f t="shared" si="159"/>
        <v>0</v>
      </c>
      <c r="AB302" s="6">
        <f t="shared" si="160"/>
        <v>0</v>
      </c>
      <c r="AC302" s="6">
        <f t="shared" si="161"/>
        <v>0</v>
      </c>
      <c r="AD302" s="6">
        <f t="shared" si="162"/>
        <v>0.15000000000000036</v>
      </c>
      <c r="AE302" s="6">
        <f t="shared" si="163"/>
        <v>0.60000000000000009</v>
      </c>
      <c r="AF302" s="6">
        <f t="shared" si="164"/>
        <v>0</v>
      </c>
      <c r="AG302" s="6">
        <f t="shared" si="165"/>
        <v>0</v>
      </c>
      <c r="AH302" s="6">
        <f t="shared" si="166"/>
        <v>0</v>
      </c>
      <c r="AI302" s="6">
        <f t="shared" si="167"/>
        <v>0.14999980926514045</v>
      </c>
      <c r="AJ302" s="6">
        <f t="shared" si="168"/>
        <v>0</v>
      </c>
      <c r="AK302" s="6">
        <f t="shared" si="169"/>
        <v>0</v>
      </c>
      <c r="AL302" s="6">
        <f t="shared" si="170"/>
        <v>0</v>
      </c>
      <c r="AM302" s="6">
        <f t="shared" si="171"/>
        <v>0</v>
      </c>
      <c r="AN302" s="6">
        <f t="shared" si="172"/>
        <v>0</v>
      </c>
      <c r="AO302" s="6">
        <f t="shared" si="173"/>
        <v>0</v>
      </c>
      <c r="AP302" s="6">
        <f t="shared" si="174"/>
        <v>0</v>
      </c>
      <c r="AQ302" s="6">
        <f t="shared" si="175"/>
        <v>0</v>
      </c>
      <c r="AR302" s="6">
        <f t="shared" si="176"/>
        <v>0</v>
      </c>
      <c r="AS302" s="6">
        <f t="shared" si="177"/>
        <v>0</v>
      </c>
      <c r="AT302" s="6">
        <f t="shared" si="178"/>
        <v>0</v>
      </c>
      <c r="AU302" s="6">
        <f t="shared" si="179"/>
        <v>0</v>
      </c>
    </row>
    <row r="303" spans="1:47" ht="15" customHeight="1" x14ac:dyDescent="0.45">
      <c r="A303" s="5" t="s">
        <v>598</v>
      </c>
      <c r="B303" s="5" t="s">
        <v>599</v>
      </c>
      <c r="C303" s="6">
        <v>4.75</v>
      </c>
      <c r="D303" s="6">
        <v>4</v>
      </c>
      <c r="E303" s="6">
        <v>3.75</v>
      </c>
      <c r="F303" s="6">
        <v>3.6500000953674299</v>
      </c>
      <c r="G303" s="6">
        <v>4.0500001907348597</v>
      </c>
      <c r="H303" s="6">
        <v>4.75</v>
      </c>
      <c r="I303" s="6">
        <v>0.34999999403953602</v>
      </c>
      <c r="J303" s="6">
        <v>0</v>
      </c>
      <c r="K303" s="6">
        <v>0</v>
      </c>
      <c r="L303" s="6">
        <f t="shared" si="144"/>
        <v>1.75</v>
      </c>
      <c r="M303" s="6">
        <f t="shared" si="145"/>
        <v>2</v>
      </c>
      <c r="N303" s="6">
        <f t="shared" si="146"/>
        <v>1.75</v>
      </c>
      <c r="O303" s="6">
        <f t="shared" si="147"/>
        <v>0.65000009536742986</v>
      </c>
      <c r="P303" s="6">
        <f t="shared" si="148"/>
        <v>2.0500001907348597</v>
      </c>
      <c r="Q303" s="6">
        <f t="shared" si="149"/>
        <v>1.75</v>
      </c>
      <c r="R303" s="6">
        <f t="shared" si="150"/>
        <v>0</v>
      </c>
      <c r="S303" s="6">
        <f t="shared" si="151"/>
        <v>0</v>
      </c>
      <c r="T303" s="6">
        <f t="shared" si="152"/>
        <v>0</v>
      </c>
      <c r="U303" s="6">
        <f t="shared" si="153"/>
        <v>0.95000000000000018</v>
      </c>
      <c r="V303" s="6">
        <f t="shared" si="154"/>
        <v>1.4</v>
      </c>
      <c r="W303" s="6">
        <f t="shared" si="155"/>
        <v>0.35000000000000009</v>
      </c>
      <c r="X303" s="6">
        <f t="shared" si="156"/>
        <v>0.25000009536742995</v>
      </c>
      <c r="Y303" s="6">
        <f t="shared" si="157"/>
        <v>0.75000019073485991</v>
      </c>
      <c r="Z303" s="6">
        <f t="shared" si="158"/>
        <v>1.25</v>
      </c>
      <c r="AA303" s="6">
        <f t="shared" si="159"/>
        <v>0</v>
      </c>
      <c r="AB303" s="6">
        <f t="shared" si="160"/>
        <v>0</v>
      </c>
      <c r="AC303" s="6">
        <f t="shared" si="161"/>
        <v>0</v>
      </c>
      <c r="AD303" s="6">
        <f t="shared" si="162"/>
        <v>0.15000000000000036</v>
      </c>
      <c r="AE303" s="6">
        <f t="shared" si="163"/>
        <v>0.60000000000000009</v>
      </c>
      <c r="AF303" s="6">
        <f t="shared" si="164"/>
        <v>0</v>
      </c>
      <c r="AG303" s="6">
        <f t="shared" si="165"/>
        <v>0</v>
      </c>
      <c r="AH303" s="6">
        <f t="shared" si="166"/>
        <v>0</v>
      </c>
      <c r="AI303" s="6">
        <f t="shared" si="167"/>
        <v>0.45000000000000018</v>
      </c>
      <c r="AJ303" s="6">
        <f t="shared" si="168"/>
        <v>0</v>
      </c>
      <c r="AK303" s="6">
        <f t="shared" si="169"/>
        <v>0</v>
      </c>
      <c r="AL303" s="6">
        <f t="shared" si="170"/>
        <v>0</v>
      </c>
      <c r="AM303" s="6">
        <f t="shared" si="171"/>
        <v>0</v>
      </c>
      <c r="AN303" s="6">
        <f t="shared" si="172"/>
        <v>0</v>
      </c>
      <c r="AO303" s="6">
        <f t="shared" si="173"/>
        <v>0</v>
      </c>
      <c r="AP303" s="6">
        <f t="shared" si="174"/>
        <v>0</v>
      </c>
      <c r="AQ303" s="6">
        <f t="shared" si="175"/>
        <v>0</v>
      </c>
      <c r="AR303" s="6">
        <f t="shared" si="176"/>
        <v>0</v>
      </c>
      <c r="AS303" s="6">
        <f t="shared" si="177"/>
        <v>0</v>
      </c>
      <c r="AT303" s="6">
        <f t="shared" si="178"/>
        <v>0</v>
      </c>
      <c r="AU303" s="6">
        <f t="shared" si="179"/>
        <v>0</v>
      </c>
    </row>
    <row r="304" spans="1:47" ht="15" customHeight="1" x14ac:dyDescent="0.45">
      <c r="A304" s="5" t="s">
        <v>600</v>
      </c>
      <c r="B304" s="5" t="s">
        <v>601</v>
      </c>
      <c r="C304" s="6">
        <v>4.5</v>
      </c>
      <c r="D304" s="6">
        <v>4</v>
      </c>
      <c r="E304" s="6">
        <v>3.9500000476837198</v>
      </c>
      <c r="F304" s="6">
        <v>3.7000000476837198</v>
      </c>
      <c r="G304" s="6">
        <v>4.0500001907348597</v>
      </c>
      <c r="H304" s="6">
        <v>4.75</v>
      </c>
      <c r="I304" s="6">
        <v>0</v>
      </c>
      <c r="J304" s="6">
        <v>0</v>
      </c>
      <c r="K304" s="6">
        <v>0</v>
      </c>
      <c r="L304" s="6">
        <f t="shared" si="144"/>
        <v>1.5</v>
      </c>
      <c r="M304" s="6">
        <f t="shared" si="145"/>
        <v>2</v>
      </c>
      <c r="N304" s="6">
        <f t="shared" si="146"/>
        <v>1.9500000476837198</v>
      </c>
      <c r="O304" s="6">
        <f t="shared" si="147"/>
        <v>0.70000004768371982</v>
      </c>
      <c r="P304" s="6">
        <f t="shared" si="148"/>
        <v>2.0500001907348597</v>
      </c>
      <c r="Q304" s="6">
        <f t="shared" si="149"/>
        <v>1.75</v>
      </c>
      <c r="R304" s="6">
        <f t="shared" si="150"/>
        <v>0</v>
      </c>
      <c r="S304" s="6">
        <f t="shared" si="151"/>
        <v>0</v>
      </c>
      <c r="T304" s="6">
        <f t="shared" si="152"/>
        <v>0</v>
      </c>
      <c r="U304" s="6">
        <f t="shared" si="153"/>
        <v>0.70000000000000018</v>
      </c>
      <c r="V304" s="6">
        <f t="shared" si="154"/>
        <v>1.4</v>
      </c>
      <c r="W304" s="6">
        <f t="shared" si="155"/>
        <v>0.55000004768371991</v>
      </c>
      <c r="X304" s="6">
        <f t="shared" si="156"/>
        <v>0.30000004768371991</v>
      </c>
      <c r="Y304" s="6">
        <f t="shared" si="157"/>
        <v>0.75000019073485991</v>
      </c>
      <c r="Z304" s="6">
        <f t="shared" si="158"/>
        <v>1.25</v>
      </c>
      <c r="AA304" s="6">
        <f t="shared" si="159"/>
        <v>0</v>
      </c>
      <c r="AB304" s="6">
        <f t="shared" si="160"/>
        <v>0</v>
      </c>
      <c r="AC304" s="6">
        <f t="shared" si="161"/>
        <v>0</v>
      </c>
      <c r="AD304" s="6">
        <f t="shared" si="162"/>
        <v>0</v>
      </c>
      <c r="AE304" s="6">
        <f t="shared" si="163"/>
        <v>0.60000000000000009</v>
      </c>
      <c r="AF304" s="6">
        <f t="shared" si="164"/>
        <v>0</v>
      </c>
      <c r="AG304" s="6">
        <f t="shared" si="165"/>
        <v>0</v>
      </c>
      <c r="AH304" s="6">
        <f t="shared" si="166"/>
        <v>0</v>
      </c>
      <c r="AI304" s="6">
        <f t="shared" si="167"/>
        <v>0.45000000000000018</v>
      </c>
      <c r="AJ304" s="6">
        <f t="shared" si="168"/>
        <v>0</v>
      </c>
      <c r="AK304" s="6">
        <f t="shared" si="169"/>
        <v>0</v>
      </c>
      <c r="AL304" s="6">
        <f t="shared" si="170"/>
        <v>0</v>
      </c>
      <c r="AM304" s="6">
        <f t="shared" si="171"/>
        <v>0</v>
      </c>
      <c r="AN304" s="6">
        <f t="shared" si="172"/>
        <v>0</v>
      </c>
      <c r="AO304" s="6">
        <f t="shared" si="173"/>
        <v>0</v>
      </c>
      <c r="AP304" s="6">
        <f t="shared" si="174"/>
        <v>0</v>
      </c>
      <c r="AQ304" s="6">
        <f t="shared" si="175"/>
        <v>0</v>
      </c>
      <c r="AR304" s="6">
        <f t="shared" si="176"/>
        <v>0</v>
      </c>
      <c r="AS304" s="6">
        <f t="shared" si="177"/>
        <v>0</v>
      </c>
      <c r="AT304" s="6">
        <f t="shared" si="178"/>
        <v>0</v>
      </c>
      <c r="AU304" s="6">
        <f t="shared" si="179"/>
        <v>0</v>
      </c>
    </row>
    <row r="305" spans="1:47" ht="15" customHeight="1" x14ac:dyDescent="0.45">
      <c r="A305" s="5" t="s">
        <v>602</v>
      </c>
      <c r="B305" s="5" t="s">
        <v>603</v>
      </c>
      <c r="C305" s="6">
        <v>4.6999998092651403</v>
      </c>
      <c r="D305" s="6">
        <v>4</v>
      </c>
      <c r="E305" s="6">
        <v>4.1999998092651403</v>
      </c>
      <c r="F305" s="6">
        <v>3.7999999523162802</v>
      </c>
      <c r="G305" s="6">
        <v>4.25</v>
      </c>
      <c r="H305" s="6">
        <v>4.4499998092651403</v>
      </c>
      <c r="I305" s="6">
        <v>0</v>
      </c>
      <c r="J305" s="6">
        <v>0</v>
      </c>
      <c r="K305" s="6">
        <v>0</v>
      </c>
      <c r="L305" s="6">
        <f t="shared" si="144"/>
        <v>1.6999998092651403</v>
      </c>
      <c r="M305" s="6">
        <f t="shared" si="145"/>
        <v>2</v>
      </c>
      <c r="N305" s="6">
        <f t="shared" si="146"/>
        <v>2.1999998092651403</v>
      </c>
      <c r="O305" s="6">
        <f t="shared" si="147"/>
        <v>0.79999995231628018</v>
      </c>
      <c r="P305" s="6">
        <f t="shared" si="148"/>
        <v>2.25</v>
      </c>
      <c r="Q305" s="6">
        <f t="shared" si="149"/>
        <v>1.4499998092651403</v>
      </c>
      <c r="R305" s="6">
        <f t="shared" si="150"/>
        <v>0</v>
      </c>
      <c r="S305" s="6">
        <f t="shared" si="151"/>
        <v>0</v>
      </c>
      <c r="T305" s="6">
        <f t="shared" si="152"/>
        <v>0</v>
      </c>
      <c r="U305" s="6">
        <f t="shared" si="153"/>
        <v>0.89999980926514045</v>
      </c>
      <c r="V305" s="6">
        <f t="shared" si="154"/>
        <v>1.4</v>
      </c>
      <c r="W305" s="6">
        <f t="shared" si="155"/>
        <v>0.79999980926514036</v>
      </c>
      <c r="X305" s="6">
        <f t="shared" si="156"/>
        <v>0.39999995231628027</v>
      </c>
      <c r="Y305" s="6">
        <f t="shared" si="157"/>
        <v>0.95000000000000018</v>
      </c>
      <c r="Z305" s="6">
        <f t="shared" si="158"/>
        <v>0.94999980926514027</v>
      </c>
      <c r="AA305" s="6">
        <f t="shared" si="159"/>
        <v>0</v>
      </c>
      <c r="AB305" s="6">
        <f t="shared" si="160"/>
        <v>0</v>
      </c>
      <c r="AC305" s="6">
        <f t="shared" si="161"/>
        <v>0</v>
      </c>
      <c r="AD305" s="6">
        <f t="shared" si="162"/>
        <v>9.9999809265140627E-2</v>
      </c>
      <c r="AE305" s="6">
        <f t="shared" si="163"/>
        <v>0.60000000000000009</v>
      </c>
      <c r="AF305" s="6">
        <f t="shared" si="164"/>
        <v>0</v>
      </c>
      <c r="AG305" s="6">
        <f t="shared" si="165"/>
        <v>0</v>
      </c>
      <c r="AH305" s="6">
        <f t="shared" si="166"/>
        <v>0.15000000000000036</v>
      </c>
      <c r="AI305" s="6">
        <f t="shared" si="167"/>
        <v>0.14999980926514045</v>
      </c>
      <c r="AJ305" s="6">
        <f t="shared" si="168"/>
        <v>0</v>
      </c>
      <c r="AK305" s="6">
        <f t="shared" si="169"/>
        <v>0</v>
      </c>
      <c r="AL305" s="6">
        <f t="shared" si="170"/>
        <v>0</v>
      </c>
      <c r="AM305" s="6">
        <f t="shared" si="171"/>
        <v>0</v>
      </c>
      <c r="AN305" s="6">
        <f t="shared" si="172"/>
        <v>0</v>
      </c>
      <c r="AO305" s="6">
        <f t="shared" si="173"/>
        <v>0</v>
      </c>
      <c r="AP305" s="6">
        <f t="shared" si="174"/>
        <v>0</v>
      </c>
      <c r="AQ305" s="6">
        <f t="shared" si="175"/>
        <v>0</v>
      </c>
      <c r="AR305" s="6">
        <f t="shared" si="176"/>
        <v>0</v>
      </c>
      <c r="AS305" s="6">
        <f t="shared" si="177"/>
        <v>0</v>
      </c>
      <c r="AT305" s="6">
        <f t="shared" si="178"/>
        <v>0</v>
      </c>
      <c r="AU305" s="6">
        <f t="shared" si="179"/>
        <v>0</v>
      </c>
    </row>
    <row r="306" spans="1:47" ht="15" customHeight="1" x14ac:dyDescent="0.45">
      <c r="A306" s="5" t="s">
        <v>604</v>
      </c>
      <c r="B306" s="5" t="s">
        <v>605</v>
      </c>
      <c r="C306" s="6">
        <v>4.25</v>
      </c>
      <c r="D306" s="6">
        <v>4</v>
      </c>
      <c r="E306" s="6">
        <v>4.25</v>
      </c>
      <c r="F306" s="6">
        <v>3.4000000953674299</v>
      </c>
      <c r="G306" s="6">
        <v>4.25</v>
      </c>
      <c r="H306" s="6">
        <v>4.5</v>
      </c>
      <c r="I306" s="6">
        <v>0</v>
      </c>
      <c r="J306" s="6">
        <v>0</v>
      </c>
      <c r="K306" s="6">
        <v>0</v>
      </c>
      <c r="L306" s="6">
        <f t="shared" si="144"/>
        <v>1.25</v>
      </c>
      <c r="M306" s="6">
        <f t="shared" si="145"/>
        <v>2</v>
      </c>
      <c r="N306" s="6">
        <f t="shared" si="146"/>
        <v>2.25</v>
      </c>
      <c r="O306" s="6">
        <f t="shared" si="147"/>
        <v>0.40000009536742986</v>
      </c>
      <c r="P306" s="6">
        <f t="shared" si="148"/>
        <v>2.25</v>
      </c>
      <c r="Q306" s="6">
        <f t="shared" si="149"/>
        <v>1.5</v>
      </c>
      <c r="R306" s="6">
        <f t="shared" si="150"/>
        <v>0</v>
      </c>
      <c r="S306" s="6">
        <f t="shared" si="151"/>
        <v>0</v>
      </c>
      <c r="T306" s="6">
        <f t="shared" si="152"/>
        <v>0</v>
      </c>
      <c r="U306" s="6">
        <f t="shared" si="153"/>
        <v>0.45000000000000018</v>
      </c>
      <c r="V306" s="6">
        <f t="shared" si="154"/>
        <v>1.4</v>
      </c>
      <c r="W306" s="6">
        <f t="shared" si="155"/>
        <v>0.85000000000000009</v>
      </c>
      <c r="X306" s="6">
        <f t="shared" si="156"/>
        <v>9.5367429953086003E-8</v>
      </c>
      <c r="Y306" s="6">
        <f t="shared" si="157"/>
        <v>0.95000000000000018</v>
      </c>
      <c r="Z306" s="6">
        <f t="shared" si="158"/>
        <v>1</v>
      </c>
      <c r="AA306" s="6">
        <f t="shared" si="159"/>
        <v>0</v>
      </c>
      <c r="AB306" s="6">
        <f t="shared" si="160"/>
        <v>0</v>
      </c>
      <c r="AC306" s="6">
        <f t="shared" si="161"/>
        <v>0</v>
      </c>
      <c r="AD306" s="6">
        <f t="shared" si="162"/>
        <v>0</v>
      </c>
      <c r="AE306" s="6">
        <f t="shared" si="163"/>
        <v>0.60000000000000009</v>
      </c>
      <c r="AF306" s="6">
        <f t="shared" si="164"/>
        <v>4.9999999999999822E-2</v>
      </c>
      <c r="AG306" s="6">
        <f t="shared" si="165"/>
        <v>0</v>
      </c>
      <c r="AH306" s="6">
        <f t="shared" si="166"/>
        <v>0.15000000000000036</v>
      </c>
      <c r="AI306" s="6">
        <f t="shared" si="167"/>
        <v>0.20000000000000018</v>
      </c>
      <c r="AJ306" s="6">
        <f t="shared" si="168"/>
        <v>0</v>
      </c>
      <c r="AK306" s="6">
        <f t="shared" si="169"/>
        <v>0</v>
      </c>
      <c r="AL306" s="6">
        <f t="shared" si="170"/>
        <v>0</v>
      </c>
      <c r="AM306" s="6">
        <f t="shared" si="171"/>
        <v>0</v>
      </c>
      <c r="AN306" s="6">
        <f t="shared" si="172"/>
        <v>0</v>
      </c>
      <c r="AO306" s="6">
        <f t="shared" si="173"/>
        <v>0</v>
      </c>
      <c r="AP306" s="6">
        <f t="shared" si="174"/>
        <v>0</v>
      </c>
      <c r="AQ306" s="6">
        <f t="shared" si="175"/>
        <v>0</v>
      </c>
      <c r="AR306" s="6">
        <f t="shared" si="176"/>
        <v>0</v>
      </c>
      <c r="AS306" s="6">
        <f t="shared" si="177"/>
        <v>0</v>
      </c>
      <c r="AT306" s="6">
        <f t="shared" si="178"/>
        <v>0</v>
      </c>
      <c r="AU306" s="6">
        <f t="shared" si="179"/>
        <v>0</v>
      </c>
    </row>
    <row r="307" spans="1:47" ht="15" customHeight="1" x14ac:dyDescent="0.45">
      <c r="A307" s="5" t="s">
        <v>606</v>
      </c>
      <c r="B307" s="5" t="s">
        <v>607</v>
      </c>
      <c r="C307" s="6">
        <v>4.1500000953674299</v>
      </c>
      <c r="D307" s="6">
        <v>4</v>
      </c>
      <c r="E307" s="6">
        <v>4.0500001907348597</v>
      </c>
      <c r="F307" s="6">
        <v>3.2999999523162802</v>
      </c>
      <c r="G307" s="6">
        <v>4.1999998092651403</v>
      </c>
      <c r="H307" s="6">
        <v>4.5500001907348597</v>
      </c>
      <c r="I307" s="6">
        <v>0.150000005960465</v>
      </c>
      <c r="J307" s="6">
        <v>0</v>
      </c>
      <c r="K307" s="6">
        <v>0</v>
      </c>
      <c r="L307" s="6">
        <f t="shared" si="144"/>
        <v>1.1500000953674299</v>
      </c>
      <c r="M307" s="6">
        <f t="shared" si="145"/>
        <v>2</v>
      </c>
      <c r="N307" s="6">
        <f t="shared" si="146"/>
        <v>2.0500001907348597</v>
      </c>
      <c r="O307" s="6">
        <f t="shared" si="147"/>
        <v>0.29999995231628018</v>
      </c>
      <c r="P307" s="6">
        <f t="shared" si="148"/>
        <v>2.1999998092651403</v>
      </c>
      <c r="Q307" s="6">
        <f t="shared" si="149"/>
        <v>1.5500001907348597</v>
      </c>
      <c r="R307" s="6">
        <f t="shared" si="150"/>
        <v>0</v>
      </c>
      <c r="S307" s="6">
        <f t="shared" si="151"/>
        <v>0</v>
      </c>
      <c r="T307" s="6">
        <f t="shared" si="152"/>
        <v>0</v>
      </c>
      <c r="U307" s="6">
        <f t="shared" si="153"/>
        <v>0.35000009536743004</v>
      </c>
      <c r="V307" s="6">
        <f t="shared" si="154"/>
        <v>1.4</v>
      </c>
      <c r="W307" s="6">
        <f t="shared" si="155"/>
        <v>0.65000019073485982</v>
      </c>
      <c r="X307" s="6">
        <f t="shared" si="156"/>
        <v>0</v>
      </c>
      <c r="Y307" s="6">
        <f t="shared" si="157"/>
        <v>0.89999980926514045</v>
      </c>
      <c r="Z307" s="6">
        <f t="shared" si="158"/>
        <v>1.0500001907348597</v>
      </c>
      <c r="AA307" s="6">
        <f t="shared" si="159"/>
        <v>0</v>
      </c>
      <c r="AB307" s="6">
        <f t="shared" si="160"/>
        <v>0</v>
      </c>
      <c r="AC307" s="6">
        <f t="shared" si="161"/>
        <v>0</v>
      </c>
      <c r="AD307" s="6">
        <f t="shared" si="162"/>
        <v>0</v>
      </c>
      <c r="AE307" s="6">
        <f t="shared" si="163"/>
        <v>0.60000000000000009</v>
      </c>
      <c r="AF307" s="6">
        <f t="shared" si="164"/>
        <v>0</v>
      </c>
      <c r="AG307" s="6">
        <f t="shared" si="165"/>
        <v>0</v>
      </c>
      <c r="AH307" s="6">
        <f t="shared" si="166"/>
        <v>9.9999809265140627E-2</v>
      </c>
      <c r="AI307" s="6">
        <f t="shared" si="167"/>
        <v>0.25000019073485991</v>
      </c>
      <c r="AJ307" s="6">
        <f t="shared" si="168"/>
        <v>0</v>
      </c>
      <c r="AK307" s="6">
        <f t="shared" si="169"/>
        <v>0</v>
      </c>
      <c r="AL307" s="6">
        <f t="shared" si="170"/>
        <v>0</v>
      </c>
      <c r="AM307" s="6">
        <f t="shared" si="171"/>
        <v>0</v>
      </c>
      <c r="AN307" s="6">
        <f t="shared" si="172"/>
        <v>0</v>
      </c>
      <c r="AO307" s="6">
        <f t="shared" si="173"/>
        <v>0</v>
      </c>
      <c r="AP307" s="6">
        <f t="shared" si="174"/>
        <v>0</v>
      </c>
      <c r="AQ307" s="6">
        <f t="shared" si="175"/>
        <v>0</v>
      </c>
      <c r="AR307" s="6">
        <f t="shared" si="176"/>
        <v>0</v>
      </c>
      <c r="AS307" s="6">
        <f t="shared" si="177"/>
        <v>0</v>
      </c>
      <c r="AT307" s="6">
        <f t="shared" si="178"/>
        <v>0</v>
      </c>
      <c r="AU307" s="6">
        <f t="shared" si="179"/>
        <v>0</v>
      </c>
    </row>
    <row r="308" spans="1:47" ht="15" customHeight="1" x14ac:dyDescent="0.45">
      <c r="A308" s="5" t="s">
        <v>608</v>
      </c>
      <c r="B308" s="5" t="s">
        <v>609</v>
      </c>
      <c r="C308" s="6">
        <v>4.1500000953674299</v>
      </c>
      <c r="D308" s="6">
        <v>4</v>
      </c>
      <c r="E308" s="6">
        <v>3.7000000476837198</v>
      </c>
      <c r="F308" s="6">
        <v>2.7999999523162802</v>
      </c>
      <c r="G308" s="6">
        <v>3.75</v>
      </c>
      <c r="H308" s="6">
        <v>4</v>
      </c>
      <c r="I308" s="6">
        <v>2.75</v>
      </c>
      <c r="J308" s="6">
        <v>2.8499999046325701</v>
      </c>
      <c r="K308" s="6">
        <v>2.0499999523162802</v>
      </c>
      <c r="L308" s="6">
        <f t="shared" si="144"/>
        <v>1.1500000953674299</v>
      </c>
      <c r="M308" s="6">
        <f t="shared" si="145"/>
        <v>2</v>
      </c>
      <c r="N308" s="6">
        <f t="shared" si="146"/>
        <v>1.7000000476837198</v>
      </c>
      <c r="O308" s="6">
        <f t="shared" si="147"/>
        <v>0</v>
      </c>
      <c r="P308" s="6">
        <f t="shared" si="148"/>
        <v>1.75</v>
      </c>
      <c r="Q308" s="6">
        <f t="shared" si="149"/>
        <v>1</v>
      </c>
      <c r="R308" s="6">
        <f t="shared" si="150"/>
        <v>0</v>
      </c>
      <c r="S308" s="6">
        <f t="shared" si="151"/>
        <v>0.84999990463257014</v>
      </c>
      <c r="T308" s="6">
        <f t="shared" si="152"/>
        <v>4.9999952316280183E-2</v>
      </c>
      <c r="U308" s="6">
        <f t="shared" si="153"/>
        <v>0.35000009536743004</v>
      </c>
      <c r="V308" s="6">
        <f t="shared" si="154"/>
        <v>1.4</v>
      </c>
      <c r="W308" s="6">
        <f t="shared" si="155"/>
        <v>0.30000004768371991</v>
      </c>
      <c r="X308" s="6">
        <f t="shared" si="156"/>
        <v>0</v>
      </c>
      <c r="Y308" s="6">
        <f t="shared" si="157"/>
        <v>0.45000000000000018</v>
      </c>
      <c r="Z308" s="6">
        <f t="shared" si="158"/>
        <v>0.5</v>
      </c>
      <c r="AA308" s="6">
        <f t="shared" si="159"/>
        <v>0</v>
      </c>
      <c r="AB308" s="6">
        <f t="shared" si="160"/>
        <v>0.34999990463257014</v>
      </c>
      <c r="AC308" s="6">
        <f t="shared" si="161"/>
        <v>0</v>
      </c>
      <c r="AD308" s="6">
        <f t="shared" si="162"/>
        <v>0</v>
      </c>
      <c r="AE308" s="6">
        <f t="shared" si="163"/>
        <v>0.60000000000000009</v>
      </c>
      <c r="AF308" s="6">
        <f t="shared" si="164"/>
        <v>0</v>
      </c>
      <c r="AG308" s="6">
        <f t="shared" si="165"/>
        <v>0</v>
      </c>
      <c r="AH308" s="6">
        <f t="shared" si="166"/>
        <v>0</v>
      </c>
      <c r="AI308" s="6">
        <f t="shared" si="167"/>
        <v>0</v>
      </c>
      <c r="AJ308" s="6">
        <f t="shared" si="168"/>
        <v>0</v>
      </c>
      <c r="AK308" s="6">
        <f t="shared" si="169"/>
        <v>0</v>
      </c>
      <c r="AL308" s="6">
        <f t="shared" si="170"/>
        <v>0</v>
      </c>
      <c r="AM308" s="6">
        <f t="shared" si="171"/>
        <v>0</v>
      </c>
      <c r="AN308" s="6">
        <f t="shared" si="172"/>
        <v>0</v>
      </c>
      <c r="AO308" s="6">
        <f t="shared" si="173"/>
        <v>0</v>
      </c>
      <c r="AP308" s="6">
        <f t="shared" si="174"/>
        <v>0</v>
      </c>
      <c r="AQ308" s="6">
        <f t="shared" si="175"/>
        <v>0</v>
      </c>
      <c r="AR308" s="6">
        <f t="shared" si="176"/>
        <v>0</v>
      </c>
      <c r="AS308" s="6">
        <f t="shared" si="177"/>
        <v>0</v>
      </c>
      <c r="AT308" s="6">
        <f t="shared" si="178"/>
        <v>0</v>
      </c>
      <c r="AU308" s="6">
        <f t="shared" si="179"/>
        <v>0</v>
      </c>
    </row>
    <row r="309" spans="1:47" ht="15" customHeight="1" x14ac:dyDescent="0.45">
      <c r="A309" s="5" t="s">
        <v>610</v>
      </c>
      <c r="B309" s="5" t="s">
        <v>611</v>
      </c>
      <c r="C309" s="6">
        <v>3.7000000476837198</v>
      </c>
      <c r="D309" s="6">
        <v>4.0999999046325701</v>
      </c>
      <c r="E309" s="6">
        <v>3.7000000476837198</v>
      </c>
      <c r="F309" s="6">
        <v>2.75</v>
      </c>
      <c r="G309" s="6">
        <v>3.1500000953674299</v>
      </c>
      <c r="H309" s="6">
        <v>3.75</v>
      </c>
      <c r="I309" s="6">
        <v>3.1500000953674299</v>
      </c>
      <c r="J309" s="6">
        <v>3.3499999046325701</v>
      </c>
      <c r="K309" s="6">
        <v>3.5999999046325701</v>
      </c>
      <c r="L309" s="6">
        <f t="shared" si="144"/>
        <v>0.70000004768371982</v>
      </c>
      <c r="M309" s="6">
        <f t="shared" si="145"/>
        <v>2.0999999046325701</v>
      </c>
      <c r="N309" s="6">
        <f t="shared" si="146"/>
        <v>1.7000000476837198</v>
      </c>
      <c r="O309" s="6">
        <f t="shared" si="147"/>
        <v>0</v>
      </c>
      <c r="P309" s="6">
        <f t="shared" si="148"/>
        <v>1.1500000953674299</v>
      </c>
      <c r="Q309" s="6">
        <f t="shared" si="149"/>
        <v>0.75</v>
      </c>
      <c r="R309" s="6">
        <f t="shared" si="150"/>
        <v>0.15000009536742986</v>
      </c>
      <c r="S309" s="6">
        <f t="shared" si="151"/>
        <v>1.3499999046325701</v>
      </c>
      <c r="T309" s="6">
        <f t="shared" si="152"/>
        <v>1.5999999046325701</v>
      </c>
      <c r="U309" s="6">
        <f t="shared" si="153"/>
        <v>0</v>
      </c>
      <c r="V309" s="6">
        <f t="shared" si="154"/>
        <v>1.49999990463257</v>
      </c>
      <c r="W309" s="6">
        <f t="shared" si="155"/>
        <v>0.30000004768371991</v>
      </c>
      <c r="X309" s="6">
        <f t="shared" si="156"/>
        <v>0</v>
      </c>
      <c r="Y309" s="6">
        <f t="shared" si="157"/>
        <v>0</v>
      </c>
      <c r="Z309" s="6">
        <f t="shared" si="158"/>
        <v>0.25</v>
      </c>
      <c r="AA309" s="6">
        <f t="shared" si="159"/>
        <v>0</v>
      </c>
      <c r="AB309" s="6">
        <f t="shared" si="160"/>
        <v>0.84999990463257014</v>
      </c>
      <c r="AC309" s="6">
        <f t="shared" si="161"/>
        <v>0.79999990463257031</v>
      </c>
      <c r="AD309" s="6">
        <f t="shared" si="162"/>
        <v>0</v>
      </c>
      <c r="AE309" s="6">
        <f t="shared" si="163"/>
        <v>0.69999990463257022</v>
      </c>
      <c r="AF309" s="6">
        <f t="shared" si="164"/>
        <v>0</v>
      </c>
      <c r="AG309" s="6">
        <f t="shared" si="165"/>
        <v>0</v>
      </c>
      <c r="AH309" s="6">
        <f t="shared" si="166"/>
        <v>0</v>
      </c>
      <c r="AI309" s="6">
        <f t="shared" si="167"/>
        <v>0</v>
      </c>
      <c r="AJ309" s="6">
        <f t="shared" si="168"/>
        <v>0</v>
      </c>
      <c r="AK309" s="6">
        <f t="shared" si="169"/>
        <v>4.9999904632570313E-2</v>
      </c>
      <c r="AL309" s="6">
        <f t="shared" si="170"/>
        <v>0</v>
      </c>
      <c r="AM309" s="6">
        <f t="shared" si="171"/>
        <v>0</v>
      </c>
      <c r="AN309" s="6">
        <f t="shared" si="172"/>
        <v>0</v>
      </c>
      <c r="AO309" s="6">
        <f t="shared" si="173"/>
        <v>0</v>
      </c>
      <c r="AP309" s="6">
        <f t="shared" si="174"/>
        <v>0</v>
      </c>
      <c r="AQ309" s="6">
        <f t="shared" si="175"/>
        <v>0</v>
      </c>
      <c r="AR309" s="6">
        <f t="shared" si="176"/>
        <v>0</v>
      </c>
      <c r="AS309" s="6">
        <f t="shared" si="177"/>
        <v>0</v>
      </c>
      <c r="AT309" s="6">
        <f t="shared" si="178"/>
        <v>0</v>
      </c>
      <c r="AU309" s="6">
        <f t="shared" si="179"/>
        <v>0</v>
      </c>
    </row>
    <row r="310" spans="1:47" ht="15" customHeight="1" x14ac:dyDescent="0.45">
      <c r="A310" s="5" t="s">
        <v>612</v>
      </c>
      <c r="B310" s="5" t="s">
        <v>613</v>
      </c>
      <c r="C310" s="6">
        <v>4.1500000953674299</v>
      </c>
      <c r="D310" s="6">
        <v>4.25</v>
      </c>
      <c r="E310" s="6">
        <v>3.9000000953674299</v>
      </c>
      <c r="F310" s="6">
        <v>3.1500000953674299</v>
      </c>
      <c r="G310" s="6">
        <v>3.5499999523162802</v>
      </c>
      <c r="H310" s="6">
        <v>3.9000000953674299</v>
      </c>
      <c r="I310" s="6">
        <v>3.1500000953674299</v>
      </c>
      <c r="J310" s="6">
        <v>2.8499999046325701</v>
      </c>
      <c r="K310" s="6">
        <v>3.7000000476837198</v>
      </c>
      <c r="L310" s="6">
        <f t="shared" si="144"/>
        <v>1.1500000953674299</v>
      </c>
      <c r="M310" s="6">
        <f t="shared" si="145"/>
        <v>2.25</v>
      </c>
      <c r="N310" s="6">
        <f t="shared" si="146"/>
        <v>1.9000000953674299</v>
      </c>
      <c r="O310" s="6">
        <f t="shared" si="147"/>
        <v>0.15000009536742986</v>
      </c>
      <c r="P310" s="6">
        <f t="shared" si="148"/>
        <v>1.5499999523162802</v>
      </c>
      <c r="Q310" s="6">
        <f t="shared" si="149"/>
        <v>0.90000009536742986</v>
      </c>
      <c r="R310" s="6">
        <f t="shared" si="150"/>
        <v>0.15000009536742986</v>
      </c>
      <c r="S310" s="6">
        <f t="shared" si="151"/>
        <v>0.84999990463257014</v>
      </c>
      <c r="T310" s="6">
        <f t="shared" si="152"/>
        <v>1.7000000476837198</v>
      </c>
      <c r="U310" s="6">
        <f t="shared" si="153"/>
        <v>0.35000009536743004</v>
      </c>
      <c r="V310" s="6">
        <f t="shared" si="154"/>
        <v>1.65</v>
      </c>
      <c r="W310" s="6">
        <f t="shared" si="155"/>
        <v>0.50000009536742995</v>
      </c>
      <c r="X310" s="6">
        <f t="shared" si="156"/>
        <v>0</v>
      </c>
      <c r="Y310" s="6">
        <f t="shared" si="157"/>
        <v>0.24999995231628036</v>
      </c>
      <c r="Z310" s="6">
        <f t="shared" si="158"/>
        <v>0.40000009536742986</v>
      </c>
      <c r="AA310" s="6">
        <f t="shared" si="159"/>
        <v>0</v>
      </c>
      <c r="AB310" s="6">
        <f t="shared" si="160"/>
        <v>0.34999990463257014</v>
      </c>
      <c r="AC310" s="6">
        <f t="shared" si="161"/>
        <v>0.90000004768371999</v>
      </c>
      <c r="AD310" s="6">
        <f t="shared" si="162"/>
        <v>0</v>
      </c>
      <c r="AE310" s="6">
        <f t="shared" si="163"/>
        <v>0.85000000000000009</v>
      </c>
      <c r="AF310" s="6">
        <f t="shared" si="164"/>
        <v>0</v>
      </c>
      <c r="AG310" s="6">
        <f t="shared" si="165"/>
        <v>0</v>
      </c>
      <c r="AH310" s="6">
        <f t="shared" si="166"/>
        <v>0</v>
      </c>
      <c r="AI310" s="6">
        <f t="shared" si="167"/>
        <v>0</v>
      </c>
      <c r="AJ310" s="6">
        <f t="shared" si="168"/>
        <v>0</v>
      </c>
      <c r="AK310" s="6">
        <f t="shared" si="169"/>
        <v>0</v>
      </c>
      <c r="AL310" s="6">
        <f t="shared" si="170"/>
        <v>0.10000004768371973</v>
      </c>
      <c r="AM310" s="6">
        <f t="shared" si="171"/>
        <v>0</v>
      </c>
      <c r="AN310" s="6">
        <f t="shared" si="172"/>
        <v>4.9999999999999822E-2</v>
      </c>
      <c r="AO310" s="6">
        <f t="shared" si="173"/>
        <v>0</v>
      </c>
      <c r="AP310" s="6">
        <f t="shared" si="174"/>
        <v>0</v>
      </c>
      <c r="AQ310" s="6">
        <f t="shared" si="175"/>
        <v>0</v>
      </c>
      <c r="AR310" s="6">
        <f t="shared" si="176"/>
        <v>0</v>
      </c>
      <c r="AS310" s="6">
        <f t="shared" si="177"/>
        <v>0</v>
      </c>
      <c r="AT310" s="6">
        <f t="shared" si="178"/>
        <v>0</v>
      </c>
      <c r="AU310" s="6">
        <f t="shared" si="179"/>
        <v>0</v>
      </c>
    </row>
    <row r="311" spans="1:47" ht="15" customHeight="1" x14ac:dyDescent="0.45">
      <c r="A311" s="5" t="s">
        <v>614</v>
      </c>
      <c r="B311" s="5" t="s">
        <v>615</v>
      </c>
      <c r="C311" s="6">
        <v>4.25</v>
      </c>
      <c r="D311" s="6">
        <v>4</v>
      </c>
      <c r="E311" s="6">
        <v>3.9000000953674299</v>
      </c>
      <c r="F311" s="6">
        <v>3.2000000476837198</v>
      </c>
      <c r="G311" s="6">
        <v>3.8499999046325701</v>
      </c>
      <c r="H311" s="6">
        <v>3.9500000476837198</v>
      </c>
      <c r="I311" s="6">
        <v>2.9500000476837198</v>
      </c>
      <c r="J311" s="6">
        <v>2.2000000476837198</v>
      </c>
      <c r="K311" s="6">
        <v>2.5999999046325701</v>
      </c>
      <c r="L311" s="6">
        <f t="shared" si="144"/>
        <v>1.25</v>
      </c>
      <c r="M311" s="6">
        <f t="shared" si="145"/>
        <v>2</v>
      </c>
      <c r="N311" s="6">
        <f t="shared" si="146"/>
        <v>1.9000000953674299</v>
      </c>
      <c r="O311" s="6">
        <f t="shared" si="147"/>
        <v>0.20000004768371982</v>
      </c>
      <c r="P311" s="6">
        <f t="shared" si="148"/>
        <v>1.8499999046325701</v>
      </c>
      <c r="Q311" s="6">
        <f t="shared" si="149"/>
        <v>0.95000004768371982</v>
      </c>
      <c r="R311" s="6">
        <f t="shared" si="150"/>
        <v>0</v>
      </c>
      <c r="S311" s="6">
        <f t="shared" si="151"/>
        <v>0.20000004768371982</v>
      </c>
      <c r="T311" s="6">
        <f t="shared" si="152"/>
        <v>0.59999990463257014</v>
      </c>
      <c r="U311" s="6">
        <f t="shared" si="153"/>
        <v>0.45000000000000018</v>
      </c>
      <c r="V311" s="6">
        <f t="shared" si="154"/>
        <v>1.4</v>
      </c>
      <c r="W311" s="6">
        <f t="shared" si="155"/>
        <v>0.50000009536742995</v>
      </c>
      <c r="X311" s="6">
        <f t="shared" si="156"/>
        <v>0</v>
      </c>
      <c r="Y311" s="6">
        <f t="shared" si="157"/>
        <v>0.54999990463257031</v>
      </c>
      <c r="Z311" s="6">
        <f t="shared" si="158"/>
        <v>0.45000004768371982</v>
      </c>
      <c r="AA311" s="6">
        <f t="shared" si="159"/>
        <v>0</v>
      </c>
      <c r="AB311" s="6">
        <f t="shared" si="160"/>
        <v>0</v>
      </c>
      <c r="AC311" s="6">
        <f t="shared" si="161"/>
        <v>0</v>
      </c>
      <c r="AD311" s="6">
        <f t="shared" si="162"/>
        <v>0</v>
      </c>
      <c r="AE311" s="6">
        <f t="shared" si="163"/>
        <v>0.60000000000000009</v>
      </c>
      <c r="AF311" s="6">
        <f t="shared" si="164"/>
        <v>0</v>
      </c>
      <c r="AG311" s="6">
        <f t="shared" si="165"/>
        <v>0</v>
      </c>
      <c r="AH311" s="6">
        <f t="shared" si="166"/>
        <v>0</v>
      </c>
      <c r="AI311" s="6">
        <f t="shared" si="167"/>
        <v>0</v>
      </c>
      <c r="AJ311" s="6">
        <f t="shared" si="168"/>
        <v>0</v>
      </c>
      <c r="AK311" s="6">
        <f t="shared" si="169"/>
        <v>0</v>
      </c>
      <c r="AL311" s="6">
        <f t="shared" si="170"/>
        <v>0</v>
      </c>
      <c r="AM311" s="6">
        <f t="shared" si="171"/>
        <v>0</v>
      </c>
      <c r="AN311" s="6">
        <f t="shared" si="172"/>
        <v>0</v>
      </c>
      <c r="AO311" s="6">
        <f t="shared" si="173"/>
        <v>0</v>
      </c>
      <c r="AP311" s="6">
        <f t="shared" si="174"/>
        <v>0</v>
      </c>
      <c r="AQ311" s="6">
        <f t="shared" si="175"/>
        <v>0</v>
      </c>
      <c r="AR311" s="6">
        <f t="shared" si="176"/>
        <v>0</v>
      </c>
      <c r="AS311" s="6">
        <f t="shared" si="177"/>
        <v>0</v>
      </c>
      <c r="AT311" s="6">
        <f t="shared" si="178"/>
        <v>0</v>
      </c>
      <c r="AU311" s="6">
        <f t="shared" si="179"/>
        <v>0</v>
      </c>
    </row>
    <row r="312" spans="1:47" ht="15" customHeight="1" x14ac:dyDescent="0.45">
      <c r="A312" s="5" t="s">
        <v>616</v>
      </c>
      <c r="B312" s="5" t="s">
        <v>617</v>
      </c>
      <c r="C312" s="6">
        <v>4.25</v>
      </c>
      <c r="D312" s="6">
        <v>4.0500001907348597</v>
      </c>
      <c r="E312" s="6">
        <v>3.9500000476837198</v>
      </c>
      <c r="F312" s="6">
        <v>3.25</v>
      </c>
      <c r="G312" s="6">
        <v>4.1500000953674299</v>
      </c>
      <c r="H312" s="6">
        <v>4</v>
      </c>
      <c r="I312" s="6">
        <v>2.7000000476837198</v>
      </c>
      <c r="J312" s="6">
        <v>1.94999992847443</v>
      </c>
      <c r="K312" s="6">
        <v>2.2999999523162802</v>
      </c>
      <c r="L312" s="6">
        <f t="shared" si="144"/>
        <v>1.25</v>
      </c>
      <c r="M312" s="6">
        <f t="shared" si="145"/>
        <v>2.0500001907348597</v>
      </c>
      <c r="N312" s="6">
        <f t="shared" si="146"/>
        <v>1.9500000476837198</v>
      </c>
      <c r="O312" s="6">
        <f t="shared" si="147"/>
        <v>0.25</v>
      </c>
      <c r="P312" s="6">
        <f t="shared" si="148"/>
        <v>2.1500000953674299</v>
      </c>
      <c r="Q312" s="6">
        <f t="shared" si="149"/>
        <v>1</v>
      </c>
      <c r="R312" s="6">
        <f t="shared" si="150"/>
        <v>0</v>
      </c>
      <c r="S312" s="6">
        <f t="shared" si="151"/>
        <v>0</v>
      </c>
      <c r="T312" s="6">
        <f t="shared" si="152"/>
        <v>0.29999995231628018</v>
      </c>
      <c r="U312" s="6">
        <f t="shared" si="153"/>
        <v>0.45000000000000018</v>
      </c>
      <c r="V312" s="6">
        <f t="shared" si="154"/>
        <v>1.4500001907348596</v>
      </c>
      <c r="W312" s="6">
        <f t="shared" si="155"/>
        <v>0.55000004768371991</v>
      </c>
      <c r="X312" s="6">
        <f t="shared" si="156"/>
        <v>0</v>
      </c>
      <c r="Y312" s="6">
        <f t="shared" si="157"/>
        <v>0.85000009536743004</v>
      </c>
      <c r="Z312" s="6">
        <f t="shared" si="158"/>
        <v>0.5</v>
      </c>
      <c r="AA312" s="6">
        <f t="shared" si="159"/>
        <v>0</v>
      </c>
      <c r="AB312" s="6">
        <f t="shared" si="160"/>
        <v>0</v>
      </c>
      <c r="AC312" s="6">
        <f t="shared" si="161"/>
        <v>0</v>
      </c>
      <c r="AD312" s="6">
        <f t="shared" si="162"/>
        <v>0</v>
      </c>
      <c r="AE312" s="6">
        <f t="shared" si="163"/>
        <v>0.65000019073485982</v>
      </c>
      <c r="AF312" s="6">
        <f t="shared" si="164"/>
        <v>0</v>
      </c>
      <c r="AG312" s="6">
        <f t="shared" si="165"/>
        <v>0</v>
      </c>
      <c r="AH312" s="6">
        <f t="shared" si="166"/>
        <v>5.000009536743022E-2</v>
      </c>
      <c r="AI312" s="6">
        <f t="shared" si="167"/>
        <v>0</v>
      </c>
      <c r="AJ312" s="6">
        <f t="shared" si="168"/>
        <v>0</v>
      </c>
      <c r="AK312" s="6">
        <f t="shared" si="169"/>
        <v>0</v>
      </c>
      <c r="AL312" s="6">
        <f t="shared" si="170"/>
        <v>0</v>
      </c>
      <c r="AM312" s="6">
        <f t="shared" si="171"/>
        <v>0</v>
      </c>
      <c r="AN312" s="6">
        <f t="shared" si="172"/>
        <v>0</v>
      </c>
      <c r="AO312" s="6">
        <f t="shared" si="173"/>
        <v>0</v>
      </c>
      <c r="AP312" s="6">
        <f t="shared" si="174"/>
        <v>0</v>
      </c>
      <c r="AQ312" s="6">
        <f t="shared" si="175"/>
        <v>0</v>
      </c>
      <c r="AR312" s="6">
        <f t="shared" si="176"/>
        <v>0</v>
      </c>
      <c r="AS312" s="6">
        <f t="shared" si="177"/>
        <v>0</v>
      </c>
      <c r="AT312" s="6">
        <f t="shared" si="178"/>
        <v>0</v>
      </c>
      <c r="AU312" s="6">
        <f t="shared" si="179"/>
        <v>0</v>
      </c>
    </row>
    <row r="313" spans="1:47" ht="15" customHeight="1" x14ac:dyDescent="0.45">
      <c r="A313" s="5" t="s">
        <v>618</v>
      </c>
      <c r="B313" s="5" t="s">
        <v>619</v>
      </c>
      <c r="C313" s="6">
        <v>4.25</v>
      </c>
      <c r="D313" s="6">
        <v>4</v>
      </c>
      <c r="E313" s="6">
        <v>3.75</v>
      </c>
      <c r="F313" s="6">
        <v>2.6500000953674299</v>
      </c>
      <c r="G313" s="6">
        <v>3.5999999046325701</v>
      </c>
      <c r="H313" s="6">
        <v>3.9500000476837198</v>
      </c>
      <c r="I313" s="6">
        <v>2.9500000476837198</v>
      </c>
      <c r="J313" s="6">
        <v>2.3499999046325701</v>
      </c>
      <c r="K313" s="6">
        <v>2.6500000953674299</v>
      </c>
      <c r="L313" s="6">
        <f t="shared" si="144"/>
        <v>1.25</v>
      </c>
      <c r="M313" s="6">
        <f t="shared" si="145"/>
        <v>2</v>
      </c>
      <c r="N313" s="6">
        <f t="shared" si="146"/>
        <v>1.75</v>
      </c>
      <c r="O313" s="6">
        <f t="shared" si="147"/>
        <v>0</v>
      </c>
      <c r="P313" s="6">
        <f t="shared" si="148"/>
        <v>1.5999999046325701</v>
      </c>
      <c r="Q313" s="6">
        <f t="shared" si="149"/>
        <v>0.95000004768371982</v>
      </c>
      <c r="R313" s="6">
        <f t="shared" si="150"/>
        <v>0</v>
      </c>
      <c r="S313" s="6">
        <f t="shared" si="151"/>
        <v>0.34999990463257014</v>
      </c>
      <c r="T313" s="6">
        <f t="shared" si="152"/>
        <v>0.65000009536742986</v>
      </c>
      <c r="U313" s="6">
        <f t="shared" si="153"/>
        <v>0.45000000000000018</v>
      </c>
      <c r="V313" s="6">
        <f t="shared" si="154"/>
        <v>1.4</v>
      </c>
      <c r="W313" s="6">
        <f t="shared" si="155"/>
        <v>0.35000000000000009</v>
      </c>
      <c r="X313" s="6">
        <f t="shared" si="156"/>
        <v>0</v>
      </c>
      <c r="Y313" s="6">
        <f t="shared" si="157"/>
        <v>0.29999990463257031</v>
      </c>
      <c r="Z313" s="6">
        <f t="shared" si="158"/>
        <v>0.45000004768371982</v>
      </c>
      <c r="AA313" s="6">
        <f t="shared" si="159"/>
        <v>0</v>
      </c>
      <c r="AB313" s="6">
        <f t="shared" si="160"/>
        <v>0</v>
      </c>
      <c r="AC313" s="6">
        <f t="shared" si="161"/>
        <v>0</v>
      </c>
      <c r="AD313" s="6">
        <f t="shared" si="162"/>
        <v>0</v>
      </c>
      <c r="AE313" s="6">
        <f t="shared" si="163"/>
        <v>0.60000000000000009</v>
      </c>
      <c r="AF313" s="6">
        <f t="shared" si="164"/>
        <v>0</v>
      </c>
      <c r="AG313" s="6">
        <f t="shared" si="165"/>
        <v>0</v>
      </c>
      <c r="AH313" s="6">
        <f t="shared" si="166"/>
        <v>0</v>
      </c>
      <c r="AI313" s="6">
        <f t="shared" si="167"/>
        <v>0</v>
      </c>
      <c r="AJ313" s="6">
        <f t="shared" si="168"/>
        <v>0</v>
      </c>
      <c r="AK313" s="6">
        <f t="shared" si="169"/>
        <v>0</v>
      </c>
      <c r="AL313" s="6">
        <f t="shared" si="170"/>
        <v>0</v>
      </c>
      <c r="AM313" s="6">
        <f t="shared" si="171"/>
        <v>0</v>
      </c>
      <c r="AN313" s="6">
        <f t="shared" si="172"/>
        <v>0</v>
      </c>
      <c r="AO313" s="6">
        <f t="shared" si="173"/>
        <v>0</v>
      </c>
      <c r="AP313" s="6">
        <f t="shared" si="174"/>
        <v>0</v>
      </c>
      <c r="AQ313" s="6">
        <f t="shared" si="175"/>
        <v>0</v>
      </c>
      <c r="AR313" s="6">
        <f t="shared" si="176"/>
        <v>0</v>
      </c>
      <c r="AS313" s="6">
        <f t="shared" si="177"/>
        <v>0</v>
      </c>
      <c r="AT313" s="6">
        <f t="shared" si="178"/>
        <v>0</v>
      </c>
      <c r="AU313" s="6">
        <f t="shared" si="179"/>
        <v>0</v>
      </c>
    </row>
    <row r="314" spans="1:47" ht="15" customHeight="1" x14ac:dyDescent="0.45">
      <c r="A314" s="5" t="s">
        <v>620</v>
      </c>
      <c r="B314" s="5" t="s">
        <v>621</v>
      </c>
      <c r="C314" s="6">
        <v>4.25</v>
      </c>
      <c r="D314" s="6">
        <v>4.0500001907348597</v>
      </c>
      <c r="E314" s="6">
        <v>3.8499999046325701</v>
      </c>
      <c r="F314" s="6">
        <v>2.8499999046325701</v>
      </c>
      <c r="G314" s="6">
        <v>4.0500001907348597</v>
      </c>
      <c r="H314" s="6">
        <v>4.0999999046325701</v>
      </c>
      <c r="I314" s="6">
        <v>2.4500000476837198</v>
      </c>
      <c r="J314" s="6">
        <v>0.25</v>
      </c>
      <c r="K314" s="6">
        <v>0.80000001192092896</v>
      </c>
      <c r="L314" s="6">
        <f t="shared" si="144"/>
        <v>1.25</v>
      </c>
      <c r="M314" s="6">
        <f t="shared" si="145"/>
        <v>2.0500001907348597</v>
      </c>
      <c r="N314" s="6">
        <f t="shared" si="146"/>
        <v>1.8499999046325701</v>
      </c>
      <c r="O314" s="6">
        <f t="shared" si="147"/>
        <v>0</v>
      </c>
      <c r="P314" s="6">
        <f t="shared" si="148"/>
        <v>2.0500001907348597</v>
      </c>
      <c r="Q314" s="6">
        <f t="shared" si="149"/>
        <v>1.0999999046325701</v>
      </c>
      <c r="R314" s="6">
        <f t="shared" si="150"/>
        <v>0</v>
      </c>
      <c r="S314" s="6">
        <f t="shared" si="151"/>
        <v>0</v>
      </c>
      <c r="T314" s="6">
        <f t="shared" si="152"/>
        <v>0</v>
      </c>
      <c r="U314" s="6">
        <f t="shared" si="153"/>
        <v>0.45000000000000018</v>
      </c>
      <c r="V314" s="6">
        <f t="shared" si="154"/>
        <v>1.4500001907348596</v>
      </c>
      <c r="W314" s="6">
        <f t="shared" si="155"/>
        <v>0.44999990463257022</v>
      </c>
      <c r="X314" s="6">
        <f t="shared" si="156"/>
        <v>0</v>
      </c>
      <c r="Y314" s="6">
        <f t="shared" si="157"/>
        <v>0.75000019073485991</v>
      </c>
      <c r="Z314" s="6">
        <f t="shared" si="158"/>
        <v>0.59999990463257014</v>
      </c>
      <c r="AA314" s="6">
        <f t="shared" si="159"/>
        <v>0</v>
      </c>
      <c r="AB314" s="6">
        <f t="shared" si="160"/>
        <v>0</v>
      </c>
      <c r="AC314" s="6">
        <f t="shared" si="161"/>
        <v>0</v>
      </c>
      <c r="AD314" s="6">
        <f t="shared" si="162"/>
        <v>0</v>
      </c>
      <c r="AE314" s="6">
        <f t="shared" si="163"/>
        <v>0.65000019073485982</v>
      </c>
      <c r="AF314" s="6">
        <f t="shared" si="164"/>
        <v>0</v>
      </c>
      <c r="AG314" s="6">
        <f t="shared" si="165"/>
        <v>0</v>
      </c>
      <c r="AH314" s="6">
        <f t="shared" si="166"/>
        <v>0</v>
      </c>
      <c r="AI314" s="6">
        <f t="shared" si="167"/>
        <v>0</v>
      </c>
      <c r="AJ314" s="6">
        <f t="shared" si="168"/>
        <v>0</v>
      </c>
      <c r="AK314" s="6">
        <f t="shared" si="169"/>
        <v>0</v>
      </c>
      <c r="AL314" s="6">
        <f t="shared" si="170"/>
        <v>0</v>
      </c>
      <c r="AM314" s="6">
        <f t="shared" si="171"/>
        <v>0</v>
      </c>
      <c r="AN314" s="6">
        <f t="shared" si="172"/>
        <v>0</v>
      </c>
      <c r="AO314" s="6">
        <f t="shared" si="173"/>
        <v>0</v>
      </c>
      <c r="AP314" s="6">
        <f t="shared" si="174"/>
        <v>0</v>
      </c>
      <c r="AQ314" s="6">
        <f t="shared" si="175"/>
        <v>0</v>
      </c>
      <c r="AR314" s="6">
        <f t="shared" si="176"/>
        <v>0</v>
      </c>
      <c r="AS314" s="6">
        <f t="shared" si="177"/>
        <v>0</v>
      </c>
      <c r="AT314" s="6">
        <f t="shared" si="178"/>
        <v>0</v>
      </c>
      <c r="AU314" s="6">
        <f t="shared" si="179"/>
        <v>0</v>
      </c>
    </row>
    <row r="315" spans="1:47" ht="15" customHeight="1" x14ac:dyDescent="0.45">
      <c r="A315" s="5" t="s">
        <v>622</v>
      </c>
      <c r="B315" s="5" t="s">
        <v>623</v>
      </c>
      <c r="C315" s="6">
        <v>4.1999998092651403</v>
      </c>
      <c r="D315" s="6">
        <v>4</v>
      </c>
      <c r="E315" s="6">
        <v>3.9000000953674299</v>
      </c>
      <c r="F315" s="6">
        <v>3</v>
      </c>
      <c r="G315" s="6">
        <v>3.6500000953674299</v>
      </c>
      <c r="H315" s="6">
        <v>4</v>
      </c>
      <c r="I315" s="6">
        <v>2.1500000953674299</v>
      </c>
      <c r="J315" s="6">
        <v>1.75</v>
      </c>
      <c r="K315" s="6">
        <v>1.3999999761581401</v>
      </c>
      <c r="L315" s="6">
        <f t="shared" si="144"/>
        <v>1.1999998092651403</v>
      </c>
      <c r="M315" s="6">
        <f t="shared" si="145"/>
        <v>2</v>
      </c>
      <c r="N315" s="6">
        <f t="shared" si="146"/>
        <v>1.9000000953674299</v>
      </c>
      <c r="O315" s="6">
        <f t="shared" si="147"/>
        <v>0</v>
      </c>
      <c r="P315" s="6">
        <f t="shared" si="148"/>
        <v>1.6500000953674299</v>
      </c>
      <c r="Q315" s="6">
        <f t="shared" si="149"/>
        <v>1</v>
      </c>
      <c r="R315" s="6">
        <f t="shared" si="150"/>
        <v>0</v>
      </c>
      <c r="S315" s="6">
        <f t="shared" si="151"/>
        <v>0</v>
      </c>
      <c r="T315" s="6">
        <f t="shared" si="152"/>
        <v>0</v>
      </c>
      <c r="U315" s="6">
        <f t="shared" si="153"/>
        <v>0.39999980926514045</v>
      </c>
      <c r="V315" s="6">
        <f t="shared" si="154"/>
        <v>1.4</v>
      </c>
      <c r="W315" s="6">
        <f t="shared" si="155"/>
        <v>0.50000009536742995</v>
      </c>
      <c r="X315" s="6">
        <f t="shared" si="156"/>
        <v>0</v>
      </c>
      <c r="Y315" s="6">
        <f t="shared" si="157"/>
        <v>0.35000009536743004</v>
      </c>
      <c r="Z315" s="6">
        <f t="shared" si="158"/>
        <v>0.5</v>
      </c>
      <c r="AA315" s="6">
        <f t="shared" si="159"/>
        <v>0</v>
      </c>
      <c r="AB315" s="6">
        <f t="shared" si="160"/>
        <v>0</v>
      </c>
      <c r="AC315" s="6">
        <f t="shared" si="161"/>
        <v>0</v>
      </c>
      <c r="AD315" s="6">
        <f t="shared" si="162"/>
        <v>0</v>
      </c>
      <c r="AE315" s="6">
        <f t="shared" si="163"/>
        <v>0.60000000000000009</v>
      </c>
      <c r="AF315" s="6">
        <f t="shared" si="164"/>
        <v>0</v>
      </c>
      <c r="AG315" s="6">
        <f t="shared" si="165"/>
        <v>0</v>
      </c>
      <c r="AH315" s="6">
        <f t="shared" si="166"/>
        <v>0</v>
      </c>
      <c r="AI315" s="6">
        <f t="shared" si="167"/>
        <v>0</v>
      </c>
      <c r="AJ315" s="6">
        <f t="shared" si="168"/>
        <v>0</v>
      </c>
      <c r="AK315" s="6">
        <f t="shared" si="169"/>
        <v>0</v>
      </c>
      <c r="AL315" s="6">
        <f t="shared" si="170"/>
        <v>0</v>
      </c>
      <c r="AM315" s="6">
        <f t="shared" si="171"/>
        <v>0</v>
      </c>
      <c r="AN315" s="6">
        <f t="shared" si="172"/>
        <v>0</v>
      </c>
      <c r="AO315" s="6">
        <f t="shared" si="173"/>
        <v>0</v>
      </c>
      <c r="AP315" s="6">
        <f t="shared" si="174"/>
        <v>0</v>
      </c>
      <c r="AQ315" s="6">
        <f t="shared" si="175"/>
        <v>0</v>
      </c>
      <c r="AR315" s="6">
        <f t="shared" si="176"/>
        <v>0</v>
      </c>
      <c r="AS315" s="6">
        <f t="shared" si="177"/>
        <v>0</v>
      </c>
      <c r="AT315" s="6">
        <f t="shared" si="178"/>
        <v>0</v>
      </c>
      <c r="AU315" s="6">
        <f t="shared" si="179"/>
        <v>0</v>
      </c>
    </row>
    <row r="316" spans="1:47" ht="15" customHeight="1" x14ac:dyDescent="0.45">
      <c r="A316" s="5" t="s">
        <v>624</v>
      </c>
      <c r="B316" s="5" t="s">
        <v>625</v>
      </c>
      <c r="C316" s="6">
        <v>4.25</v>
      </c>
      <c r="D316" s="6">
        <v>4.3499999046325701</v>
      </c>
      <c r="E316" s="6">
        <v>4.0999999046325701</v>
      </c>
      <c r="F316" s="6">
        <v>3</v>
      </c>
      <c r="G316" s="6">
        <v>3.9000000953674299</v>
      </c>
      <c r="H316" s="6">
        <v>4</v>
      </c>
      <c r="I316" s="6">
        <v>3.4000000953674299</v>
      </c>
      <c r="J316" s="6">
        <v>2.75</v>
      </c>
      <c r="K316" s="6">
        <v>3.5999999046325701</v>
      </c>
      <c r="L316" s="6">
        <f t="shared" si="144"/>
        <v>1.25</v>
      </c>
      <c r="M316" s="6">
        <f t="shared" si="145"/>
        <v>2.3499999046325701</v>
      </c>
      <c r="N316" s="6">
        <f t="shared" si="146"/>
        <v>2.0999999046325701</v>
      </c>
      <c r="O316" s="6">
        <f t="shared" si="147"/>
        <v>0</v>
      </c>
      <c r="P316" s="6">
        <f t="shared" si="148"/>
        <v>1.9000000953674299</v>
      </c>
      <c r="Q316" s="6">
        <f t="shared" si="149"/>
        <v>1</v>
      </c>
      <c r="R316" s="6">
        <f t="shared" si="150"/>
        <v>0.40000009536742986</v>
      </c>
      <c r="S316" s="6">
        <f t="shared" si="151"/>
        <v>0.75</v>
      </c>
      <c r="T316" s="6">
        <f t="shared" si="152"/>
        <v>1.5999999046325701</v>
      </c>
      <c r="U316" s="6">
        <f t="shared" si="153"/>
        <v>0.45000000000000018</v>
      </c>
      <c r="V316" s="6">
        <f t="shared" si="154"/>
        <v>1.74999990463257</v>
      </c>
      <c r="W316" s="6">
        <f t="shared" si="155"/>
        <v>0.69999990463257022</v>
      </c>
      <c r="X316" s="6">
        <f t="shared" si="156"/>
        <v>0</v>
      </c>
      <c r="Y316" s="6">
        <f t="shared" si="157"/>
        <v>0.60000009536743004</v>
      </c>
      <c r="Z316" s="6">
        <f t="shared" si="158"/>
        <v>0.5</v>
      </c>
      <c r="AA316" s="6">
        <f t="shared" si="159"/>
        <v>0</v>
      </c>
      <c r="AB316" s="6">
        <f t="shared" si="160"/>
        <v>0.25</v>
      </c>
      <c r="AC316" s="6">
        <f t="shared" si="161"/>
        <v>0.79999990463257031</v>
      </c>
      <c r="AD316" s="6">
        <f t="shared" si="162"/>
        <v>0</v>
      </c>
      <c r="AE316" s="6">
        <f t="shared" si="163"/>
        <v>0.94999990463257022</v>
      </c>
      <c r="AF316" s="6">
        <f t="shared" si="164"/>
        <v>0</v>
      </c>
      <c r="AG316" s="6">
        <f t="shared" si="165"/>
        <v>0</v>
      </c>
      <c r="AH316" s="6">
        <f t="shared" si="166"/>
        <v>0</v>
      </c>
      <c r="AI316" s="6">
        <f t="shared" si="167"/>
        <v>0</v>
      </c>
      <c r="AJ316" s="6">
        <f t="shared" si="168"/>
        <v>0</v>
      </c>
      <c r="AK316" s="6">
        <f t="shared" si="169"/>
        <v>0</v>
      </c>
      <c r="AL316" s="6">
        <f t="shared" si="170"/>
        <v>0</v>
      </c>
      <c r="AM316" s="6">
        <f t="shared" si="171"/>
        <v>0</v>
      </c>
      <c r="AN316" s="6">
        <f t="shared" si="172"/>
        <v>0.14999990463256996</v>
      </c>
      <c r="AO316" s="6">
        <f t="shared" si="173"/>
        <v>0</v>
      </c>
      <c r="AP316" s="6">
        <f t="shared" si="174"/>
        <v>0</v>
      </c>
      <c r="AQ316" s="6">
        <f t="shared" si="175"/>
        <v>0</v>
      </c>
      <c r="AR316" s="6">
        <f t="shared" si="176"/>
        <v>0</v>
      </c>
      <c r="AS316" s="6">
        <f t="shared" si="177"/>
        <v>0</v>
      </c>
      <c r="AT316" s="6">
        <f t="shared" si="178"/>
        <v>0</v>
      </c>
      <c r="AU316" s="6">
        <f t="shared" si="179"/>
        <v>0</v>
      </c>
    </row>
    <row r="317" spans="1:47" ht="15" customHeight="1" x14ac:dyDescent="0.45">
      <c r="A317" s="5" t="s">
        <v>626</v>
      </c>
      <c r="B317" s="5" t="s">
        <v>627</v>
      </c>
      <c r="C317" s="6">
        <v>4.25</v>
      </c>
      <c r="D317" s="6">
        <v>4.25</v>
      </c>
      <c r="E317" s="6">
        <v>4.25</v>
      </c>
      <c r="F317" s="6">
        <v>3.5</v>
      </c>
      <c r="G317" s="6">
        <v>4.25</v>
      </c>
      <c r="H317" s="6">
        <v>4</v>
      </c>
      <c r="I317" s="6">
        <v>2.5999999046325701</v>
      </c>
      <c r="J317" s="6">
        <v>1.45000004768372</v>
      </c>
      <c r="K317" s="6">
        <v>1.80000007152557</v>
      </c>
      <c r="L317" s="6">
        <f t="shared" si="144"/>
        <v>1.25</v>
      </c>
      <c r="M317" s="6">
        <f t="shared" si="145"/>
        <v>2.25</v>
      </c>
      <c r="N317" s="6">
        <f t="shared" si="146"/>
        <v>2.25</v>
      </c>
      <c r="O317" s="6">
        <f t="shared" si="147"/>
        <v>0.5</v>
      </c>
      <c r="P317" s="6">
        <f t="shared" si="148"/>
        <v>2.25</v>
      </c>
      <c r="Q317" s="6">
        <f t="shared" si="149"/>
        <v>1</v>
      </c>
      <c r="R317" s="6">
        <f t="shared" si="150"/>
        <v>0</v>
      </c>
      <c r="S317" s="6">
        <f t="shared" si="151"/>
        <v>0</v>
      </c>
      <c r="T317" s="6">
        <f t="shared" si="152"/>
        <v>0</v>
      </c>
      <c r="U317" s="6">
        <f t="shared" si="153"/>
        <v>0.45000000000000018</v>
      </c>
      <c r="V317" s="6">
        <f t="shared" si="154"/>
        <v>1.65</v>
      </c>
      <c r="W317" s="6">
        <f t="shared" si="155"/>
        <v>0.85000000000000009</v>
      </c>
      <c r="X317" s="6">
        <f t="shared" si="156"/>
        <v>0.10000000000000009</v>
      </c>
      <c r="Y317" s="6">
        <f t="shared" si="157"/>
        <v>0.95000000000000018</v>
      </c>
      <c r="Z317" s="6">
        <f t="shared" si="158"/>
        <v>0.5</v>
      </c>
      <c r="AA317" s="6">
        <f t="shared" si="159"/>
        <v>0</v>
      </c>
      <c r="AB317" s="6">
        <f t="shared" si="160"/>
        <v>0</v>
      </c>
      <c r="AC317" s="6">
        <f t="shared" si="161"/>
        <v>0</v>
      </c>
      <c r="AD317" s="6">
        <f t="shared" si="162"/>
        <v>0</v>
      </c>
      <c r="AE317" s="6">
        <f t="shared" si="163"/>
        <v>0.85000000000000009</v>
      </c>
      <c r="AF317" s="6">
        <f t="shared" si="164"/>
        <v>4.9999999999999822E-2</v>
      </c>
      <c r="AG317" s="6">
        <f t="shared" si="165"/>
        <v>0</v>
      </c>
      <c r="AH317" s="6">
        <f t="shared" si="166"/>
        <v>0.15000000000000036</v>
      </c>
      <c r="AI317" s="6">
        <f t="shared" si="167"/>
        <v>0</v>
      </c>
      <c r="AJ317" s="6">
        <f t="shared" si="168"/>
        <v>0</v>
      </c>
      <c r="AK317" s="6">
        <f t="shared" si="169"/>
        <v>0</v>
      </c>
      <c r="AL317" s="6">
        <f t="shared" si="170"/>
        <v>0</v>
      </c>
      <c r="AM317" s="6">
        <f t="shared" si="171"/>
        <v>0</v>
      </c>
      <c r="AN317" s="6">
        <f t="shared" si="172"/>
        <v>4.9999999999999822E-2</v>
      </c>
      <c r="AO317" s="6">
        <f t="shared" si="173"/>
        <v>0</v>
      </c>
      <c r="AP317" s="6">
        <f t="shared" si="174"/>
        <v>0</v>
      </c>
      <c r="AQ317" s="6">
        <f t="shared" si="175"/>
        <v>0</v>
      </c>
      <c r="AR317" s="6">
        <f t="shared" si="176"/>
        <v>0</v>
      </c>
      <c r="AS317" s="6">
        <f t="shared" si="177"/>
        <v>0</v>
      </c>
      <c r="AT317" s="6">
        <f t="shared" si="178"/>
        <v>0</v>
      </c>
      <c r="AU317" s="6">
        <f t="shared" si="179"/>
        <v>0</v>
      </c>
    </row>
    <row r="318" spans="1:47" ht="15" customHeight="1" x14ac:dyDescent="0.45">
      <c r="A318" s="5" t="s">
        <v>628</v>
      </c>
      <c r="B318" s="5" t="s">
        <v>629</v>
      </c>
      <c r="C318" s="6">
        <v>4.1999998092651403</v>
      </c>
      <c r="D318" s="6">
        <v>4.25</v>
      </c>
      <c r="E318" s="6">
        <v>4.0999999046325701</v>
      </c>
      <c r="F318" s="6">
        <v>3.3499999046325701</v>
      </c>
      <c r="G318" s="6">
        <v>4.0999999046325701</v>
      </c>
      <c r="H318" s="6">
        <v>4</v>
      </c>
      <c r="I318" s="6">
        <v>2.5499999523162802</v>
      </c>
      <c r="J318" s="6">
        <v>1.25</v>
      </c>
      <c r="K318" s="6">
        <v>1.5</v>
      </c>
      <c r="L318" s="6">
        <f t="shared" si="144"/>
        <v>1.1999998092651403</v>
      </c>
      <c r="M318" s="6">
        <f t="shared" si="145"/>
        <v>2.25</v>
      </c>
      <c r="N318" s="6">
        <f t="shared" si="146"/>
        <v>2.0999999046325701</v>
      </c>
      <c r="O318" s="6">
        <f t="shared" si="147"/>
        <v>0.34999990463257014</v>
      </c>
      <c r="P318" s="6">
        <f t="shared" si="148"/>
        <v>2.0999999046325701</v>
      </c>
      <c r="Q318" s="6">
        <f t="shared" si="149"/>
        <v>1</v>
      </c>
      <c r="R318" s="6">
        <f t="shared" si="150"/>
        <v>0</v>
      </c>
      <c r="S318" s="6">
        <f t="shared" si="151"/>
        <v>0</v>
      </c>
      <c r="T318" s="6">
        <f t="shared" si="152"/>
        <v>0</v>
      </c>
      <c r="U318" s="6">
        <f t="shared" si="153"/>
        <v>0.39999980926514045</v>
      </c>
      <c r="V318" s="6">
        <f t="shared" si="154"/>
        <v>1.65</v>
      </c>
      <c r="W318" s="6">
        <f t="shared" si="155"/>
        <v>0.69999990463257022</v>
      </c>
      <c r="X318" s="6">
        <f t="shared" si="156"/>
        <v>0</v>
      </c>
      <c r="Y318" s="6">
        <f t="shared" si="157"/>
        <v>0.79999990463257031</v>
      </c>
      <c r="Z318" s="6">
        <f t="shared" si="158"/>
        <v>0.5</v>
      </c>
      <c r="AA318" s="6">
        <f t="shared" si="159"/>
        <v>0</v>
      </c>
      <c r="AB318" s="6">
        <f t="shared" si="160"/>
        <v>0</v>
      </c>
      <c r="AC318" s="6">
        <f t="shared" si="161"/>
        <v>0</v>
      </c>
      <c r="AD318" s="6">
        <f t="shared" si="162"/>
        <v>0</v>
      </c>
      <c r="AE318" s="6">
        <f t="shared" si="163"/>
        <v>0.85000000000000009</v>
      </c>
      <c r="AF318" s="6">
        <f t="shared" si="164"/>
        <v>0</v>
      </c>
      <c r="AG318" s="6">
        <f t="shared" si="165"/>
        <v>0</v>
      </c>
      <c r="AH318" s="6">
        <f t="shared" si="166"/>
        <v>0</v>
      </c>
      <c r="AI318" s="6">
        <f t="shared" si="167"/>
        <v>0</v>
      </c>
      <c r="AJ318" s="6">
        <f t="shared" si="168"/>
        <v>0</v>
      </c>
      <c r="AK318" s="6">
        <f t="shared" si="169"/>
        <v>0</v>
      </c>
      <c r="AL318" s="6">
        <f t="shared" si="170"/>
        <v>0</v>
      </c>
      <c r="AM318" s="6">
        <f t="shared" si="171"/>
        <v>0</v>
      </c>
      <c r="AN318" s="6">
        <f t="shared" si="172"/>
        <v>4.9999999999999822E-2</v>
      </c>
      <c r="AO318" s="6">
        <f t="shared" si="173"/>
        <v>0</v>
      </c>
      <c r="AP318" s="6">
        <f t="shared" si="174"/>
        <v>0</v>
      </c>
      <c r="AQ318" s="6">
        <f t="shared" si="175"/>
        <v>0</v>
      </c>
      <c r="AR318" s="6">
        <f t="shared" si="176"/>
        <v>0</v>
      </c>
      <c r="AS318" s="6">
        <f t="shared" si="177"/>
        <v>0</v>
      </c>
      <c r="AT318" s="6">
        <f t="shared" si="178"/>
        <v>0</v>
      </c>
      <c r="AU318" s="6">
        <f t="shared" si="179"/>
        <v>0</v>
      </c>
    </row>
    <row r="319" spans="1:47" ht="15" customHeight="1" x14ac:dyDescent="0.45">
      <c r="A319" s="5" t="s">
        <v>630</v>
      </c>
      <c r="B319" s="5" t="s">
        <v>631</v>
      </c>
      <c r="C319" s="6">
        <v>3.5499999523162802</v>
      </c>
      <c r="D319" s="6">
        <v>4.0500001907348597</v>
      </c>
      <c r="E319" s="6">
        <v>3.7999999523162802</v>
      </c>
      <c r="F319" s="6">
        <v>2.4000000953674299</v>
      </c>
      <c r="G319" s="6">
        <v>3.5</v>
      </c>
      <c r="H319" s="6">
        <v>3.75</v>
      </c>
      <c r="I319" s="6">
        <v>3.5999999046325701</v>
      </c>
      <c r="J319" s="6">
        <v>2.5999999046325701</v>
      </c>
      <c r="K319" s="6">
        <v>3</v>
      </c>
      <c r="L319" s="6">
        <f t="shared" si="144"/>
        <v>0.54999995231628018</v>
      </c>
      <c r="M319" s="6">
        <f t="shared" si="145"/>
        <v>2.0500001907348597</v>
      </c>
      <c r="N319" s="6">
        <f t="shared" si="146"/>
        <v>1.7999999523162802</v>
      </c>
      <c r="O319" s="6">
        <f t="shared" si="147"/>
        <v>0</v>
      </c>
      <c r="P319" s="6">
        <f t="shared" si="148"/>
        <v>1.5</v>
      </c>
      <c r="Q319" s="6">
        <f t="shared" si="149"/>
        <v>0.75</v>
      </c>
      <c r="R319" s="6">
        <f t="shared" si="150"/>
        <v>0.59999990463257014</v>
      </c>
      <c r="S319" s="6">
        <f t="shared" si="151"/>
        <v>0.59999990463257014</v>
      </c>
      <c r="T319" s="6">
        <f t="shared" si="152"/>
        <v>1</v>
      </c>
      <c r="U319" s="6">
        <f t="shared" si="153"/>
        <v>0</v>
      </c>
      <c r="V319" s="6">
        <f t="shared" si="154"/>
        <v>1.4500001907348596</v>
      </c>
      <c r="W319" s="6">
        <f t="shared" si="155"/>
        <v>0.39999995231628027</v>
      </c>
      <c r="X319" s="6">
        <f t="shared" si="156"/>
        <v>0</v>
      </c>
      <c r="Y319" s="6">
        <f t="shared" si="157"/>
        <v>0.20000000000000018</v>
      </c>
      <c r="Z319" s="6">
        <f t="shared" si="158"/>
        <v>0.25</v>
      </c>
      <c r="AA319" s="6">
        <f t="shared" si="159"/>
        <v>0</v>
      </c>
      <c r="AB319" s="6">
        <f t="shared" si="160"/>
        <v>9.9999904632570136E-2</v>
      </c>
      <c r="AC319" s="6">
        <f t="shared" si="161"/>
        <v>0.20000000000000018</v>
      </c>
      <c r="AD319" s="6">
        <f t="shared" si="162"/>
        <v>0</v>
      </c>
      <c r="AE319" s="6">
        <f t="shared" si="163"/>
        <v>0.65000019073485982</v>
      </c>
      <c r="AF319" s="6">
        <f t="shared" si="164"/>
        <v>0</v>
      </c>
      <c r="AG319" s="6">
        <f t="shared" si="165"/>
        <v>0</v>
      </c>
      <c r="AH319" s="6">
        <f t="shared" si="166"/>
        <v>0</v>
      </c>
      <c r="AI319" s="6">
        <f t="shared" si="167"/>
        <v>0</v>
      </c>
      <c r="AJ319" s="6">
        <f t="shared" si="168"/>
        <v>0</v>
      </c>
      <c r="AK319" s="6">
        <f t="shared" si="169"/>
        <v>0</v>
      </c>
      <c r="AL319" s="6">
        <f t="shared" si="170"/>
        <v>0</v>
      </c>
      <c r="AM319" s="6">
        <f t="shared" si="171"/>
        <v>0</v>
      </c>
      <c r="AN319" s="6">
        <f t="shared" si="172"/>
        <v>0</v>
      </c>
      <c r="AO319" s="6">
        <f t="shared" si="173"/>
        <v>0</v>
      </c>
      <c r="AP319" s="6">
        <f t="shared" si="174"/>
        <v>0</v>
      </c>
      <c r="AQ319" s="6">
        <f t="shared" si="175"/>
        <v>0</v>
      </c>
      <c r="AR319" s="6">
        <f t="shared" si="176"/>
        <v>0</v>
      </c>
      <c r="AS319" s="6">
        <f t="shared" si="177"/>
        <v>0</v>
      </c>
      <c r="AT319" s="6">
        <f t="shared" si="178"/>
        <v>0</v>
      </c>
      <c r="AU319" s="6">
        <f t="shared" si="179"/>
        <v>0</v>
      </c>
    </row>
    <row r="320" spans="1:47" ht="15" customHeight="1" x14ac:dyDescent="0.45">
      <c r="A320" s="5" t="s">
        <v>632</v>
      </c>
      <c r="B320" s="5" t="s">
        <v>633</v>
      </c>
      <c r="C320" s="6">
        <v>4.0999999046325701</v>
      </c>
      <c r="D320" s="6">
        <v>4</v>
      </c>
      <c r="E320" s="6">
        <v>3.5499999523162802</v>
      </c>
      <c r="F320" s="6">
        <v>2.6500000953674299</v>
      </c>
      <c r="G320" s="6">
        <v>3.4500000476837198</v>
      </c>
      <c r="H320" s="6">
        <v>3.7000000476837198</v>
      </c>
      <c r="I320" s="6">
        <v>0.40000000596046498</v>
      </c>
      <c r="J320" s="6">
        <v>0</v>
      </c>
      <c r="K320" s="6">
        <v>0</v>
      </c>
      <c r="L320" s="6">
        <f t="shared" si="144"/>
        <v>1.0999999046325701</v>
      </c>
      <c r="M320" s="6">
        <f t="shared" si="145"/>
        <v>2</v>
      </c>
      <c r="N320" s="6">
        <f t="shared" si="146"/>
        <v>1.5499999523162802</v>
      </c>
      <c r="O320" s="6">
        <f t="shared" si="147"/>
        <v>0</v>
      </c>
      <c r="P320" s="6">
        <f t="shared" si="148"/>
        <v>1.4500000476837198</v>
      </c>
      <c r="Q320" s="6">
        <f t="shared" si="149"/>
        <v>0.70000004768371982</v>
      </c>
      <c r="R320" s="6">
        <f t="shared" si="150"/>
        <v>0</v>
      </c>
      <c r="S320" s="6">
        <f t="shared" si="151"/>
        <v>0</v>
      </c>
      <c r="T320" s="6">
        <f t="shared" si="152"/>
        <v>0</v>
      </c>
      <c r="U320" s="6">
        <f t="shared" si="153"/>
        <v>0.29999990463257031</v>
      </c>
      <c r="V320" s="6">
        <f t="shared" si="154"/>
        <v>1.4</v>
      </c>
      <c r="W320" s="6">
        <f t="shared" si="155"/>
        <v>0.14999995231628027</v>
      </c>
      <c r="X320" s="6">
        <f t="shared" si="156"/>
        <v>0</v>
      </c>
      <c r="Y320" s="6">
        <f t="shared" si="157"/>
        <v>0.15000004768371999</v>
      </c>
      <c r="Z320" s="6">
        <f t="shared" si="158"/>
        <v>0.20000004768371982</v>
      </c>
      <c r="AA320" s="6">
        <f t="shared" si="159"/>
        <v>0</v>
      </c>
      <c r="AB320" s="6">
        <f t="shared" si="160"/>
        <v>0</v>
      </c>
      <c r="AC320" s="6">
        <f t="shared" si="161"/>
        <v>0</v>
      </c>
      <c r="AD320" s="6">
        <f t="shared" si="162"/>
        <v>0</v>
      </c>
      <c r="AE320" s="6">
        <f t="shared" si="163"/>
        <v>0.60000000000000009</v>
      </c>
      <c r="AF320" s="6">
        <f t="shared" si="164"/>
        <v>0</v>
      </c>
      <c r="AG320" s="6">
        <f t="shared" si="165"/>
        <v>0</v>
      </c>
      <c r="AH320" s="6">
        <f t="shared" si="166"/>
        <v>0</v>
      </c>
      <c r="AI320" s="6">
        <f t="shared" si="167"/>
        <v>0</v>
      </c>
      <c r="AJ320" s="6">
        <f t="shared" si="168"/>
        <v>0</v>
      </c>
      <c r="AK320" s="6">
        <f t="shared" si="169"/>
        <v>0</v>
      </c>
      <c r="AL320" s="6">
        <f t="shared" si="170"/>
        <v>0</v>
      </c>
      <c r="AM320" s="6">
        <f t="shared" si="171"/>
        <v>0</v>
      </c>
      <c r="AN320" s="6">
        <f t="shared" si="172"/>
        <v>0</v>
      </c>
      <c r="AO320" s="6">
        <f t="shared" si="173"/>
        <v>0</v>
      </c>
      <c r="AP320" s="6">
        <f t="shared" si="174"/>
        <v>0</v>
      </c>
      <c r="AQ320" s="6">
        <f t="shared" si="175"/>
        <v>0</v>
      </c>
      <c r="AR320" s="6">
        <f t="shared" si="176"/>
        <v>0</v>
      </c>
      <c r="AS320" s="6">
        <f t="shared" si="177"/>
        <v>0</v>
      </c>
      <c r="AT320" s="6">
        <f t="shared" si="178"/>
        <v>0</v>
      </c>
      <c r="AU320" s="6">
        <f t="shared" si="179"/>
        <v>0</v>
      </c>
    </row>
    <row r="321" spans="1:47" ht="15" customHeight="1" x14ac:dyDescent="0.45">
      <c r="A321" s="5" t="s">
        <v>634</v>
      </c>
      <c r="B321" s="5" t="s">
        <v>635</v>
      </c>
      <c r="C321" s="6">
        <v>4</v>
      </c>
      <c r="D321" s="6">
        <v>4</v>
      </c>
      <c r="E321" s="6">
        <v>3.5999999046325701</v>
      </c>
      <c r="F321" s="6">
        <v>2.9500000476837198</v>
      </c>
      <c r="G321" s="6">
        <v>3.1500000953674299</v>
      </c>
      <c r="H321" s="6">
        <v>3.5999999046325701</v>
      </c>
      <c r="I321" s="6">
        <v>2.5499999523162802</v>
      </c>
      <c r="J321" s="6">
        <v>1.29999995231628</v>
      </c>
      <c r="K321" s="6">
        <v>1.5</v>
      </c>
      <c r="L321" s="6">
        <f t="shared" si="144"/>
        <v>1</v>
      </c>
      <c r="M321" s="6">
        <f t="shared" si="145"/>
        <v>2</v>
      </c>
      <c r="N321" s="6">
        <f t="shared" si="146"/>
        <v>1.5999999046325701</v>
      </c>
      <c r="O321" s="6">
        <f t="shared" si="147"/>
        <v>0</v>
      </c>
      <c r="P321" s="6">
        <f t="shared" si="148"/>
        <v>1.1500000953674299</v>
      </c>
      <c r="Q321" s="6">
        <f t="shared" si="149"/>
        <v>0.59999990463257014</v>
      </c>
      <c r="R321" s="6">
        <f t="shared" si="150"/>
        <v>0</v>
      </c>
      <c r="S321" s="6">
        <f t="shared" si="151"/>
        <v>0</v>
      </c>
      <c r="T321" s="6">
        <f t="shared" si="152"/>
        <v>0</v>
      </c>
      <c r="U321" s="6">
        <f t="shared" si="153"/>
        <v>0.20000000000000018</v>
      </c>
      <c r="V321" s="6">
        <f t="shared" si="154"/>
        <v>1.4</v>
      </c>
      <c r="W321" s="6">
        <f t="shared" si="155"/>
        <v>0.19999990463257022</v>
      </c>
      <c r="X321" s="6">
        <f t="shared" si="156"/>
        <v>0</v>
      </c>
      <c r="Y321" s="6">
        <f t="shared" si="157"/>
        <v>0</v>
      </c>
      <c r="Z321" s="6">
        <f t="shared" si="158"/>
        <v>9.9999904632570136E-2</v>
      </c>
      <c r="AA321" s="6">
        <f t="shared" si="159"/>
        <v>0</v>
      </c>
      <c r="AB321" s="6">
        <f t="shared" si="160"/>
        <v>0</v>
      </c>
      <c r="AC321" s="6">
        <f t="shared" si="161"/>
        <v>0</v>
      </c>
      <c r="AD321" s="6">
        <f t="shared" si="162"/>
        <v>0</v>
      </c>
      <c r="AE321" s="6">
        <f t="shared" si="163"/>
        <v>0.60000000000000009</v>
      </c>
      <c r="AF321" s="6">
        <f t="shared" si="164"/>
        <v>0</v>
      </c>
      <c r="AG321" s="6">
        <f t="shared" si="165"/>
        <v>0</v>
      </c>
      <c r="AH321" s="6">
        <f t="shared" si="166"/>
        <v>0</v>
      </c>
      <c r="AI321" s="6">
        <f t="shared" si="167"/>
        <v>0</v>
      </c>
      <c r="AJ321" s="6">
        <f t="shared" si="168"/>
        <v>0</v>
      </c>
      <c r="AK321" s="6">
        <f t="shared" si="169"/>
        <v>0</v>
      </c>
      <c r="AL321" s="6">
        <f t="shared" si="170"/>
        <v>0</v>
      </c>
      <c r="AM321" s="6">
        <f t="shared" si="171"/>
        <v>0</v>
      </c>
      <c r="AN321" s="6">
        <f t="shared" si="172"/>
        <v>0</v>
      </c>
      <c r="AO321" s="6">
        <f t="shared" si="173"/>
        <v>0</v>
      </c>
      <c r="AP321" s="6">
        <f t="shared" si="174"/>
        <v>0</v>
      </c>
      <c r="AQ321" s="6">
        <f t="shared" si="175"/>
        <v>0</v>
      </c>
      <c r="AR321" s="6">
        <f t="shared" si="176"/>
        <v>0</v>
      </c>
      <c r="AS321" s="6">
        <f t="shared" si="177"/>
        <v>0</v>
      </c>
      <c r="AT321" s="6">
        <f t="shared" si="178"/>
        <v>0</v>
      </c>
      <c r="AU321" s="6">
        <f t="shared" si="179"/>
        <v>0</v>
      </c>
    </row>
    <row r="322" spans="1:47" ht="15" customHeight="1" x14ac:dyDescent="0.45">
      <c r="A322" s="5" t="s">
        <v>636</v>
      </c>
      <c r="B322" s="5" t="s">
        <v>637</v>
      </c>
      <c r="C322" s="6">
        <v>4.0500001907348597</v>
      </c>
      <c r="D322" s="6">
        <v>4</v>
      </c>
      <c r="E322" s="6">
        <v>3.2000000476837198</v>
      </c>
      <c r="F322" s="6">
        <v>2.25</v>
      </c>
      <c r="G322" s="6">
        <v>3.4500000476837198</v>
      </c>
      <c r="H322" s="6">
        <v>3.2000000476837198</v>
      </c>
      <c r="I322" s="6">
        <v>0.34999999403953602</v>
      </c>
      <c r="J322" s="6">
        <v>5.0000000745058101E-2</v>
      </c>
      <c r="K322" s="6">
        <v>0.20000000298023199</v>
      </c>
      <c r="L322" s="6">
        <f t="shared" si="144"/>
        <v>1.0500001907348597</v>
      </c>
      <c r="M322" s="6">
        <f t="shared" si="145"/>
        <v>2</v>
      </c>
      <c r="N322" s="6">
        <f t="shared" si="146"/>
        <v>1.2000000476837198</v>
      </c>
      <c r="O322" s="6">
        <f t="shared" si="147"/>
        <v>0</v>
      </c>
      <c r="P322" s="6">
        <f t="shared" si="148"/>
        <v>1.4500000476837198</v>
      </c>
      <c r="Q322" s="6">
        <f t="shared" si="149"/>
        <v>0.20000004768371982</v>
      </c>
      <c r="R322" s="6">
        <f t="shared" si="150"/>
        <v>0</v>
      </c>
      <c r="S322" s="6">
        <f t="shared" si="151"/>
        <v>0</v>
      </c>
      <c r="T322" s="6">
        <f t="shared" si="152"/>
        <v>0</v>
      </c>
      <c r="U322" s="6">
        <f t="shared" si="153"/>
        <v>0.25000019073485991</v>
      </c>
      <c r="V322" s="6">
        <f t="shared" si="154"/>
        <v>1.4</v>
      </c>
      <c r="W322" s="6">
        <f t="shared" si="155"/>
        <v>0</v>
      </c>
      <c r="X322" s="6">
        <f t="shared" si="156"/>
        <v>0</v>
      </c>
      <c r="Y322" s="6">
        <f t="shared" si="157"/>
        <v>0.15000004768371999</v>
      </c>
      <c r="Z322" s="6">
        <f t="shared" si="158"/>
        <v>0</v>
      </c>
      <c r="AA322" s="6">
        <f t="shared" si="159"/>
        <v>0</v>
      </c>
      <c r="AB322" s="6">
        <f t="shared" si="160"/>
        <v>0</v>
      </c>
      <c r="AC322" s="6">
        <f t="shared" si="161"/>
        <v>0</v>
      </c>
      <c r="AD322" s="6">
        <f t="shared" si="162"/>
        <v>0</v>
      </c>
      <c r="AE322" s="6">
        <f t="shared" si="163"/>
        <v>0.60000000000000009</v>
      </c>
      <c r="AF322" s="6">
        <f t="shared" si="164"/>
        <v>0</v>
      </c>
      <c r="AG322" s="6">
        <f t="shared" si="165"/>
        <v>0</v>
      </c>
      <c r="AH322" s="6">
        <f t="shared" si="166"/>
        <v>0</v>
      </c>
      <c r="AI322" s="6">
        <f t="shared" si="167"/>
        <v>0</v>
      </c>
      <c r="AJ322" s="6">
        <f t="shared" si="168"/>
        <v>0</v>
      </c>
      <c r="AK322" s="6">
        <f t="shared" si="169"/>
        <v>0</v>
      </c>
      <c r="AL322" s="6">
        <f t="shared" si="170"/>
        <v>0</v>
      </c>
      <c r="AM322" s="6">
        <f t="shared" si="171"/>
        <v>0</v>
      </c>
      <c r="AN322" s="6">
        <f t="shared" si="172"/>
        <v>0</v>
      </c>
      <c r="AO322" s="6">
        <f t="shared" si="173"/>
        <v>0</v>
      </c>
      <c r="AP322" s="6">
        <f t="shared" si="174"/>
        <v>0</v>
      </c>
      <c r="AQ322" s="6">
        <f t="shared" si="175"/>
        <v>0</v>
      </c>
      <c r="AR322" s="6">
        <f t="shared" si="176"/>
        <v>0</v>
      </c>
      <c r="AS322" s="6">
        <f t="shared" si="177"/>
        <v>0</v>
      </c>
      <c r="AT322" s="6">
        <f t="shared" si="178"/>
        <v>0</v>
      </c>
      <c r="AU322" s="6">
        <f t="shared" si="179"/>
        <v>0</v>
      </c>
    </row>
    <row r="323" spans="1:47" ht="15" customHeight="1" x14ac:dyDescent="0.45">
      <c r="A323" s="5" t="s">
        <v>638</v>
      </c>
      <c r="B323" s="5" t="s">
        <v>639</v>
      </c>
      <c r="C323" s="6">
        <v>3.9000000953674299</v>
      </c>
      <c r="D323" s="6">
        <v>3.4500000476837198</v>
      </c>
      <c r="E323" s="6">
        <v>3.3499999046325701</v>
      </c>
      <c r="F323" s="6">
        <v>2.5499999523162802</v>
      </c>
      <c r="G323" s="6">
        <v>3.5499999523162802</v>
      </c>
      <c r="H323" s="6">
        <v>3.8499999046325701</v>
      </c>
      <c r="I323" s="6">
        <v>2.2999999523162802</v>
      </c>
      <c r="J323" s="6">
        <v>1.75</v>
      </c>
      <c r="K323" s="6">
        <v>0.60000002384185802</v>
      </c>
      <c r="L323" s="6">
        <f t="shared" si="144"/>
        <v>0.90000009536742986</v>
      </c>
      <c r="M323" s="6">
        <f t="shared" si="145"/>
        <v>1.4500000476837198</v>
      </c>
      <c r="N323" s="6">
        <f t="shared" si="146"/>
        <v>1.3499999046325701</v>
      </c>
      <c r="O323" s="6">
        <f t="shared" si="147"/>
        <v>0</v>
      </c>
      <c r="P323" s="6">
        <f t="shared" si="148"/>
        <v>1.5499999523162802</v>
      </c>
      <c r="Q323" s="6">
        <f t="shared" si="149"/>
        <v>0.84999990463257014</v>
      </c>
      <c r="R323" s="6">
        <f t="shared" si="150"/>
        <v>0</v>
      </c>
      <c r="S323" s="6">
        <f t="shared" si="151"/>
        <v>0</v>
      </c>
      <c r="T323" s="6">
        <f t="shared" si="152"/>
        <v>0</v>
      </c>
      <c r="U323" s="6">
        <f t="shared" si="153"/>
        <v>0.10000009536743004</v>
      </c>
      <c r="V323" s="6">
        <f t="shared" si="154"/>
        <v>0.85000004768371973</v>
      </c>
      <c r="W323" s="6">
        <f t="shared" si="155"/>
        <v>0</v>
      </c>
      <c r="X323" s="6">
        <f t="shared" si="156"/>
        <v>0</v>
      </c>
      <c r="Y323" s="6">
        <f t="shared" si="157"/>
        <v>0.24999995231628036</v>
      </c>
      <c r="Z323" s="6">
        <f t="shared" si="158"/>
        <v>0.34999990463257014</v>
      </c>
      <c r="AA323" s="6">
        <f t="shared" si="159"/>
        <v>0</v>
      </c>
      <c r="AB323" s="6">
        <f t="shared" si="160"/>
        <v>0</v>
      </c>
      <c r="AC323" s="6">
        <f t="shared" si="161"/>
        <v>0</v>
      </c>
      <c r="AD323" s="6">
        <f t="shared" si="162"/>
        <v>0</v>
      </c>
      <c r="AE323" s="6">
        <f t="shared" si="163"/>
        <v>5.0000047683719906E-2</v>
      </c>
      <c r="AF323" s="6">
        <f t="shared" si="164"/>
        <v>0</v>
      </c>
      <c r="AG323" s="6">
        <f t="shared" si="165"/>
        <v>0</v>
      </c>
      <c r="AH323" s="6">
        <f t="shared" si="166"/>
        <v>0</v>
      </c>
      <c r="AI323" s="6">
        <f t="shared" si="167"/>
        <v>0</v>
      </c>
      <c r="AJ323" s="6">
        <f t="shared" si="168"/>
        <v>0</v>
      </c>
      <c r="AK323" s="6">
        <f t="shared" si="169"/>
        <v>0</v>
      </c>
      <c r="AL323" s="6">
        <f t="shared" si="170"/>
        <v>0</v>
      </c>
      <c r="AM323" s="6">
        <f t="shared" si="171"/>
        <v>0</v>
      </c>
      <c r="AN323" s="6">
        <f t="shared" si="172"/>
        <v>0</v>
      </c>
      <c r="AO323" s="6">
        <f t="shared" si="173"/>
        <v>0</v>
      </c>
      <c r="AP323" s="6">
        <f t="shared" si="174"/>
        <v>0</v>
      </c>
      <c r="AQ323" s="6">
        <f t="shared" si="175"/>
        <v>0</v>
      </c>
      <c r="AR323" s="6">
        <f t="shared" si="176"/>
        <v>0</v>
      </c>
      <c r="AS323" s="6">
        <f t="shared" si="177"/>
        <v>0</v>
      </c>
      <c r="AT323" s="6">
        <f t="shared" si="178"/>
        <v>0</v>
      </c>
      <c r="AU323" s="6">
        <f t="shared" si="179"/>
        <v>0</v>
      </c>
    </row>
    <row r="324" spans="1:47" ht="15" customHeight="1" x14ac:dyDescent="0.45">
      <c r="A324" s="5" t="s">
        <v>640</v>
      </c>
      <c r="B324" s="5" t="s">
        <v>641</v>
      </c>
      <c r="C324" s="6">
        <v>4.0500001907348597</v>
      </c>
      <c r="D324" s="6">
        <v>4</v>
      </c>
      <c r="E324" s="6">
        <v>4.0500001907348597</v>
      </c>
      <c r="F324" s="6">
        <v>3.25</v>
      </c>
      <c r="G324" s="6">
        <v>4.1500000953674299</v>
      </c>
      <c r="H324" s="6">
        <v>4.3499999046325701</v>
      </c>
      <c r="I324" s="6">
        <v>3.0499999523162802</v>
      </c>
      <c r="J324" s="6">
        <v>1</v>
      </c>
      <c r="K324" s="6">
        <v>0.80000001192092896</v>
      </c>
      <c r="L324" s="6">
        <f t="shared" si="144"/>
        <v>1.0500001907348597</v>
      </c>
      <c r="M324" s="6">
        <f t="shared" si="145"/>
        <v>2</v>
      </c>
      <c r="N324" s="6">
        <f t="shared" si="146"/>
        <v>2.0500001907348597</v>
      </c>
      <c r="O324" s="6">
        <f t="shared" si="147"/>
        <v>0.25</v>
      </c>
      <c r="P324" s="6">
        <f t="shared" si="148"/>
        <v>2.1500000953674299</v>
      </c>
      <c r="Q324" s="6">
        <f t="shared" si="149"/>
        <v>1.3499999046325701</v>
      </c>
      <c r="R324" s="6">
        <f t="shared" si="150"/>
        <v>4.9999952316280183E-2</v>
      </c>
      <c r="S324" s="6">
        <f t="shared" si="151"/>
        <v>0</v>
      </c>
      <c r="T324" s="6">
        <f t="shared" si="152"/>
        <v>0</v>
      </c>
      <c r="U324" s="6">
        <f t="shared" si="153"/>
        <v>0.25000019073485991</v>
      </c>
      <c r="V324" s="6">
        <f t="shared" si="154"/>
        <v>1.4</v>
      </c>
      <c r="W324" s="6">
        <f t="shared" si="155"/>
        <v>0.65000019073485982</v>
      </c>
      <c r="X324" s="6">
        <f t="shared" si="156"/>
        <v>0</v>
      </c>
      <c r="Y324" s="6">
        <f t="shared" si="157"/>
        <v>0.85000009536743004</v>
      </c>
      <c r="Z324" s="6">
        <f t="shared" si="158"/>
        <v>0.84999990463257014</v>
      </c>
      <c r="AA324" s="6">
        <f t="shared" si="159"/>
        <v>0</v>
      </c>
      <c r="AB324" s="6">
        <f t="shared" si="160"/>
        <v>0</v>
      </c>
      <c r="AC324" s="6">
        <f t="shared" si="161"/>
        <v>0</v>
      </c>
      <c r="AD324" s="6">
        <f t="shared" si="162"/>
        <v>0</v>
      </c>
      <c r="AE324" s="6">
        <f t="shared" si="163"/>
        <v>0.60000000000000009</v>
      </c>
      <c r="AF324" s="6">
        <f t="shared" si="164"/>
        <v>0</v>
      </c>
      <c r="AG324" s="6">
        <f t="shared" si="165"/>
        <v>0</v>
      </c>
      <c r="AH324" s="6">
        <f t="shared" si="166"/>
        <v>5.000009536743022E-2</v>
      </c>
      <c r="AI324" s="6">
        <f t="shared" si="167"/>
        <v>4.9999904632570313E-2</v>
      </c>
      <c r="AJ324" s="6">
        <f t="shared" si="168"/>
        <v>0</v>
      </c>
      <c r="AK324" s="6">
        <f t="shared" si="169"/>
        <v>0</v>
      </c>
      <c r="AL324" s="6">
        <f t="shared" si="170"/>
        <v>0</v>
      </c>
      <c r="AM324" s="6">
        <f t="shared" si="171"/>
        <v>0</v>
      </c>
      <c r="AN324" s="6">
        <f t="shared" si="172"/>
        <v>0</v>
      </c>
      <c r="AO324" s="6">
        <f t="shared" si="173"/>
        <v>0</v>
      </c>
      <c r="AP324" s="6">
        <f t="shared" si="174"/>
        <v>0</v>
      </c>
      <c r="AQ324" s="6">
        <f t="shared" si="175"/>
        <v>0</v>
      </c>
      <c r="AR324" s="6">
        <f t="shared" si="176"/>
        <v>0</v>
      </c>
      <c r="AS324" s="6">
        <f t="shared" si="177"/>
        <v>0</v>
      </c>
      <c r="AT324" s="6">
        <f t="shared" si="178"/>
        <v>0</v>
      </c>
      <c r="AU324" s="6">
        <f t="shared" si="179"/>
        <v>0</v>
      </c>
    </row>
    <row r="325" spans="1:47" ht="15" customHeight="1" x14ac:dyDescent="0.45">
      <c r="A325" s="5" t="s">
        <v>642</v>
      </c>
      <c r="B325" s="5" t="s">
        <v>643</v>
      </c>
      <c r="C325" s="6">
        <v>3.1500000953674299</v>
      </c>
      <c r="D325" s="6">
        <v>3.2000000476837198</v>
      </c>
      <c r="E325" s="6">
        <v>3.4500000476837198</v>
      </c>
      <c r="F325" s="6">
        <v>2.2999999523162802</v>
      </c>
      <c r="G325" s="6">
        <v>3.4500000476837198</v>
      </c>
      <c r="H325" s="6">
        <v>4.0500001907348597</v>
      </c>
      <c r="I325" s="6">
        <v>4</v>
      </c>
      <c r="J325" s="6">
        <v>3.9500000476837198</v>
      </c>
      <c r="K325" s="6">
        <v>3.0999999046325701</v>
      </c>
      <c r="L325" s="6">
        <f t="shared" si="144"/>
        <v>0.15000009536742986</v>
      </c>
      <c r="M325" s="6">
        <f t="shared" si="145"/>
        <v>1.2000000476837198</v>
      </c>
      <c r="N325" s="6">
        <f t="shared" si="146"/>
        <v>1.4500000476837198</v>
      </c>
      <c r="O325" s="6">
        <f t="shared" si="147"/>
        <v>0</v>
      </c>
      <c r="P325" s="6">
        <f t="shared" si="148"/>
        <v>1.4500000476837198</v>
      </c>
      <c r="Q325" s="6">
        <f t="shared" si="149"/>
        <v>1.0500001907348597</v>
      </c>
      <c r="R325" s="6">
        <f t="shared" si="150"/>
        <v>1</v>
      </c>
      <c r="S325" s="6">
        <f t="shared" si="151"/>
        <v>1.9500000476837198</v>
      </c>
      <c r="T325" s="6">
        <f t="shared" si="152"/>
        <v>1.0999999046325701</v>
      </c>
      <c r="U325" s="6">
        <f t="shared" si="153"/>
        <v>0</v>
      </c>
      <c r="V325" s="6">
        <f t="shared" si="154"/>
        <v>0.60000004768371973</v>
      </c>
      <c r="W325" s="6">
        <f t="shared" si="155"/>
        <v>5.0000047683719906E-2</v>
      </c>
      <c r="X325" s="6">
        <f t="shared" si="156"/>
        <v>0</v>
      </c>
      <c r="Y325" s="6">
        <f t="shared" si="157"/>
        <v>0.15000004768371999</v>
      </c>
      <c r="Z325" s="6">
        <f t="shared" si="158"/>
        <v>0.55000019073485973</v>
      </c>
      <c r="AA325" s="6">
        <f t="shared" si="159"/>
        <v>0.39999999999999991</v>
      </c>
      <c r="AB325" s="6">
        <f t="shared" si="160"/>
        <v>1.4500000476837198</v>
      </c>
      <c r="AC325" s="6">
        <f t="shared" si="161"/>
        <v>0.29999990463257031</v>
      </c>
      <c r="AD325" s="6">
        <f t="shared" si="162"/>
        <v>0</v>
      </c>
      <c r="AE325" s="6">
        <f t="shared" si="163"/>
        <v>0</v>
      </c>
      <c r="AF325" s="6">
        <f t="shared" si="164"/>
        <v>0</v>
      </c>
      <c r="AG325" s="6">
        <f t="shared" si="165"/>
        <v>0</v>
      </c>
      <c r="AH325" s="6">
        <f t="shared" si="166"/>
        <v>0</v>
      </c>
      <c r="AI325" s="6">
        <f t="shared" si="167"/>
        <v>0</v>
      </c>
      <c r="AJ325" s="6">
        <f t="shared" si="168"/>
        <v>0</v>
      </c>
      <c r="AK325" s="6">
        <f t="shared" si="169"/>
        <v>0.65000004768371999</v>
      </c>
      <c r="AL325" s="6">
        <f t="shared" si="170"/>
        <v>0</v>
      </c>
      <c r="AM325" s="6">
        <f t="shared" si="171"/>
        <v>0</v>
      </c>
      <c r="AN325" s="6">
        <f t="shared" si="172"/>
        <v>0</v>
      </c>
      <c r="AO325" s="6">
        <f t="shared" si="173"/>
        <v>0</v>
      </c>
      <c r="AP325" s="6">
        <f t="shared" si="174"/>
        <v>0</v>
      </c>
      <c r="AQ325" s="6">
        <f t="shared" si="175"/>
        <v>0</v>
      </c>
      <c r="AR325" s="6">
        <f t="shared" si="176"/>
        <v>0</v>
      </c>
      <c r="AS325" s="6">
        <f t="shared" si="177"/>
        <v>0</v>
      </c>
      <c r="AT325" s="6">
        <f t="shared" si="178"/>
        <v>0</v>
      </c>
      <c r="AU325" s="6">
        <f t="shared" si="179"/>
        <v>0</v>
      </c>
    </row>
    <row r="326" spans="1:47" ht="15" customHeight="1" x14ac:dyDescent="0.45">
      <c r="A326" s="5" t="s">
        <v>644</v>
      </c>
      <c r="B326" s="5" t="s">
        <v>645</v>
      </c>
      <c r="C326" s="6">
        <v>4</v>
      </c>
      <c r="D326" s="6">
        <v>3.75</v>
      </c>
      <c r="E326" s="6">
        <v>3.4000000953674299</v>
      </c>
      <c r="F326" s="6">
        <v>2.2000000476837198</v>
      </c>
      <c r="G326" s="6">
        <v>3.4500000476837198</v>
      </c>
      <c r="H326" s="6">
        <v>3.5499999523162802</v>
      </c>
      <c r="I326" s="6">
        <v>0.85000002384185802</v>
      </c>
      <c r="J326" s="6">
        <v>1.75</v>
      </c>
      <c r="K326" s="6">
        <v>1.29999995231628</v>
      </c>
      <c r="L326" s="6">
        <f t="shared" si="144"/>
        <v>1</v>
      </c>
      <c r="M326" s="6">
        <f t="shared" si="145"/>
        <v>1.75</v>
      </c>
      <c r="N326" s="6">
        <f t="shared" si="146"/>
        <v>1.4000000953674299</v>
      </c>
      <c r="O326" s="6">
        <f t="shared" si="147"/>
        <v>0</v>
      </c>
      <c r="P326" s="6">
        <f t="shared" si="148"/>
        <v>1.4500000476837198</v>
      </c>
      <c r="Q326" s="6">
        <f t="shared" si="149"/>
        <v>0.54999995231628018</v>
      </c>
      <c r="R326" s="6">
        <f t="shared" si="150"/>
        <v>0</v>
      </c>
      <c r="S326" s="6">
        <f t="shared" si="151"/>
        <v>0</v>
      </c>
      <c r="T326" s="6">
        <f t="shared" si="152"/>
        <v>0</v>
      </c>
      <c r="U326" s="6">
        <f t="shared" si="153"/>
        <v>0.20000000000000018</v>
      </c>
      <c r="V326" s="6">
        <f t="shared" si="154"/>
        <v>1.1499999999999999</v>
      </c>
      <c r="W326" s="6">
        <f t="shared" si="155"/>
        <v>9.5367429953086003E-8</v>
      </c>
      <c r="X326" s="6">
        <f t="shared" si="156"/>
        <v>0</v>
      </c>
      <c r="Y326" s="6">
        <f t="shared" si="157"/>
        <v>0.15000004768371999</v>
      </c>
      <c r="Z326" s="6">
        <f t="shared" si="158"/>
        <v>4.9999952316280183E-2</v>
      </c>
      <c r="AA326" s="6">
        <f t="shared" si="159"/>
        <v>0</v>
      </c>
      <c r="AB326" s="6">
        <f t="shared" si="160"/>
        <v>0</v>
      </c>
      <c r="AC326" s="6">
        <f t="shared" si="161"/>
        <v>0</v>
      </c>
      <c r="AD326" s="6">
        <f t="shared" si="162"/>
        <v>0</v>
      </c>
      <c r="AE326" s="6">
        <f t="shared" si="163"/>
        <v>0.35000000000000009</v>
      </c>
      <c r="AF326" s="6">
        <f t="shared" si="164"/>
        <v>0</v>
      </c>
      <c r="AG326" s="6">
        <f t="shared" si="165"/>
        <v>0</v>
      </c>
      <c r="AH326" s="6">
        <f t="shared" si="166"/>
        <v>0</v>
      </c>
      <c r="AI326" s="6">
        <f t="shared" si="167"/>
        <v>0</v>
      </c>
      <c r="AJ326" s="6">
        <f t="shared" si="168"/>
        <v>0</v>
      </c>
      <c r="AK326" s="6">
        <f t="shared" si="169"/>
        <v>0</v>
      </c>
      <c r="AL326" s="6">
        <f t="shared" si="170"/>
        <v>0</v>
      </c>
      <c r="AM326" s="6">
        <f t="shared" si="171"/>
        <v>0</v>
      </c>
      <c r="AN326" s="6">
        <f t="shared" si="172"/>
        <v>0</v>
      </c>
      <c r="AO326" s="6">
        <f t="shared" si="173"/>
        <v>0</v>
      </c>
      <c r="AP326" s="6">
        <f t="shared" si="174"/>
        <v>0</v>
      </c>
      <c r="AQ326" s="6">
        <f t="shared" si="175"/>
        <v>0</v>
      </c>
      <c r="AR326" s="6">
        <f t="shared" si="176"/>
        <v>0</v>
      </c>
      <c r="AS326" s="6">
        <f t="shared" si="177"/>
        <v>0</v>
      </c>
      <c r="AT326" s="6">
        <f t="shared" si="178"/>
        <v>0</v>
      </c>
      <c r="AU326" s="6">
        <f t="shared" si="179"/>
        <v>0</v>
      </c>
    </row>
    <row r="327" spans="1:47" ht="15" customHeight="1" x14ac:dyDescent="0.45">
      <c r="A327" s="5" t="s">
        <v>646</v>
      </c>
      <c r="B327" s="5" t="s">
        <v>647</v>
      </c>
      <c r="C327" s="6">
        <v>3</v>
      </c>
      <c r="D327" s="6">
        <v>3.3499999046325701</v>
      </c>
      <c r="E327" s="6">
        <v>3.0499999523162802</v>
      </c>
      <c r="F327" s="6">
        <v>2</v>
      </c>
      <c r="G327" s="6">
        <v>2.5</v>
      </c>
      <c r="H327" s="6">
        <v>2.9000000953674299</v>
      </c>
      <c r="I327" s="6">
        <v>1.8500000238418599</v>
      </c>
      <c r="J327" s="6">
        <v>2.4500000476837198</v>
      </c>
      <c r="K327" s="6">
        <v>2.3499999046325701</v>
      </c>
      <c r="L327" s="6">
        <f t="shared" si="144"/>
        <v>0</v>
      </c>
      <c r="M327" s="6">
        <f t="shared" si="145"/>
        <v>1.3499999046325701</v>
      </c>
      <c r="N327" s="6">
        <f t="shared" si="146"/>
        <v>1.0499999523162802</v>
      </c>
      <c r="O327" s="6">
        <f t="shared" si="147"/>
        <v>0</v>
      </c>
      <c r="P327" s="6">
        <f t="shared" si="148"/>
        <v>0.5</v>
      </c>
      <c r="Q327" s="6">
        <f t="shared" si="149"/>
        <v>0</v>
      </c>
      <c r="R327" s="6">
        <f t="shared" si="150"/>
        <v>0</v>
      </c>
      <c r="S327" s="6">
        <f t="shared" si="151"/>
        <v>0.45000004768371982</v>
      </c>
      <c r="T327" s="6">
        <f t="shared" si="152"/>
        <v>0.34999990463257014</v>
      </c>
      <c r="U327" s="6">
        <f t="shared" si="153"/>
        <v>0</v>
      </c>
      <c r="V327" s="6">
        <f t="shared" si="154"/>
        <v>0.74999990463257005</v>
      </c>
      <c r="W327" s="6">
        <f t="shared" si="155"/>
        <v>0</v>
      </c>
      <c r="X327" s="6">
        <f t="shared" si="156"/>
        <v>0</v>
      </c>
      <c r="Y327" s="6">
        <f t="shared" si="157"/>
        <v>0</v>
      </c>
      <c r="Z327" s="6">
        <f t="shared" si="158"/>
        <v>0</v>
      </c>
      <c r="AA327" s="6">
        <f t="shared" si="159"/>
        <v>0</v>
      </c>
      <c r="AB327" s="6">
        <f t="shared" si="160"/>
        <v>0</v>
      </c>
      <c r="AC327" s="6">
        <f t="shared" si="161"/>
        <v>0</v>
      </c>
      <c r="AD327" s="6">
        <f t="shared" si="162"/>
        <v>0</v>
      </c>
      <c r="AE327" s="6">
        <f t="shared" si="163"/>
        <v>0</v>
      </c>
      <c r="AF327" s="6">
        <f t="shared" si="164"/>
        <v>0</v>
      </c>
      <c r="AG327" s="6">
        <f t="shared" si="165"/>
        <v>0</v>
      </c>
      <c r="AH327" s="6">
        <f t="shared" si="166"/>
        <v>0</v>
      </c>
      <c r="AI327" s="6">
        <f t="shared" si="167"/>
        <v>0</v>
      </c>
      <c r="AJ327" s="6">
        <f t="shared" si="168"/>
        <v>0</v>
      </c>
      <c r="AK327" s="6">
        <f t="shared" si="169"/>
        <v>0</v>
      </c>
      <c r="AL327" s="6">
        <f t="shared" si="170"/>
        <v>0</v>
      </c>
      <c r="AM327" s="6">
        <f t="shared" si="171"/>
        <v>0</v>
      </c>
      <c r="AN327" s="6">
        <f t="shared" si="172"/>
        <v>0</v>
      </c>
      <c r="AO327" s="6">
        <f t="shared" si="173"/>
        <v>0</v>
      </c>
      <c r="AP327" s="6">
        <f t="shared" si="174"/>
        <v>0</v>
      </c>
      <c r="AQ327" s="6">
        <f t="shared" si="175"/>
        <v>0</v>
      </c>
      <c r="AR327" s="6">
        <f t="shared" si="176"/>
        <v>0</v>
      </c>
      <c r="AS327" s="6">
        <f t="shared" si="177"/>
        <v>0</v>
      </c>
      <c r="AT327" s="6">
        <f t="shared" si="178"/>
        <v>0</v>
      </c>
      <c r="AU327" s="6">
        <f t="shared" si="179"/>
        <v>0</v>
      </c>
    </row>
    <row r="328" spans="1:47" ht="15" customHeight="1" x14ac:dyDescent="0.45">
      <c r="A328" s="5" t="s">
        <v>648</v>
      </c>
      <c r="B328" s="5" t="s">
        <v>649</v>
      </c>
      <c r="C328" s="6">
        <v>4</v>
      </c>
      <c r="D328" s="6">
        <v>4</v>
      </c>
      <c r="E328" s="6">
        <v>4</v>
      </c>
      <c r="F328" s="6">
        <v>2.5</v>
      </c>
      <c r="G328" s="6">
        <v>3.5499999523162802</v>
      </c>
      <c r="H328" s="6">
        <v>4.0500001907348597</v>
      </c>
      <c r="I328" s="6">
        <v>2.5499999523162802</v>
      </c>
      <c r="J328" s="6">
        <v>2.0499999523162802</v>
      </c>
      <c r="K328" s="6">
        <v>2.1500000953674299</v>
      </c>
      <c r="L328" s="6">
        <f t="shared" si="144"/>
        <v>1</v>
      </c>
      <c r="M328" s="6">
        <f t="shared" si="145"/>
        <v>2</v>
      </c>
      <c r="N328" s="6">
        <f t="shared" si="146"/>
        <v>2</v>
      </c>
      <c r="O328" s="6">
        <f t="shared" si="147"/>
        <v>0</v>
      </c>
      <c r="P328" s="6">
        <f t="shared" si="148"/>
        <v>1.5499999523162802</v>
      </c>
      <c r="Q328" s="6">
        <f t="shared" si="149"/>
        <v>1.0500001907348597</v>
      </c>
      <c r="R328" s="6">
        <f t="shared" si="150"/>
        <v>0</v>
      </c>
      <c r="S328" s="6">
        <f t="shared" si="151"/>
        <v>4.9999952316280183E-2</v>
      </c>
      <c r="T328" s="6">
        <f t="shared" si="152"/>
        <v>0.15000009536742986</v>
      </c>
      <c r="U328" s="6">
        <f t="shared" si="153"/>
        <v>0.20000000000000018</v>
      </c>
      <c r="V328" s="6">
        <f t="shared" si="154"/>
        <v>1.4</v>
      </c>
      <c r="W328" s="6">
        <f t="shared" si="155"/>
        <v>0.60000000000000009</v>
      </c>
      <c r="X328" s="6">
        <f t="shared" si="156"/>
        <v>0</v>
      </c>
      <c r="Y328" s="6">
        <f t="shared" si="157"/>
        <v>0.24999995231628036</v>
      </c>
      <c r="Z328" s="6">
        <f t="shared" si="158"/>
        <v>0.55000019073485973</v>
      </c>
      <c r="AA328" s="6">
        <f t="shared" si="159"/>
        <v>0</v>
      </c>
      <c r="AB328" s="6">
        <f t="shared" si="160"/>
        <v>0</v>
      </c>
      <c r="AC328" s="6">
        <f t="shared" si="161"/>
        <v>0</v>
      </c>
      <c r="AD328" s="6">
        <f t="shared" si="162"/>
        <v>0</v>
      </c>
      <c r="AE328" s="6">
        <f t="shared" si="163"/>
        <v>0.60000000000000009</v>
      </c>
      <c r="AF328" s="6">
        <f t="shared" si="164"/>
        <v>0</v>
      </c>
      <c r="AG328" s="6">
        <f t="shared" si="165"/>
        <v>0</v>
      </c>
      <c r="AH328" s="6">
        <f t="shared" si="166"/>
        <v>0</v>
      </c>
      <c r="AI328" s="6">
        <f t="shared" si="167"/>
        <v>0</v>
      </c>
      <c r="AJ328" s="6">
        <f t="shared" si="168"/>
        <v>0</v>
      </c>
      <c r="AK328" s="6">
        <f t="shared" si="169"/>
        <v>0</v>
      </c>
      <c r="AL328" s="6">
        <f t="shared" si="170"/>
        <v>0</v>
      </c>
      <c r="AM328" s="6">
        <f t="shared" si="171"/>
        <v>0</v>
      </c>
      <c r="AN328" s="6">
        <f t="shared" si="172"/>
        <v>0</v>
      </c>
      <c r="AO328" s="6">
        <f t="shared" si="173"/>
        <v>0</v>
      </c>
      <c r="AP328" s="6">
        <f t="shared" si="174"/>
        <v>0</v>
      </c>
      <c r="AQ328" s="6">
        <f t="shared" si="175"/>
        <v>0</v>
      </c>
      <c r="AR328" s="6">
        <f t="shared" si="176"/>
        <v>0</v>
      </c>
      <c r="AS328" s="6">
        <f t="shared" si="177"/>
        <v>0</v>
      </c>
      <c r="AT328" s="6">
        <f t="shared" si="178"/>
        <v>0</v>
      </c>
      <c r="AU328" s="6">
        <f t="shared" si="179"/>
        <v>0</v>
      </c>
    </row>
    <row r="329" spans="1:47" ht="15" customHeight="1" x14ac:dyDescent="0.45">
      <c r="A329" s="5" t="s">
        <v>650</v>
      </c>
      <c r="B329" s="5" t="s">
        <v>651</v>
      </c>
      <c r="C329" s="6">
        <v>4.0500001907348597</v>
      </c>
      <c r="D329" s="6">
        <v>4</v>
      </c>
      <c r="E329" s="6">
        <v>4</v>
      </c>
      <c r="F329" s="6">
        <v>3.0999999046325701</v>
      </c>
      <c r="G329" s="6">
        <v>4</v>
      </c>
      <c r="H329" s="6">
        <v>3.9000000953674299</v>
      </c>
      <c r="I329" s="6">
        <v>0.55000001192092896</v>
      </c>
      <c r="J329" s="6">
        <v>0.150000005960465</v>
      </c>
      <c r="K329" s="6">
        <v>0</v>
      </c>
      <c r="L329" s="6">
        <f t="shared" si="144"/>
        <v>1.0500001907348597</v>
      </c>
      <c r="M329" s="6">
        <f t="shared" si="145"/>
        <v>2</v>
      </c>
      <c r="N329" s="6">
        <f t="shared" si="146"/>
        <v>2</v>
      </c>
      <c r="O329" s="6">
        <f t="shared" si="147"/>
        <v>9.9999904632570136E-2</v>
      </c>
      <c r="P329" s="6">
        <f t="shared" si="148"/>
        <v>2</v>
      </c>
      <c r="Q329" s="6">
        <f t="shared" si="149"/>
        <v>0.90000009536742986</v>
      </c>
      <c r="R329" s="6">
        <f t="shared" si="150"/>
        <v>0</v>
      </c>
      <c r="S329" s="6">
        <f t="shared" si="151"/>
        <v>0</v>
      </c>
      <c r="T329" s="6">
        <f t="shared" si="152"/>
        <v>0</v>
      </c>
      <c r="U329" s="6">
        <f t="shared" si="153"/>
        <v>0.25000019073485991</v>
      </c>
      <c r="V329" s="6">
        <f t="shared" si="154"/>
        <v>1.4</v>
      </c>
      <c r="W329" s="6">
        <f t="shared" si="155"/>
        <v>0.60000000000000009</v>
      </c>
      <c r="X329" s="6">
        <f t="shared" si="156"/>
        <v>0</v>
      </c>
      <c r="Y329" s="6">
        <f t="shared" si="157"/>
        <v>0.70000000000000018</v>
      </c>
      <c r="Z329" s="6">
        <f t="shared" si="158"/>
        <v>0.40000009536742986</v>
      </c>
      <c r="AA329" s="6">
        <f t="shared" si="159"/>
        <v>0</v>
      </c>
      <c r="AB329" s="6">
        <f t="shared" si="160"/>
        <v>0</v>
      </c>
      <c r="AC329" s="6">
        <f t="shared" si="161"/>
        <v>0</v>
      </c>
      <c r="AD329" s="6">
        <f t="shared" si="162"/>
        <v>0</v>
      </c>
      <c r="AE329" s="6">
        <f t="shared" si="163"/>
        <v>0.60000000000000009</v>
      </c>
      <c r="AF329" s="6">
        <f t="shared" si="164"/>
        <v>0</v>
      </c>
      <c r="AG329" s="6">
        <f t="shared" si="165"/>
        <v>0</v>
      </c>
      <c r="AH329" s="6">
        <f t="shared" si="166"/>
        <v>0</v>
      </c>
      <c r="AI329" s="6">
        <f t="shared" si="167"/>
        <v>0</v>
      </c>
      <c r="AJ329" s="6">
        <f t="shared" si="168"/>
        <v>0</v>
      </c>
      <c r="AK329" s="6">
        <f t="shared" si="169"/>
        <v>0</v>
      </c>
      <c r="AL329" s="6">
        <f t="shared" si="170"/>
        <v>0</v>
      </c>
      <c r="AM329" s="6">
        <f t="shared" si="171"/>
        <v>0</v>
      </c>
      <c r="AN329" s="6">
        <f t="shared" si="172"/>
        <v>0</v>
      </c>
      <c r="AO329" s="6">
        <f t="shared" si="173"/>
        <v>0</v>
      </c>
      <c r="AP329" s="6">
        <f t="shared" si="174"/>
        <v>0</v>
      </c>
      <c r="AQ329" s="6">
        <f t="shared" si="175"/>
        <v>0</v>
      </c>
      <c r="AR329" s="6">
        <f t="shared" si="176"/>
        <v>0</v>
      </c>
      <c r="AS329" s="6">
        <f t="shared" si="177"/>
        <v>0</v>
      </c>
      <c r="AT329" s="6">
        <f t="shared" si="178"/>
        <v>0</v>
      </c>
      <c r="AU329" s="6">
        <f t="shared" si="179"/>
        <v>0</v>
      </c>
    </row>
    <row r="330" spans="1:47" ht="15" customHeight="1" x14ac:dyDescent="0.45">
      <c r="A330" s="5" t="s">
        <v>652</v>
      </c>
      <c r="B330" s="5" t="s">
        <v>653</v>
      </c>
      <c r="C330" s="6">
        <v>3.8499999046325701</v>
      </c>
      <c r="D330" s="6">
        <v>4</v>
      </c>
      <c r="E330" s="6">
        <v>3.4500000476837198</v>
      </c>
      <c r="F330" s="6">
        <v>2</v>
      </c>
      <c r="G330" s="6">
        <v>2.75</v>
      </c>
      <c r="H330" s="6">
        <v>3.5</v>
      </c>
      <c r="I330" s="6">
        <v>3.5</v>
      </c>
      <c r="J330" s="6">
        <v>2.3499999046325701</v>
      </c>
      <c r="K330" s="6">
        <v>3.25</v>
      </c>
      <c r="L330" s="6">
        <f t="shared" si="144"/>
        <v>0.84999990463257014</v>
      </c>
      <c r="M330" s="6">
        <f t="shared" si="145"/>
        <v>2</v>
      </c>
      <c r="N330" s="6">
        <f t="shared" si="146"/>
        <v>1.4500000476837198</v>
      </c>
      <c r="O330" s="6">
        <f t="shared" si="147"/>
        <v>0</v>
      </c>
      <c r="P330" s="6">
        <f t="shared" si="148"/>
        <v>0.75</v>
      </c>
      <c r="Q330" s="6">
        <f t="shared" si="149"/>
        <v>0.5</v>
      </c>
      <c r="R330" s="6">
        <f t="shared" si="150"/>
        <v>0.5</v>
      </c>
      <c r="S330" s="6">
        <f t="shared" si="151"/>
        <v>0.34999990463257014</v>
      </c>
      <c r="T330" s="6">
        <f t="shared" si="152"/>
        <v>1.25</v>
      </c>
      <c r="U330" s="6">
        <f t="shared" si="153"/>
        <v>4.9999904632570313E-2</v>
      </c>
      <c r="V330" s="6">
        <f t="shared" si="154"/>
        <v>1.4</v>
      </c>
      <c r="W330" s="6">
        <f t="shared" si="155"/>
        <v>5.0000047683719906E-2</v>
      </c>
      <c r="X330" s="6">
        <f t="shared" si="156"/>
        <v>0</v>
      </c>
      <c r="Y330" s="6">
        <f t="shared" si="157"/>
        <v>0</v>
      </c>
      <c r="Z330" s="6">
        <f t="shared" si="158"/>
        <v>0</v>
      </c>
      <c r="AA330" s="6">
        <f t="shared" si="159"/>
        <v>0</v>
      </c>
      <c r="AB330" s="6">
        <f t="shared" si="160"/>
        <v>0</v>
      </c>
      <c r="AC330" s="6">
        <f t="shared" si="161"/>
        <v>0.45000000000000018</v>
      </c>
      <c r="AD330" s="6">
        <f t="shared" si="162"/>
        <v>0</v>
      </c>
      <c r="AE330" s="6">
        <f t="shared" si="163"/>
        <v>0.60000000000000009</v>
      </c>
      <c r="AF330" s="6">
        <f t="shared" si="164"/>
        <v>0</v>
      </c>
      <c r="AG330" s="6">
        <f t="shared" si="165"/>
        <v>0</v>
      </c>
      <c r="AH330" s="6">
        <f t="shared" si="166"/>
        <v>0</v>
      </c>
      <c r="AI330" s="6">
        <f t="shared" si="167"/>
        <v>0</v>
      </c>
      <c r="AJ330" s="6">
        <f t="shared" si="168"/>
        <v>0</v>
      </c>
      <c r="AK330" s="6">
        <f t="shared" si="169"/>
        <v>0</v>
      </c>
      <c r="AL330" s="6">
        <f t="shared" si="170"/>
        <v>0</v>
      </c>
      <c r="AM330" s="6">
        <f t="shared" si="171"/>
        <v>0</v>
      </c>
      <c r="AN330" s="6">
        <f t="shared" si="172"/>
        <v>0</v>
      </c>
      <c r="AO330" s="6">
        <f t="shared" si="173"/>
        <v>0</v>
      </c>
      <c r="AP330" s="6">
        <f t="shared" si="174"/>
        <v>0</v>
      </c>
      <c r="AQ330" s="6">
        <f t="shared" si="175"/>
        <v>0</v>
      </c>
      <c r="AR330" s="6">
        <f t="shared" si="176"/>
        <v>0</v>
      </c>
      <c r="AS330" s="6">
        <f t="shared" si="177"/>
        <v>0</v>
      </c>
      <c r="AT330" s="6">
        <f t="shared" si="178"/>
        <v>0</v>
      </c>
      <c r="AU330" s="6">
        <f t="shared" si="179"/>
        <v>0</v>
      </c>
    </row>
    <row r="331" spans="1:47" ht="15" customHeight="1" x14ac:dyDescent="0.45">
      <c r="A331" s="5" t="s">
        <v>654</v>
      </c>
      <c r="B331" s="5" t="s">
        <v>655</v>
      </c>
      <c r="C331" s="6">
        <v>4</v>
      </c>
      <c r="D331" s="6">
        <v>3.7000000476837198</v>
      </c>
      <c r="E331" s="6">
        <v>3.0499999523162802</v>
      </c>
      <c r="F331" s="6">
        <v>2.2000000476837198</v>
      </c>
      <c r="G331" s="6">
        <v>3.25</v>
      </c>
      <c r="H331" s="6">
        <v>3.25</v>
      </c>
      <c r="I331" s="6">
        <v>1.4000000953674301</v>
      </c>
      <c r="J331" s="6">
        <v>1.45000004768372</v>
      </c>
      <c r="K331" s="6">
        <v>1.3500000238418599</v>
      </c>
      <c r="L331" s="6">
        <f t="shared" si="144"/>
        <v>1</v>
      </c>
      <c r="M331" s="6">
        <f t="shared" si="145"/>
        <v>1.7000000476837198</v>
      </c>
      <c r="N331" s="6">
        <f t="shared" si="146"/>
        <v>1.0499999523162802</v>
      </c>
      <c r="O331" s="6">
        <f t="shared" si="147"/>
        <v>0</v>
      </c>
      <c r="P331" s="6">
        <f t="shared" si="148"/>
        <v>1.25</v>
      </c>
      <c r="Q331" s="6">
        <f t="shared" si="149"/>
        <v>0.25</v>
      </c>
      <c r="R331" s="6">
        <f t="shared" si="150"/>
        <v>0</v>
      </c>
      <c r="S331" s="6">
        <f t="shared" si="151"/>
        <v>0</v>
      </c>
      <c r="T331" s="6">
        <f t="shared" si="152"/>
        <v>0</v>
      </c>
      <c r="U331" s="6">
        <f t="shared" si="153"/>
        <v>0.20000000000000018</v>
      </c>
      <c r="V331" s="6">
        <f t="shared" si="154"/>
        <v>1.1000000476837197</v>
      </c>
      <c r="W331" s="6">
        <f t="shared" si="155"/>
        <v>0</v>
      </c>
      <c r="X331" s="6">
        <f t="shared" si="156"/>
        <v>0</v>
      </c>
      <c r="Y331" s="6">
        <f t="shared" si="157"/>
        <v>0</v>
      </c>
      <c r="Z331" s="6">
        <f t="shared" si="158"/>
        <v>0</v>
      </c>
      <c r="AA331" s="6">
        <f t="shared" si="159"/>
        <v>0</v>
      </c>
      <c r="AB331" s="6">
        <f t="shared" si="160"/>
        <v>0</v>
      </c>
      <c r="AC331" s="6">
        <f t="shared" si="161"/>
        <v>0</v>
      </c>
      <c r="AD331" s="6">
        <f t="shared" si="162"/>
        <v>0</v>
      </c>
      <c r="AE331" s="6">
        <f t="shared" si="163"/>
        <v>0.30000004768371991</v>
      </c>
      <c r="AF331" s="6">
        <f t="shared" si="164"/>
        <v>0</v>
      </c>
      <c r="AG331" s="6">
        <f t="shared" si="165"/>
        <v>0</v>
      </c>
      <c r="AH331" s="6">
        <f t="shared" si="166"/>
        <v>0</v>
      </c>
      <c r="AI331" s="6">
        <f t="shared" si="167"/>
        <v>0</v>
      </c>
      <c r="AJ331" s="6">
        <f t="shared" si="168"/>
        <v>0</v>
      </c>
      <c r="AK331" s="6">
        <f t="shared" si="169"/>
        <v>0</v>
      </c>
      <c r="AL331" s="6">
        <f t="shared" si="170"/>
        <v>0</v>
      </c>
      <c r="AM331" s="6">
        <f t="shared" si="171"/>
        <v>0</v>
      </c>
      <c r="AN331" s="6">
        <f t="shared" si="172"/>
        <v>0</v>
      </c>
      <c r="AO331" s="6">
        <f t="shared" si="173"/>
        <v>0</v>
      </c>
      <c r="AP331" s="6">
        <f t="shared" si="174"/>
        <v>0</v>
      </c>
      <c r="AQ331" s="6">
        <f t="shared" si="175"/>
        <v>0</v>
      </c>
      <c r="AR331" s="6">
        <f t="shared" si="176"/>
        <v>0</v>
      </c>
      <c r="AS331" s="6">
        <f t="shared" si="177"/>
        <v>0</v>
      </c>
      <c r="AT331" s="6">
        <f t="shared" si="178"/>
        <v>0</v>
      </c>
      <c r="AU331" s="6">
        <f t="shared" si="179"/>
        <v>0</v>
      </c>
    </row>
    <row r="332" spans="1:47" ht="15" customHeight="1" x14ac:dyDescent="0.45">
      <c r="A332" s="5" t="s">
        <v>656</v>
      </c>
      <c r="B332" s="5" t="s">
        <v>657</v>
      </c>
      <c r="C332" s="6">
        <v>4</v>
      </c>
      <c r="D332" s="6">
        <v>4</v>
      </c>
      <c r="E332" s="6">
        <v>3.9500000476837198</v>
      </c>
      <c r="F332" s="6">
        <v>3.9500000476837198</v>
      </c>
      <c r="G332" s="6">
        <v>4.25</v>
      </c>
      <c r="H332" s="6">
        <v>3.5999999046325701</v>
      </c>
      <c r="I332" s="6">
        <v>3.7000000476837198</v>
      </c>
      <c r="J332" s="6">
        <v>0.60000002384185802</v>
      </c>
      <c r="K332" s="6">
        <v>0</v>
      </c>
      <c r="L332" s="6">
        <f t="shared" si="144"/>
        <v>1</v>
      </c>
      <c r="M332" s="6">
        <f t="shared" si="145"/>
        <v>2</v>
      </c>
      <c r="N332" s="6">
        <f t="shared" si="146"/>
        <v>1.9500000476837198</v>
      </c>
      <c r="O332" s="6">
        <f t="shared" si="147"/>
        <v>0.95000004768371982</v>
      </c>
      <c r="P332" s="6">
        <f t="shared" si="148"/>
        <v>2.25</v>
      </c>
      <c r="Q332" s="6">
        <f t="shared" si="149"/>
        <v>0.59999990463257014</v>
      </c>
      <c r="R332" s="6">
        <f t="shared" si="150"/>
        <v>0.70000004768371982</v>
      </c>
      <c r="S332" s="6">
        <f t="shared" si="151"/>
        <v>0</v>
      </c>
      <c r="T332" s="6">
        <f t="shared" si="152"/>
        <v>0</v>
      </c>
      <c r="U332" s="6">
        <f t="shared" si="153"/>
        <v>0.20000000000000018</v>
      </c>
      <c r="V332" s="6">
        <f t="shared" si="154"/>
        <v>1.4</v>
      </c>
      <c r="W332" s="6">
        <f t="shared" si="155"/>
        <v>0.55000004768371991</v>
      </c>
      <c r="X332" s="6">
        <f t="shared" si="156"/>
        <v>0.55000004768371991</v>
      </c>
      <c r="Y332" s="6">
        <f t="shared" si="157"/>
        <v>0.95000000000000018</v>
      </c>
      <c r="Z332" s="6">
        <f t="shared" si="158"/>
        <v>9.9999904632570136E-2</v>
      </c>
      <c r="AA332" s="6">
        <f t="shared" si="159"/>
        <v>0.10000004768371973</v>
      </c>
      <c r="AB332" s="6">
        <f t="shared" si="160"/>
        <v>0</v>
      </c>
      <c r="AC332" s="6">
        <f t="shared" si="161"/>
        <v>0</v>
      </c>
      <c r="AD332" s="6">
        <f t="shared" si="162"/>
        <v>0</v>
      </c>
      <c r="AE332" s="6">
        <f t="shared" si="163"/>
        <v>0.60000000000000009</v>
      </c>
      <c r="AF332" s="6">
        <f t="shared" si="164"/>
        <v>0</v>
      </c>
      <c r="AG332" s="6">
        <f t="shared" si="165"/>
        <v>0</v>
      </c>
      <c r="AH332" s="6">
        <f t="shared" si="166"/>
        <v>0.15000000000000036</v>
      </c>
      <c r="AI332" s="6">
        <f t="shared" si="167"/>
        <v>0</v>
      </c>
      <c r="AJ332" s="6">
        <f t="shared" si="168"/>
        <v>0</v>
      </c>
      <c r="AK332" s="6">
        <f t="shared" si="169"/>
        <v>0</v>
      </c>
      <c r="AL332" s="6">
        <f t="shared" si="170"/>
        <v>0</v>
      </c>
      <c r="AM332" s="6">
        <f t="shared" si="171"/>
        <v>0</v>
      </c>
      <c r="AN332" s="6">
        <f t="shared" si="172"/>
        <v>0</v>
      </c>
      <c r="AO332" s="6">
        <f t="shared" si="173"/>
        <v>0</v>
      </c>
      <c r="AP332" s="6">
        <f t="shared" si="174"/>
        <v>0</v>
      </c>
      <c r="AQ332" s="6">
        <f t="shared" si="175"/>
        <v>0</v>
      </c>
      <c r="AR332" s="6">
        <f t="shared" si="176"/>
        <v>0</v>
      </c>
      <c r="AS332" s="6">
        <f t="shared" si="177"/>
        <v>0</v>
      </c>
      <c r="AT332" s="6">
        <f t="shared" si="178"/>
        <v>0</v>
      </c>
      <c r="AU332" s="6">
        <f t="shared" si="179"/>
        <v>0</v>
      </c>
    </row>
    <row r="333" spans="1:47" ht="15" customHeight="1" x14ac:dyDescent="0.45">
      <c r="A333" s="5" t="s">
        <v>658</v>
      </c>
      <c r="B333" s="5" t="s">
        <v>659</v>
      </c>
      <c r="C333" s="6">
        <v>3</v>
      </c>
      <c r="D333" s="6">
        <v>3</v>
      </c>
      <c r="E333" s="6">
        <v>2.8499999046325701</v>
      </c>
      <c r="F333" s="6">
        <v>3.9500000476837198</v>
      </c>
      <c r="G333" s="6">
        <v>3</v>
      </c>
      <c r="H333" s="6">
        <v>3.0499999523162802</v>
      </c>
      <c r="I333" s="6">
        <v>3.75</v>
      </c>
      <c r="J333" s="6">
        <v>4.1999998092651403</v>
      </c>
      <c r="K333" s="6">
        <v>3.0999999046325701</v>
      </c>
      <c r="L333" s="6">
        <f t="shared" si="144"/>
        <v>0</v>
      </c>
      <c r="M333" s="6">
        <f t="shared" si="145"/>
        <v>1</v>
      </c>
      <c r="N333" s="6">
        <f t="shared" si="146"/>
        <v>0.84999990463257014</v>
      </c>
      <c r="O333" s="6">
        <f t="shared" si="147"/>
        <v>0.95000004768371982</v>
      </c>
      <c r="P333" s="6">
        <f t="shared" si="148"/>
        <v>1</v>
      </c>
      <c r="Q333" s="6">
        <f t="shared" si="149"/>
        <v>4.9999952316280183E-2</v>
      </c>
      <c r="R333" s="6">
        <f t="shared" si="150"/>
        <v>0.75</v>
      </c>
      <c r="S333" s="6">
        <f t="shared" si="151"/>
        <v>2.1999998092651403</v>
      </c>
      <c r="T333" s="6">
        <f t="shared" si="152"/>
        <v>1.0999999046325701</v>
      </c>
      <c r="U333" s="6">
        <f t="shared" si="153"/>
        <v>0</v>
      </c>
      <c r="V333" s="6">
        <f t="shared" si="154"/>
        <v>0.39999999999999991</v>
      </c>
      <c r="W333" s="6">
        <f t="shared" si="155"/>
        <v>0</v>
      </c>
      <c r="X333" s="6">
        <f t="shared" si="156"/>
        <v>0.55000004768371991</v>
      </c>
      <c r="Y333" s="6">
        <f t="shared" si="157"/>
        <v>0</v>
      </c>
      <c r="Z333" s="6">
        <f t="shared" si="158"/>
        <v>0</v>
      </c>
      <c r="AA333" s="6">
        <f t="shared" si="159"/>
        <v>0.14999999999999991</v>
      </c>
      <c r="AB333" s="6">
        <f t="shared" si="160"/>
        <v>1.6999998092651403</v>
      </c>
      <c r="AC333" s="6">
        <f t="shared" si="161"/>
        <v>0.29999990463257031</v>
      </c>
      <c r="AD333" s="6">
        <f t="shared" si="162"/>
        <v>0</v>
      </c>
      <c r="AE333" s="6">
        <f t="shared" si="163"/>
        <v>0</v>
      </c>
      <c r="AF333" s="6">
        <f t="shared" si="164"/>
        <v>0</v>
      </c>
      <c r="AG333" s="6">
        <f t="shared" si="165"/>
        <v>0</v>
      </c>
      <c r="AH333" s="6">
        <f t="shared" si="166"/>
        <v>0</v>
      </c>
      <c r="AI333" s="6">
        <f t="shared" si="167"/>
        <v>0</v>
      </c>
      <c r="AJ333" s="6">
        <f t="shared" si="168"/>
        <v>0</v>
      </c>
      <c r="AK333" s="6">
        <f t="shared" si="169"/>
        <v>0.89999980926514045</v>
      </c>
      <c r="AL333" s="6">
        <f t="shared" si="170"/>
        <v>0</v>
      </c>
      <c r="AM333" s="6">
        <f t="shared" si="171"/>
        <v>0</v>
      </c>
      <c r="AN333" s="6">
        <f t="shared" si="172"/>
        <v>0</v>
      </c>
      <c r="AO333" s="6">
        <f t="shared" si="173"/>
        <v>0</v>
      </c>
      <c r="AP333" s="6">
        <f t="shared" si="174"/>
        <v>0</v>
      </c>
      <c r="AQ333" s="6">
        <f t="shared" si="175"/>
        <v>0</v>
      </c>
      <c r="AR333" s="6">
        <f t="shared" si="176"/>
        <v>0</v>
      </c>
      <c r="AS333" s="6">
        <f t="shared" si="177"/>
        <v>0</v>
      </c>
      <c r="AT333" s="6">
        <f t="shared" si="178"/>
        <v>9.9999809265140627E-2</v>
      </c>
      <c r="AU333" s="6">
        <f t="shared" si="179"/>
        <v>0</v>
      </c>
    </row>
    <row r="334" spans="1:47" ht="15" customHeight="1" x14ac:dyDescent="0.45">
      <c r="A334" s="5" t="s">
        <v>660</v>
      </c>
      <c r="B334" s="5" t="s">
        <v>661</v>
      </c>
      <c r="C334" s="6">
        <v>3</v>
      </c>
      <c r="D334" s="6">
        <v>3</v>
      </c>
      <c r="E334" s="6">
        <v>3.25</v>
      </c>
      <c r="F334" s="6">
        <v>4.4000000953674299</v>
      </c>
      <c r="G334" s="6">
        <v>3.5499999523162802</v>
      </c>
      <c r="H334" s="6">
        <v>3.2999999523162802</v>
      </c>
      <c r="I334" s="6">
        <v>4</v>
      </c>
      <c r="J334" s="6">
        <v>3.8499999046325701</v>
      </c>
      <c r="K334" s="6">
        <v>2.7000000476837198</v>
      </c>
      <c r="L334" s="6">
        <f t="shared" si="144"/>
        <v>0</v>
      </c>
      <c r="M334" s="6">
        <f t="shared" si="145"/>
        <v>1</v>
      </c>
      <c r="N334" s="6">
        <f t="shared" si="146"/>
        <v>1.25</v>
      </c>
      <c r="O334" s="6">
        <f t="shared" si="147"/>
        <v>1.4000000953674299</v>
      </c>
      <c r="P334" s="6">
        <f t="shared" si="148"/>
        <v>1.5499999523162802</v>
      </c>
      <c r="Q334" s="6">
        <f t="shared" si="149"/>
        <v>0.29999995231628018</v>
      </c>
      <c r="R334" s="6">
        <f t="shared" si="150"/>
        <v>1</v>
      </c>
      <c r="S334" s="6">
        <f t="shared" si="151"/>
        <v>1.8499999046325701</v>
      </c>
      <c r="T334" s="6">
        <f t="shared" si="152"/>
        <v>0.70000004768371982</v>
      </c>
      <c r="U334" s="6">
        <f t="shared" si="153"/>
        <v>0</v>
      </c>
      <c r="V334" s="6">
        <f t="shared" si="154"/>
        <v>0.39999999999999991</v>
      </c>
      <c r="W334" s="6">
        <f t="shared" si="155"/>
        <v>0</v>
      </c>
      <c r="X334" s="6">
        <f t="shared" si="156"/>
        <v>1.00000009536743</v>
      </c>
      <c r="Y334" s="6">
        <f t="shared" si="157"/>
        <v>0.24999995231628036</v>
      </c>
      <c r="Z334" s="6">
        <f t="shared" si="158"/>
        <v>0</v>
      </c>
      <c r="AA334" s="6">
        <f t="shared" si="159"/>
        <v>0.39999999999999991</v>
      </c>
      <c r="AB334" s="6">
        <f t="shared" si="160"/>
        <v>1.3499999046325701</v>
      </c>
      <c r="AC334" s="6">
        <f t="shared" si="161"/>
        <v>0</v>
      </c>
      <c r="AD334" s="6">
        <f t="shared" si="162"/>
        <v>0</v>
      </c>
      <c r="AE334" s="6">
        <f t="shared" si="163"/>
        <v>0</v>
      </c>
      <c r="AF334" s="6">
        <f t="shared" si="164"/>
        <v>0</v>
      </c>
      <c r="AG334" s="6">
        <f t="shared" si="165"/>
        <v>0.20000009536742969</v>
      </c>
      <c r="AH334" s="6">
        <f t="shared" si="166"/>
        <v>0</v>
      </c>
      <c r="AI334" s="6">
        <f t="shared" si="167"/>
        <v>0</v>
      </c>
      <c r="AJ334" s="6">
        <f t="shared" si="168"/>
        <v>0</v>
      </c>
      <c r="AK334" s="6">
        <f t="shared" si="169"/>
        <v>0.54999990463257031</v>
      </c>
      <c r="AL334" s="6">
        <f t="shared" si="170"/>
        <v>0</v>
      </c>
      <c r="AM334" s="6">
        <f t="shared" si="171"/>
        <v>0</v>
      </c>
      <c r="AN334" s="6">
        <f t="shared" si="172"/>
        <v>0</v>
      </c>
      <c r="AO334" s="6">
        <f t="shared" si="173"/>
        <v>0</v>
      </c>
      <c r="AP334" s="6">
        <f t="shared" si="174"/>
        <v>0</v>
      </c>
      <c r="AQ334" s="6">
        <f t="shared" si="175"/>
        <v>0</v>
      </c>
      <c r="AR334" s="6">
        <f t="shared" si="176"/>
        <v>0</v>
      </c>
      <c r="AS334" s="6">
        <f t="shared" si="177"/>
        <v>0</v>
      </c>
      <c r="AT334" s="6">
        <f t="shared" si="178"/>
        <v>0</v>
      </c>
      <c r="AU334" s="6">
        <f t="shared" si="179"/>
        <v>0</v>
      </c>
    </row>
    <row r="335" spans="1:47" ht="15" customHeight="1" x14ac:dyDescent="0.45">
      <c r="A335" s="5" t="s">
        <v>662</v>
      </c>
      <c r="B335" s="5" t="s">
        <v>663</v>
      </c>
      <c r="C335" s="6">
        <v>3</v>
      </c>
      <c r="D335" s="6">
        <v>2.5999999046325701</v>
      </c>
      <c r="E335" s="6">
        <v>3</v>
      </c>
      <c r="F335" s="6">
        <v>3.7999999523162802</v>
      </c>
      <c r="G335" s="6">
        <v>3.2999999523162802</v>
      </c>
      <c r="H335" s="6">
        <v>3.0499999523162802</v>
      </c>
      <c r="I335" s="6">
        <v>3.9000000953674299</v>
      </c>
      <c r="J335" s="6">
        <v>2.6500000953674299</v>
      </c>
      <c r="K335" s="6">
        <v>1.1499999761581401</v>
      </c>
      <c r="L335" s="6">
        <f t="shared" si="144"/>
        <v>0</v>
      </c>
      <c r="M335" s="6">
        <f t="shared" si="145"/>
        <v>0.59999990463257014</v>
      </c>
      <c r="N335" s="6">
        <f t="shared" si="146"/>
        <v>1</v>
      </c>
      <c r="O335" s="6">
        <f t="shared" si="147"/>
        <v>0.79999995231628018</v>
      </c>
      <c r="P335" s="6">
        <f t="shared" si="148"/>
        <v>1.2999999523162802</v>
      </c>
      <c r="Q335" s="6">
        <f t="shared" si="149"/>
        <v>4.9999952316280183E-2</v>
      </c>
      <c r="R335" s="6">
        <f t="shared" si="150"/>
        <v>0.90000009536742986</v>
      </c>
      <c r="S335" s="6">
        <f t="shared" si="151"/>
        <v>0.65000009536742986</v>
      </c>
      <c r="T335" s="6">
        <f t="shared" si="152"/>
        <v>0</v>
      </c>
      <c r="U335" s="6">
        <f t="shared" si="153"/>
        <v>0</v>
      </c>
      <c r="V335" s="6">
        <f t="shared" si="154"/>
        <v>0</v>
      </c>
      <c r="W335" s="6">
        <f t="shared" si="155"/>
        <v>0</v>
      </c>
      <c r="X335" s="6">
        <f t="shared" si="156"/>
        <v>0.39999995231628027</v>
      </c>
      <c r="Y335" s="6">
        <f t="shared" si="157"/>
        <v>0</v>
      </c>
      <c r="Z335" s="6">
        <f t="shared" si="158"/>
        <v>0</v>
      </c>
      <c r="AA335" s="6">
        <f t="shared" si="159"/>
        <v>0.30000009536742978</v>
      </c>
      <c r="AB335" s="6">
        <f t="shared" si="160"/>
        <v>0.15000009536742986</v>
      </c>
      <c r="AC335" s="6">
        <f t="shared" si="161"/>
        <v>0</v>
      </c>
      <c r="AD335" s="6">
        <f t="shared" si="162"/>
        <v>0</v>
      </c>
      <c r="AE335" s="6">
        <f t="shared" si="163"/>
        <v>0</v>
      </c>
      <c r="AF335" s="6">
        <f t="shared" si="164"/>
        <v>0</v>
      </c>
      <c r="AG335" s="6">
        <f t="shared" si="165"/>
        <v>0</v>
      </c>
      <c r="AH335" s="6">
        <f t="shared" si="166"/>
        <v>0</v>
      </c>
      <c r="AI335" s="6">
        <f t="shared" si="167"/>
        <v>0</v>
      </c>
      <c r="AJ335" s="6">
        <f t="shared" si="168"/>
        <v>0</v>
      </c>
      <c r="AK335" s="6">
        <f t="shared" si="169"/>
        <v>0</v>
      </c>
      <c r="AL335" s="6">
        <f t="shared" si="170"/>
        <v>0</v>
      </c>
      <c r="AM335" s="6">
        <f t="shared" si="171"/>
        <v>0</v>
      </c>
      <c r="AN335" s="6">
        <f t="shared" si="172"/>
        <v>0</v>
      </c>
      <c r="AO335" s="6">
        <f t="shared" si="173"/>
        <v>0</v>
      </c>
      <c r="AP335" s="6">
        <f t="shared" si="174"/>
        <v>0</v>
      </c>
      <c r="AQ335" s="6">
        <f t="shared" si="175"/>
        <v>0</v>
      </c>
      <c r="AR335" s="6">
        <f t="shared" si="176"/>
        <v>0</v>
      </c>
      <c r="AS335" s="6">
        <f t="shared" si="177"/>
        <v>0</v>
      </c>
      <c r="AT335" s="6">
        <f t="shared" si="178"/>
        <v>0</v>
      </c>
      <c r="AU335" s="6">
        <f t="shared" si="179"/>
        <v>0</v>
      </c>
    </row>
    <row r="336" spans="1:47" ht="15" customHeight="1" x14ac:dyDescent="0.45">
      <c r="A336" s="5" t="s">
        <v>664</v>
      </c>
      <c r="B336" s="5" t="s">
        <v>665</v>
      </c>
      <c r="C336" s="6">
        <v>3.75</v>
      </c>
      <c r="D336" s="6">
        <v>3.4500000476837198</v>
      </c>
      <c r="E336" s="6">
        <v>4</v>
      </c>
      <c r="F336" s="6">
        <v>3.75</v>
      </c>
      <c r="G336" s="6">
        <v>4</v>
      </c>
      <c r="H336" s="6">
        <v>3.5999999046325701</v>
      </c>
      <c r="I336" s="6">
        <v>3.5</v>
      </c>
      <c r="J336" s="6">
        <v>1.8999999761581401</v>
      </c>
      <c r="K336" s="6">
        <v>1</v>
      </c>
      <c r="L336" s="6">
        <f t="shared" ref="L336:L399" si="180">MAX(0,C336-$B$3)</f>
        <v>0.75</v>
      </c>
      <c r="M336" s="6">
        <f t="shared" ref="M336:M399" si="181">MAX(0,D336-$B$4)</f>
        <v>1.4500000476837198</v>
      </c>
      <c r="N336" s="6">
        <f t="shared" ref="N336:N399" si="182">MAX(0,E336-$B$5)</f>
        <v>2</v>
      </c>
      <c r="O336" s="6">
        <f t="shared" ref="O336:O399" si="183">MAX(0,F336-$B$6)</f>
        <v>0.75</v>
      </c>
      <c r="P336" s="6">
        <f t="shared" ref="P336:P399" si="184">MAX(0,G336-$B$7)</f>
        <v>2</v>
      </c>
      <c r="Q336" s="6">
        <f t="shared" ref="Q336:Q399" si="185">MAX(0,H336-$B$8)</f>
        <v>0.59999990463257014</v>
      </c>
      <c r="R336" s="6">
        <f t="shared" ref="R336:R399" si="186">MAX(0,I336-$B$9)</f>
        <v>0.5</v>
      </c>
      <c r="S336" s="6">
        <f t="shared" ref="S336:S399" si="187">MAX(0,J336-$B$10)</f>
        <v>0</v>
      </c>
      <c r="T336" s="6">
        <f t="shared" ref="T336:T399" si="188">MAX(0,K336-$B$11)</f>
        <v>0</v>
      </c>
      <c r="U336" s="6">
        <f t="shared" ref="U336:U399" si="189">MAX(0,C336-$C$3)</f>
        <v>0</v>
      </c>
      <c r="V336" s="6">
        <f t="shared" ref="V336:V399" si="190">MAX(0,D336-$C$4)</f>
        <v>0.85000004768371973</v>
      </c>
      <c r="W336" s="6">
        <f t="shared" ref="W336:W399" si="191">MAX(0,E336-$C$5)</f>
        <v>0.60000000000000009</v>
      </c>
      <c r="X336" s="6">
        <f t="shared" ref="X336:X399" si="192">MAX(0,F336-$C$6)</f>
        <v>0.35000000000000009</v>
      </c>
      <c r="Y336" s="6">
        <f t="shared" ref="Y336:Y399" si="193">MAX(0,G336-$C$7)</f>
        <v>0.70000000000000018</v>
      </c>
      <c r="Z336" s="6">
        <f t="shared" ref="Z336:Z399" si="194">MAX(0,H336-$C$8)</f>
        <v>9.9999904632570136E-2</v>
      </c>
      <c r="AA336" s="6">
        <f t="shared" ref="AA336:AA399" si="195">MAX(0,I336-$C$9)</f>
        <v>0</v>
      </c>
      <c r="AB336" s="6">
        <f t="shared" ref="AB336:AB399" si="196">MAX(0,J336-$C$10)</f>
        <v>0</v>
      </c>
      <c r="AC336" s="6">
        <f t="shared" ref="AC336:AC399" si="197">MAX(0,K336-$C$11)</f>
        <v>0</v>
      </c>
      <c r="AD336" s="6">
        <f t="shared" ref="AD336:AD399" si="198">MAX(0,C336-$D$3)</f>
        <v>0</v>
      </c>
      <c r="AE336" s="6">
        <f t="shared" ref="AE336:AE399" si="199">MAX(0,D336-$D$4)</f>
        <v>5.0000047683719906E-2</v>
      </c>
      <c r="AF336" s="6">
        <f t="shared" ref="AF336:AF399" si="200">MAX(0,E336-$D$5)</f>
        <v>0</v>
      </c>
      <c r="AG336" s="6">
        <f t="shared" ref="AG336:AG399" si="201">MAX(0,F336-$D$6)</f>
        <v>0</v>
      </c>
      <c r="AH336" s="6">
        <f t="shared" ref="AH336:AH399" si="202">MAX(0,G336-$D$7)</f>
        <v>0</v>
      </c>
      <c r="AI336" s="6">
        <f t="shared" ref="AI336:AI399" si="203">MAX(0,H336-$D$8)</f>
        <v>0</v>
      </c>
      <c r="AJ336" s="6">
        <f t="shared" ref="AJ336:AJ399" si="204">MAX(0,I336-$D$9)</f>
        <v>0</v>
      </c>
      <c r="AK336" s="6">
        <f t="shared" ref="AK336:AK399" si="205">MAX(0,J336-$D$10)</f>
        <v>0</v>
      </c>
      <c r="AL336" s="6">
        <f t="shared" ref="AL336:AL399" si="206">MAX(0,K336-$D$11)</f>
        <v>0</v>
      </c>
      <c r="AM336" s="6">
        <f t="shared" ref="AM336:AM399" si="207">MAX(0,C336-$E$3)</f>
        <v>0</v>
      </c>
      <c r="AN336" s="6">
        <f t="shared" ref="AN336:AN399" si="208">MAX(0,D336-$E$4)</f>
        <v>0</v>
      </c>
      <c r="AO336" s="6">
        <f t="shared" ref="AO336:AO399" si="209">MAX(0,E336-$E$5)</f>
        <v>0</v>
      </c>
      <c r="AP336" s="6">
        <f t="shared" ref="AP336:AP399" si="210">MAX(0,F336-$E$6)</f>
        <v>0</v>
      </c>
      <c r="AQ336" s="6">
        <f t="shared" ref="AQ336:AQ399" si="211">MAX(0,G336-$E$7)</f>
        <v>0</v>
      </c>
      <c r="AR336" s="6">
        <f t="shared" ref="AR336:AR399" si="212">MAX(0,H336-$E$8)</f>
        <v>0</v>
      </c>
      <c r="AS336" s="6">
        <f t="shared" ref="AS336:AS399" si="213">MAX(0,I336-$E$9)</f>
        <v>0</v>
      </c>
      <c r="AT336" s="6">
        <f t="shared" ref="AT336:AT399" si="214">MAX(0,J336-$E$10)</f>
        <v>0</v>
      </c>
      <c r="AU336" s="6">
        <f t="shared" ref="AU336:AU399" si="215">MAX(0,K336-$E$11)</f>
        <v>0</v>
      </c>
    </row>
    <row r="337" spans="1:47" ht="15" customHeight="1" x14ac:dyDescent="0.45">
      <c r="A337" s="5" t="s">
        <v>666</v>
      </c>
      <c r="B337" s="5" t="s">
        <v>667</v>
      </c>
      <c r="C337" s="6">
        <v>3.1500000953674299</v>
      </c>
      <c r="D337" s="6">
        <v>3.25</v>
      </c>
      <c r="E337" s="6">
        <v>3.2999999523162802</v>
      </c>
      <c r="F337" s="6">
        <v>4.0500001907348597</v>
      </c>
      <c r="G337" s="6">
        <v>3.0999999046325701</v>
      </c>
      <c r="H337" s="6">
        <v>3.25</v>
      </c>
      <c r="I337" s="6">
        <v>3.75</v>
      </c>
      <c r="J337" s="6">
        <v>3.4000000953674299</v>
      </c>
      <c r="K337" s="6">
        <v>2</v>
      </c>
      <c r="L337" s="6">
        <f t="shared" si="180"/>
        <v>0.15000009536742986</v>
      </c>
      <c r="M337" s="6">
        <f t="shared" si="181"/>
        <v>1.25</v>
      </c>
      <c r="N337" s="6">
        <f t="shared" si="182"/>
        <v>1.2999999523162802</v>
      </c>
      <c r="O337" s="6">
        <f t="shared" si="183"/>
        <v>1.0500001907348597</v>
      </c>
      <c r="P337" s="6">
        <f t="shared" si="184"/>
        <v>1.0999999046325701</v>
      </c>
      <c r="Q337" s="6">
        <f t="shared" si="185"/>
        <v>0.25</v>
      </c>
      <c r="R337" s="6">
        <f t="shared" si="186"/>
        <v>0.75</v>
      </c>
      <c r="S337" s="6">
        <f t="shared" si="187"/>
        <v>1.4000000953674299</v>
      </c>
      <c r="T337" s="6">
        <f t="shared" si="188"/>
        <v>0</v>
      </c>
      <c r="U337" s="6">
        <f t="shared" si="189"/>
        <v>0</v>
      </c>
      <c r="V337" s="6">
        <f t="shared" si="190"/>
        <v>0.64999999999999991</v>
      </c>
      <c r="W337" s="6">
        <f t="shared" si="191"/>
        <v>0</v>
      </c>
      <c r="X337" s="6">
        <f t="shared" si="192"/>
        <v>0.65000019073485982</v>
      </c>
      <c r="Y337" s="6">
        <f t="shared" si="193"/>
        <v>0</v>
      </c>
      <c r="Z337" s="6">
        <f t="shared" si="194"/>
        <v>0</v>
      </c>
      <c r="AA337" s="6">
        <f t="shared" si="195"/>
        <v>0.14999999999999991</v>
      </c>
      <c r="AB337" s="6">
        <f t="shared" si="196"/>
        <v>0.90000009536742986</v>
      </c>
      <c r="AC337" s="6">
        <f t="shared" si="197"/>
        <v>0</v>
      </c>
      <c r="AD337" s="6">
        <f t="shared" si="198"/>
        <v>0</v>
      </c>
      <c r="AE337" s="6">
        <f t="shared" si="199"/>
        <v>0</v>
      </c>
      <c r="AF337" s="6">
        <f t="shared" si="200"/>
        <v>0</v>
      </c>
      <c r="AG337" s="6">
        <f t="shared" si="201"/>
        <v>0</v>
      </c>
      <c r="AH337" s="6">
        <f t="shared" si="202"/>
        <v>0</v>
      </c>
      <c r="AI337" s="6">
        <f t="shared" si="203"/>
        <v>0</v>
      </c>
      <c r="AJ337" s="6">
        <f t="shared" si="204"/>
        <v>0</v>
      </c>
      <c r="AK337" s="6">
        <f t="shared" si="205"/>
        <v>0.10000009536743004</v>
      </c>
      <c r="AL337" s="6">
        <f t="shared" si="206"/>
        <v>0</v>
      </c>
      <c r="AM337" s="6">
        <f t="shared" si="207"/>
        <v>0</v>
      </c>
      <c r="AN337" s="6">
        <f t="shared" si="208"/>
        <v>0</v>
      </c>
      <c r="AO337" s="6">
        <f t="shared" si="209"/>
        <v>0</v>
      </c>
      <c r="AP337" s="6">
        <f t="shared" si="210"/>
        <v>0</v>
      </c>
      <c r="AQ337" s="6">
        <f t="shared" si="211"/>
        <v>0</v>
      </c>
      <c r="AR337" s="6">
        <f t="shared" si="212"/>
        <v>0</v>
      </c>
      <c r="AS337" s="6">
        <f t="shared" si="213"/>
        <v>0</v>
      </c>
      <c r="AT337" s="6">
        <f t="shared" si="214"/>
        <v>0</v>
      </c>
      <c r="AU337" s="6">
        <f t="shared" si="215"/>
        <v>0</v>
      </c>
    </row>
    <row r="338" spans="1:47" ht="15" customHeight="1" x14ac:dyDescent="0.45">
      <c r="A338" s="5" t="s">
        <v>668</v>
      </c>
      <c r="B338" s="5" t="s">
        <v>669</v>
      </c>
      <c r="C338" s="6">
        <v>2.6500000953674299</v>
      </c>
      <c r="D338" s="6">
        <v>2.75</v>
      </c>
      <c r="E338" s="6">
        <v>2.5499999523162802</v>
      </c>
      <c r="F338" s="6">
        <v>2.7000000476837198</v>
      </c>
      <c r="G338" s="6">
        <v>2.1500000953674299</v>
      </c>
      <c r="H338" s="6">
        <v>2.9500000476837198</v>
      </c>
      <c r="I338" s="6">
        <v>3.75</v>
      </c>
      <c r="J338" s="6">
        <v>3.5</v>
      </c>
      <c r="K338" s="6">
        <v>2.75</v>
      </c>
      <c r="L338" s="6">
        <f t="shared" si="180"/>
        <v>0</v>
      </c>
      <c r="M338" s="6">
        <f t="shared" si="181"/>
        <v>0.75</v>
      </c>
      <c r="N338" s="6">
        <f t="shared" si="182"/>
        <v>0.54999995231628018</v>
      </c>
      <c r="O338" s="6">
        <f t="shared" si="183"/>
        <v>0</v>
      </c>
      <c r="P338" s="6">
        <f t="shared" si="184"/>
        <v>0.15000009536742986</v>
      </c>
      <c r="Q338" s="6">
        <f t="shared" si="185"/>
        <v>0</v>
      </c>
      <c r="R338" s="6">
        <f t="shared" si="186"/>
        <v>0.75</v>
      </c>
      <c r="S338" s="6">
        <f t="shared" si="187"/>
        <v>1.5</v>
      </c>
      <c r="T338" s="6">
        <f t="shared" si="188"/>
        <v>0.75</v>
      </c>
      <c r="U338" s="6">
        <f t="shared" si="189"/>
        <v>0</v>
      </c>
      <c r="V338" s="6">
        <f t="shared" si="190"/>
        <v>0.14999999999999991</v>
      </c>
      <c r="W338" s="6">
        <f t="shared" si="191"/>
        <v>0</v>
      </c>
      <c r="X338" s="6">
        <f t="shared" si="192"/>
        <v>0</v>
      </c>
      <c r="Y338" s="6">
        <f t="shared" si="193"/>
        <v>0</v>
      </c>
      <c r="Z338" s="6">
        <f t="shared" si="194"/>
        <v>0</v>
      </c>
      <c r="AA338" s="6">
        <f t="shared" si="195"/>
        <v>0.14999999999999991</v>
      </c>
      <c r="AB338" s="6">
        <f t="shared" si="196"/>
        <v>1</v>
      </c>
      <c r="AC338" s="6">
        <f t="shared" si="197"/>
        <v>0</v>
      </c>
      <c r="AD338" s="6">
        <f t="shared" si="198"/>
        <v>0</v>
      </c>
      <c r="AE338" s="6">
        <f t="shared" si="199"/>
        <v>0</v>
      </c>
      <c r="AF338" s="6">
        <f t="shared" si="200"/>
        <v>0</v>
      </c>
      <c r="AG338" s="6">
        <f t="shared" si="201"/>
        <v>0</v>
      </c>
      <c r="AH338" s="6">
        <f t="shared" si="202"/>
        <v>0</v>
      </c>
      <c r="AI338" s="6">
        <f t="shared" si="203"/>
        <v>0</v>
      </c>
      <c r="AJ338" s="6">
        <f t="shared" si="204"/>
        <v>0</v>
      </c>
      <c r="AK338" s="6">
        <f t="shared" si="205"/>
        <v>0.20000000000000018</v>
      </c>
      <c r="AL338" s="6">
        <f t="shared" si="206"/>
        <v>0</v>
      </c>
      <c r="AM338" s="6">
        <f t="shared" si="207"/>
        <v>0</v>
      </c>
      <c r="AN338" s="6">
        <f t="shared" si="208"/>
        <v>0</v>
      </c>
      <c r="AO338" s="6">
        <f t="shared" si="209"/>
        <v>0</v>
      </c>
      <c r="AP338" s="6">
        <f t="shared" si="210"/>
        <v>0</v>
      </c>
      <c r="AQ338" s="6">
        <f t="shared" si="211"/>
        <v>0</v>
      </c>
      <c r="AR338" s="6">
        <f t="shared" si="212"/>
        <v>0</v>
      </c>
      <c r="AS338" s="6">
        <f t="shared" si="213"/>
        <v>0</v>
      </c>
      <c r="AT338" s="6">
        <f t="shared" si="214"/>
        <v>0</v>
      </c>
      <c r="AU338" s="6">
        <f t="shared" si="215"/>
        <v>0</v>
      </c>
    </row>
    <row r="339" spans="1:47" ht="15" customHeight="1" x14ac:dyDescent="0.45">
      <c r="A339" s="5" t="s">
        <v>670</v>
      </c>
      <c r="B339" s="5" t="s">
        <v>671</v>
      </c>
      <c r="C339" s="6">
        <v>3</v>
      </c>
      <c r="D339" s="6">
        <v>3</v>
      </c>
      <c r="E339" s="6">
        <v>2.9500000476837198</v>
      </c>
      <c r="F339" s="6">
        <v>3.4500000476837198</v>
      </c>
      <c r="G339" s="6">
        <v>3</v>
      </c>
      <c r="H339" s="6">
        <v>3</v>
      </c>
      <c r="I339" s="6">
        <v>3.4000000953674299</v>
      </c>
      <c r="J339" s="6">
        <v>1.25</v>
      </c>
      <c r="K339" s="6">
        <v>0.34999999403953602</v>
      </c>
      <c r="L339" s="6">
        <f t="shared" si="180"/>
        <v>0</v>
      </c>
      <c r="M339" s="6">
        <f t="shared" si="181"/>
        <v>1</v>
      </c>
      <c r="N339" s="6">
        <f t="shared" si="182"/>
        <v>0.95000004768371982</v>
      </c>
      <c r="O339" s="6">
        <f t="shared" si="183"/>
        <v>0.45000004768371982</v>
      </c>
      <c r="P339" s="6">
        <f t="shared" si="184"/>
        <v>1</v>
      </c>
      <c r="Q339" s="6">
        <f t="shared" si="185"/>
        <v>0</v>
      </c>
      <c r="R339" s="6">
        <f t="shared" si="186"/>
        <v>0.40000009536742986</v>
      </c>
      <c r="S339" s="6">
        <f t="shared" si="187"/>
        <v>0</v>
      </c>
      <c r="T339" s="6">
        <f t="shared" si="188"/>
        <v>0</v>
      </c>
      <c r="U339" s="6">
        <f t="shared" si="189"/>
        <v>0</v>
      </c>
      <c r="V339" s="6">
        <f t="shared" si="190"/>
        <v>0.39999999999999991</v>
      </c>
      <c r="W339" s="6">
        <f t="shared" si="191"/>
        <v>0</v>
      </c>
      <c r="X339" s="6">
        <f t="shared" si="192"/>
        <v>5.0000047683719906E-2</v>
      </c>
      <c r="Y339" s="6">
        <f t="shared" si="193"/>
        <v>0</v>
      </c>
      <c r="Z339" s="6">
        <f t="shared" si="194"/>
        <v>0</v>
      </c>
      <c r="AA339" s="6">
        <f t="shared" si="195"/>
        <v>0</v>
      </c>
      <c r="AB339" s="6">
        <f t="shared" si="196"/>
        <v>0</v>
      </c>
      <c r="AC339" s="6">
        <f t="shared" si="197"/>
        <v>0</v>
      </c>
      <c r="AD339" s="6">
        <f t="shared" si="198"/>
        <v>0</v>
      </c>
      <c r="AE339" s="6">
        <f t="shared" si="199"/>
        <v>0</v>
      </c>
      <c r="AF339" s="6">
        <f t="shared" si="200"/>
        <v>0</v>
      </c>
      <c r="AG339" s="6">
        <f t="shared" si="201"/>
        <v>0</v>
      </c>
      <c r="AH339" s="6">
        <f t="shared" si="202"/>
        <v>0</v>
      </c>
      <c r="AI339" s="6">
        <f t="shared" si="203"/>
        <v>0</v>
      </c>
      <c r="AJ339" s="6">
        <f t="shared" si="204"/>
        <v>0</v>
      </c>
      <c r="AK339" s="6">
        <f t="shared" si="205"/>
        <v>0</v>
      </c>
      <c r="AL339" s="6">
        <f t="shared" si="206"/>
        <v>0</v>
      </c>
      <c r="AM339" s="6">
        <f t="shared" si="207"/>
        <v>0</v>
      </c>
      <c r="AN339" s="6">
        <f t="shared" si="208"/>
        <v>0</v>
      </c>
      <c r="AO339" s="6">
        <f t="shared" si="209"/>
        <v>0</v>
      </c>
      <c r="AP339" s="6">
        <f t="shared" si="210"/>
        <v>0</v>
      </c>
      <c r="AQ339" s="6">
        <f t="shared" si="211"/>
        <v>0</v>
      </c>
      <c r="AR339" s="6">
        <f t="shared" si="212"/>
        <v>0</v>
      </c>
      <c r="AS339" s="6">
        <f t="shared" si="213"/>
        <v>0</v>
      </c>
      <c r="AT339" s="6">
        <f t="shared" si="214"/>
        <v>0</v>
      </c>
      <c r="AU339" s="6">
        <f t="shared" si="215"/>
        <v>0</v>
      </c>
    </row>
    <row r="340" spans="1:47" ht="15" customHeight="1" x14ac:dyDescent="0.45">
      <c r="A340" s="5" t="s">
        <v>672</v>
      </c>
      <c r="B340" s="5" t="s">
        <v>673</v>
      </c>
      <c r="C340" s="6">
        <v>3.7000000476837198</v>
      </c>
      <c r="D340" s="6">
        <v>3.9000000953674299</v>
      </c>
      <c r="E340" s="6">
        <v>3.4500000476837198</v>
      </c>
      <c r="F340" s="6">
        <v>3.5</v>
      </c>
      <c r="G340" s="6">
        <v>3.5499999523162802</v>
      </c>
      <c r="H340" s="6">
        <v>3.25</v>
      </c>
      <c r="I340" s="6">
        <v>3.5</v>
      </c>
      <c r="J340" s="6">
        <v>0.10000000149011599</v>
      </c>
      <c r="K340" s="6">
        <v>0</v>
      </c>
      <c r="L340" s="6">
        <f t="shared" si="180"/>
        <v>0.70000004768371982</v>
      </c>
      <c r="M340" s="6">
        <f t="shared" si="181"/>
        <v>1.9000000953674299</v>
      </c>
      <c r="N340" s="6">
        <f t="shared" si="182"/>
        <v>1.4500000476837198</v>
      </c>
      <c r="O340" s="6">
        <f t="shared" si="183"/>
        <v>0.5</v>
      </c>
      <c r="P340" s="6">
        <f t="shared" si="184"/>
        <v>1.5499999523162802</v>
      </c>
      <c r="Q340" s="6">
        <f t="shared" si="185"/>
        <v>0.25</v>
      </c>
      <c r="R340" s="6">
        <f t="shared" si="186"/>
        <v>0.5</v>
      </c>
      <c r="S340" s="6">
        <f t="shared" si="187"/>
        <v>0</v>
      </c>
      <c r="T340" s="6">
        <f t="shared" si="188"/>
        <v>0</v>
      </c>
      <c r="U340" s="6">
        <f t="shared" si="189"/>
        <v>0</v>
      </c>
      <c r="V340" s="6">
        <f t="shared" si="190"/>
        <v>1.3000000953674298</v>
      </c>
      <c r="W340" s="6">
        <f t="shared" si="191"/>
        <v>5.0000047683719906E-2</v>
      </c>
      <c r="X340" s="6">
        <f t="shared" si="192"/>
        <v>0.10000000000000009</v>
      </c>
      <c r="Y340" s="6">
        <f t="shared" si="193"/>
        <v>0.24999995231628036</v>
      </c>
      <c r="Z340" s="6">
        <f t="shared" si="194"/>
        <v>0</v>
      </c>
      <c r="AA340" s="6">
        <f t="shared" si="195"/>
        <v>0</v>
      </c>
      <c r="AB340" s="6">
        <f t="shared" si="196"/>
        <v>0</v>
      </c>
      <c r="AC340" s="6">
        <f t="shared" si="197"/>
        <v>0</v>
      </c>
      <c r="AD340" s="6">
        <f t="shared" si="198"/>
        <v>0</v>
      </c>
      <c r="AE340" s="6">
        <f t="shared" si="199"/>
        <v>0.50000009536742995</v>
      </c>
      <c r="AF340" s="6">
        <f t="shared" si="200"/>
        <v>0</v>
      </c>
      <c r="AG340" s="6">
        <f t="shared" si="201"/>
        <v>0</v>
      </c>
      <c r="AH340" s="6">
        <f t="shared" si="202"/>
        <v>0</v>
      </c>
      <c r="AI340" s="6">
        <f t="shared" si="203"/>
        <v>0</v>
      </c>
      <c r="AJ340" s="6">
        <f t="shared" si="204"/>
        <v>0</v>
      </c>
      <c r="AK340" s="6">
        <f t="shared" si="205"/>
        <v>0</v>
      </c>
      <c r="AL340" s="6">
        <f t="shared" si="206"/>
        <v>0</v>
      </c>
      <c r="AM340" s="6">
        <f t="shared" si="207"/>
        <v>0</v>
      </c>
      <c r="AN340" s="6">
        <f t="shared" si="208"/>
        <v>0</v>
      </c>
      <c r="AO340" s="6">
        <f t="shared" si="209"/>
        <v>0</v>
      </c>
      <c r="AP340" s="6">
        <f t="shared" si="210"/>
        <v>0</v>
      </c>
      <c r="AQ340" s="6">
        <f t="shared" si="211"/>
        <v>0</v>
      </c>
      <c r="AR340" s="6">
        <f t="shared" si="212"/>
        <v>0</v>
      </c>
      <c r="AS340" s="6">
        <f t="shared" si="213"/>
        <v>0</v>
      </c>
      <c r="AT340" s="6">
        <f t="shared" si="214"/>
        <v>0</v>
      </c>
      <c r="AU340" s="6">
        <f t="shared" si="215"/>
        <v>0</v>
      </c>
    </row>
    <row r="341" spans="1:47" ht="15" customHeight="1" x14ac:dyDescent="0.45">
      <c r="A341" s="5" t="s">
        <v>674</v>
      </c>
      <c r="B341" s="5" t="s">
        <v>675</v>
      </c>
      <c r="C341" s="6">
        <v>2.5</v>
      </c>
      <c r="D341" s="6">
        <v>2.75</v>
      </c>
      <c r="E341" s="6">
        <v>2.9500000476837198</v>
      </c>
      <c r="F341" s="6">
        <v>3</v>
      </c>
      <c r="G341" s="6">
        <v>2.5499999523162802</v>
      </c>
      <c r="H341" s="6">
        <v>3.0499999523162802</v>
      </c>
      <c r="I341" s="6">
        <v>3.8499999046325701</v>
      </c>
      <c r="J341" s="6">
        <v>3.5</v>
      </c>
      <c r="K341" s="6">
        <v>2.7999999523162802</v>
      </c>
      <c r="L341" s="6">
        <f t="shared" si="180"/>
        <v>0</v>
      </c>
      <c r="M341" s="6">
        <f t="shared" si="181"/>
        <v>0.75</v>
      </c>
      <c r="N341" s="6">
        <f t="shared" si="182"/>
        <v>0.95000004768371982</v>
      </c>
      <c r="O341" s="6">
        <f t="shared" si="183"/>
        <v>0</v>
      </c>
      <c r="P341" s="6">
        <f t="shared" si="184"/>
        <v>0.54999995231628018</v>
      </c>
      <c r="Q341" s="6">
        <f t="shared" si="185"/>
        <v>4.9999952316280183E-2</v>
      </c>
      <c r="R341" s="6">
        <f t="shared" si="186"/>
        <v>0.84999990463257014</v>
      </c>
      <c r="S341" s="6">
        <f t="shared" si="187"/>
        <v>1.5</v>
      </c>
      <c r="T341" s="6">
        <f t="shared" si="188"/>
        <v>0.79999995231628018</v>
      </c>
      <c r="U341" s="6">
        <f t="shared" si="189"/>
        <v>0</v>
      </c>
      <c r="V341" s="6">
        <f t="shared" si="190"/>
        <v>0.14999999999999991</v>
      </c>
      <c r="W341" s="6">
        <f t="shared" si="191"/>
        <v>0</v>
      </c>
      <c r="X341" s="6">
        <f t="shared" si="192"/>
        <v>0</v>
      </c>
      <c r="Y341" s="6">
        <f t="shared" si="193"/>
        <v>0</v>
      </c>
      <c r="Z341" s="6">
        <f t="shared" si="194"/>
        <v>0</v>
      </c>
      <c r="AA341" s="6">
        <f t="shared" si="195"/>
        <v>0.24999990463257005</v>
      </c>
      <c r="AB341" s="6">
        <f t="shared" si="196"/>
        <v>1</v>
      </c>
      <c r="AC341" s="6">
        <f t="shared" si="197"/>
        <v>0</v>
      </c>
      <c r="AD341" s="6">
        <f t="shared" si="198"/>
        <v>0</v>
      </c>
      <c r="AE341" s="6">
        <f t="shared" si="199"/>
        <v>0</v>
      </c>
      <c r="AF341" s="6">
        <f t="shared" si="200"/>
        <v>0</v>
      </c>
      <c r="AG341" s="6">
        <f t="shared" si="201"/>
        <v>0</v>
      </c>
      <c r="AH341" s="6">
        <f t="shared" si="202"/>
        <v>0</v>
      </c>
      <c r="AI341" s="6">
        <f t="shared" si="203"/>
        <v>0</v>
      </c>
      <c r="AJ341" s="6">
        <f t="shared" si="204"/>
        <v>0</v>
      </c>
      <c r="AK341" s="6">
        <f t="shared" si="205"/>
        <v>0.20000000000000018</v>
      </c>
      <c r="AL341" s="6">
        <f t="shared" si="206"/>
        <v>0</v>
      </c>
      <c r="AM341" s="6">
        <f t="shared" si="207"/>
        <v>0</v>
      </c>
      <c r="AN341" s="6">
        <f t="shared" si="208"/>
        <v>0</v>
      </c>
      <c r="AO341" s="6">
        <f t="shared" si="209"/>
        <v>0</v>
      </c>
      <c r="AP341" s="6">
        <f t="shared" si="210"/>
        <v>0</v>
      </c>
      <c r="AQ341" s="6">
        <f t="shared" si="211"/>
        <v>0</v>
      </c>
      <c r="AR341" s="6">
        <f t="shared" si="212"/>
        <v>0</v>
      </c>
      <c r="AS341" s="6">
        <f t="shared" si="213"/>
        <v>0</v>
      </c>
      <c r="AT341" s="6">
        <f t="shared" si="214"/>
        <v>0</v>
      </c>
      <c r="AU341" s="6">
        <f t="shared" si="215"/>
        <v>0</v>
      </c>
    </row>
    <row r="342" spans="1:47" ht="15" customHeight="1" x14ac:dyDescent="0.45">
      <c r="A342" s="5" t="s">
        <v>676</v>
      </c>
      <c r="B342" s="5" t="s">
        <v>677</v>
      </c>
      <c r="C342" s="6">
        <v>3.6500000953674299</v>
      </c>
      <c r="D342" s="6">
        <v>3.8499999046325701</v>
      </c>
      <c r="E342" s="6">
        <v>3.9000000953674299</v>
      </c>
      <c r="F342" s="6">
        <v>3.9000000953674299</v>
      </c>
      <c r="G342" s="6">
        <v>4.0500001907348597</v>
      </c>
      <c r="H342" s="6">
        <v>3.3499999046325701</v>
      </c>
      <c r="I342" s="6">
        <v>3.5</v>
      </c>
      <c r="J342" s="6">
        <v>0.80000001192092896</v>
      </c>
      <c r="K342" s="6">
        <v>0.85000002384185802</v>
      </c>
      <c r="L342" s="6">
        <f t="shared" si="180"/>
        <v>0.65000009536742986</v>
      </c>
      <c r="M342" s="6">
        <f t="shared" si="181"/>
        <v>1.8499999046325701</v>
      </c>
      <c r="N342" s="6">
        <f t="shared" si="182"/>
        <v>1.9000000953674299</v>
      </c>
      <c r="O342" s="6">
        <f t="shared" si="183"/>
        <v>0.90000009536742986</v>
      </c>
      <c r="P342" s="6">
        <f t="shared" si="184"/>
        <v>2.0500001907348597</v>
      </c>
      <c r="Q342" s="6">
        <f t="shared" si="185"/>
        <v>0.34999990463257014</v>
      </c>
      <c r="R342" s="6">
        <f t="shared" si="186"/>
        <v>0.5</v>
      </c>
      <c r="S342" s="6">
        <f t="shared" si="187"/>
        <v>0</v>
      </c>
      <c r="T342" s="6">
        <f t="shared" si="188"/>
        <v>0</v>
      </c>
      <c r="U342" s="6">
        <f t="shared" si="189"/>
        <v>0</v>
      </c>
      <c r="V342" s="6">
        <f t="shared" si="190"/>
        <v>1.24999990463257</v>
      </c>
      <c r="W342" s="6">
        <f t="shared" si="191"/>
        <v>0.50000009536742995</v>
      </c>
      <c r="X342" s="6">
        <f t="shared" si="192"/>
        <v>0.50000009536742995</v>
      </c>
      <c r="Y342" s="6">
        <f t="shared" si="193"/>
        <v>0.75000019073485991</v>
      </c>
      <c r="Z342" s="6">
        <f t="shared" si="194"/>
        <v>0</v>
      </c>
      <c r="AA342" s="6">
        <f t="shared" si="195"/>
        <v>0</v>
      </c>
      <c r="AB342" s="6">
        <f t="shared" si="196"/>
        <v>0</v>
      </c>
      <c r="AC342" s="6">
        <f t="shared" si="197"/>
        <v>0</v>
      </c>
      <c r="AD342" s="6">
        <f t="shared" si="198"/>
        <v>0</v>
      </c>
      <c r="AE342" s="6">
        <f t="shared" si="199"/>
        <v>0.44999990463257022</v>
      </c>
      <c r="AF342" s="6">
        <f t="shared" si="200"/>
        <v>0</v>
      </c>
      <c r="AG342" s="6">
        <f t="shared" si="201"/>
        <v>0</v>
      </c>
      <c r="AH342" s="6">
        <f t="shared" si="202"/>
        <v>0</v>
      </c>
      <c r="AI342" s="6">
        <f t="shared" si="203"/>
        <v>0</v>
      </c>
      <c r="AJ342" s="6">
        <f t="shared" si="204"/>
        <v>0</v>
      </c>
      <c r="AK342" s="6">
        <f t="shared" si="205"/>
        <v>0</v>
      </c>
      <c r="AL342" s="6">
        <f t="shared" si="206"/>
        <v>0</v>
      </c>
      <c r="AM342" s="6">
        <f t="shared" si="207"/>
        <v>0</v>
      </c>
      <c r="AN342" s="6">
        <f t="shared" si="208"/>
        <v>0</v>
      </c>
      <c r="AO342" s="6">
        <f t="shared" si="209"/>
        <v>0</v>
      </c>
      <c r="AP342" s="6">
        <f t="shared" si="210"/>
        <v>0</v>
      </c>
      <c r="AQ342" s="6">
        <f t="shared" si="211"/>
        <v>0</v>
      </c>
      <c r="AR342" s="6">
        <f t="shared" si="212"/>
        <v>0</v>
      </c>
      <c r="AS342" s="6">
        <f t="shared" si="213"/>
        <v>0</v>
      </c>
      <c r="AT342" s="6">
        <f t="shared" si="214"/>
        <v>0</v>
      </c>
      <c r="AU342" s="6">
        <f t="shared" si="215"/>
        <v>0</v>
      </c>
    </row>
    <row r="343" spans="1:47" ht="15" customHeight="1" x14ac:dyDescent="0.45">
      <c r="A343" s="5" t="s">
        <v>678</v>
      </c>
      <c r="B343" s="5" t="s">
        <v>679</v>
      </c>
      <c r="C343" s="6">
        <v>4.5</v>
      </c>
      <c r="D343" s="6">
        <v>4.75</v>
      </c>
      <c r="E343" s="6">
        <v>3.5999999046325701</v>
      </c>
      <c r="F343" s="6">
        <v>4.25</v>
      </c>
      <c r="G343" s="6">
        <v>3.5999999046325701</v>
      </c>
      <c r="H343" s="6">
        <v>3.7000000476837198</v>
      </c>
      <c r="I343" s="6">
        <v>3.4000000953674299</v>
      </c>
      <c r="J343" s="6">
        <v>3.0999999046325701</v>
      </c>
      <c r="K343" s="6">
        <v>3.4500000476837198</v>
      </c>
      <c r="L343" s="6">
        <f t="shared" si="180"/>
        <v>1.5</v>
      </c>
      <c r="M343" s="6">
        <f t="shared" si="181"/>
        <v>2.75</v>
      </c>
      <c r="N343" s="6">
        <f t="shared" si="182"/>
        <v>1.5999999046325701</v>
      </c>
      <c r="O343" s="6">
        <f t="shared" si="183"/>
        <v>1.25</v>
      </c>
      <c r="P343" s="6">
        <f t="shared" si="184"/>
        <v>1.5999999046325701</v>
      </c>
      <c r="Q343" s="6">
        <f t="shared" si="185"/>
        <v>0.70000004768371982</v>
      </c>
      <c r="R343" s="6">
        <f t="shared" si="186"/>
        <v>0.40000009536742986</v>
      </c>
      <c r="S343" s="6">
        <f t="shared" si="187"/>
        <v>1.0999999046325701</v>
      </c>
      <c r="T343" s="6">
        <f t="shared" si="188"/>
        <v>1.4500000476837198</v>
      </c>
      <c r="U343" s="6">
        <f t="shared" si="189"/>
        <v>0.70000000000000018</v>
      </c>
      <c r="V343" s="6">
        <f t="shared" si="190"/>
        <v>2.15</v>
      </c>
      <c r="W343" s="6">
        <f t="shared" si="191"/>
        <v>0.19999990463257022</v>
      </c>
      <c r="X343" s="6">
        <f t="shared" si="192"/>
        <v>0.85000000000000009</v>
      </c>
      <c r="Y343" s="6">
        <f t="shared" si="193"/>
        <v>0.29999990463257031</v>
      </c>
      <c r="Z343" s="6">
        <f t="shared" si="194"/>
        <v>0.20000004768371982</v>
      </c>
      <c r="AA343" s="6">
        <f t="shared" si="195"/>
        <v>0</v>
      </c>
      <c r="AB343" s="6">
        <f t="shared" si="196"/>
        <v>0.59999990463257014</v>
      </c>
      <c r="AC343" s="6">
        <f t="shared" si="197"/>
        <v>0.65000004768371999</v>
      </c>
      <c r="AD343" s="6">
        <f t="shared" si="198"/>
        <v>0</v>
      </c>
      <c r="AE343" s="6">
        <f t="shared" si="199"/>
        <v>1.35</v>
      </c>
      <c r="AF343" s="6">
        <f t="shared" si="200"/>
        <v>0</v>
      </c>
      <c r="AG343" s="6">
        <f t="shared" si="201"/>
        <v>4.9999999999999822E-2</v>
      </c>
      <c r="AH343" s="6">
        <f t="shared" si="202"/>
        <v>0</v>
      </c>
      <c r="AI343" s="6">
        <f t="shared" si="203"/>
        <v>0</v>
      </c>
      <c r="AJ343" s="6">
        <f t="shared" si="204"/>
        <v>0</v>
      </c>
      <c r="AK343" s="6">
        <f t="shared" si="205"/>
        <v>0</v>
      </c>
      <c r="AL343" s="6">
        <f t="shared" si="206"/>
        <v>0</v>
      </c>
      <c r="AM343" s="6">
        <f t="shared" si="207"/>
        <v>0</v>
      </c>
      <c r="AN343" s="6">
        <f t="shared" si="208"/>
        <v>0.54999999999999982</v>
      </c>
      <c r="AO343" s="6">
        <f t="shared" si="209"/>
        <v>0</v>
      </c>
      <c r="AP343" s="6">
        <f t="shared" si="210"/>
        <v>0</v>
      </c>
      <c r="AQ343" s="6">
        <f t="shared" si="211"/>
        <v>0</v>
      </c>
      <c r="AR343" s="6">
        <f t="shared" si="212"/>
        <v>0</v>
      </c>
      <c r="AS343" s="6">
        <f t="shared" si="213"/>
        <v>0</v>
      </c>
      <c r="AT343" s="6">
        <f t="shared" si="214"/>
        <v>0</v>
      </c>
      <c r="AU343" s="6">
        <f t="shared" si="215"/>
        <v>0</v>
      </c>
    </row>
    <row r="344" spans="1:47" ht="15" customHeight="1" x14ac:dyDescent="0.45">
      <c r="A344" s="5" t="s">
        <v>680</v>
      </c>
      <c r="B344" s="5" t="s">
        <v>681</v>
      </c>
      <c r="C344" s="6">
        <v>4.25</v>
      </c>
      <c r="D344" s="6">
        <v>4.25</v>
      </c>
      <c r="E344" s="6">
        <v>4.25</v>
      </c>
      <c r="F344" s="6">
        <v>4.0999999046325701</v>
      </c>
      <c r="G344" s="6">
        <v>4.25</v>
      </c>
      <c r="H344" s="6">
        <v>4.0500001907348597</v>
      </c>
      <c r="I344" s="6">
        <v>3.2000000476837198</v>
      </c>
      <c r="J344" s="6">
        <v>0</v>
      </c>
      <c r="K344" s="6">
        <v>0.40000000596046498</v>
      </c>
      <c r="L344" s="6">
        <f t="shared" si="180"/>
        <v>1.25</v>
      </c>
      <c r="M344" s="6">
        <f t="shared" si="181"/>
        <v>2.25</v>
      </c>
      <c r="N344" s="6">
        <f t="shared" si="182"/>
        <v>2.25</v>
      </c>
      <c r="O344" s="6">
        <f t="shared" si="183"/>
        <v>1.0999999046325701</v>
      </c>
      <c r="P344" s="6">
        <f t="shared" si="184"/>
        <v>2.25</v>
      </c>
      <c r="Q344" s="6">
        <f t="shared" si="185"/>
        <v>1.0500001907348597</v>
      </c>
      <c r="R344" s="6">
        <f t="shared" si="186"/>
        <v>0.20000004768371982</v>
      </c>
      <c r="S344" s="6">
        <f t="shared" si="187"/>
        <v>0</v>
      </c>
      <c r="T344" s="6">
        <f t="shared" si="188"/>
        <v>0</v>
      </c>
      <c r="U344" s="6">
        <f t="shared" si="189"/>
        <v>0.45000000000000018</v>
      </c>
      <c r="V344" s="6">
        <f t="shared" si="190"/>
        <v>1.65</v>
      </c>
      <c r="W344" s="6">
        <f t="shared" si="191"/>
        <v>0.85000000000000009</v>
      </c>
      <c r="X344" s="6">
        <f t="shared" si="192"/>
        <v>0.69999990463257022</v>
      </c>
      <c r="Y344" s="6">
        <f t="shared" si="193"/>
        <v>0.95000000000000018</v>
      </c>
      <c r="Z344" s="6">
        <f t="shared" si="194"/>
        <v>0.55000019073485973</v>
      </c>
      <c r="AA344" s="6">
        <f t="shared" si="195"/>
        <v>0</v>
      </c>
      <c r="AB344" s="6">
        <f t="shared" si="196"/>
        <v>0</v>
      </c>
      <c r="AC344" s="6">
        <f t="shared" si="197"/>
        <v>0</v>
      </c>
      <c r="AD344" s="6">
        <f t="shared" si="198"/>
        <v>0</v>
      </c>
      <c r="AE344" s="6">
        <f t="shared" si="199"/>
        <v>0.85000000000000009</v>
      </c>
      <c r="AF344" s="6">
        <f t="shared" si="200"/>
        <v>4.9999999999999822E-2</v>
      </c>
      <c r="AG344" s="6">
        <f t="shared" si="201"/>
        <v>0</v>
      </c>
      <c r="AH344" s="6">
        <f t="shared" si="202"/>
        <v>0.15000000000000036</v>
      </c>
      <c r="AI344" s="6">
        <f t="shared" si="203"/>
        <v>0</v>
      </c>
      <c r="AJ344" s="6">
        <f t="shared" si="204"/>
        <v>0</v>
      </c>
      <c r="AK344" s="6">
        <f t="shared" si="205"/>
        <v>0</v>
      </c>
      <c r="AL344" s="6">
        <f t="shared" si="206"/>
        <v>0</v>
      </c>
      <c r="AM344" s="6">
        <f t="shared" si="207"/>
        <v>0</v>
      </c>
      <c r="AN344" s="6">
        <f t="shared" si="208"/>
        <v>4.9999999999999822E-2</v>
      </c>
      <c r="AO344" s="6">
        <f t="shared" si="209"/>
        <v>0</v>
      </c>
      <c r="AP344" s="6">
        <f t="shared" si="210"/>
        <v>0</v>
      </c>
      <c r="AQ344" s="6">
        <f t="shared" si="211"/>
        <v>0</v>
      </c>
      <c r="AR344" s="6">
        <f t="shared" si="212"/>
        <v>0</v>
      </c>
      <c r="AS344" s="6">
        <f t="shared" si="213"/>
        <v>0</v>
      </c>
      <c r="AT344" s="6">
        <f t="shared" si="214"/>
        <v>0</v>
      </c>
      <c r="AU344" s="6">
        <f t="shared" si="215"/>
        <v>0</v>
      </c>
    </row>
    <row r="345" spans="1:47" ht="15" customHeight="1" x14ac:dyDescent="0.45">
      <c r="A345" s="5" t="s">
        <v>682</v>
      </c>
      <c r="B345" s="5" t="s">
        <v>683</v>
      </c>
      <c r="C345" s="6">
        <v>4.1999998092651403</v>
      </c>
      <c r="D345" s="6">
        <v>4</v>
      </c>
      <c r="E345" s="6">
        <v>4</v>
      </c>
      <c r="F345" s="6">
        <v>3.5499999523162802</v>
      </c>
      <c r="G345" s="6">
        <v>4.25</v>
      </c>
      <c r="H345" s="6">
        <v>3.6500000953674299</v>
      </c>
      <c r="I345" s="6">
        <v>0.5</v>
      </c>
      <c r="J345" s="6">
        <v>0</v>
      </c>
      <c r="K345" s="6">
        <v>0</v>
      </c>
      <c r="L345" s="6">
        <f t="shared" si="180"/>
        <v>1.1999998092651403</v>
      </c>
      <c r="M345" s="6">
        <f t="shared" si="181"/>
        <v>2</v>
      </c>
      <c r="N345" s="6">
        <f t="shared" si="182"/>
        <v>2</v>
      </c>
      <c r="O345" s="6">
        <f t="shared" si="183"/>
        <v>0.54999995231628018</v>
      </c>
      <c r="P345" s="6">
        <f t="shared" si="184"/>
        <v>2.25</v>
      </c>
      <c r="Q345" s="6">
        <f t="shared" si="185"/>
        <v>0.65000009536742986</v>
      </c>
      <c r="R345" s="6">
        <f t="shared" si="186"/>
        <v>0</v>
      </c>
      <c r="S345" s="6">
        <f t="shared" si="187"/>
        <v>0</v>
      </c>
      <c r="T345" s="6">
        <f t="shared" si="188"/>
        <v>0</v>
      </c>
      <c r="U345" s="6">
        <f t="shared" si="189"/>
        <v>0.39999980926514045</v>
      </c>
      <c r="V345" s="6">
        <f t="shared" si="190"/>
        <v>1.4</v>
      </c>
      <c r="W345" s="6">
        <f t="shared" si="191"/>
        <v>0.60000000000000009</v>
      </c>
      <c r="X345" s="6">
        <f t="shared" si="192"/>
        <v>0.14999995231628027</v>
      </c>
      <c r="Y345" s="6">
        <f t="shared" si="193"/>
        <v>0.95000000000000018</v>
      </c>
      <c r="Z345" s="6">
        <f t="shared" si="194"/>
        <v>0.15000009536742986</v>
      </c>
      <c r="AA345" s="6">
        <f t="shared" si="195"/>
        <v>0</v>
      </c>
      <c r="AB345" s="6">
        <f t="shared" si="196"/>
        <v>0</v>
      </c>
      <c r="AC345" s="6">
        <f t="shared" si="197"/>
        <v>0</v>
      </c>
      <c r="AD345" s="6">
        <f t="shared" si="198"/>
        <v>0</v>
      </c>
      <c r="AE345" s="6">
        <f t="shared" si="199"/>
        <v>0.60000000000000009</v>
      </c>
      <c r="AF345" s="6">
        <f t="shared" si="200"/>
        <v>0</v>
      </c>
      <c r="AG345" s="6">
        <f t="shared" si="201"/>
        <v>0</v>
      </c>
      <c r="AH345" s="6">
        <f t="shared" si="202"/>
        <v>0.15000000000000036</v>
      </c>
      <c r="AI345" s="6">
        <f t="shared" si="203"/>
        <v>0</v>
      </c>
      <c r="AJ345" s="6">
        <f t="shared" si="204"/>
        <v>0</v>
      </c>
      <c r="AK345" s="6">
        <f t="shared" si="205"/>
        <v>0</v>
      </c>
      <c r="AL345" s="6">
        <f t="shared" si="206"/>
        <v>0</v>
      </c>
      <c r="AM345" s="6">
        <f t="shared" si="207"/>
        <v>0</v>
      </c>
      <c r="AN345" s="6">
        <f t="shared" si="208"/>
        <v>0</v>
      </c>
      <c r="AO345" s="6">
        <f t="shared" si="209"/>
        <v>0</v>
      </c>
      <c r="AP345" s="6">
        <f t="shared" si="210"/>
        <v>0</v>
      </c>
      <c r="AQ345" s="6">
        <f t="shared" si="211"/>
        <v>0</v>
      </c>
      <c r="AR345" s="6">
        <f t="shared" si="212"/>
        <v>0</v>
      </c>
      <c r="AS345" s="6">
        <f t="shared" si="213"/>
        <v>0</v>
      </c>
      <c r="AT345" s="6">
        <f t="shared" si="214"/>
        <v>0</v>
      </c>
      <c r="AU345" s="6">
        <f t="shared" si="215"/>
        <v>0</v>
      </c>
    </row>
    <row r="346" spans="1:47" ht="15" customHeight="1" x14ac:dyDescent="0.45">
      <c r="A346" s="5" t="s">
        <v>684</v>
      </c>
      <c r="B346" s="5" t="s">
        <v>685</v>
      </c>
      <c r="C346" s="6">
        <v>4.0999999046325701</v>
      </c>
      <c r="D346" s="6">
        <v>4</v>
      </c>
      <c r="E346" s="6">
        <v>3.9000000953674299</v>
      </c>
      <c r="F346" s="6">
        <v>2.8499999046325701</v>
      </c>
      <c r="G346" s="6">
        <v>3.9000000953674299</v>
      </c>
      <c r="H346" s="6">
        <v>3.9500000476837198</v>
      </c>
      <c r="I346" s="6">
        <v>2.8499999046325701</v>
      </c>
      <c r="J346" s="6">
        <v>0</v>
      </c>
      <c r="K346" s="6">
        <v>0</v>
      </c>
      <c r="L346" s="6">
        <f t="shared" si="180"/>
        <v>1.0999999046325701</v>
      </c>
      <c r="M346" s="6">
        <f t="shared" si="181"/>
        <v>2</v>
      </c>
      <c r="N346" s="6">
        <f t="shared" si="182"/>
        <v>1.9000000953674299</v>
      </c>
      <c r="O346" s="6">
        <f t="shared" si="183"/>
        <v>0</v>
      </c>
      <c r="P346" s="6">
        <f t="shared" si="184"/>
        <v>1.9000000953674299</v>
      </c>
      <c r="Q346" s="6">
        <f t="shared" si="185"/>
        <v>0.95000004768371982</v>
      </c>
      <c r="R346" s="6">
        <f t="shared" si="186"/>
        <v>0</v>
      </c>
      <c r="S346" s="6">
        <f t="shared" si="187"/>
        <v>0</v>
      </c>
      <c r="T346" s="6">
        <f t="shared" si="188"/>
        <v>0</v>
      </c>
      <c r="U346" s="6">
        <f t="shared" si="189"/>
        <v>0.29999990463257031</v>
      </c>
      <c r="V346" s="6">
        <f t="shared" si="190"/>
        <v>1.4</v>
      </c>
      <c r="W346" s="6">
        <f t="shared" si="191"/>
        <v>0.50000009536742995</v>
      </c>
      <c r="X346" s="6">
        <f t="shared" si="192"/>
        <v>0</v>
      </c>
      <c r="Y346" s="6">
        <f t="shared" si="193"/>
        <v>0.60000009536743004</v>
      </c>
      <c r="Z346" s="6">
        <f t="shared" si="194"/>
        <v>0.45000004768371982</v>
      </c>
      <c r="AA346" s="6">
        <f t="shared" si="195"/>
        <v>0</v>
      </c>
      <c r="AB346" s="6">
        <f t="shared" si="196"/>
        <v>0</v>
      </c>
      <c r="AC346" s="6">
        <f t="shared" si="197"/>
        <v>0</v>
      </c>
      <c r="AD346" s="6">
        <f t="shared" si="198"/>
        <v>0</v>
      </c>
      <c r="AE346" s="6">
        <f t="shared" si="199"/>
        <v>0.60000000000000009</v>
      </c>
      <c r="AF346" s="6">
        <f t="shared" si="200"/>
        <v>0</v>
      </c>
      <c r="AG346" s="6">
        <f t="shared" si="201"/>
        <v>0</v>
      </c>
      <c r="AH346" s="6">
        <f t="shared" si="202"/>
        <v>0</v>
      </c>
      <c r="AI346" s="6">
        <f t="shared" si="203"/>
        <v>0</v>
      </c>
      <c r="AJ346" s="6">
        <f t="shared" si="204"/>
        <v>0</v>
      </c>
      <c r="AK346" s="6">
        <f t="shared" si="205"/>
        <v>0</v>
      </c>
      <c r="AL346" s="6">
        <f t="shared" si="206"/>
        <v>0</v>
      </c>
      <c r="AM346" s="6">
        <f t="shared" si="207"/>
        <v>0</v>
      </c>
      <c r="AN346" s="6">
        <f t="shared" si="208"/>
        <v>0</v>
      </c>
      <c r="AO346" s="6">
        <f t="shared" si="209"/>
        <v>0</v>
      </c>
      <c r="AP346" s="6">
        <f t="shared" si="210"/>
        <v>0</v>
      </c>
      <c r="AQ346" s="6">
        <f t="shared" si="211"/>
        <v>0</v>
      </c>
      <c r="AR346" s="6">
        <f t="shared" si="212"/>
        <v>0</v>
      </c>
      <c r="AS346" s="6">
        <f t="shared" si="213"/>
        <v>0</v>
      </c>
      <c r="AT346" s="6">
        <f t="shared" si="214"/>
        <v>0</v>
      </c>
      <c r="AU346" s="6">
        <f t="shared" si="215"/>
        <v>0</v>
      </c>
    </row>
    <row r="347" spans="1:47" ht="15" customHeight="1" x14ac:dyDescent="0.45">
      <c r="A347" s="5" t="s">
        <v>686</v>
      </c>
      <c r="B347" s="5" t="s">
        <v>687</v>
      </c>
      <c r="C347" s="6">
        <v>3</v>
      </c>
      <c r="D347" s="6">
        <v>3.4000000953674299</v>
      </c>
      <c r="E347" s="6">
        <v>3.3499999046325701</v>
      </c>
      <c r="F347" s="6">
        <v>2.25</v>
      </c>
      <c r="G347" s="6">
        <v>3.3499999046325701</v>
      </c>
      <c r="H347" s="6">
        <v>3.25</v>
      </c>
      <c r="I347" s="6">
        <v>3.7999999523162802</v>
      </c>
      <c r="J347" s="6">
        <v>1.25</v>
      </c>
      <c r="K347" s="6">
        <v>1.0999999046325699</v>
      </c>
      <c r="L347" s="6">
        <f t="shared" si="180"/>
        <v>0</v>
      </c>
      <c r="M347" s="6">
        <f t="shared" si="181"/>
        <v>1.4000000953674299</v>
      </c>
      <c r="N347" s="6">
        <f t="shared" si="182"/>
        <v>1.3499999046325701</v>
      </c>
      <c r="O347" s="6">
        <f t="shared" si="183"/>
        <v>0</v>
      </c>
      <c r="P347" s="6">
        <f t="shared" si="184"/>
        <v>1.3499999046325701</v>
      </c>
      <c r="Q347" s="6">
        <f t="shared" si="185"/>
        <v>0.25</v>
      </c>
      <c r="R347" s="6">
        <f t="shared" si="186"/>
        <v>0.79999995231628018</v>
      </c>
      <c r="S347" s="6">
        <f t="shared" si="187"/>
        <v>0</v>
      </c>
      <c r="T347" s="6">
        <f t="shared" si="188"/>
        <v>0</v>
      </c>
      <c r="U347" s="6">
        <f t="shared" si="189"/>
        <v>0</v>
      </c>
      <c r="V347" s="6">
        <f t="shared" si="190"/>
        <v>0.80000009536742978</v>
      </c>
      <c r="W347" s="6">
        <f t="shared" si="191"/>
        <v>0</v>
      </c>
      <c r="X347" s="6">
        <f t="shared" si="192"/>
        <v>0</v>
      </c>
      <c r="Y347" s="6">
        <f t="shared" si="193"/>
        <v>4.9999904632570313E-2</v>
      </c>
      <c r="Z347" s="6">
        <f t="shared" si="194"/>
        <v>0</v>
      </c>
      <c r="AA347" s="6">
        <f t="shared" si="195"/>
        <v>0.19999995231628009</v>
      </c>
      <c r="AB347" s="6">
        <f t="shared" si="196"/>
        <v>0</v>
      </c>
      <c r="AC347" s="6">
        <f t="shared" si="197"/>
        <v>0</v>
      </c>
      <c r="AD347" s="6">
        <f t="shared" si="198"/>
        <v>0</v>
      </c>
      <c r="AE347" s="6">
        <f t="shared" si="199"/>
        <v>9.5367429953086003E-8</v>
      </c>
      <c r="AF347" s="6">
        <f t="shared" si="200"/>
        <v>0</v>
      </c>
      <c r="AG347" s="6">
        <f t="shared" si="201"/>
        <v>0</v>
      </c>
      <c r="AH347" s="6">
        <f t="shared" si="202"/>
        <v>0</v>
      </c>
      <c r="AI347" s="6">
        <f t="shared" si="203"/>
        <v>0</v>
      </c>
      <c r="AJ347" s="6">
        <f t="shared" si="204"/>
        <v>0</v>
      </c>
      <c r="AK347" s="6">
        <f t="shared" si="205"/>
        <v>0</v>
      </c>
      <c r="AL347" s="6">
        <f t="shared" si="206"/>
        <v>0</v>
      </c>
      <c r="AM347" s="6">
        <f t="shared" si="207"/>
        <v>0</v>
      </c>
      <c r="AN347" s="6">
        <f t="shared" si="208"/>
        <v>0</v>
      </c>
      <c r="AO347" s="6">
        <f t="shared" si="209"/>
        <v>0</v>
      </c>
      <c r="AP347" s="6">
        <f t="shared" si="210"/>
        <v>0</v>
      </c>
      <c r="AQ347" s="6">
        <f t="shared" si="211"/>
        <v>0</v>
      </c>
      <c r="AR347" s="6">
        <f t="shared" si="212"/>
        <v>0</v>
      </c>
      <c r="AS347" s="6">
        <f t="shared" si="213"/>
        <v>0</v>
      </c>
      <c r="AT347" s="6">
        <f t="shared" si="214"/>
        <v>0</v>
      </c>
      <c r="AU347" s="6">
        <f t="shared" si="215"/>
        <v>0</v>
      </c>
    </row>
    <row r="348" spans="1:47" ht="15" customHeight="1" x14ac:dyDescent="0.45">
      <c r="A348" s="5" t="s">
        <v>688</v>
      </c>
      <c r="B348" s="5" t="s">
        <v>689</v>
      </c>
      <c r="C348" s="6">
        <v>3.0499999523162802</v>
      </c>
      <c r="D348" s="6">
        <v>4</v>
      </c>
      <c r="E348" s="6">
        <v>3.75</v>
      </c>
      <c r="F348" s="6">
        <v>2.5499999523162802</v>
      </c>
      <c r="G348" s="6">
        <v>3.7000000476837198</v>
      </c>
      <c r="H348" s="6">
        <v>3.75</v>
      </c>
      <c r="I348" s="6">
        <v>4.6500000953674299</v>
      </c>
      <c r="J348" s="6">
        <v>4.5999999046325701</v>
      </c>
      <c r="K348" s="6">
        <v>4.5500001907348597</v>
      </c>
      <c r="L348" s="6">
        <f t="shared" si="180"/>
        <v>4.9999952316280183E-2</v>
      </c>
      <c r="M348" s="6">
        <f t="shared" si="181"/>
        <v>2</v>
      </c>
      <c r="N348" s="6">
        <f t="shared" si="182"/>
        <v>1.75</v>
      </c>
      <c r="O348" s="6">
        <f t="shared" si="183"/>
        <v>0</v>
      </c>
      <c r="P348" s="6">
        <f t="shared" si="184"/>
        <v>1.7000000476837198</v>
      </c>
      <c r="Q348" s="6">
        <f t="shared" si="185"/>
        <v>0.75</v>
      </c>
      <c r="R348" s="6">
        <f t="shared" si="186"/>
        <v>1.6500000953674299</v>
      </c>
      <c r="S348" s="6">
        <f t="shared" si="187"/>
        <v>2.5999999046325701</v>
      </c>
      <c r="T348" s="6">
        <f t="shared" si="188"/>
        <v>2.5500001907348597</v>
      </c>
      <c r="U348" s="6">
        <f t="shared" si="189"/>
        <v>0</v>
      </c>
      <c r="V348" s="6">
        <f t="shared" si="190"/>
        <v>1.4</v>
      </c>
      <c r="W348" s="6">
        <f t="shared" si="191"/>
        <v>0.35000000000000009</v>
      </c>
      <c r="X348" s="6">
        <f t="shared" si="192"/>
        <v>0</v>
      </c>
      <c r="Y348" s="6">
        <f t="shared" si="193"/>
        <v>0.40000004768371999</v>
      </c>
      <c r="Z348" s="6">
        <f t="shared" si="194"/>
        <v>0.25</v>
      </c>
      <c r="AA348" s="6">
        <f t="shared" si="195"/>
        <v>1.0500000953674298</v>
      </c>
      <c r="AB348" s="6">
        <f t="shared" si="196"/>
        <v>2.0999999046325701</v>
      </c>
      <c r="AC348" s="6">
        <f t="shared" si="197"/>
        <v>1.7500001907348599</v>
      </c>
      <c r="AD348" s="6">
        <f t="shared" si="198"/>
        <v>0</v>
      </c>
      <c r="AE348" s="6">
        <f t="shared" si="199"/>
        <v>0.60000000000000009</v>
      </c>
      <c r="AF348" s="6">
        <f t="shared" si="200"/>
        <v>0</v>
      </c>
      <c r="AG348" s="6">
        <f t="shared" si="201"/>
        <v>0</v>
      </c>
      <c r="AH348" s="6">
        <f t="shared" si="202"/>
        <v>0</v>
      </c>
      <c r="AI348" s="6">
        <f t="shared" si="203"/>
        <v>0</v>
      </c>
      <c r="AJ348" s="6">
        <f t="shared" si="204"/>
        <v>0.25000009536742951</v>
      </c>
      <c r="AK348" s="6">
        <f t="shared" si="205"/>
        <v>1.2999999046325703</v>
      </c>
      <c r="AL348" s="6">
        <f t="shared" si="206"/>
        <v>0.95000019073485964</v>
      </c>
      <c r="AM348" s="6">
        <f t="shared" si="207"/>
        <v>0</v>
      </c>
      <c r="AN348" s="6">
        <f t="shared" si="208"/>
        <v>0</v>
      </c>
      <c r="AO348" s="6">
        <f t="shared" si="209"/>
        <v>0</v>
      </c>
      <c r="AP348" s="6">
        <f t="shared" si="210"/>
        <v>0</v>
      </c>
      <c r="AQ348" s="6">
        <f t="shared" si="211"/>
        <v>0</v>
      </c>
      <c r="AR348" s="6">
        <f t="shared" si="212"/>
        <v>0</v>
      </c>
      <c r="AS348" s="6">
        <f t="shared" si="213"/>
        <v>0</v>
      </c>
      <c r="AT348" s="6">
        <f t="shared" si="214"/>
        <v>0.49999990463257049</v>
      </c>
      <c r="AU348" s="6">
        <f t="shared" si="215"/>
        <v>0.15000019073485937</v>
      </c>
    </row>
    <row r="349" spans="1:47" ht="15" customHeight="1" x14ac:dyDescent="0.45">
      <c r="A349" s="5" t="s">
        <v>690</v>
      </c>
      <c r="B349" s="5" t="s">
        <v>691</v>
      </c>
      <c r="C349" s="6">
        <v>3.9000000953674299</v>
      </c>
      <c r="D349" s="6">
        <v>4.0999999046325701</v>
      </c>
      <c r="E349" s="6">
        <v>3.9500000476837198</v>
      </c>
      <c r="F349" s="6">
        <v>2.75</v>
      </c>
      <c r="G349" s="6">
        <v>3.9500000476837198</v>
      </c>
      <c r="H349" s="6">
        <v>3.8499999046325701</v>
      </c>
      <c r="I349" s="6">
        <v>3.5999999046325701</v>
      </c>
      <c r="J349" s="6">
        <v>2</v>
      </c>
      <c r="K349" s="6">
        <v>2.8499999046325701</v>
      </c>
      <c r="L349" s="6">
        <f t="shared" si="180"/>
        <v>0.90000009536742986</v>
      </c>
      <c r="M349" s="6">
        <f t="shared" si="181"/>
        <v>2.0999999046325701</v>
      </c>
      <c r="N349" s="6">
        <f t="shared" si="182"/>
        <v>1.9500000476837198</v>
      </c>
      <c r="O349" s="6">
        <f t="shared" si="183"/>
        <v>0</v>
      </c>
      <c r="P349" s="6">
        <f t="shared" si="184"/>
        <v>1.9500000476837198</v>
      </c>
      <c r="Q349" s="6">
        <f t="shared" si="185"/>
        <v>0.84999990463257014</v>
      </c>
      <c r="R349" s="6">
        <f t="shared" si="186"/>
        <v>0.59999990463257014</v>
      </c>
      <c r="S349" s="6">
        <f t="shared" si="187"/>
        <v>0</v>
      </c>
      <c r="T349" s="6">
        <f t="shared" si="188"/>
        <v>0.84999990463257014</v>
      </c>
      <c r="U349" s="6">
        <f t="shared" si="189"/>
        <v>0.10000009536743004</v>
      </c>
      <c r="V349" s="6">
        <f t="shared" si="190"/>
        <v>1.49999990463257</v>
      </c>
      <c r="W349" s="6">
        <f t="shared" si="191"/>
        <v>0.55000004768371991</v>
      </c>
      <c r="X349" s="6">
        <f t="shared" si="192"/>
        <v>0</v>
      </c>
      <c r="Y349" s="6">
        <f t="shared" si="193"/>
        <v>0.65000004768371999</v>
      </c>
      <c r="Z349" s="6">
        <f t="shared" si="194"/>
        <v>0.34999990463257014</v>
      </c>
      <c r="AA349" s="6">
        <f t="shared" si="195"/>
        <v>0</v>
      </c>
      <c r="AB349" s="6">
        <f t="shared" si="196"/>
        <v>0</v>
      </c>
      <c r="AC349" s="6">
        <f t="shared" si="197"/>
        <v>4.9999904632570313E-2</v>
      </c>
      <c r="AD349" s="6">
        <f t="shared" si="198"/>
        <v>0</v>
      </c>
      <c r="AE349" s="6">
        <f t="shared" si="199"/>
        <v>0.69999990463257022</v>
      </c>
      <c r="AF349" s="6">
        <f t="shared" si="200"/>
        <v>0</v>
      </c>
      <c r="AG349" s="6">
        <f t="shared" si="201"/>
        <v>0</v>
      </c>
      <c r="AH349" s="6">
        <f t="shared" si="202"/>
        <v>0</v>
      </c>
      <c r="AI349" s="6">
        <f t="shared" si="203"/>
        <v>0</v>
      </c>
      <c r="AJ349" s="6">
        <f t="shared" si="204"/>
        <v>0</v>
      </c>
      <c r="AK349" s="6">
        <f t="shared" si="205"/>
        <v>0</v>
      </c>
      <c r="AL349" s="6">
        <f t="shared" si="206"/>
        <v>0</v>
      </c>
      <c r="AM349" s="6">
        <f t="shared" si="207"/>
        <v>0</v>
      </c>
      <c r="AN349" s="6">
        <f t="shared" si="208"/>
        <v>0</v>
      </c>
      <c r="AO349" s="6">
        <f t="shared" si="209"/>
        <v>0</v>
      </c>
      <c r="AP349" s="6">
        <f t="shared" si="210"/>
        <v>0</v>
      </c>
      <c r="AQ349" s="6">
        <f t="shared" si="211"/>
        <v>0</v>
      </c>
      <c r="AR349" s="6">
        <f t="shared" si="212"/>
        <v>0</v>
      </c>
      <c r="AS349" s="6">
        <f t="shared" si="213"/>
        <v>0</v>
      </c>
      <c r="AT349" s="6">
        <f t="shared" si="214"/>
        <v>0</v>
      </c>
      <c r="AU349" s="6">
        <f t="shared" si="215"/>
        <v>0</v>
      </c>
    </row>
    <row r="350" spans="1:47" ht="15" customHeight="1" x14ac:dyDescent="0.45">
      <c r="A350" s="5" t="s">
        <v>692</v>
      </c>
      <c r="B350" s="5" t="s">
        <v>693</v>
      </c>
      <c r="C350" s="6">
        <v>3.0999999046325701</v>
      </c>
      <c r="D350" s="6">
        <v>4</v>
      </c>
      <c r="E350" s="6">
        <v>3.8499999046325701</v>
      </c>
      <c r="F350" s="6">
        <v>0.85000002384185802</v>
      </c>
      <c r="G350" s="6">
        <v>3.2000000476837198</v>
      </c>
      <c r="H350" s="6">
        <v>3.7000000476837198</v>
      </c>
      <c r="I350" s="6">
        <v>4.4499998092651403</v>
      </c>
      <c r="J350" s="6">
        <v>0.55000001192092896</v>
      </c>
      <c r="K350" s="6">
        <v>2.0499999523162802</v>
      </c>
      <c r="L350" s="6">
        <f t="shared" si="180"/>
        <v>9.9999904632570136E-2</v>
      </c>
      <c r="M350" s="6">
        <f t="shared" si="181"/>
        <v>2</v>
      </c>
      <c r="N350" s="6">
        <f t="shared" si="182"/>
        <v>1.8499999046325701</v>
      </c>
      <c r="O350" s="6">
        <f t="shared" si="183"/>
        <v>0</v>
      </c>
      <c r="P350" s="6">
        <f t="shared" si="184"/>
        <v>1.2000000476837198</v>
      </c>
      <c r="Q350" s="6">
        <f t="shared" si="185"/>
        <v>0.70000004768371982</v>
      </c>
      <c r="R350" s="6">
        <f t="shared" si="186"/>
        <v>1.4499998092651403</v>
      </c>
      <c r="S350" s="6">
        <f t="shared" si="187"/>
        <v>0</v>
      </c>
      <c r="T350" s="6">
        <f t="shared" si="188"/>
        <v>4.9999952316280183E-2</v>
      </c>
      <c r="U350" s="6">
        <f t="shared" si="189"/>
        <v>0</v>
      </c>
      <c r="V350" s="6">
        <f t="shared" si="190"/>
        <v>1.4</v>
      </c>
      <c r="W350" s="6">
        <f t="shared" si="191"/>
        <v>0.44999990463257022</v>
      </c>
      <c r="X350" s="6">
        <f t="shared" si="192"/>
        <v>0</v>
      </c>
      <c r="Y350" s="6">
        <f t="shared" si="193"/>
        <v>0</v>
      </c>
      <c r="Z350" s="6">
        <f t="shared" si="194"/>
        <v>0.20000004768371982</v>
      </c>
      <c r="AA350" s="6">
        <f t="shared" si="195"/>
        <v>0.84999980926514018</v>
      </c>
      <c r="AB350" s="6">
        <f t="shared" si="196"/>
        <v>0</v>
      </c>
      <c r="AC350" s="6">
        <f t="shared" si="197"/>
        <v>0</v>
      </c>
      <c r="AD350" s="6">
        <f t="shared" si="198"/>
        <v>0</v>
      </c>
      <c r="AE350" s="6">
        <f t="shared" si="199"/>
        <v>0.60000000000000009</v>
      </c>
      <c r="AF350" s="6">
        <f t="shared" si="200"/>
        <v>0</v>
      </c>
      <c r="AG350" s="6">
        <f t="shared" si="201"/>
        <v>0</v>
      </c>
      <c r="AH350" s="6">
        <f t="shared" si="202"/>
        <v>0</v>
      </c>
      <c r="AI350" s="6">
        <f t="shared" si="203"/>
        <v>0</v>
      </c>
      <c r="AJ350" s="6">
        <f t="shared" si="204"/>
        <v>4.9999809265139916E-2</v>
      </c>
      <c r="AK350" s="6">
        <f t="shared" si="205"/>
        <v>0</v>
      </c>
      <c r="AL350" s="6">
        <f t="shared" si="206"/>
        <v>0</v>
      </c>
      <c r="AM350" s="6">
        <f t="shared" si="207"/>
        <v>0</v>
      </c>
      <c r="AN350" s="6">
        <f t="shared" si="208"/>
        <v>0</v>
      </c>
      <c r="AO350" s="6">
        <f t="shared" si="209"/>
        <v>0</v>
      </c>
      <c r="AP350" s="6">
        <f t="shared" si="210"/>
        <v>0</v>
      </c>
      <c r="AQ350" s="6">
        <f t="shared" si="211"/>
        <v>0</v>
      </c>
      <c r="AR350" s="6">
        <f t="shared" si="212"/>
        <v>0</v>
      </c>
      <c r="AS350" s="6">
        <f t="shared" si="213"/>
        <v>0</v>
      </c>
      <c r="AT350" s="6">
        <f t="shared" si="214"/>
        <v>0</v>
      </c>
      <c r="AU350" s="6">
        <f t="shared" si="215"/>
        <v>0</v>
      </c>
    </row>
    <row r="351" spans="1:47" ht="15" customHeight="1" x14ac:dyDescent="0.45">
      <c r="A351" s="5" t="s">
        <v>694</v>
      </c>
      <c r="B351" s="5" t="s">
        <v>695</v>
      </c>
      <c r="C351" s="6">
        <v>2.4500000476837198</v>
      </c>
      <c r="D351" s="6">
        <v>4</v>
      </c>
      <c r="E351" s="6">
        <v>2.9500000476837198</v>
      </c>
      <c r="F351" s="6">
        <v>3.9500000476837198</v>
      </c>
      <c r="G351" s="6">
        <v>3.2999999523162802</v>
      </c>
      <c r="H351" s="6">
        <v>3.7000000476837198</v>
      </c>
      <c r="I351" s="6">
        <v>3.7000000476837198</v>
      </c>
      <c r="J351" s="6">
        <v>1.79999995231628</v>
      </c>
      <c r="K351" s="6">
        <v>4</v>
      </c>
      <c r="L351" s="6">
        <f t="shared" si="180"/>
        <v>0</v>
      </c>
      <c r="M351" s="6">
        <f t="shared" si="181"/>
        <v>2</v>
      </c>
      <c r="N351" s="6">
        <f t="shared" si="182"/>
        <v>0.95000004768371982</v>
      </c>
      <c r="O351" s="6">
        <f t="shared" si="183"/>
        <v>0.95000004768371982</v>
      </c>
      <c r="P351" s="6">
        <f t="shared" si="184"/>
        <v>1.2999999523162802</v>
      </c>
      <c r="Q351" s="6">
        <f t="shared" si="185"/>
        <v>0.70000004768371982</v>
      </c>
      <c r="R351" s="6">
        <f t="shared" si="186"/>
        <v>0.70000004768371982</v>
      </c>
      <c r="S351" s="6">
        <f t="shared" si="187"/>
        <v>0</v>
      </c>
      <c r="T351" s="6">
        <f t="shared" si="188"/>
        <v>2</v>
      </c>
      <c r="U351" s="6">
        <f t="shared" si="189"/>
        <v>0</v>
      </c>
      <c r="V351" s="6">
        <f t="shared" si="190"/>
        <v>1.4</v>
      </c>
      <c r="W351" s="6">
        <f t="shared" si="191"/>
        <v>0</v>
      </c>
      <c r="X351" s="6">
        <f t="shared" si="192"/>
        <v>0.55000004768371991</v>
      </c>
      <c r="Y351" s="6">
        <f t="shared" si="193"/>
        <v>0</v>
      </c>
      <c r="Z351" s="6">
        <f t="shared" si="194"/>
        <v>0.20000004768371982</v>
      </c>
      <c r="AA351" s="6">
        <f t="shared" si="195"/>
        <v>0.10000004768371973</v>
      </c>
      <c r="AB351" s="6">
        <f t="shared" si="196"/>
        <v>0</v>
      </c>
      <c r="AC351" s="6">
        <f t="shared" si="197"/>
        <v>1.2000000000000002</v>
      </c>
      <c r="AD351" s="6">
        <f t="shared" si="198"/>
        <v>0</v>
      </c>
      <c r="AE351" s="6">
        <f t="shared" si="199"/>
        <v>0.60000000000000009</v>
      </c>
      <c r="AF351" s="6">
        <f t="shared" si="200"/>
        <v>0</v>
      </c>
      <c r="AG351" s="6">
        <f t="shared" si="201"/>
        <v>0</v>
      </c>
      <c r="AH351" s="6">
        <f t="shared" si="202"/>
        <v>0</v>
      </c>
      <c r="AI351" s="6">
        <f t="shared" si="203"/>
        <v>0</v>
      </c>
      <c r="AJ351" s="6">
        <f t="shared" si="204"/>
        <v>0</v>
      </c>
      <c r="AK351" s="6">
        <f t="shared" si="205"/>
        <v>0</v>
      </c>
      <c r="AL351" s="6">
        <f t="shared" si="206"/>
        <v>0.39999999999999991</v>
      </c>
      <c r="AM351" s="6">
        <f t="shared" si="207"/>
        <v>0</v>
      </c>
      <c r="AN351" s="6">
        <f t="shared" si="208"/>
        <v>0</v>
      </c>
      <c r="AO351" s="6">
        <f t="shared" si="209"/>
        <v>0</v>
      </c>
      <c r="AP351" s="6">
        <f t="shared" si="210"/>
        <v>0</v>
      </c>
      <c r="AQ351" s="6">
        <f t="shared" si="211"/>
        <v>0</v>
      </c>
      <c r="AR351" s="6">
        <f t="shared" si="212"/>
        <v>0</v>
      </c>
      <c r="AS351" s="6">
        <f t="shared" si="213"/>
        <v>0</v>
      </c>
      <c r="AT351" s="6">
        <f t="shared" si="214"/>
        <v>0</v>
      </c>
      <c r="AU351" s="6">
        <f t="shared" si="215"/>
        <v>0</v>
      </c>
    </row>
    <row r="352" spans="1:47" ht="15" customHeight="1" x14ac:dyDescent="0.45">
      <c r="A352" s="5" t="s">
        <v>696</v>
      </c>
      <c r="B352" s="5" t="s">
        <v>697</v>
      </c>
      <c r="C352" s="6">
        <v>3.5</v>
      </c>
      <c r="D352" s="6">
        <v>4</v>
      </c>
      <c r="E352" s="6">
        <v>3.7000000476837198</v>
      </c>
      <c r="F352" s="6">
        <v>4.25</v>
      </c>
      <c r="G352" s="6">
        <v>3.75</v>
      </c>
      <c r="H352" s="6">
        <v>3.75</v>
      </c>
      <c r="I352" s="6">
        <v>3.7000000476837198</v>
      </c>
      <c r="J352" s="6">
        <v>0.10000000149011599</v>
      </c>
      <c r="K352" s="6">
        <v>1.1499999761581401</v>
      </c>
      <c r="L352" s="6">
        <f t="shared" si="180"/>
        <v>0.5</v>
      </c>
      <c r="M352" s="6">
        <f t="shared" si="181"/>
        <v>2</v>
      </c>
      <c r="N352" s="6">
        <f t="shared" si="182"/>
        <v>1.7000000476837198</v>
      </c>
      <c r="O352" s="6">
        <f t="shared" si="183"/>
        <v>1.25</v>
      </c>
      <c r="P352" s="6">
        <f t="shared" si="184"/>
        <v>1.75</v>
      </c>
      <c r="Q352" s="6">
        <f t="shared" si="185"/>
        <v>0.75</v>
      </c>
      <c r="R352" s="6">
        <f t="shared" si="186"/>
        <v>0.70000004768371982</v>
      </c>
      <c r="S352" s="6">
        <f t="shared" si="187"/>
        <v>0</v>
      </c>
      <c r="T352" s="6">
        <f t="shared" si="188"/>
        <v>0</v>
      </c>
      <c r="U352" s="6">
        <f t="shared" si="189"/>
        <v>0</v>
      </c>
      <c r="V352" s="6">
        <f t="shared" si="190"/>
        <v>1.4</v>
      </c>
      <c r="W352" s="6">
        <f t="shared" si="191"/>
        <v>0.30000004768371991</v>
      </c>
      <c r="X352" s="6">
        <f t="shared" si="192"/>
        <v>0.85000000000000009</v>
      </c>
      <c r="Y352" s="6">
        <f t="shared" si="193"/>
        <v>0.45000000000000018</v>
      </c>
      <c r="Z352" s="6">
        <f t="shared" si="194"/>
        <v>0.25</v>
      </c>
      <c r="AA352" s="6">
        <f t="shared" si="195"/>
        <v>0.10000004768371973</v>
      </c>
      <c r="AB352" s="6">
        <f t="shared" si="196"/>
        <v>0</v>
      </c>
      <c r="AC352" s="6">
        <f t="shared" si="197"/>
        <v>0</v>
      </c>
      <c r="AD352" s="6">
        <f t="shared" si="198"/>
        <v>0</v>
      </c>
      <c r="AE352" s="6">
        <f t="shared" si="199"/>
        <v>0.60000000000000009</v>
      </c>
      <c r="AF352" s="6">
        <f t="shared" si="200"/>
        <v>0</v>
      </c>
      <c r="AG352" s="6">
        <f t="shared" si="201"/>
        <v>4.9999999999999822E-2</v>
      </c>
      <c r="AH352" s="6">
        <f t="shared" si="202"/>
        <v>0</v>
      </c>
      <c r="AI352" s="6">
        <f t="shared" si="203"/>
        <v>0</v>
      </c>
      <c r="AJ352" s="6">
        <f t="shared" si="204"/>
        <v>0</v>
      </c>
      <c r="AK352" s="6">
        <f t="shared" si="205"/>
        <v>0</v>
      </c>
      <c r="AL352" s="6">
        <f t="shared" si="206"/>
        <v>0</v>
      </c>
      <c r="AM352" s="6">
        <f t="shared" si="207"/>
        <v>0</v>
      </c>
      <c r="AN352" s="6">
        <f t="shared" si="208"/>
        <v>0</v>
      </c>
      <c r="AO352" s="6">
        <f t="shared" si="209"/>
        <v>0</v>
      </c>
      <c r="AP352" s="6">
        <f t="shared" si="210"/>
        <v>0</v>
      </c>
      <c r="AQ352" s="6">
        <f t="shared" si="211"/>
        <v>0</v>
      </c>
      <c r="AR352" s="6">
        <f t="shared" si="212"/>
        <v>0</v>
      </c>
      <c r="AS352" s="6">
        <f t="shared" si="213"/>
        <v>0</v>
      </c>
      <c r="AT352" s="6">
        <f t="shared" si="214"/>
        <v>0</v>
      </c>
      <c r="AU352" s="6">
        <f t="shared" si="215"/>
        <v>0</v>
      </c>
    </row>
    <row r="353" spans="1:47" ht="15" customHeight="1" x14ac:dyDescent="0.45">
      <c r="A353" s="5" t="s">
        <v>698</v>
      </c>
      <c r="B353" s="5" t="s">
        <v>699</v>
      </c>
      <c r="C353" s="6">
        <v>3.6500000953674299</v>
      </c>
      <c r="D353" s="6">
        <v>4.0500001907348597</v>
      </c>
      <c r="E353" s="6">
        <v>3.5999999046325701</v>
      </c>
      <c r="F353" s="6">
        <v>4.25</v>
      </c>
      <c r="G353" s="6">
        <v>3.6500000953674299</v>
      </c>
      <c r="H353" s="6">
        <v>3.5</v>
      </c>
      <c r="I353" s="6">
        <v>1.1000000238418599</v>
      </c>
      <c r="J353" s="6">
        <v>0.25</v>
      </c>
      <c r="K353" s="6">
        <v>0</v>
      </c>
      <c r="L353" s="6">
        <f t="shared" si="180"/>
        <v>0.65000009536742986</v>
      </c>
      <c r="M353" s="6">
        <f t="shared" si="181"/>
        <v>2.0500001907348597</v>
      </c>
      <c r="N353" s="6">
        <f t="shared" si="182"/>
        <v>1.5999999046325701</v>
      </c>
      <c r="O353" s="6">
        <f t="shared" si="183"/>
        <v>1.25</v>
      </c>
      <c r="P353" s="6">
        <f t="shared" si="184"/>
        <v>1.6500000953674299</v>
      </c>
      <c r="Q353" s="6">
        <f t="shared" si="185"/>
        <v>0.5</v>
      </c>
      <c r="R353" s="6">
        <f t="shared" si="186"/>
        <v>0</v>
      </c>
      <c r="S353" s="6">
        <f t="shared" si="187"/>
        <v>0</v>
      </c>
      <c r="T353" s="6">
        <f t="shared" si="188"/>
        <v>0</v>
      </c>
      <c r="U353" s="6">
        <f t="shared" si="189"/>
        <v>0</v>
      </c>
      <c r="V353" s="6">
        <f t="shared" si="190"/>
        <v>1.4500001907348596</v>
      </c>
      <c r="W353" s="6">
        <f t="shared" si="191"/>
        <v>0.19999990463257022</v>
      </c>
      <c r="X353" s="6">
        <f t="shared" si="192"/>
        <v>0.85000000000000009</v>
      </c>
      <c r="Y353" s="6">
        <f t="shared" si="193"/>
        <v>0.35000009536743004</v>
      </c>
      <c r="Z353" s="6">
        <f t="shared" si="194"/>
        <v>0</v>
      </c>
      <c r="AA353" s="6">
        <f t="shared" si="195"/>
        <v>0</v>
      </c>
      <c r="AB353" s="6">
        <f t="shared" si="196"/>
        <v>0</v>
      </c>
      <c r="AC353" s="6">
        <f t="shared" si="197"/>
        <v>0</v>
      </c>
      <c r="AD353" s="6">
        <f t="shared" si="198"/>
        <v>0</v>
      </c>
      <c r="AE353" s="6">
        <f t="shared" si="199"/>
        <v>0.65000019073485982</v>
      </c>
      <c r="AF353" s="6">
        <f t="shared" si="200"/>
        <v>0</v>
      </c>
      <c r="AG353" s="6">
        <f t="shared" si="201"/>
        <v>4.9999999999999822E-2</v>
      </c>
      <c r="AH353" s="6">
        <f t="shared" si="202"/>
        <v>0</v>
      </c>
      <c r="AI353" s="6">
        <f t="shared" si="203"/>
        <v>0</v>
      </c>
      <c r="AJ353" s="6">
        <f t="shared" si="204"/>
        <v>0</v>
      </c>
      <c r="AK353" s="6">
        <f t="shared" si="205"/>
        <v>0</v>
      </c>
      <c r="AL353" s="6">
        <f t="shared" si="206"/>
        <v>0</v>
      </c>
      <c r="AM353" s="6">
        <f t="shared" si="207"/>
        <v>0</v>
      </c>
      <c r="AN353" s="6">
        <f t="shared" si="208"/>
        <v>0</v>
      </c>
      <c r="AO353" s="6">
        <f t="shared" si="209"/>
        <v>0</v>
      </c>
      <c r="AP353" s="6">
        <f t="shared" si="210"/>
        <v>0</v>
      </c>
      <c r="AQ353" s="6">
        <f t="shared" si="211"/>
        <v>0</v>
      </c>
      <c r="AR353" s="6">
        <f t="shared" si="212"/>
        <v>0</v>
      </c>
      <c r="AS353" s="6">
        <f t="shared" si="213"/>
        <v>0</v>
      </c>
      <c r="AT353" s="6">
        <f t="shared" si="214"/>
        <v>0</v>
      </c>
      <c r="AU353" s="6">
        <f t="shared" si="215"/>
        <v>0</v>
      </c>
    </row>
    <row r="354" spans="1:47" ht="15" customHeight="1" x14ac:dyDescent="0.45">
      <c r="A354" s="5" t="s">
        <v>700</v>
      </c>
      <c r="B354" s="5" t="s">
        <v>701</v>
      </c>
      <c r="C354" s="6">
        <v>3.0499999523162802</v>
      </c>
      <c r="D354" s="6">
        <v>4</v>
      </c>
      <c r="E354" s="6">
        <v>2.9000000953674299</v>
      </c>
      <c r="F354" s="6">
        <v>4.0999999046325701</v>
      </c>
      <c r="G354" s="6">
        <v>3.2999999523162802</v>
      </c>
      <c r="H354" s="6">
        <v>3.7000000476837198</v>
      </c>
      <c r="I354" s="6">
        <v>2.0499999523162802</v>
      </c>
      <c r="J354" s="6">
        <v>3.5500001907348602</v>
      </c>
      <c r="K354" s="6">
        <v>2.0499999523162802</v>
      </c>
      <c r="L354" s="6">
        <f t="shared" si="180"/>
        <v>4.9999952316280183E-2</v>
      </c>
      <c r="M354" s="6">
        <f t="shared" si="181"/>
        <v>2</v>
      </c>
      <c r="N354" s="6">
        <f t="shared" si="182"/>
        <v>0.90000009536742986</v>
      </c>
      <c r="O354" s="6">
        <f t="shared" si="183"/>
        <v>1.0999999046325701</v>
      </c>
      <c r="P354" s="6">
        <f t="shared" si="184"/>
        <v>1.2999999523162802</v>
      </c>
      <c r="Q354" s="6">
        <f t="shared" si="185"/>
        <v>0.70000004768371982</v>
      </c>
      <c r="R354" s="6">
        <f t="shared" si="186"/>
        <v>0</v>
      </c>
      <c r="S354" s="6">
        <f t="shared" si="187"/>
        <v>1.5500001907348602</v>
      </c>
      <c r="T354" s="6">
        <f t="shared" si="188"/>
        <v>4.9999952316280183E-2</v>
      </c>
      <c r="U354" s="6">
        <f t="shared" si="189"/>
        <v>0</v>
      </c>
      <c r="V354" s="6">
        <f t="shared" si="190"/>
        <v>1.4</v>
      </c>
      <c r="W354" s="6">
        <f t="shared" si="191"/>
        <v>0</v>
      </c>
      <c r="X354" s="6">
        <f t="shared" si="192"/>
        <v>0.69999990463257022</v>
      </c>
      <c r="Y354" s="6">
        <f t="shared" si="193"/>
        <v>0</v>
      </c>
      <c r="Z354" s="6">
        <f t="shared" si="194"/>
        <v>0.20000004768371982</v>
      </c>
      <c r="AA354" s="6">
        <f t="shared" si="195"/>
        <v>0</v>
      </c>
      <c r="AB354" s="6">
        <f t="shared" si="196"/>
        <v>1.0500001907348602</v>
      </c>
      <c r="AC354" s="6">
        <f t="shared" si="197"/>
        <v>0</v>
      </c>
      <c r="AD354" s="6">
        <f t="shared" si="198"/>
        <v>0</v>
      </c>
      <c r="AE354" s="6">
        <f t="shared" si="199"/>
        <v>0.60000000000000009</v>
      </c>
      <c r="AF354" s="6">
        <f t="shared" si="200"/>
        <v>0</v>
      </c>
      <c r="AG354" s="6">
        <f t="shared" si="201"/>
        <v>0</v>
      </c>
      <c r="AH354" s="6">
        <f t="shared" si="202"/>
        <v>0</v>
      </c>
      <c r="AI354" s="6">
        <f t="shared" si="203"/>
        <v>0</v>
      </c>
      <c r="AJ354" s="6">
        <f t="shared" si="204"/>
        <v>0</v>
      </c>
      <c r="AK354" s="6">
        <f t="shared" si="205"/>
        <v>0.25000019073486035</v>
      </c>
      <c r="AL354" s="6">
        <f t="shared" si="206"/>
        <v>0</v>
      </c>
      <c r="AM354" s="6">
        <f t="shared" si="207"/>
        <v>0</v>
      </c>
      <c r="AN354" s="6">
        <f t="shared" si="208"/>
        <v>0</v>
      </c>
      <c r="AO354" s="6">
        <f t="shared" si="209"/>
        <v>0</v>
      </c>
      <c r="AP354" s="6">
        <f t="shared" si="210"/>
        <v>0</v>
      </c>
      <c r="AQ354" s="6">
        <f t="shared" si="211"/>
        <v>0</v>
      </c>
      <c r="AR354" s="6">
        <f t="shared" si="212"/>
        <v>0</v>
      </c>
      <c r="AS354" s="6">
        <f t="shared" si="213"/>
        <v>0</v>
      </c>
      <c r="AT354" s="6">
        <f t="shared" si="214"/>
        <v>0</v>
      </c>
      <c r="AU354" s="6">
        <f t="shared" si="215"/>
        <v>0</v>
      </c>
    </row>
    <row r="355" spans="1:47" ht="15" customHeight="1" x14ac:dyDescent="0.45">
      <c r="A355" s="5" t="s">
        <v>702</v>
      </c>
      <c r="B355" s="5" t="s">
        <v>703</v>
      </c>
      <c r="C355" s="6">
        <v>4.5</v>
      </c>
      <c r="D355" s="6">
        <v>4</v>
      </c>
      <c r="E355" s="6">
        <v>3.4500000476837198</v>
      </c>
      <c r="F355" s="6">
        <v>3.6500000953674299</v>
      </c>
      <c r="G355" s="6">
        <v>3.0999999046325701</v>
      </c>
      <c r="H355" s="6">
        <v>3.3499999046325701</v>
      </c>
      <c r="I355" s="6">
        <v>1.3999999761581401</v>
      </c>
      <c r="J355" s="6">
        <v>0.44999998807907099</v>
      </c>
      <c r="K355" s="6">
        <v>0.40000000596046498</v>
      </c>
      <c r="L355" s="6">
        <f t="shared" si="180"/>
        <v>1.5</v>
      </c>
      <c r="M355" s="6">
        <f t="shared" si="181"/>
        <v>2</v>
      </c>
      <c r="N355" s="6">
        <f t="shared" si="182"/>
        <v>1.4500000476837198</v>
      </c>
      <c r="O355" s="6">
        <f t="shared" si="183"/>
        <v>0.65000009536742986</v>
      </c>
      <c r="P355" s="6">
        <f t="shared" si="184"/>
        <v>1.0999999046325701</v>
      </c>
      <c r="Q355" s="6">
        <f t="shared" si="185"/>
        <v>0.34999990463257014</v>
      </c>
      <c r="R355" s="6">
        <f t="shared" si="186"/>
        <v>0</v>
      </c>
      <c r="S355" s="6">
        <f t="shared" si="187"/>
        <v>0</v>
      </c>
      <c r="T355" s="6">
        <f t="shared" si="188"/>
        <v>0</v>
      </c>
      <c r="U355" s="6">
        <f t="shared" si="189"/>
        <v>0.70000000000000018</v>
      </c>
      <c r="V355" s="6">
        <f t="shared" si="190"/>
        <v>1.4</v>
      </c>
      <c r="W355" s="6">
        <f t="shared" si="191"/>
        <v>5.0000047683719906E-2</v>
      </c>
      <c r="X355" s="6">
        <f t="shared" si="192"/>
        <v>0.25000009536742995</v>
      </c>
      <c r="Y355" s="6">
        <f t="shared" si="193"/>
        <v>0</v>
      </c>
      <c r="Z355" s="6">
        <f t="shared" si="194"/>
        <v>0</v>
      </c>
      <c r="AA355" s="6">
        <f t="shared" si="195"/>
        <v>0</v>
      </c>
      <c r="AB355" s="6">
        <f t="shared" si="196"/>
        <v>0</v>
      </c>
      <c r="AC355" s="6">
        <f t="shared" si="197"/>
        <v>0</v>
      </c>
      <c r="AD355" s="6">
        <f t="shared" si="198"/>
        <v>0</v>
      </c>
      <c r="AE355" s="6">
        <f t="shared" si="199"/>
        <v>0.60000000000000009</v>
      </c>
      <c r="AF355" s="6">
        <f t="shared" si="200"/>
        <v>0</v>
      </c>
      <c r="AG355" s="6">
        <f t="shared" si="201"/>
        <v>0</v>
      </c>
      <c r="AH355" s="6">
        <f t="shared" si="202"/>
        <v>0</v>
      </c>
      <c r="AI355" s="6">
        <f t="shared" si="203"/>
        <v>0</v>
      </c>
      <c r="AJ355" s="6">
        <f t="shared" si="204"/>
        <v>0</v>
      </c>
      <c r="AK355" s="6">
        <f t="shared" si="205"/>
        <v>0</v>
      </c>
      <c r="AL355" s="6">
        <f t="shared" si="206"/>
        <v>0</v>
      </c>
      <c r="AM355" s="6">
        <f t="shared" si="207"/>
        <v>0</v>
      </c>
      <c r="AN355" s="6">
        <f t="shared" si="208"/>
        <v>0</v>
      </c>
      <c r="AO355" s="6">
        <f t="shared" si="209"/>
        <v>0</v>
      </c>
      <c r="AP355" s="6">
        <f t="shared" si="210"/>
        <v>0</v>
      </c>
      <c r="AQ355" s="6">
        <f t="shared" si="211"/>
        <v>0</v>
      </c>
      <c r="AR355" s="6">
        <f t="shared" si="212"/>
        <v>0</v>
      </c>
      <c r="AS355" s="6">
        <f t="shared" si="213"/>
        <v>0</v>
      </c>
      <c r="AT355" s="6">
        <f t="shared" si="214"/>
        <v>0</v>
      </c>
      <c r="AU355" s="6">
        <f t="shared" si="215"/>
        <v>0</v>
      </c>
    </row>
    <row r="356" spans="1:47" ht="15" customHeight="1" x14ac:dyDescent="0.45">
      <c r="A356" s="5" t="s">
        <v>704</v>
      </c>
      <c r="B356" s="5" t="s">
        <v>705</v>
      </c>
      <c r="C356" s="6">
        <v>4.5</v>
      </c>
      <c r="D356" s="6">
        <v>4</v>
      </c>
      <c r="E356" s="6">
        <v>4.1999998092651403</v>
      </c>
      <c r="F356" s="6">
        <v>3.7999999523162802</v>
      </c>
      <c r="G356" s="6">
        <v>4.0500001907348597</v>
      </c>
      <c r="H356" s="6">
        <v>4.0500001907348597</v>
      </c>
      <c r="I356" s="6">
        <v>3.0999999046325701</v>
      </c>
      <c r="J356" s="6">
        <v>0.64999997615814198</v>
      </c>
      <c r="K356" s="6">
        <v>1.29999995231628</v>
      </c>
      <c r="L356" s="6">
        <f t="shared" si="180"/>
        <v>1.5</v>
      </c>
      <c r="M356" s="6">
        <f t="shared" si="181"/>
        <v>2</v>
      </c>
      <c r="N356" s="6">
        <f t="shared" si="182"/>
        <v>2.1999998092651403</v>
      </c>
      <c r="O356" s="6">
        <f t="shared" si="183"/>
        <v>0.79999995231628018</v>
      </c>
      <c r="P356" s="6">
        <f t="shared" si="184"/>
        <v>2.0500001907348597</v>
      </c>
      <c r="Q356" s="6">
        <f t="shared" si="185"/>
        <v>1.0500001907348597</v>
      </c>
      <c r="R356" s="6">
        <f t="shared" si="186"/>
        <v>9.9999904632570136E-2</v>
      </c>
      <c r="S356" s="6">
        <f t="shared" si="187"/>
        <v>0</v>
      </c>
      <c r="T356" s="6">
        <f t="shared" si="188"/>
        <v>0</v>
      </c>
      <c r="U356" s="6">
        <f t="shared" si="189"/>
        <v>0.70000000000000018</v>
      </c>
      <c r="V356" s="6">
        <f t="shared" si="190"/>
        <v>1.4</v>
      </c>
      <c r="W356" s="6">
        <f t="shared" si="191"/>
        <v>0.79999980926514036</v>
      </c>
      <c r="X356" s="6">
        <f t="shared" si="192"/>
        <v>0.39999995231628027</v>
      </c>
      <c r="Y356" s="6">
        <f t="shared" si="193"/>
        <v>0.75000019073485991</v>
      </c>
      <c r="Z356" s="6">
        <f t="shared" si="194"/>
        <v>0.55000019073485973</v>
      </c>
      <c r="AA356" s="6">
        <f t="shared" si="195"/>
        <v>0</v>
      </c>
      <c r="AB356" s="6">
        <f t="shared" si="196"/>
        <v>0</v>
      </c>
      <c r="AC356" s="6">
        <f t="shared" si="197"/>
        <v>0</v>
      </c>
      <c r="AD356" s="6">
        <f t="shared" si="198"/>
        <v>0</v>
      </c>
      <c r="AE356" s="6">
        <f t="shared" si="199"/>
        <v>0.60000000000000009</v>
      </c>
      <c r="AF356" s="6">
        <f t="shared" si="200"/>
        <v>0</v>
      </c>
      <c r="AG356" s="6">
        <f t="shared" si="201"/>
        <v>0</v>
      </c>
      <c r="AH356" s="6">
        <f t="shared" si="202"/>
        <v>0</v>
      </c>
      <c r="AI356" s="6">
        <f t="shared" si="203"/>
        <v>0</v>
      </c>
      <c r="AJ356" s="6">
        <f t="shared" si="204"/>
        <v>0</v>
      </c>
      <c r="AK356" s="6">
        <f t="shared" si="205"/>
        <v>0</v>
      </c>
      <c r="AL356" s="6">
        <f t="shared" si="206"/>
        <v>0</v>
      </c>
      <c r="AM356" s="6">
        <f t="shared" si="207"/>
        <v>0</v>
      </c>
      <c r="AN356" s="6">
        <f t="shared" si="208"/>
        <v>0</v>
      </c>
      <c r="AO356" s="6">
        <f t="shared" si="209"/>
        <v>0</v>
      </c>
      <c r="AP356" s="6">
        <f t="shared" si="210"/>
        <v>0</v>
      </c>
      <c r="AQ356" s="6">
        <f t="shared" si="211"/>
        <v>0</v>
      </c>
      <c r="AR356" s="6">
        <f t="shared" si="212"/>
        <v>0</v>
      </c>
      <c r="AS356" s="6">
        <f t="shared" si="213"/>
        <v>0</v>
      </c>
      <c r="AT356" s="6">
        <f t="shared" si="214"/>
        <v>0</v>
      </c>
      <c r="AU356" s="6">
        <f t="shared" si="215"/>
        <v>0</v>
      </c>
    </row>
    <row r="357" spans="1:47" ht="15" customHeight="1" x14ac:dyDescent="0.45">
      <c r="A357" s="5" t="s">
        <v>706</v>
      </c>
      <c r="B357" s="5" t="s">
        <v>707</v>
      </c>
      <c r="C357" s="6">
        <v>4.25</v>
      </c>
      <c r="D357" s="6">
        <v>4.0500001907348597</v>
      </c>
      <c r="E357" s="6">
        <v>4.0999999046325701</v>
      </c>
      <c r="F357" s="6">
        <v>3.75</v>
      </c>
      <c r="G357" s="6">
        <v>4.0500001907348597</v>
      </c>
      <c r="H357" s="6">
        <v>3.5499999523162802</v>
      </c>
      <c r="I357" s="6">
        <v>0</v>
      </c>
      <c r="J357" s="6">
        <v>0</v>
      </c>
      <c r="K357" s="6">
        <v>0</v>
      </c>
      <c r="L357" s="6">
        <f t="shared" si="180"/>
        <v>1.25</v>
      </c>
      <c r="M357" s="6">
        <f t="shared" si="181"/>
        <v>2.0500001907348597</v>
      </c>
      <c r="N357" s="6">
        <f t="shared" si="182"/>
        <v>2.0999999046325701</v>
      </c>
      <c r="O357" s="6">
        <f t="shared" si="183"/>
        <v>0.75</v>
      </c>
      <c r="P357" s="6">
        <f t="shared" si="184"/>
        <v>2.0500001907348597</v>
      </c>
      <c r="Q357" s="6">
        <f t="shared" si="185"/>
        <v>0.54999995231628018</v>
      </c>
      <c r="R357" s="6">
        <f t="shared" si="186"/>
        <v>0</v>
      </c>
      <c r="S357" s="6">
        <f t="shared" si="187"/>
        <v>0</v>
      </c>
      <c r="T357" s="6">
        <f t="shared" si="188"/>
        <v>0</v>
      </c>
      <c r="U357" s="6">
        <f t="shared" si="189"/>
        <v>0.45000000000000018</v>
      </c>
      <c r="V357" s="6">
        <f t="shared" si="190"/>
        <v>1.4500001907348596</v>
      </c>
      <c r="W357" s="6">
        <f t="shared" si="191"/>
        <v>0.69999990463257022</v>
      </c>
      <c r="X357" s="6">
        <f t="shared" si="192"/>
        <v>0.35000000000000009</v>
      </c>
      <c r="Y357" s="6">
        <f t="shared" si="193"/>
        <v>0.75000019073485991</v>
      </c>
      <c r="Z357" s="6">
        <f t="shared" si="194"/>
        <v>4.9999952316280183E-2</v>
      </c>
      <c r="AA357" s="6">
        <f t="shared" si="195"/>
        <v>0</v>
      </c>
      <c r="AB357" s="6">
        <f t="shared" si="196"/>
        <v>0</v>
      </c>
      <c r="AC357" s="6">
        <f t="shared" si="197"/>
        <v>0</v>
      </c>
      <c r="AD357" s="6">
        <f t="shared" si="198"/>
        <v>0</v>
      </c>
      <c r="AE357" s="6">
        <f t="shared" si="199"/>
        <v>0.65000019073485982</v>
      </c>
      <c r="AF357" s="6">
        <f t="shared" si="200"/>
        <v>0</v>
      </c>
      <c r="AG357" s="6">
        <f t="shared" si="201"/>
        <v>0</v>
      </c>
      <c r="AH357" s="6">
        <f t="shared" si="202"/>
        <v>0</v>
      </c>
      <c r="AI357" s="6">
        <f t="shared" si="203"/>
        <v>0</v>
      </c>
      <c r="AJ357" s="6">
        <f t="shared" si="204"/>
        <v>0</v>
      </c>
      <c r="AK357" s="6">
        <f t="shared" si="205"/>
        <v>0</v>
      </c>
      <c r="AL357" s="6">
        <f t="shared" si="206"/>
        <v>0</v>
      </c>
      <c r="AM357" s="6">
        <f t="shared" si="207"/>
        <v>0</v>
      </c>
      <c r="AN357" s="6">
        <f t="shared" si="208"/>
        <v>0</v>
      </c>
      <c r="AO357" s="6">
        <f t="shared" si="209"/>
        <v>0</v>
      </c>
      <c r="AP357" s="6">
        <f t="shared" si="210"/>
        <v>0</v>
      </c>
      <c r="AQ357" s="6">
        <f t="shared" si="211"/>
        <v>0</v>
      </c>
      <c r="AR357" s="6">
        <f t="shared" si="212"/>
        <v>0</v>
      </c>
      <c r="AS357" s="6">
        <f t="shared" si="213"/>
        <v>0</v>
      </c>
      <c r="AT357" s="6">
        <f t="shared" si="214"/>
        <v>0</v>
      </c>
      <c r="AU357" s="6">
        <f t="shared" si="215"/>
        <v>0</v>
      </c>
    </row>
    <row r="358" spans="1:47" ht="15" customHeight="1" x14ac:dyDescent="0.45">
      <c r="A358" s="5" t="s">
        <v>708</v>
      </c>
      <c r="B358" s="5" t="s">
        <v>709</v>
      </c>
      <c r="C358" s="6">
        <v>4.5</v>
      </c>
      <c r="D358" s="6">
        <v>4</v>
      </c>
      <c r="E358" s="6">
        <v>4</v>
      </c>
      <c r="F358" s="6">
        <v>3.75</v>
      </c>
      <c r="G358" s="6">
        <v>4.25</v>
      </c>
      <c r="H358" s="6">
        <v>3.7000000476837198</v>
      </c>
      <c r="I358" s="6">
        <v>0.69999998807907104</v>
      </c>
      <c r="J358" s="6">
        <v>0</v>
      </c>
      <c r="K358" s="6">
        <v>0</v>
      </c>
      <c r="L358" s="6">
        <f t="shared" si="180"/>
        <v>1.5</v>
      </c>
      <c r="M358" s="6">
        <f t="shared" si="181"/>
        <v>2</v>
      </c>
      <c r="N358" s="6">
        <f t="shared" si="182"/>
        <v>2</v>
      </c>
      <c r="O358" s="6">
        <f t="shared" si="183"/>
        <v>0.75</v>
      </c>
      <c r="P358" s="6">
        <f t="shared" si="184"/>
        <v>2.25</v>
      </c>
      <c r="Q358" s="6">
        <f t="shared" si="185"/>
        <v>0.70000004768371982</v>
      </c>
      <c r="R358" s="6">
        <f t="shared" si="186"/>
        <v>0</v>
      </c>
      <c r="S358" s="6">
        <f t="shared" si="187"/>
        <v>0</v>
      </c>
      <c r="T358" s="6">
        <f t="shared" si="188"/>
        <v>0</v>
      </c>
      <c r="U358" s="6">
        <f t="shared" si="189"/>
        <v>0.70000000000000018</v>
      </c>
      <c r="V358" s="6">
        <f t="shared" si="190"/>
        <v>1.4</v>
      </c>
      <c r="W358" s="6">
        <f t="shared" si="191"/>
        <v>0.60000000000000009</v>
      </c>
      <c r="X358" s="6">
        <f t="shared" si="192"/>
        <v>0.35000000000000009</v>
      </c>
      <c r="Y358" s="6">
        <f t="shared" si="193"/>
        <v>0.95000000000000018</v>
      </c>
      <c r="Z358" s="6">
        <f t="shared" si="194"/>
        <v>0.20000004768371982</v>
      </c>
      <c r="AA358" s="6">
        <f t="shared" si="195"/>
        <v>0</v>
      </c>
      <c r="AB358" s="6">
        <f t="shared" si="196"/>
        <v>0</v>
      </c>
      <c r="AC358" s="6">
        <f t="shared" si="197"/>
        <v>0</v>
      </c>
      <c r="AD358" s="6">
        <f t="shared" si="198"/>
        <v>0</v>
      </c>
      <c r="AE358" s="6">
        <f t="shared" si="199"/>
        <v>0.60000000000000009</v>
      </c>
      <c r="AF358" s="6">
        <f t="shared" si="200"/>
        <v>0</v>
      </c>
      <c r="AG358" s="6">
        <f t="shared" si="201"/>
        <v>0</v>
      </c>
      <c r="AH358" s="6">
        <f t="shared" si="202"/>
        <v>0.15000000000000036</v>
      </c>
      <c r="AI358" s="6">
        <f t="shared" si="203"/>
        <v>0</v>
      </c>
      <c r="AJ358" s="6">
        <f t="shared" si="204"/>
        <v>0</v>
      </c>
      <c r="AK358" s="6">
        <f t="shared" si="205"/>
        <v>0</v>
      </c>
      <c r="AL358" s="6">
        <f t="shared" si="206"/>
        <v>0</v>
      </c>
      <c r="AM358" s="6">
        <f t="shared" si="207"/>
        <v>0</v>
      </c>
      <c r="AN358" s="6">
        <f t="shared" si="208"/>
        <v>0</v>
      </c>
      <c r="AO358" s="6">
        <f t="shared" si="209"/>
        <v>0</v>
      </c>
      <c r="AP358" s="6">
        <f t="shared" si="210"/>
        <v>0</v>
      </c>
      <c r="AQ358" s="6">
        <f t="shared" si="211"/>
        <v>0</v>
      </c>
      <c r="AR358" s="6">
        <f t="shared" si="212"/>
        <v>0</v>
      </c>
      <c r="AS358" s="6">
        <f t="shared" si="213"/>
        <v>0</v>
      </c>
      <c r="AT358" s="6">
        <f t="shared" si="214"/>
        <v>0</v>
      </c>
      <c r="AU358" s="6">
        <f t="shared" si="215"/>
        <v>0</v>
      </c>
    </row>
    <row r="359" spans="1:47" ht="15" customHeight="1" x14ac:dyDescent="0.45">
      <c r="A359" s="5" t="s">
        <v>710</v>
      </c>
      <c r="B359" s="5" t="s">
        <v>711</v>
      </c>
      <c r="C359" s="6">
        <v>3.9500000476837198</v>
      </c>
      <c r="D359" s="6">
        <v>2.7000000476837198</v>
      </c>
      <c r="E359" s="6">
        <v>2.9500000476837198</v>
      </c>
      <c r="F359" s="6">
        <v>2.25</v>
      </c>
      <c r="G359" s="6">
        <v>3.2999999523162802</v>
      </c>
      <c r="H359" s="6">
        <v>3.0499999523162802</v>
      </c>
      <c r="I359" s="6">
        <v>2.2000000476837198</v>
      </c>
      <c r="J359" s="6">
        <v>5.0000000745058101E-2</v>
      </c>
      <c r="K359" s="6">
        <v>0</v>
      </c>
      <c r="L359" s="6">
        <f t="shared" si="180"/>
        <v>0.95000004768371982</v>
      </c>
      <c r="M359" s="6">
        <f t="shared" si="181"/>
        <v>0.70000004768371982</v>
      </c>
      <c r="N359" s="6">
        <f t="shared" si="182"/>
        <v>0.95000004768371982</v>
      </c>
      <c r="O359" s="6">
        <f t="shared" si="183"/>
        <v>0</v>
      </c>
      <c r="P359" s="6">
        <f t="shared" si="184"/>
        <v>1.2999999523162802</v>
      </c>
      <c r="Q359" s="6">
        <f t="shared" si="185"/>
        <v>4.9999952316280183E-2</v>
      </c>
      <c r="R359" s="6">
        <f t="shared" si="186"/>
        <v>0</v>
      </c>
      <c r="S359" s="6">
        <f t="shared" si="187"/>
        <v>0</v>
      </c>
      <c r="T359" s="6">
        <f t="shared" si="188"/>
        <v>0</v>
      </c>
      <c r="U359" s="6">
        <f t="shared" si="189"/>
        <v>0.15000004768371999</v>
      </c>
      <c r="V359" s="6">
        <f t="shared" si="190"/>
        <v>0.10000004768371973</v>
      </c>
      <c r="W359" s="6">
        <f t="shared" si="191"/>
        <v>0</v>
      </c>
      <c r="X359" s="6">
        <f t="shared" si="192"/>
        <v>0</v>
      </c>
      <c r="Y359" s="6">
        <f t="shared" si="193"/>
        <v>0</v>
      </c>
      <c r="Z359" s="6">
        <f t="shared" si="194"/>
        <v>0</v>
      </c>
      <c r="AA359" s="6">
        <f t="shared" si="195"/>
        <v>0</v>
      </c>
      <c r="AB359" s="6">
        <f t="shared" si="196"/>
        <v>0</v>
      </c>
      <c r="AC359" s="6">
        <f t="shared" si="197"/>
        <v>0</v>
      </c>
      <c r="AD359" s="6">
        <f t="shared" si="198"/>
        <v>0</v>
      </c>
      <c r="AE359" s="6">
        <f t="shared" si="199"/>
        <v>0</v>
      </c>
      <c r="AF359" s="6">
        <f t="shared" si="200"/>
        <v>0</v>
      </c>
      <c r="AG359" s="6">
        <f t="shared" si="201"/>
        <v>0</v>
      </c>
      <c r="AH359" s="6">
        <f t="shared" si="202"/>
        <v>0</v>
      </c>
      <c r="AI359" s="6">
        <f t="shared" si="203"/>
        <v>0</v>
      </c>
      <c r="AJ359" s="6">
        <f t="shared" si="204"/>
        <v>0</v>
      </c>
      <c r="AK359" s="6">
        <f t="shared" si="205"/>
        <v>0</v>
      </c>
      <c r="AL359" s="6">
        <f t="shared" si="206"/>
        <v>0</v>
      </c>
      <c r="AM359" s="6">
        <f t="shared" si="207"/>
        <v>0</v>
      </c>
      <c r="AN359" s="6">
        <f t="shared" si="208"/>
        <v>0</v>
      </c>
      <c r="AO359" s="6">
        <f t="shared" si="209"/>
        <v>0</v>
      </c>
      <c r="AP359" s="6">
        <f t="shared" si="210"/>
        <v>0</v>
      </c>
      <c r="AQ359" s="6">
        <f t="shared" si="211"/>
        <v>0</v>
      </c>
      <c r="AR359" s="6">
        <f t="shared" si="212"/>
        <v>0</v>
      </c>
      <c r="AS359" s="6">
        <f t="shared" si="213"/>
        <v>0</v>
      </c>
      <c r="AT359" s="6">
        <f t="shared" si="214"/>
        <v>0</v>
      </c>
      <c r="AU359" s="6">
        <f t="shared" si="215"/>
        <v>0</v>
      </c>
    </row>
    <row r="360" spans="1:47" ht="15" customHeight="1" x14ac:dyDescent="0.45">
      <c r="A360" s="5" t="s">
        <v>712</v>
      </c>
      <c r="B360" s="5" t="s">
        <v>713</v>
      </c>
      <c r="C360" s="6">
        <v>4.5</v>
      </c>
      <c r="D360" s="6">
        <v>3.25</v>
      </c>
      <c r="E360" s="6">
        <v>3.1500000953674299</v>
      </c>
      <c r="F360" s="6">
        <v>4</v>
      </c>
      <c r="G360" s="6">
        <v>3.5</v>
      </c>
      <c r="H360" s="6">
        <v>3</v>
      </c>
      <c r="I360" s="6">
        <v>0</v>
      </c>
      <c r="J360" s="6">
        <v>0</v>
      </c>
      <c r="K360" s="6">
        <v>0</v>
      </c>
      <c r="L360" s="6">
        <f t="shared" si="180"/>
        <v>1.5</v>
      </c>
      <c r="M360" s="6">
        <f t="shared" si="181"/>
        <v>1.25</v>
      </c>
      <c r="N360" s="6">
        <f t="shared" si="182"/>
        <v>1.1500000953674299</v>
      </c>
      <c r="O360" s="6">
        <f t="shared" si="183"/>
        <v>1</v>
      </c>
      <c r="P360" s="6">
        <f t="shared" si="184"/>
        <v>1.5</v>
      </c>
      <c r="Q360" s="6">
        <f t="shared" si="185"/>
        <v>0</v>
      </c>
      <c r="R360" s="6">
        <f t="shared" si="186"/>
        <v>0</v>
      </c>
      <c r="S360" s="6">
        <f t="shared" si="187"/>
        <v>0</v>
      </c>
      <c r="T360" s="6">
        <f t="shared" si="188"/>
        <v>0</v>
      </c>
      <c r="U360" s="6">
        <f t="shared" si="189"/>
        <v>0.70000000000000018</v>
      </c>
      <c r="V360" s="6">
        <f t="shared" si="190"/>
        <v>0.64999999999999991</v>
      </c>
      <c r="W360" s="6">
        <f t="shared" si="191"/>
        <v>0</v>
      </c>
      <c r="X360" s="6">
        <f t="shared" si="192"/>
        <v>0.60000000000000009</v>
      </c>
      <c r="Y360" s="6">
        <f t="shared" si="193"/>
        <v>0.20000000000000018</v>
      </c>
      <c r="Z360" s="6">
        <f t="shared" si="194"/>
        <v>0</v>
      </c>
      <c r="AA360" s="6">
        <f t="shared" si="195"/>
        <v>0</v>
      </c>
      <c r="AB360" s="6">
        <f t="shared" si="196"/>
        <v>0</v>
      </c>
      <c r="AC360" s="6">
        <f t="shared" si="197"/>
        <v>0</v>
      </c>
      <c r="AD360" s="6">
        <f t="shared" si="198"/>
        <v>0</v>
      </c>
      <c r="AE360" s="6">
        <f t="shared" si="199"/>
        <v>0</v>
      </c>
      <c r="AF360" s="6">
        <f t="shared" si="200"/>
        <v>0</v>
      </c>
      <c r="AG360" s="6">
        <f t="shared" si="201"/>
        <v>0</v>
      </c>
      <c r="AH360" s="6">
        <f t="shared" si="202"/>
        <v>0</v>
      </c>
      <c r="AI360" s="6">
        <f t="shared" si="203"/>
        <v>0</v>
      </c>
      <c r="AJ360" s="6">
        <f t="shared" si="204"/>
        <v>0</v>
      </c>
      <c r="AK360" s="6">
        <f t="shared" si="205"/>
        <v>0</v>
      </c>
      <c r="AL360" s="6">
        <f t="shared" si="206"/>
        <v>0</v>
      </c>
      <c r="AM360" s="6">
        <f t="shared" si="207"/>
        <v>0</v>
      </c>
      <c r="AN360" s="6">
        <f t="shared" si="208"/>
        <v>0</v>
      </c>
      <c r="AO360" s="6">
        <f t="shared" si="209"/>
        <v>0</v>
      </c>
      <c r="AP360" s="6">
        <f t="shared" si="210"/>
        <v>0</v>
      </c>
      <c r="AQ360" s="6">
        <f t="shared" si="211"/>
        <v>0</v>
      </c>
      <c r="AR360" s="6">
        <f t="shared" si="212"/>
        <v>0</v>
      </c>
      <c r="AS360" s="6">
        <f t="shared" si="213"/>
        <v>0</v>
      </c>
      <c r="AT360" s="6">
        <f t="shared" si="214"/>
        <v>0</v>
      </c>
      <c r="AU360" s="6">
        <f t="shared" si="215"/>
        <v>0</v>
      </c>
    </row>
    <row r="361" spans="1:47" ht="15" customHeight="1" x14ac:dyDescent="0.45">
      <c r="A361" s="5" t="s">
        <v>714</v>
      </c>
      <c r="B361" s="5" t="s">
        <v>715</v>
      </c>
      <c r="C361" s="6">
        <v>4.75</v>
      </c>
      <c r="D361" s="6">
        <v>3.5</v>
      </c>
      <c r="E361" s="6">
        <v>3.25</v>
      </c>
      <c r="F361" s="6">
        <v>4.75</v>
      </c>
      <c r="G361" s="6">
        <v>4</v>
      </c>
      <c r="H361" s="6">
        <v>3.3499999046325701</v>
      </c>
      <c r="I361" s="6">
        <v>0</v>
      </c>
      <c r="J361" s="6">
        <v>0</v>
      </c>
      <c r="K361" s="6">
        <v>0</v>
      </c>
      <c r="L361" s="6">
        <f t="shared" si="180"/>
        <v>1.75</v>
      </c>
      <c r="M361" s="6">
        <f t="shared" si="181"/>
        <v>1.5</v>
      </c>
      <c r="N361" s="6">
        <f t="shared" si="182"/>
        <v>1.25</v>
      </c>
      <c r="O361" s="6">
        <f t="shared" si="183"/>
        <v>1.75</v>
      </c>
      <c r="P361" s="6">
        <f t="shared" si="184"/>
        <v>2</v>
      </c>
      <c r="Q361" s="6">
        <f t="shared" si="185"/>
        <v>0.34999990463257014</v>
      </c>
      <c r="R361" s="6">
        <f t="shared" si="186"/>
        <v>0</v>
      </c>
      <c r="S361" s="6">
        <f t="shared" si="187"/>
        <v>0</v>
      </c>
      <c r="T361" s="6">
        <f t="shared" si="188"/>
        <v>0</v>
      </c>
      <c r="U361" s="6">
        <f t="shared" si="189"/>
        <v>0.95000000000000018</v>
      </c>
      <c r="V361" s="6">
        <f t="shared" si="190"/>
        <v>0.89999999999999991</v>
      </c>
      <c r="W361" s="6">
        <f t="shared" si="191"/>
        <v>0</v>
      </c>
      <c r="X361" s="6">
        <f t="shared" si="192"/>
        <v>1.35</v>
      </c>
      <c r="Y361" s="6">
        <f t="shared" si="193"/>
        <v>0.70000000000000018</v>
      </c>
      <c r="Z361" s="6">
        <f t="shared" si="194"/>
        <v>0</v>
      </c>
      <c r="AA361" s="6">
        <f t="shared" si="195"/>
        <v>0</v>
      </c>
      <c r="AB361" s="6">
        <f t="shared" si="196"/>
        <v>0</v>
      </c>
      <c r="AC361" s="6">
        <f t="shared" si="197"/>
        <v>0</v>
      </c>
      <c r="AD361" s="6">
        <f t="shared" si="198"/>
        <v>0.15000000000000036</v>
      </c>
      <c r="AE361" s="6">
        <f t="shared" si="199"/>
        <v>0.10000000000000009</v>
      </c>
      <c r="AF361" s="6">
        <f t="shared" si="200"/>
        <v>0</v>
      </c>
      <c r="AG361" s="6">
        <f t="shared" si="201"/>
        <v>0.54999999999999982</v>
      </c>
      <c r="AH361" s="6">
        <f t="shared" si="202"/>
        <v>0</v>
      </c>
      <c r="AI361" s="6">
        <f t="shared" si="203"/>
        <v>0</v>
      </c>
      <c r="AJ361" s="6">
        <f t="shared" si="204"/>
        <v>0</v>
      </c>
      <c r="AK361" s="6">
        <f t="shared" si="205"/>
        <v>0</v>
      </c>
      <c r="AL361" s="6">
        <f t="shared" si="206"/>
        <v>0</v>
      </c>
      <c r="AM361" s="6">
        <f t="shared" si="207"/>
        <v>0</v>
      </c>
      <c r="AN361" s="6">
        <f t="shared" si="208"/>
        <v>0</v>
      </c>
      <c r="AO361" s="6">
        <f t="shared" si="209"/>
        <v>0</v>
      </c>
      <c r="AP361" s="6">
        <f t="shared" si="210"/>
        <v>0</v>
      </c>
      <c r="AQ361" s="6">
        <f t="shared" si="211"/>
        <v>0</v>
      </c>
      <c r="AR361" s="6">
        <f t="shared" si="212"/>
        <v>0</v>
      </c>
      <c r="AS361" s="6">
        <f t="shared" si="213"/>
        <v>0</v>
      </c>
      <c r="AT361" s="6">
        <f t="shared" si="214"/>
        <v>0</v>
      </c>
      <c r="AU361" s="6">
        <f t="shared" si="215"/>
        <v>0</v>
      </c>
    </row>
    <row r="362" spans="1:47" ht="15" customHeight="1" x14ac:dyDescent="0.45">
      <c r="A362" s="5" t="s">
        <v>716</v>
      </c>
      <c r="B362" s="5" t="s">
        <v>717</v>
      </c>
      <c r="C362" s="6">
        <v>4.75</v>
      </c>
      <c r="D362" s="6">
        <v>3.7999999523162802</v>
      </c>
      <c r="E362" s="6">
        <v>3.6500000953674299</v>
      </c>
      <c r="F362" s="6">
        <v>2.8499999046325701</v>
      </c>
      <c r="G362" s="6">
        <v>3.7000000476837198</v>
      </c>
      <c r="H362" s="6">
        <v>3.5999999046325701</v>
      </c>
      <c r="I362" s="6">
        <v>1.80000007152557</v>
      </c>
      <c r="J362" s="6">
        <v>0</v>
      </c>
      <c r="K362" s="6">
        <v>0.30000001192092901</v>
      </c>
      <c r="L362" s="6">
        <f t="shared" si="180"/>
        <v>1.75</v>
      </c>
      <c r="M362" s="6">
        <f t="shared" si="181"/>
        <v>1.7999999523162802</v>
      </c>
      <c r="N362" s="6">
        <f t="shared" si="182"/>
        <v>1.6500000953674299</v>
      </c>
      <c r="O362" s="6">
        <f t="shared" si="183"/>
        <v>0</v>
      </c>
      <c r="P362" s="6">
        <f t="shared" si="184"/>
        <v>1.7000000476837198</v>
      </c>
      <c r="Q362" s="6">
        <f t="shared" si="185"/>
        <v>0.59999990463257014</v>
      </c>
      <c r="R362" s="6">
        <f t="shared" si="186"/>
        <v>0</v>
      </c>
      <c r="S362" s="6">
        <f t="shared" si="187"/>
        <v>0</v>
      </c>
      <c r="T362" s="6">
        <f t="shared" si="188"/>
        <v>0</v>
      </c>
      <c r="U362" s="6">
        <f t="shared" si="189"/>
        <v>0.95000000000000018</v>
      </c>
      <c r="V362" s="6">
        <f t="shared" si="190"/>
        <v>1.1999999523162801</v>
      </c>
      <c r="W362" s="6">
        <f t="shared" si="191"/>
        <v>0.25000009536742995</v>
      </c>
      <c r="X362" s="6">
        <f t="shared" si="192"/>
        <v>0</v>
      </c>
      <c r="Y362" s="6">
        <f t="shared" si="193"/>
        <v>0.40000004768371999</v>
      </c>
      <c r="Z362" s="6">
        <f t="shared" si="194"/>
        <v>9.9999904632570136E-2</v>
      </c>
      <c r="AA362" s="6">
        <f t="shared" si="195"/>
        <v>0</v>
      </c>
      <c r="AB362" s="6">
        <f t="shared" si="196"/>
        <v>0</v>
      </c>
      <c r="AC362" s="6">
        <f t="shared" si="197"/>
        <v>0</v>
      </c>
      <c r="AD362" s="6">
        <f t="shared" si="198"/>
        <v>0.15000000000000036</v>
      </c>
      <c r="AE362" s="6">
        <f t="shared" si="199"/>
        <v>0.39999995231628027</v>
      </c>
      <c r="AF362" s="6">
        <f t="shared" si="200"/>
        <v>0</v>
      </c>
      <c r="AG362" s="6">
        <f t="shared" si="201"/>
        <v>0</v>
      </c>
      <c r="AH362" s="6">
        <f t="shared" si="202"/>
        <v>0</v>
      </c>
      <c r="AI362" s="6">
        <f t="shared" si="203"/>
        <v>0</v>
      </c>
      <c r="AJ362" s="6">
        <f t="shared" si="204"/>
        <v>0</v>
      </c>
      <c r="AK362" s="6">
        <f t="shared" si="205"/>
        <v>0</v>
      </c>
      <c r="AL362" s="6">
        <f t="shared" si="206"/>
        <v>0</v>
      </c>
      <c r="AM362" s="6">
        <f t="shared" si="207"/>
        <v>0</v>
      </c>
      <c r="AN362" s="6">
        <f t="shared" si="208"/>
        <v>0</v>
      </c>
      <c r="AO362" s="6">
        <f t="shared" si="209"/>
        <v>0</v>
      </c>
      <c r="AP362" s="6">
        <f t="shared" si="210"/>
        <v>0</v>
      </c>
      <c r="AQ362" s="6">
        <f t="shared" si="211"/>
        <v>0</v>
      </c>
      <c r="AR362" s="6">
        <f t="shared" si="212"/>
        <v>0</v>
      </c>
      <c r="AS362" s="6">
        <f t="shared" si="213"/>
        <v>0</v>
      </c>
      <c r="AT362" s="6">
        <f t="shared" si="214"/>
        <v>0</v>
      </c>
      <c r="AU362" s="6">
        <f t="shared" si="215"/>
        <v>0</v>
      </c>
    </row>
    <row r="363" spans="1:47" ht="15" customHeight="1" x14ac:dyDescent="0.45">
      <c r="A363" s="5" t="s">
        <v>718</v>
      </c>
      <c r="B363" s="5" t="s">
        <v>719</v>
      </c>
      <c r="C363" s="6">
        <v>3.8499999046325701</v>
      </c>
      <c r="D363" s="6">
        <v>2.9000000953674299</v>
      </c>
      <c r="E363" s="6">
        <v>2</v>
      </c>
      <c r="F363" s="6">
        <v>0.5</v>
      </c>
      <c r="G363" s="6">
        <v>2.5</v>
      </c>
      <c r="H363" s="6">
        <v>2.5999999046325701</v>
      </c>
      <c r="I363" s="6">
        <v>0.75</v>
      </c>
      <c r="J363" s="6">
        <v>0.69999998807907104</v>
      </c>
      <c r="K363" s="6">
        <v>0.10000000149011599</v>
      </c>
      <c r="L363" s="6">
        <f t="shared" si="180"/>
        <v>0.84999990463257014</v>
      </c>
      <c r="M363" s="6">
        <f t="shared" si="181"/>
        <v>0.90000009536742986</v>
      </c>
      <c r="N363" s="6">
        <f t="shared" si="182"/>
        <v>0</v>
      </c>
      <c r="O363" s="6">
        <f t="shared" si="183"/>
        <v>0</v>
      </c>
      <c r="P363" s="6">
        <f t="shared" si="184"/>
        <v>0.5</v>
      </c>
      <c r="Q363" s="6">
        <f t="shared" si="185"/>
        <v>0</v>
      </c>
      <c r="R363" s="6">
        <f t="shared" si="186"/>
        <v>0</v>
      </c>
      <c r="S363" s="6">
        <f t="shared" si="187"/>
        <v>0</v>
      </c>
      <c r="T363" s="6">
        <f t="shared" si="188"/>
        <v>0</v>
      </c>
      <c r="U363" s="6">
        <f t="shared" si="189"/>
        <v>4.9999904632570313E-2</v>
      </c>
      <c r="V363" s="6">
        <f t="shared" si="190"/>
        <v>0.30000009536742978</v>
      </c>
      <c r="W363" s="6">
        <f t="shared" si="191"/>
        <v>0</v>
      </c>
      <c r="X363" s="6">
        <f t="shared" si="192"/>
        <v>0</v>
      </c>
      <c r="Y363" s="6">
        <f t="shared" si="193"/>
        <v>0</v>
      </c>
      <c r="Z363" s="6">
        <f t="shared" si="194"/>
        <v>0</v>
      </c>
      <c r="AA363" s="6">
        <f t="shared" si="195"/>
        <v>0</v>
      </c>
      <c r="AB363" s="6">
        <f t="shared" si="196"/>
        <v>0</v>
      </c>
      <c r="AC363" s="6">
        <f t="shared" si="197"/>
        <v>0</v>
      </c>
      <c r="AD363" s="6">
        <f t="shared" si="198"/>
        <v>0</v>
      </c>
      <c r="AE363" s="6">
        <f t="shared" si="199"/>
        <v>0</v>
      </c>
      <c r="AF363" s="6">
        <f t="shared" si="200"/>
        <v>0</v>
      </c>
      <c r="AG363" s="6">
        <f t="shared" si="201"/>
        <v>0</v>
      </c>
      <c r="AH363" s="6">
        <f t="shared" si="202"/>
        <v>0</v>
      </c>
      <c r="AI363" s="6">
        <f t="shared" si="203"/>
        <v>0</v>
      </c>
      <c r="AJ363" s="6">
        <f t="shared" si="204"/>
        <v>0</v>
      </c>
      <c r="AK363" s="6">
        <f t="shared" si="205"/>
        <v>0</v>
      </c>
      <c r="AL363" s="6">
        <f t="shared" si="206"/>
        <v>0</v>
      </c>
      <c r="AM363" s="6">
        <f t="shared" si="207"/>
        <v>0</v>
      </c>
      <c r="AN363" s="6">
        <f t="shared" si="208"/>
        <v>0</v>
      </c>
      <c r="AO363" s="6">
        <f t="shared" si="209"/>
        <v>0</v>
      </c>
      <c r="AP363" s="6">
        <f t="shared" si="210"/>
        <v>0</v>
      </c>
      <c r="AQ363" s="6">
        <f t="shared" si="211"/>
        <v>0</v>
      </c>
      <c r="AR363" s="6">
        <f t="shared" si="212"/>
        <v>0</v>
      </c>
      <c r="AS363" s="6">
        <f t="shared" si="213"/>
        <v>0</v>
      </c>
      <c r="AT363" s="6">
        <f t="shared" si="214"/>
        <v>0</v>
      </c>
      <c r="AU363" s="6">
        <f t="shared" si="215"/>
        <v>0</v>
      </c>
    </row>
    <row r="364" spans="1:47" ht="15" customHeight="1" x14ac:dyDescent="0.45">
      <c r="A364" s="5" t="s">
        <v>720</v>
      </c>
      <c r="B364" s="5" t="s">
        <v>721</v>
      </c>
      <c r="C364" s="6">
        <v>3</v>
      </c>
      <c r="D364" s="6">
        <v>3</v>
      </c>
      <c r="E364" s="6">
        <v>3.2000000476837198</v>
      </c>
      <c r="F364" s="6">
        <v>2.2999999523162802</v>
      </c>
      <c r="G364" s="6">
        <v>3.0499999523162802</v>
      </c>
      <c r="H364" s="6">
        <v>3.4000000953674299</v>
      </c>
      <c r="I364" s="6">
        <v>3.4500000476837198</v>
      </c>
      <c r="J364" s="6">
        <v>3.2999999523162802</v>
      </c>
      <c r="K364" s="6">
        <v>3</v>
      </c>
      <c r="L364" s="6">
        <f t="shared" si="180"/>
        <v>0</v>
      </c>
      <c r="M364" s="6">
        <f t="shared" si="181"/>
        <v>1</v>
      </c>
      <c r="N364" s="6">
        <f t="shared" si="182"/>
        <v>1.2000000476837198</v>
      </c>
      <c r="O364" s="6">
        <f t="shared" si="183"/>
        <v>0</v>
      </c>
      <c r="P364" s="6">
        <f t="shared" si="184"/>
        <v>1.0499999523162802</v>
      </c>
      <c r="Q364" s="6">
        <f t="shared" si="185"/>
        <v>0.40000009536742986</v>
      </c>
      <c r="R364" s="6">
        <f t="shared" si="186"/>
        <v>0.45000004768371982</v>
      </c>
      <c r="S364" s="6">
        <f t="shared" si="187"/>
        <v>1.2999999523162802</v>
      </c>
      <c r="T364" s="6">
        <f t="shared" si="188"/>
        <v>1</v>
      </c>
      <c r="U364" s="6">
        <f t="shared" si="189"/>
        <v>0</v>
      </c>
      <c r="V364" s="6">
        <f t="shared" si="190"/>
        <v>0.39999999999999991</v>
      </c>
      <c r="W364" s="6">
        <f t="shared" si="191"/>
        <v>0</v>
      </c>
      <c r="X364" s="6">
        <f t="shared" si="192"/>
        <v>0</v>
      </c>
      <c r="Y364" s="6">
        <f t="shared" si="193"/>
        <v>0</v>
      </c>
      <c r="Z364" s="6">
        <f t="shared" si="194"/>
        <v>0</v>
      </c>
      <c r="AA364" s="6">
        <f t="shared" si="195"/>
        <v>0</v>
      </c>
      <c r="AB364" s="6">
        <f t="shared" si="196"/>
        <v>0.79999995231628018</v>
      </c>
      <c r="AC364" s="6">
        <f t="shared" si="197"/>
        <v>0.20000000000000018</v>
      </c>
      <c r="AD364" s="6">
        <f t="shared" si="198"/>
        <v>0</v>
      </c>
      <c r="AE364" s="6">
        <f t="shared" si="199"/>
        <v>0</v>
      </c>
      <c r="AF364" s="6">
        <f t="shared" si="200"/>
        <v>0</v>
      </c>
      <c r="AG364" s="6">
        <f t="shared" si="201"/>
        <v>0</v>
      </c>
      <c r="AH364" s="6">
        <f t="shared" si="202"/>
        <v>0</v>
      </c>
      <c r="AI364" s="6">
        <f t="shared" si="203"/>
        <v>0</v>
      </c>
      <c r="AJ364" s="6">
        <f t="shared" si="204"/>
        <v>0</v>
      </c>
      <c r="AK364" s="6">
        <f t="shared" si="205"/>
        <v>0</v>
      </c>
      <c r="AL364" s="6">
        <f t="shared" si="206"/>
        <v>0</v>
      </c>
      <c r="AM364" s="6">
        <f t="shared" si="207"/>
        <v>0</v>
      </c>
      <c r="AN364" s="6">
        <f t="shared" si="208"/>
        <v>0</v>
      </c>
      <c r="AO364" s="6">
        <f t="shared" si="209"/>
        <v>0</v>
      </c>
      <c r="AP364" s="6">
        <f t="shared" si="210"/>
        <v>0</v>
      </c>
      <c r="AQ364" s="6">
        <f t="shared" si="211"/>
        <v>0</v>
      </c>
      <c r="AR364" s="6">
        <f t="shared" si="212"/>
        <v>0</v>
      </c>
      <c r="AS364" s="6">
        <f t="shared" si="213"/>
        <v>0</v>
      </c>
      <c r="AT364" s="6">
        <f t="shared" si="214"/>
        <v>0</v>
      </c>
      <c r="AU364" s="6">
        <f t="shared" si="215"/>
        <v>0</v>
      </c>
    </row>
    <row r="365" spans="1:47" ht="15" customHeight="1" x14ac:dyDescent="0.45">
      <c r="A365" s="5" t="s">
        <v>722</v>
      </c>
      <c r="B365" s="5" t="s">
        <v>723</v>
      </c>
      <c r="C365" s="6">
        <v>3</v>
      </c>
      <c r="D365" s="6">
        <v>2.75</v>
      </c>
      <c r="E365" s="6">
        <v>2.7000000476837198</v>
      </c>
      <c r="F365" s="6">
        <v>2</v>
      </c>
      <c r="G365" s="6">
        <v>3</v>
      </c>
      <c r="H365" s="6">
        <v>3</v>
      </c>
      <c r="I365" s="6">
        <v>2.6500000953674299</v>
      </c>
      <c r="J365" s="6">
        <v>2.5499999523162802</v>
      </c>
      <c r="K365" s="6">
        <v>2.25</v>
      </c>
      <c r="L365" s="6">
        <f t="shared" si="180"/>
        <v>0</v>
      </c>
      <c r="M365" s="6">
        <f t="shared" si="181"/>
        <v>0.75</v>
      </c>
      <c r="N365" s="6">
        <f t="shared" si="182"/>
        <v>0.70000004768371982</v>
      </c>
      <c r="O365" s="6">
        <f t="shared" si="183"/>
        <v>0</v>
      </c>
      <c r="P365" s="6">
        <f t="shared" si="184"/>
        <v>1</v>
      </c>
      <c r="Q365" s="6">
        <f t="shared" si="185"/>
        <v>0</v>
      </c>
      <c r="R365" s="6">
        <f t="shared" si="186"/>
        <v>0</v>
      </c>
      <c r="S365" s="6">
        <f t="shared" si="187"/>
        <v>0.54999995231628018</v>
      </c>
      <c r="T365" s="6">
        <f t="shared" si="188"/>
        <v>0.25</v>
      </c>
      <c r="U365" s="6">
        <f t="shared" si="189"/>
        <v>0</v>
      </c>
      <c r="V365" s="6">
        <f t="shared" si="190"/>
        <v>0.14999999999999991</v>
      </c>
      <c r="W365" s="6">
        <f t="shared" si="191"/>
        <v>0</v>
      </c>
      <c r="X365" s="6">
        <f t="shared" si="192"/>
        <v>0</v>
      </c>
      <c r="Y365" s="6">
        <f t="shared" si="193"/>
        <v>0</v>
      </c>
      <c r="Z365" s="6">
        <f t="shared" si="194"/>
        <v>0</v>
      </c>
      <c r="AA365" s="6">
        <f t="shared" si="195"/>
        <v>0</v>
      </c>
      <c r="AB365" s="6">
        <f t="shared" si="196"/>
        <v>4.9999952316280183E-2</v>
      </c>
      <c r="AC365" s="6">
        <f t="shared" si="197"/>
        <v>0</v>
      </c>
      <c r="AD365" s="6">
        <f t="shared" si="198"/>
        <v>0</v>
      </c>
      <c r="AE365" s="6">
        <f t="shared" si="199"/>
        <v>0</v>
      </c>
      <c r="AF365" s="6">
        <f t="shared" si="200"/>
        <v>0</v>
      </c>
      <c r="AG365" s="6">
        <f t="shared" si="201"/>
        <v>0</v>
      </c>
      <c r="AH365" s="6">
        <f t="shared" si="202"/>
        <v>0</v>
      </c>
      <c r="AI365" s="6">
        <f t="shared" si="203"/>
        <v>0</v>
      </c>
      <c r="AJ365" s="6">
        <f t="shared" si="204"/>
        <v>0</v>
      </c>
      <c r="AK365" s="6">
        <f t="shared" si="205"/>
        <v>0</v>
      </c>
      <c r="AL365" s="6">
        <f t="shared" si="206"/>
        <v>0</v>
      </c>
      <c r="AM365" s="6">
        <f t="shared" si="207"/>
        <v>0</v>
      </c>
      <c r="AN365" s="6">
        <f t="shared" si="208"/>
        <v>0</v>
      </c>
      <c r="AO365" s="6">
        <f t="shared" si="209"/>
        <v>0</v>
      </c>
      <c r="AP365" s="6">
        <f t="shared" si="210"/>
        <v>0</v>
      </c>
      <c r="AQ365" s="6">
        <f t="shared" si="211"/>
        <v>0</v>
      </c>
      <c r="AR365" s="6">
        <f t="shared" si="212"/>
        <v>0</v>
      </c>
      <c r="AS365" s="6">
        <f t="shared" si="213"/>
        <v>0</v>
      </c>
      <c r="AT365" s="6">
        <f t="shared" si="214"/>
        <v>0</v>
      </c>
      <c r="AU365" s="6">
        <f t="shared" si="215"/>
        <v>0</v>
      </c>
    </row>
    <row r="366" spans="1:47" ht="15" customHeight="1" x14ac:dyDescent="0.45">
      <c r="A366" s="5" t="s">
        <v>724</v>
      </c>
      <c r="B366" s="5" t="s">
        <v>725</v>
      </c>
      <c r="C366" s="6">
        <v>3</v>
      </c>
      <c r="D366" s="6">
        <v>3</v>
      </c>
      <c r="E366" s="6">
        <v>2.9000000953674299</v>
      </c>
      <c r="F366" s="6">
        <v>2.7000000476837198</v>
      </c>
      <c r="G366" s="6">
        <v>3</v>
      </c>
      <c r="H366" s="6">
        <v>3.25</v>
      </c>
      <c r="I366" s="6">
        <v>1.8999999761581401</v>
      </c>
      <c r="J366" s="6">
        <v>2.7000000476837198</v>
      </c>
      <c r="K366" s="6">
        <v>1.95000004768372</v>
      </c>
      <c r="L366" s="6">
        <f t="shared" si="180"/>
        <v>0</v>
      </c>
      <c r="M366" s="6">
        <f t="shared" si="181"/>
        <v>1</v>
      </c>
      <c r="N366" s="6">
        <f t="shared" si="182"/>
        <v>0.90000009536742986</v>
      </c>
      <c r="O366" s="6">
        <f t="shared" si="183"/>
        <v>0</v>
      </c>
      <c r="P366" s="6">
        <f t="shared" si="184"/>
        <v>1</v>
      </c>
      <c r="Q366" s="6">
        <f t="shared" si="185"/>
        <v>0.25</v>
      </c>
      <c r="R366" s="6">
        <f t="shared" si="186"/>
        <v>0</v>
      </c>
      <c r="S366" s="6">
        <f t="shared" si="187"/>
        <v>0.70000004768371982</v>
      </c>
      <c r="T366" s="6">
        <f t="shared" si="188"/>
        <v>0</v>
      </c>
      <c r="U366" s="6">
        <f t="shared" si="189"/>
        <v>0</v>
      </c>
      <c r="V366" s="6">
        <f t="shared" si="190"/>
        <v>0.39999999999999991</v>
      </c>
      <c r="W366" s="6">
        <f t="shared" si="191"/>
        <v>0</v>
      </c>
      <c r="X366" s="6">
        <f t="shared" si="192"/>
        <v>0</v>
      </c>
      <c r="Y366" s="6">
        <f t="shared" si="193"/>
        <v>0</v>
      </c>
      <c r="Z366" s="6">
        <f t="shared" si="194"/>
        <v>0</v>
      </c>
      <c r="AA366" s="6">
        <f t="shared" si="195"/>
        <v>0</v>
      </c>
      <c r="AB366" s="6">
        <f t="shared" si="196"/>
        <v>0.20000004768371982</v>
      </c>
      <c r="AC366" s="6">
        <f t="shared" si="197"/>
        <v>0</v>
      </c>
      <c r="AD366" s="6">
        <f t="shared" si="198"/>
        <v>0</v>
      </c>
      <c r="AE366" s="6">
        <f t="shared" si="199"/>
        <v>0</v>
      </c>
      <c r="AF366" s="6">
        <f t="shared" si="200"/>
        <v>0</v>
      </c>
      <c r="AG366" s="6">
        <f t="shared" si="201"/>
        <v>0</v>
      </c>
      <c r="AH366" s="6">
        <f t="shared" si="202"/>
        <v>0</v>
      </c>
      <c r="AI366" s="6">
        <f t="shared" si="203"/>
        <v>0</v>
      </c>
      <c r="AJ366" s="6">
        <f t="shared" si="204"/>
        <v>0</v>
      </c>
      <c r="AK366" s="6">
        <f t="shared" si="205"/>
        <v>0</v>
      </c>
      <c r="AL366" s="6">
        <f t="shared" si="206"/>
        <v>0</v>
      </c>
      <c r="AM366" s="6">
        <f t="shared" si="207"/>
        <v>0</v>
      </c>
      <c r="AN366" s="6">
        <f t="shared" si="208"/>
        <v>0</v>
      </c>
      <c r="AO366" s="6">
        <f t="shared" si="209"/>
        <v>0</v>
      </c>
      <c r="AP366" s="6">
        <f t="shared" si="210"/>
        <v>0</v>
      </c>
      <c r="AQ366" s="6">
        <f t="shared" si="211"/>
        <v>0</v>
      </c>
      <c r="AR366" s="6">
        <f t="shared" si="212"/>
        <v>0</v>
      </c>
      <c r="AS366" s="6">
        <f t="shared" si="213"/>
        <v>0</v>
      </c>
      <c r="AT366" s="6">
        <f t="shared" si="214"/>
        <v>0</v>
      </c>
      <c r="AU366" s="6">
        <f t="shared" si="215"/>
        <v>0</v>
      </c>
    </row>
    <row r="367" spans="1:47" ht="15" customHeight="1" x14ac:dyDescent="0.45">
      <c r="A367" s="5" t="s">
        <v>726</v>
      </c>
      <c r="B367" s="5" t="s">
        <v>727</v>
      </c>
      <c r="C367" s="6">
        <v>2.2999999523162802</v>
      </c>
      <c r="D367" s="6">
        <v>2.7999999523162802</v>
      </c>
      <c r="E367" s="6">
        <v>2.5999999046325701</v>
      </c>
      <c r="F367" s="6">
        <v>3.7000000476837198</v>
      </c>
      <c r="G367" s="6">
        <v>2.9500000476837198</v>
      </c>
      <c r="H367" s="6">
        <v>3</v>
      </c>
      <c r="I367" s="6">
        <v>4.0999999046325701</v>
      </c>
      <c r="J367" s="6">
        <v>2.9000000953674299</v>
      </c>
      <c r="K367" s="6">
        <v>2.7000000476837198</v>
      </c>
      <c r="L367" s="6">
        <f t="shared" si="180"/>
        <v>0</v>
      </c>
      <c r="M367" s="6">
        <f t="shared" si="181"/>
        <v>0.79999995231628018</v>
      </c>
      <c r="N367" s="6">
        <f t="shared" si="182"/>
        <v>0.59999990463257014</v>
      </c>
      <c r="O367" s="6">
        <f t="shared" si="183"/>
        <v>0.70000004768371982</v>
      </c>
      <c r="P367" s="6">
        <f t="shared" si="184"/>
        <v>0.95000004768371982</v>
      </c>
      <c r="Q367" s="6">
        <f t="shared" si="185"/>
        <v>0</v>
      </c>
      <c r="R367" s="6">
        <f t="shared" si="186"/>
        <v>1.0999999046325701</v>
      </c>
      <c r="S367" s="6">
        <f t="shared" si="187"/>
        <v>0.90000009536742986</v>
      </c>
      <c r="T367" s="6">
        <f t="shared" si="188"/>
        <v>0.70000004768371982</v>
      </c>
      <c r="U367" s="6">
        <f t="shared" si="189"/>
        <v>0</v>
      </c>
      <c r="V367" s="6">
        <f t="shared" si="190"/>
        <v>0.19999995231628009</v>
      </c>
      <c r="W367" s="6">
        <f t="shared" si="191"/>
        <v>0</v>
      </c>
      <c r="X367" s="6">
        <f t="shared" si="192"/>
        <v>0.30000004768371991</v>
      </c>
      <c r="Y367" s="6">
        <f t="shared" si="193"/>
        <v>0</v>
      </c>
      <c r="Z367" s="6">
        <f t="shared" si="194"/>
        <v>0</v>
      </c>
      <c r="AA367" s="6">
        <f t="shared" si="195"/>
        <v>0.49999990463257005</v>
      </c>
      <c r="AB367" s="6">
        <f t="shared" si="196"/>
        <v>0.40000009536742986</v>
      </c>
      <c r="AC367" s="6">
        <f t="shared" si="197"/>
        <v>0</v>
      </c>
      <c r="AD367" s="6">
        <f t="shared" si="198"/>
        <v>0</v>
      </c>
      <c r="AE367" s="6">
        <f t="shared" si="199"/>
        <v>0</v>
      </c>
      <c r="AF367" s="6">
        <f t="shared" si="200"/>
        <v>0</v>
      </c>
      <c r="AG367" s="6">
        <f t="shared" si="201"/>
        <v>0</v>
      </c>
      <c r="AH367" s="6">
        <f t="shared" si="202"/>
        <v>0</v>
      </c>
      <c r="AI367" s="6">
        <f t="shared" si="203"/>
        <v>0</v>
      </c>
      <c r="AJ367" s="6">
        <f t="shared" si="204"/>
        <v>0</v>
      </c>
      <c r="AK367" s="6">
        <f t="shared" si="205"/>
        <v>0</v>
      </c>
      <c r="AL367" s="6">
        <f t="shared" si="206"/>
        <v>0</v>
      </c>
      <c r="AM367" s="6">
        <f t="shared" si="207"/>
        <v>0</v>
      </c>
      <c r="AN367" s="6">
        <f t="shared" si="208"/>
        <v>0</v>
      </c>
      <c r="AO367" s="6">
        <f t="shared" si="209"/>
        <v>0</v>
      </c>
      <c r="AP367" s="6">
        <f t="shared" si="210"/>
        <v>0</v>
      </c>
      <c r="AQ367" s="6">
        <f t="shared" si="211"/>
        <v>0</v>
      </c>
      <c r="AR367" s="6">
        <f t="shared" si="212"/>
        <v>0</v>
      </c>
      <c r="AS367" s="6">
        <f t="shared" si="213"/>
        <v>0</v>
      </c>
      <c r="AT367" s="6">
        <f t="shared" si="214"/>
        <v>0</v>
      </c>
      <c r="AU367" s="6">
        <f t="shared" si="215"/>
        <v>0</v>
      </c>
    </row>
    <row r="368" spans="1:47" ht="15" customHeight="1" x14ac:dyDescent="0.45">
      <c r="A368" s="5" t="s">
        <v>728</v>
      </c>
      <c r="B368" s="5" t="s">
        <v>729</v>
      </c>
      <c r="C368" s="6">
        <v>3</v>
      </c>
      <c r="D368" s="6">
        <v>3.0499999523162802</v>
      </c>
      <c r="E368" s="6">
        <v>2.8499999046325701</v>
      </c>
      <c r="F368" s="6">
        <v>2.5</v>
      </c>
      <c r="G368" s="6">
        <v>3</v>
      </c>
      <c r="H368" s="6">
        <v>3.4000000953674299</v>
      </c>
      <c r="I368" s="6">
        <v>4.1500000953674299</v>
      </c>
      <c r="J368" s="6">
        <v>3.2000000476837198</v>
      </c>
      <c r="K368" s="6">
        <v>3</v>
      </c>
      <c r="L368" s="6">
        <f t="shared" si="180"/>
        <v>0</v>
      </c>
      <c r="M368" s="6">
        <f t="shared" si="181"/>
        <v>1.0499999523162802</v>
      </c>
      <c r="N368" s="6">
        <f t="shared" si="182"/>
        <v>0.84999990463257014</v>
      </c>
      <c r="O368" s="6">
        <f t="shared" si="183"/>
        <v>0</v>
      </c>
      <c r="P368" s="6">
        <f t="shared" si="184"/>
        <v>1</v>
      </c>
      <c r="Q368" s="6">
        <f t="shared" si="185"/>
        <v>0.40000009536742986</v>
      </c>
      <c r="R368" s="6">
        <f t="shared" si="186"/>
        <v>1.1500000953674299</v>
      </c>
      <c r="S368" s="6">
        <f t="shared" si="187"/>
        <v>1.2000000476837198</v>
      </c>
      <c r="T368" s="6">
        <f t="shared" si="188"/>
        <v>1</v>
      </c>
      <c r="U368" s="6">
        <f t="shared" si="189"/>
        <v>0</v>
      </c>
      <c r="V368" s="6">
        <f t="shared" si="190"/>
        <v>0.44999995231628009</v>
      </c>
      <c r="W368" s="6">
        <f t="shared" si="191"/>
        <v>0</v>
      </c>
      <c r="X368" s="6">
        <f t="shared" si="192"/>
        <v>0</v>
      </c>
      <c r="Y368" s="6">
        <f t="shared" si="193"/>
        <v>0</v>
      </c>
      <c r="Z368" s="6">
        <f t="shared" si="194"/>
        <v>0</v>
      </c>
      <c r="AA368" s="6">
        <f t="shared" si="195"/>
        <v>0.55000009536742978</v>
      </c>
      <c r="AB368" s="6">
        <f t="shared" si="196"/>
        <v>0.70000004768371982</v>
      </c>
      <c r="AC368" s="6">
        <f t="shared" si="197"/>
        <v>0.20000000000000018</v>
      </c>
      <c r="AD368" s="6">
        <f t="shared" si="198"/>
        <v>0</v>
      </c>
      <c r="AE368" s="6">
        <f t="shared" si="199"/>
        <v>0</v>
      </c>
      <c r="AF368" s="6">
        <f t="shared" si="200"/>
        <v>0</v>
      </c>
      <c r="AG368" s="6">
        <f t="shared" si="201"/>
        <v>0</v>
      </c>
      <c r="AH368" s="6">
        <f t="shared" si="202"/>
        <v>0</v>
      </c>
      <c r="AI368" s="6">
        <f t="shared" si="203"/>
        <v>0</v>
      </c>
      <c r="AJ368" s="6">
        <f t="shared" si="204"/>
        <v>0</v>
      </c>
      <c r="AK368" s="6">
        <f t="shared" si="205"/>
        <v>0</v>
      </c>
      <c r="AL368" s="6">
        <f t="shared" si="206"/>
        <v>0</v>
      </c>
      <c r="AM368" s="6">
        <f t="shared" si="207"/>
        <v>0</v>
      </c>
      <c r="AN368" s="6">
        <f t="shared" si="208"/>
        <v>0</v>
      </c>
      <c r="AO368" s="6">
        <f t="shared" si="209"/>
        <v>0</v>
      </c>
      <c r="AP368" s="6">
        <f t="shared" si="210"/>
        <v>0</v>
      </c>
      <c r="AQ368" s="6">
        <f t="shared" si="211"/>
        <v>0</v>
      </c>
      <c r="AR368" s="6">
        <f t="shared" si="212"/>
        <v>0</v>
      </c>
      <c r="AS368" s="6">
        <f t="shared" si="213"/>
        <v>0</v>
      </c>
      <c r="AT368" s="6">
        <f t="shared" si="214"/>
        <v>0</v>
      </c>
      <c r="AU368" s="6">
        <f t="shared" si="215"/>
        <v>0</v>
      </c>
    </row>
    <row r="369" spans="1:47" ht="15" customHeight="1" x14ac:dyDescent="0.45">
      <c r="A369" s="5" t="s">
        <v>730</v>
      </c>
      <c r="B369" s="5" t="s">
        <v>731</v>
      </c>
      <c r="C369" s="6">
        <v>3.0499999523162802</v>
      </c>
      <c r="D369" s="6">
        <v>3.2000000476837198</v>
      </c>
      <c r="E369" s="6">
        <v>3.25</v>
      </c>
      <c r="F369" s="6">
        <v>3.9000000953674299</v>
      </c>
      <c r="G369" s="6">
        <v>3.5</v>
      </c>
      <c r="H369" s="6">
        <v>3</v>
      </c>
      <c r="I369" s="6">
        <v>3.9500000476837198</v>
      </c>
      <c r="J369" s="6">
        <v>0.5</v>
      </c>
      <c r="K369" s="6">
        <v>0</v>
      </c>
      <c r="L369" s="6">
        <f t="shared" si="180"/>
        <v>4.9999952316280183E-2</v>
      </c>
      <c r="M369" s="6">
        <f t="shared" si="181"/>
        <v>1.2000000476837198</v>
      </c>
      <c r="N369" s="6">
        <f t="shared" si="182"/>
        <v>1.25</v>
      </c>
      <c r="O369" s="6">
        <f t="shared" si="183"/>
        <v>0.90000009536742986</v>
      </c>
      <c r="P369" s="6">
        <f t="shared" si="184"/>
        <v>1.5</v>
      </c>
      <c r="Q369" s="6">
        <f t="shared" si="185"/>
        <v>0</v>
      </c>
      <c r="R369" s="6">
        <f t="shared" si="186"/>
        <v>0.95000004768371982</v>
      </c>
      <c r="S369" s="6">
        <f t="shared" si="187"/>
        <v>0</v>
      </c>
      <c r="T369" s="6">
        <f t="shared" si="188"/>
        <v>0</v>
      </c>
      <c r="U369" s="6">
        <f t="shared" si="189"/>
        <v>0</v>
      </c>
      <c r="V369" s="6">
        <f t="shared" si="190"/>
        <v>0.60000004768371973</v>
      </c>
      <c r="W369" s="6">
        <f t="shared" si="191"/>
        <v>0</v>
      </c>
      <c r="X369" s="6">
        <f t="shared" si="192"/>
        <v>0.50000009536742995</v>
      </c>
      <c r="Y369" s="6">
        <f t="shared" si="193"/>
        <v>0.20000000000000018</v>
      </c>
      <c r="Z369" s="6">
        <f t="shared" si="194"/>
        <v>0</v>
      </c>
      <c r="AA369" s="6">
        <f t="shared" si="195"/>
        <v>0.35000004768371973</v>
      </c>
      <c r="AB369" s="6">
        <f t="shared" si="196"/>
        <v>0</v>
      </c>
      <c r="AC369" s="6">
        <f t="shared" si="197"/>
        <v>0</v>
      </c>
      <c r="AD369" s="6">
        <f t="shared" si="198"/>
        <v>0</v>
      </c>
      <c r="AE369" s="6">
        <f t="shared" si="199"/>
        <v>0</v>
      </c>
      <c r="AF369" s="6">
        <f t="shared" si="200"/>
        <v>0</v>
      </c>
      <c r="AG369" s="6">
        <f t="shared" si="201"/>
        <v>0</v>
      </c>
      <c r="AH369" s="6">
        <f t="shared" si="202"/>
        <v>0</v>
      </c>
      <c r="AI369" s="6">
        <f t="shared" si="203"/>
        <v>0</v>
      </c>
      <c r="AJ369" s="6">
        <f t="shared" si="204"/>
        <v>0</v>
      </c>
      <c r="AK369" s="6">
        <f t="shared" si="205"/>
        <v>0</v>
      </c>
      <c r="AL369" s="6">
        <f t="shared" si="206"/>
        <v>0</v>
      </c>
      <c r="AM369" s="6">
        <f t="shared" si="207"/>
        <v>0</v>
      </c>
      <c r="AN369" s="6">
        <f t="shared" si="208"/>
        <v>0</v>
      </c>
      <c r="AO369" s="6">
        <f t="shared" si="209"/>
        <v>0</v>
      </c>
      <c r="AP369" s="6">
        <f t="shared" si="210"/>
        <v>0</v>
      </c>
      <c r="AQ369" s="6">
        <f t="shared" si="211"/>
        <v>0</v>
      </c>
      <c r="AR369" s="6">
        <f t="shared" si="212"/>
        <v>0</v>
      </c>
      <c r="AS369" s="6">
        <f t="shared" si="213"/>
        <v>0</v>
      </c>
      <c r="AT369" s="6">
        <f t="shared" si="214"/>
        <v>0</v>
      </c>
      <c r="AU369" s="6">
        <f t="shared" si="215"/>
        <v>0</v>
      </c>
    </row>
    <row r="370" spans="1:47" ht="15" customHeight="1" x14ac:dyDescent="0.45">
      <c r="A370" s="5" t="s">
        <v>732</v>
      </c>
      <c r="B370" s="5" t="s">
        <v>733</v>
      </c>
      <c r="C370" s="6">
        <v>3.3499999046325701</v>
      </c>
      <c r="D370" s="6">
        <v>3.7000000476837198</v>
      </c>
      <c r="E370" s="6">
        <v>3.2000000476837198</v>
      </c>
      <c r="F370" s="6">
        <v>2</v>
      </c>
      <c r="G370" s="6">
        <v>3.4500000476837198</v>
      </c>
      <c r="H370" s="6">
        <v>3.5999999046325701</v>
      </c>
      <c r="I370" s="6">
        <v>3.5</v>
      </c>
      <c r="J370" s="6">
        <v>4.3000001907348597</v>
      </c>
      <c r="K370" s="6">
        <v>3.8499999046325701</v>
      </c>
      <c r="L370" s="6">
        <f t="shared" si="180"/>
        <v>0.34999990463257014</v>
      </c>
      <c r="M370" s="6">
        <f t="shared" si="181"/>
        <v>1.7000000476837198</v>
      </c>
      <c r="N370" s="6">
        <f t="shared" si="182"/>
        <v>1.2000000476837198</v>
      </c>
      <c r="O370" s="6">
        <f t="shared" si="183"/>
        <v>0</v>
      </c>
      <c r="P370" s="6">
        <f t="shared" si="184"/>
        <v>1.4500000476837198</v>
      </c>
      <c r="Q370" s="6">
        <f t="shared" si="185"/>
        <v>0.59999990463257014</v>
      </c>
      <c r="R370" s="6">
        <f t="shared" si="186"/>
        <v>0.5</v>
      </c>
      <c r="S370" s="6">
        <f t="shared" si="187"/>
        <v>2.3000001907348597</v>
      </c>
      <c r="T370" s="6">
        <f t="shared" si="188"/>
        <v>1.8499999046325701</v>
      </c>
      <c r="U370" s="6">
        <f t="shared" si="189"/>
        <v>0</v>
      </c>
      <c r="V370" s="6">
        <f t="shared" si="190"/>
        <v>1.1000000476837197</v>
      </c>
      <c r="W370" s="6">
        <f t="shared" si="191"/>
        <v>0</v>
      </c>
      <c r="X370" s="6">
        <f t="shared" si="192"/>
        <v>0</v>
      </c>
      <c r="Y370" s="6">
        <f t="shared" si="193"/>
        <v>0.15000004768371999</v>
      </c>
      <c r="Z370" s="6">
        <f t="shared" si="194"/>
        <v>9.9999904632570136E-2</v>
      </c>
      <c r="AA370" s="6">
        <f t="shared" si="195"/>
        <v>0</v>
      </c>
      <c r="AB370" s="6">
        <f t="shared" si="196"/>
        <v>1.8000001907348597</v>
      </c>
      <c r="AC370" s="6">
        <f t="shared" si="197"/>
        <v>1.0499999046325703</v>
      </c>
      <c r="AD370" s="6">
        <f t="shared" si="198"/>
        <v>0</v>
      </c>
      <c r="AE370" s="6">
        <f t="shared" si="199"/>
        <v>0.30000004768371991</v>
      </c>
      <c r="AF370" s="6">
        <f t="shared" si="200"/>
        <v>0</v>
      </c>
      <c r="AG370" s="6">
        <f t="shared" si="201"/>
        <v>0</v>
      </c>
      <c r="AH370" s="6">
        <f t="shared" si="202"/>
        <v>0</v>
      </c>
      <c r="AI370" s="6">
        <f t="shared" si="203"/>
        <v>0</v>
      </c>
      <c r="AJ370" s="6">
        <f t="shared" si="204"/>
        <v>0</v>
      </c>
      <c r="AK370" s="6">
        <f t="shared" si="205"/>
        <v>1.0000001907348599</v>
      </c>
      <c r="AL370" s="6">
        <f t="shared" si="206"/>
        <v>0.24999990463257005</v>
      </c>
      <c r="AM370" s="6">
        <f t="shared" si="207"/>
        <v>0</v>
      </c>
      <c r="AN370" s="6">
        <f t="shared" si="208"/>
        <v>0</v>
      </c>
      <c r="AO370" s="6">
        <f t="shared" si="209"/>
        <v>0</v>
      </c>
      <c r="AP370" s="6">
        <f t="shared" si="210"/>
        <v>0</v>
      </c>
      <c r="AQ370" s="6">
        <f t="shared" si="211"/>
        <v>0</v>
      </c>
      <c r="AR370" s="6">
        <f t="shared" si="212"/>
        <v>0</v>
      </c>
      <c r="AS370" s="6">
        <f t="shared" si="213"/>
        <v>0</v>
      </c>
      <c r="AT370" s="6">
        <f t="shared" si="214"/>
        <v>0.20000019073486008</v>
      </c>
      <c r="AU370" s="6">
        <f t="shared" si="215"/>
        <v>0</v>
      </c>
    </row>
    <row r="371" spans="1:47" ht="15" customHeight="1" x14ac:dyDescent="0.45">
      <c r="A371" s="5" t="s">
        <v>734</v>
      </c>
      <c r="B371" s="5" t="s">
        <v>735</v>
      </c>
      <c r="C371" s="6">
        <v>3</v>
      </c>
      <c r="D371" s="6">
        <v>3.5</v>
      </c>
      <c r="E371" s="6">
        <v>3.2999999523162802</v>
      </c>
      <c r="F371" s="6">
        <v>2</v>
      </c>
      <c r="G371" s="6">
        <v>3.25</v>
      </c>
      <c r="H371" s="6">
        <v>4</v>
      </c>
      <c r="I371" s="6">
        <v>4</v>
      </c>
      <c r="J371" s="6">
        <v>4.5</v>
      </c>
      <c r="K371" s="6">
        <v>3.8499999046325701</v>
      </c>
      <c r="L371" s="6">
        <f t="shared" si="180"/>
        <v>0</v>
      </c>
      <c r="M371" s="6">
        <f t="shared" si="181"/>
        <v>1.5</v>
      </c>
      <c r="N371" s="6">
        <f t="shared" si="182"/>
        <v>1.2999999523162802</v>
      </c>
      <c r="O371" s="6">
        <f t="shared" si="183"/>
        <v>0</v>
      </c>
      <c r="P371" s="6">
        <f t="shared" si="184"/>
        <v>1.25</v>
      </c>
      <c r="Q371" s="6">
        <f t="shared" si="185"/>
        <v>1</v>
      </c>
      <c r="R371" s="6">
        <f t="shared" si="186"/>
        <v>1</v>
      </c>
      <c r="S371" s="6">
        <f t="shared" si="187"/>
        <v>2.5</v>
      </c>
      <c r="T371" s="6">
        <f t="shared" si="188"/>
        <v>1.8499999046325701</v>
      </c>
      <c r="U371" s="6">
        <f t="shared" si="189"/>
        <v>0</v>
      </c>
      <c r="V371" s="6">
        <f t="shared" si="190"/>
        <v>0.89999999999999991</v>
      </c>
      <c r="W371" s="6">
        <f t="shared" si="191"/>
        <v>0</v>
      </c>
      <c r="X371" s="6">
        <f t="shared" si="192"/>
        <v>0</v>
      </c>
      <c r="Y371" s="6">
        <f t="shared" si="193"/>
        <v>0</v>
      </c>
      <c r="Z371" s="6">
        <f t="shared" si="194"/>
        <v>0.5</v>
      </c>
      <c r="AA371" s="6">
        <f t="shared" si="195"/>
        <v>0.39999999999999991</v>
      </c>
      <c r="AB371" s="6">
        <f t="shared" si="196"/>
        <v>2</v>
      </c>
      <c r="AC371" s="6">
        <f t="shared" si="197"/>
        <v>1.0499999046325703</v>
      </c>
      <c r="AD371" s="6">
        <f t="shared" si="198"/>
        <v>0</v>
      </c>
      <c r="AE371" s="6">
        <f t="shared" si="199"/>
        <v>0.10000000000000009</v>
      </c>
      <c r="AF371" s="6">
        <f t="shared" si="200"/>
        <v>0</v>
      </c>
      <c r="AG371" s="6">
        <f t="shared" si="201"/>
        <v>0</v>
      </c>
      <c r="AH371" s="6">
        <f t="shared" si="202"/>
        <v>0</v>
      </c>
      <c r="AI371" s="6">
        <f t="shared" si="203"/>
        <v>0</v>
      </c>
      <c r="AJ371" s="6">
        <f t="shared" si="204"/>
        <v>0</v>
      </c>
      <c r="AK371" s="6">
        <f t="shared" si="205"/>
        <v>1.2000000000000002</v>
      </c>
      <c r="AL371" s="6">
        <f t="shared" si="206"/>
        <v>0.24999990463257005</v>
      </c>
      <c r="AM371" s="6">
        <f t="shared" si="207"/>
        <v>0</v>
      </c>
      <c r="AN371" s="6">
        <f t="shared" si="208"/>
        <v>0</v>
      </c>
      <c r="AO371" s="6">
        <f t="shared" si="209"/>
        <v>0</v>
      </c>
      <c r="AP371" s="6">
        <f t="shared" si="210"/>
        <v>0</v>
      </c>
      <c r="AQ371" s="6">
        <f t="shared" si="211"/>
        <v>0</v>
      </c>
      <c r="AR371" s="6">
        <f t="shared" si="212"/>
        <v>0</v>
      </c>
      <c r="AS371" s="6">
        <f t="shared" si="213"/>
        <v>0</v>
      </c>
      <c r="AT371" s="6">
        <f t="shared" si="214"/>
        <v>0.40000000000000036</v>
      </c>
      <c r="AU371" s="6">
        <f t="shared" si="215"/>
        <v>0</v>
      </c>
    </row>
    <row r="372" spans="1:47" ht="15" customHeight="1" x14ac:dyDescent="0.45">
      <c r="A372" s="5" t="s">
        <v>736</v>
      </c>
      <c r="B372" s="5" t="s">
        <v>737</v>
      </c>
      <c r="C372" s="6">
        <v>3.0499999523162802</v>
      </c>
      <c r="D372" s="6">
        <v>3.75</v>
      </c>
      <c r="E372" s="6">
        <v>4.0500001907348597</v>
      </c>
      <c r="F372" s="6">
        <v>2.2999999523162802</v>
      </c>
      <c r="G372" s="6">
        <v>4.0500001907348597</v>
      </c>
      <c r="H372" s="6">
        <v>4.25</v>
      </c>
      <c r="I372" s="6">
        <v>4.25</v>
      </c>
      <c r="J372" s="6">
        <v>4.5999999046325701</v>
      </c>
      <c r="K372" s="6">
        <v>4.0500001907348597</v>
      </c>
      <c r="L372" s="6">
        <f t="shared" si="180"/>
        <v>4.9999952316280183E-2</v>
      </c>
      <c r="M372" s="6">
        <f t="shared" si="181"/>
        <v>1.75</v>
      </c>
      <c r="N372" s="6">
        <f t="shared" si="182"/>
        <v>2.0500001907348597</v>
      </c>
      <c r="O372" s="6">
        <f t="shared" si="183"/>
        <v>0</v>
      </c>
      <c r="P372" s="6">
        <f t="shared" si="184"/>
        <v>2.0500001907348597</v>
      </c>
      <c r="Q372" s="6">
        <f t="shared" si="185"/>
        <v>1.25</v>
      </c>
      <c r="R372" s="6">
        <f t="shared" si="186"/>
        <v>1.25</v>
      </c>
      <c r="S372" s="6">
        <f t="shared" si="187"/>
        <v>2.5999999046325701</v>
      </c>
      <c r="T372" s="6">
        <f t="shared" si="188"/>
        <v>2.0500001907348597</v>
      </c>
      <c r="U372" s="6">
        <f t="shared" si="189"/>
        <v>0</v>
      </c>
      <c r="V372" s="6">
        <f t="shared" si="190"/>
        <v>1.1499999999999999</v>
      </c>
      <c r="W372" s="6">
        <f t="shared" si="191"/>
        <v>0.65000019073485982</v>
      </c>
      <c r="X372" s="6">
        <f t="shared" si="192"/>
        <v>0</v>
      </c>
      <c r="Y372" s="6">
        <f t="shared" si="193"/>
        <v>0.75000019073485991</v>
      </c>
      <c r="Z372" s="6">
        <f t="shared" si="194"/>
        <v>0.75</v>
      </c>
      <c r="AA372" s="6">
        <f t="shared" si="195"/>
        <v>0.64999999999999991</v>
      </c>
      <c r="AB372" s="6">
        <f t="shared" si="196"/>
        <v>2.0999999046325701</v>
      </c>
      <c r="AC372" s="6">
        <f t="shared" si="197"/>
        <v>1.2500001907348599</v>
      </c>
      <c r="AD372" s="6">
        <f t="shared" si="198"/>
        <v>0</v>
      </c>
      <c r="AE372" s="6">
        <f t="shared" si="199"/>
        <v>0.35000000000000009</v>
      </c>
      <c r="AF372" s="6">
        <f t="shared" si="200"/>
        <v>0</v>
      </c>
      <c r="AG372" s="6">
        <f t="shared" si="201"/>
        <v>0</v>
      </c>
      <c r="AH372" s="6">
        <f t="shared" si="202"/>
        <v>0</v>
      </c>
      <c r="AI372" s="6">
        <f t="shared" si="203"/>
        <v>0</v>
      </c>
      <c r="AJ372" s="6">
        <f t="shared" si="204"/>
        <v>0</v>
      </c>
      <c r="AK372" s="6">
        <f t="shared" si="205"/>
        <v>1.2999999046325703</v>
      </c>
      <c r="AL372" s="6">
        <f t="shared" si="206"/>
        <v>0.45000019073485964</v>
      </c>
      <c r="AM372" s="6">
        <f t="shared" si="207"/>
        <v>0</v>
      </c>
      <c r="AN372" s="6">
        <f t="shared" si="208"/>
        <v>0</v>
      </c>
      <c r="AO372" s="6">
        <f t="shared" si="209"/>
        <v>0</v>
      </c>
      <c r="AP372" s="6">
        <f t="shared" si="210"/>
        <v>0</v>
      </c>
      <c r="AQ372" s="6">
        <f t="shared" si="211"/>
        <v>0</v>
      </c>
      <c r="AR372" s="6">
        <f t="shared" si="212"/>
        <v>0</v>
      </c>
      <c r="AS372" s="6">
        <f t="shared" si="213"/>
        <v>0</v>
      </c>
      <c r="AT372" s="6">
        <f t="shared" si="214"/>
        <v>0.49999990463257049</v>
      </c>
      <c r="AU372" s="6">
        <f t="shared" si="215"/>
        <v>0</v>
      </c>
    </row>
    <row r="373" spans="1:47" ht="15" customHeight="1" x14ac:dyDescent="0.45">
      <c r="A373" s="5" t="s">
        <v>738</v>
      </c>
      <c r="B373" s="5" t="s">
        <v>739</v>
      </c>
      <c r="C373" s="6">
        <v>3.2000000476837198</v>
      </c>
      <c r="D373" s="6">
        <v>3.2999999523162802</v>
      </c>
      <c r="E373" s="6">
        <v>3.3499999046325701</v>
      </c>
      <c r="F373" s="6">
        <v>2</v>
      </c>
      <c r="G373" s="6">
        <v>3.5</v>
      </c>
      <c r="H373" s="6">
        <v>3.8499999046325701</v>
      </c>
      <c r="I373" s="6">
        <v>3.7999999523162802</v>
      </c>
      <c r="J373" s="6">
        <v>3.9000000953674299</v>
      </c>
      <c r="K373" s="6">
        <v>3.1500000953674299</v>
      </c>
      <c r="L373" s="6">
        <f t="shared" si="180"/>
        <v>0.20000004768371982</v>
      </c>
      <c r="M373" s="6">
        <f t="shared" si="181"/>
        <v>1.2999999523162802</v>
      </c>
      <c r="N373" s="6">
        <f t="shared" si="182"/>
        <v>1.3499999046325701</v>
      </c>
      <c r="O373" s="6">
        <f t="shared" si="183"/>
        <v>0</v>
      </c>
      <c r="P373" s="6">
        <f t="shared" si="184"/>
        <v>1.5</v>
      </c>
      <c r="Q373" s="6">
        <f t="shared" si="185"/>
        <v>0.84999990463257014</v>
      </c>
      <c r="R373" s="6">
        <f t="shared" si="186"/>
        <v>0.79999995231628018</v>
      </c>
      <c r="S373" s="6">
        <f t="shared" si="187"/>
        <v>1.9000000953674299</v>
      </c>
      <c r="T373" s="6">
        <f t="shared" si="188"/>
        <v>1.1500000953674299</v>
      </c>
      <c r="U373" s="6">
        <f t="shared" si="189"/>
        <v>0</v>
      </c>
      <c r="V373" s="6">
        <f t="shared" si="190"/>
        <v>0.69999995231628009</v>
      </c>
      <c r="W373" s="6">
        <f t="shared" si="191"/>
        <v>0</v>
      </c>
      <c r="X373" s="6">
        <f t="shared" si="192"/>
        <v>0</v>
      </c>
      <c r="Y373" s="6">
        <f t="shared" si="193"/>
        <v>0.20000000000000018</v>
      </c>
      <c r="Z373" s="6">
        <f t="shared" si="194"/>
        <v>0.34999990463257014</v>
      </c>
      <c r="AA373" s="6">
        <f t="shared" si="195"/>
        <v>0.19999995231628009</v>
      </c>
      <c r="AB373" s="6">
        <f t="shared" si="196"/>
        <v>1.4000000953674299</v>
      </c>
      <c r="AC373" s="6">
        <f t="shared" si="197"/>
        <v>0.35000009536743004</v>
      </c>
      <c r="AD373" s="6">
        <f t="shared" si="198"/>
        <v>0</v>
      </c>
      <c r="AE373" s="6">
        <f t="shared" si="199"/>
        <v>0</v>
      </c>
      <c r="AF373" s="6">
        <f t="shared" si="200"/>
        <v>0</v>
      </c>
      <c r="AG373" s="6">
        <f t="shared" si="201"/>
        <v>0</v>
      </c>
      <c r="AH373" s="6">
        <f t="shared" si="202"/>
        <v>0</v>
      </c>
      <c r="AI373" s="6">
        <f t="shared" si="203"/>
        <v>0</v>
      </c>
      <c r="AJ373" s="6">
        <f t="shared" si="204"/>
        <v>0</v>
      </c>
      <c r="AK373" s="6">
        <f t="shared" si="205"/>
        <v>0.60000009536743004</v>
      </c>
      <c r="AL373" s="6">
        <f t="shared" si="206"/>
        <v>0</v>
      </c>
      <c r="AM373" s="6">
        <f t="shared" si="207"/>
        <v>0</v>
      </c>
      <c r="AN373" s="6">
        <f t="shared" si="208"/>
        <v>0</v>
      </c>
      <c r="AO373" s="6">
        <f t="shared" si="209"/>
        <v>0</v>
      </c>
      <c r="AP373" s="6">
        <f t="shared" si="210"/>
        <v>0</v>
      </c>
      <c r="AQ373" s="6">
        <f t="shared" si="211"/>
        <v>0</v>
      </c>
      <c r="AR373" s="6">
        <f t="shared" si="212"/>
        <v>0</v>
      </c>
      <c r="AS373" s="6">
        <f t="shared" si="213"/>
        <v>0</v>
      </c>
      <c r="AT373" s="6">
        <f t="shared" si="214"/>
        <v>0</v>
      </c>
      <c r="AU373" s="6">
        <f t="shared" si="215"/>
        <v>0</v>
      </c>
    </row>
    <row r="374" spans="1:47" ht="15" customHeight="1" x14ac:dyDescent="0.45">
      <c r="A374" s="5" t="s">
        <v>740</v>
      </c>
      <c r="B374" s="5" t="s">
        <v>741</v>
      </c>
      <c r="C374" s="6">
        <v>3</v>
      </c>
      <c r="D374" s="6">
        <v>3.4500000476837198</v>
      </c>
      <c r="E374" s="6">
        <v>3.75</v>
      </c>
      <c r="F374" s="6">
        <v>2.25</v>
      </c>
      <c r="G374" s="6">
        <v>3.6500000953674299</v>
      </c>
      <c r="H374" s="6">
        <v>4</v>
      </c>
      <c r="I374" s="6">
        <v>4</v>
      </c>
      <c r="J374" s="6">
        <v>4.3499999046325701</v>
      </c>
      <c r="K374" s="6">
        <v>3.5</v>
      </c>
      <c r="L374" s="6">
        <f t="shared" si="180"/>
        <v>0</v>
      </c>
      <c r="M374" s="6">
        <f t="shared" si="181"/>
        <v>1.4500000476837198</v>
      </c>
      <c r="N374" s="6">
        <f t="shared" si="182"/>
        <v>1.75</v>
      </c>
      <c r="O374" s="6">
        <f t="shared" si="183"/>
        <v>0</v>
      </c>
      <c r="P374" s="6">
        <f t="shared" si="184"/>
        <v>1.6500000953674299</v>
      </c>
      <c r="Q374" s="6">
        <f t="shared" si="185"/>
        <v>1</v>
      </c>
      <c r="R374" s="6">
        <f t="shared" si="186"/>
        <v>1</v>
      </c>
      <c r="S374" s="6">
        <f t="shared" si="187"/>
        <v>2.3499999046325701</v>
      </c>
      <c r="T374" s="6">
        <f t="shared" si="188"/>
        <v>1.5</v>
      </c>
      <c r="U374" s="6">
        <f t="shared" si="189"/>
        <v>0</v>
      </c>
      <c r="V374" s="6">
        <f t="shared" si="190"/>
        <v>0.85000004768371973</v>
      </c>
      <c r="W374" s="6">
        <f t="shared" si="191"/>
        <v>0.35000000000000009</v>
      </c>
      <c r="X374" s="6">
        <f t="shared" si="192"/>
        <v>0</v>
      </c>
      <c r="Y374" s="6">
        <f t="shared" si="193"/>
        <v>0.35000009536743004</v>
      </c>
      <c r="Z374" s="6">
        <f t="shared" si="194"/>
        <v>0.5</v>
      </c>
      <c r="AA374" s="6">
        <f t="shared" si="195"/>
        <v>0.39999999999999991</v>
      </c>
      <c r="AB374" s="6">
        <f t="shared" si="196"/>
        <v>1.8499999046325701</v>
      </c>
      <c r="AC374" s="6">
        <f t="shared" si="197"/>
        <v>0.70000000000000018</v>
      </c>
      <c r="AD374" s="6">
        <f t="shared" si="198"/>
        <v>0</v>
      </c>
      <c r="AE374" s="6">
        <f t="shared" si="199"/>
        <v>5.0000047683719906E-2</v>
      </c>
      <c r="AF374" s="6">
        <f t="shared" si="200"/>
        <v>0</v>
      </c>
      <c r="AG374" s="6">
        <f t="shared" si="201"/>
        <v>0</v>
      </c>
      <c r="AH374" s="6">
        <f t="shared" si="202"/>
        <v>0</v>
      </c>
      <c r="AI374" s="6">
        <f t="shared" si="203"/>
        <v>0</v>
      </c>
      <c r="AJ374" s="6">
        <f t="shared" si="204"/>
        <v>0</v>
      </c>
      <c r="AK374" s="6">
        <f t="shared" si="205"/>
        <v>1.0499999046325703</v>
      </c>
      <c r="AL374" s="6">
        <f t="shared" si="206"/>
        <v>0</v>
      </c>
      <c r="AM374" s="6">
        <f t="shared" si="207"/>
        <v>0</v>
      </c>
      <c r="AN374" s="6">
        <f t="shared" si="208"/>
        <v>0</v>
      </c>
      <c r="AO374" s="6">
        <f t="shared" si="209"/>
        <v>0</v>
      </c>
      <c r="AP374" s="6">
        <f t="shared" si="210"/>
        <v>0</v>
      </c>
      <c r="AQ374" s="6">
        <f t="shared" si="211"/>
        <v>0</v>
      </c>
      <c r="AR374" s="6">
        <f t="shared" si="212"/>
        <v>0</v>
      </c>
      <c r="AS374" s="6">
        <f t="shared" si="213"/>
        <v>0</v>
      </c>
      <c r="AT374" s="6">
        <f t="shared" si="214"/>
        <v>0.24999990463257049</v>
      </c>
      <c r="AU374" s="6">
        <f t="shared" si="215"/>
        <v>0</v>
      </c>
    </row>
    <row r="375" spans="1:47" ht="15" customHeight="1" x14ac:dyDescent="0.45">
      <c r="A375" s="5" t="s">
        <v>742</v>
      </c>
      <c r="B375" s="5" t="s">
        <v>743</v>
      </c>
      <c r="C375" s="6">
        <v>4</v>
      </c>
      <c r="D375" s="6">
        <v>4</v>
      </c>
      <c r="E375" s="6">
        <v>3.1500000953674299</v>
      </c>
      <c r="F375" s="6">
        <v>2.25</v>
      </c>
      <c r="G375" s="6">
        <v>3.4500000476837198</v>
      </c>
      <c r="H375" s="6">
        <v>4.0500001907348597</v>
      </c>
      <c r="I375" s="6">
        <v>2.0499999523162802</v>
      </c>
      <c r="J375" s="6">
        <v>1</v>
      </c>
      <c r="K375" s="6">
        <v>0.75</v>
      </c>
      <c r="L375" s="6">
        <f t="shared" si="180"/>
        <v>1</v>
      </c>
      <c r="M375" s="6">
        <f t="shared" si="181"/>
        <v>2</v>
      </c>
      <c r="N375" s="6">
        <f t="shared" si="182"/>
        <v>1.1500000953674299</v>
      </c>
      <c r="O375" s="6">
        <f t="shared" si="183"/>
        <v>0</v>
      </c>
      <c r="P375" s="6">
        <f t="shared" si="184"/>
        <v>1.4500000476837198</v>
      </c>
      <c r="Q375" s="6">
        <f t="shared" si="185"/>
        <v>1.0500001907348597</v>
      </c>
      <c r="R375" s="6">
        <f t="shared" si="186"/>
        <v>0</v>
      </c>
      <c r="S375" s="6">
        <f t="shared" si="187"/>
        <v>0</v>
      </c>
      <c r="T375" s="6">
        <f t="shared" si="188"/>
        <v>0</v>
      </c>
      <c r="U375" s="6">
        <f t="shared" si="189"/>
        <v>0.20000000000000018</v>
      </c>
      <c r="V375" s="6">
        <f t="shared" si="190"/>
        <v>1.4</v>
      </c>
      <c r="W375" s="6">
        <f t="shared" si="191"/>
        <v>0</v>
      </c>
      <c r="X375" s="6">
        <f t="shared" si="192"/>
        <v>0</v>
      </c>
      <c r="Y375" s="6">
        <f t="shared" si="193"/>
        <v>0.15000004768371999</v>
      </c>
      <c r="Z375" s="6">
        <f t="shared" si="194"/>
        <v>0.55000019073485973</v>
      </c>
      <c r="AA375" s="6">
        <f t="shared" si="195"/>
        <v>0</v>
      </c>
      <c r="AB375" s="6">
        <f t="shared" si="196"/>
        <v>0</v>
      </c>
      <c r="AC375" s="6">
        <f t="shared" si="197"/>
        <v>0</v>
      </c>
      <c r="AD375" s="6">
        <f t="shared" si="198"/>
        <v>0</v>
      </c>
      <c r="AE375" s="6">
        <f t="shared" si="199"/>
        <v>0.60000000000000009</v>
      </c>
      <c r="AF375" s="6">
        <f t="shared" si="200"/>
        <v>0</v>
      </c>
      <c r="AG375" s="6">
        <f t="shared" si="201"/>
        <v>0</v>
      </c>
      <c r="AH375" s="6">
        <f t="shared" si="202"/>
        <v>0</v>
      </c>
      <c r="AI375" s="6">
        <f t="shared" si="203"/>
        <v>0</v>
      </c>
      <c r="AJ375" s="6">
        <f t="shared" si="204"/>
        <v>0</v>
      </c>
      <c r="AK375" s="6">
        <f t="shared" si="205"/>
        <v>0</v>
      </c>
      <c r="AL375" s="6">
        <f t="shared" si="206"/>
        <v>0</v>
      </c>
      <c r="AM375" s="6">
        <f t="shared" si="207"/>
        <v>0</v>
      </c>
      <c r="AN375" s="6">
        <f t="shared" si="208"/>
        <v>0</v>
      </c>
      <c r="AO375" s="6">
        <f t="shared" si="209"/>
        <v>0</v>
      </c>
      <c r="AP375" s="6">
        <f t="shared" si="210"/>
        <v>0</v>
      </c>
      <c r="AQ375" s="6">
        <f t="shared" si="211"/>
        <v>0</v>
      </c>
      <c r="AR375" s="6">
        <f t="shared" si="212"/>
        <v>0</v>
      </c>
      <c r="AS375" s="6">
        <f t="shared" si="213"/>
        <v>0</v>
      </c>
      <c r="AT375" s="6">
        <f t="shared" si="214"/>
        <v>0</v>
      </c>
      <c r="AU375" s="6">
        <f t="shared" si="215"/>
        <v>0</v>
      </c>
    </row>
    <row r="376" spans="1:47" ht="15" customHeight="1" x14ac:dyDescent="0.45">
      <c r="A376" s="5" t="s">
        <v>744</v>
      </c>
      <c r="B376" s="5" t="s">
        <v>745</v>
      </c>
      <c r="C376" s="6">
        <v>3.5499999523162802</v>
      </c>
      <c r="D376" s="6">
        <v>3.5499999523162802</v>
      </c>
      <c r="E376" s="6">
        <v>3.1500000953674299</v>
      </c>
      <c r="F376" s="6">
        <v>2</v>
      </c>
      <c r="G376" s="6">
        <v>3.5</v>
      </c>
      <c r="H376" s="6">
        <v>3.8499999046325701</v>
      </c>
      <c r="I376" s="6">
        <v>4.0999999046325701</v>
      </c>
      <c r="J376" s="6">
        <v>3.4500000476837198</v>
      </c>
      <c r="K376" s="6">
        <v>2.5499999523162802</v>
      </c>
      <c r="L376" s="6">
        <f t="shared" si="180"/>
        <v>0.54999995231628018</v>
      </c>
      <c r="M376" s="6">
        <f t="shared" si="181"/>
        <v>1.5499999523162802</v>
      </c>
      <c r="N376" s="6">
        <f t="shared" si="182"/>
        <v>1.1500000953674299</v>
      </c>
      <c r="O376" s="6">
        <f t="shared" si="183"/>
        <v>0</v>
      </c>
      <c r="P376" s="6">
        <f t="shared" si="184"/>
        <v>1.5</v>
      </c>
      <c r="Q376" s="6">
        <f t="shared" si="185"/>
        <v>0.84999990463257014</v>
      </c>
      <c r="R376" s="6">
        <f t="shared" si="186"/>
        <v>1.0999999046325701</v>
      </c>
      <c r="S376" s="6">
        <f t="shared" si="187"/>
        <v>1.4500000476837198</v>
      </c>
      <c r="T376" s="6">
        <f t="shared" si="188"/>
        <v>0.54999995231628018</v>
      </c>
      <c r="U376" s="6">
        <f t="shared" si="189"/>
        <v>0</v>
      </c>
      <c r="V376" s="6">
        <f t="shared" si="190"/>
        <v>0.94999995231628009</v>
      </c>
      <c r="W376" s="6">
        <f t="shared" si="191"/>
        <v>0</v>
      </c>
      <c r="X376" s="6">
        <f t="shared" si="192"/>
        <v>0</v>
      </c>
      <c r="Y376" s="6">
        <f t="shared" si="193"/>
        <v>0.20000000000000018</v>
      </c>
      <c r="Z376" s="6">
        <f t="shared" si="194"/>
        <v>0.34999990463257014</v>
      </c>
      <c r="AA376" s="6">
        <f t="shared" si="195"/>
        <v>0.49999990463257005</v>
      </c>
      <c r="AB376" s="6">
        <f t="shared" si="196"/>
        <v>0.95000004768371982</v>
      </c>
      <c r="AC376" s="6">
        <f t="shared" si="197"/>
        <v>0</v>
      </c>
      <c r="AD376" s="6">
        <f t="shared" si="198"/>
        <v>0</v>
      </c>
      <c r="AE376" s="6">
        <f t="shared" si="199"/>
        <v>0.14999995231628027</v>
      </c>
      <c r="AF376" s="6">
        <f t="shared" si="200"/>
        <v>0</v>
      </c>
      <c r="AG376" s="6">
        <f t="shared" si="201"/>
        <v>0</v>
      </c>
      <c r="AH376" s="6">
        <f t="shared" si="202"/>
        <v>0</v>
      </c>
      <c r="AI376" s="6">
        <f t="shared" si="203"/>
        <v>0</v>
      </c>
      <c r="AJ376" s="6">
        <f t="shared" si="204"/>
        <v>0</v>
      </c>
      <c r="AK376" s="6">
        <f t="shared" si="205"/>
        <v>0.15000004768371999</v>
      </c>
      <c r="AL376" s="6">
        <f t="shared" si="206"/>
        <v>0</v>
      </c>
      <c r="AM376" s="6">
        <f t="shared" si="207"/>
        <v>0</v>
      </c>
      <c r="AN376" s="6">
        <f t="shared" si="208"/>
        <v>0</v>
      </c>
      <c r="AO376" s="6">
        <f t="shared" si="209"/>
        <v>0</v>
      </c>
      <c r="AP376" s="6">
        <f t="shared" si="210"/>
        <v>0</v>
      </c>
      <c r="AQ376" s="6">
        <f t="shared" si="211"/>
        <v>0</v>
      </c>
      <c r="AR376" s="6">
        <f t="shared" si="212"/>
        <v>0</v>
      </c>
      <c r="AS376" s="6">
        <f t="shared" si="213"/>
        <v>0</v>
      </c>
      <c r="AT376" s="6">
        <f t="shared" si="214"/>
        <v>0</v>
      </c>
      <c r="AU376" s="6">
        <f t="shared" si="215"/>
        <v>0</v>
      </c>
    </row>
    <row r="377" spans="1:47" ht="15" customHeight="1" x14ac:dyDescent="0.45">
      <c r="A377" s="5" t="s">
        <v>746</v>
      </c>
      <c r="B377" s="5" t="s">
        <v>747</v>
      </c>
      <c r="C377" s="6">
        <v>3.9500000476837198</v>
      </c>
      <c r="D377" s="6">
        <v>3.5499999523162802</v>
      </c>
      <c r="E377" s="6">
        <v>3.2999999523162802</v>
      </c>
      <c r="F377" s="6">
        <v>2</v>
      </c>
      <c r="G377" s="6">
        <v>3.5</v>
      </c>
      <c r="H377" s="6">
        <v>3.9000000953674299</v>
      </c>
      <c r="I377" s="6">
        <v>1.8500000238418599</v>
      </c>
      <c r="J377" s="6">
        <v>2.5</v>
      </c>
      <c r="K377" s="6">
        <v>1.54999995231628</v>
      </c>
      <c r="L377" s="6">
        <f t="shared" si="180"/>
        <v>0.95000004768371982</v>
      </c>
      <c r="M377" s="6">
        <f t="shared" si="181"/>
        <v>1.5499999523162802</v>
      </c>
      <c r="N377" s="6">
        <f t="shared" si="182"/>
        <v>1.2999999523162802</v>
      </c>
      <c r="O377" s="6">
        <f t="shared" si="183"/>
        <v>0</v>
      </c>
      <c r="P377" s="6">
        <f t="shared" si="184"/>
        <v>1.5</v>
      </c>
      <c r="Q377" s="6">
        <f t="shared" si="185"/>
        <v>0.90000009536742986</v>
      </c>
      <c r="R377" s="6">
        <f t="shared" si="186"/>
        <v>0</v>
      </c>
      <c r="S377" s="6">
        <f t="shared" si="187"/>
        <v>0.5</v>
      </c>
      <c r="T377" s="6">
        <f t="shared" si="188"/>
        <v>0</v>
      </c>
      <c r="U377" s="6">
        <f t="shared" si="189"/>
        <v>0.15000004768371999</v>
      </c>
      <c r="V377" s="6">
        <f t="shared" si="190"/>
        <v>0.94999995231628009</v>
      </c>
      <c r="W377" s="6">
        <f t="shared" si="191"/>
        <v>0</v>
      </c>
      <c r="X377" s="6">
        <f t="shared" si="192"/>
        <v>0</v>
      </c>
      <c r="Y377" s="6">
        <f t="shared" si="193"/>
        <v>0.20000000000000018</v>
      </c>
      <c r="Z377" s="6">
        <f t="shared" si="194"/>
        <v>0.40000009536742986</v>
      </c>
      <c r="AA377" s="6">
        <f t="shared" si="195"/>
        <v>0</v>
      </c>
      <c r="AB377" s="6">
        <f t="shared" si="196"/>
        <v>0</v>
      </c>
      <c r="AC377" s="6">
        <f t="shared" si="197"/>
        <v>0</v>
      </c>
      <c r="AD377" s="6">
        <f t="shared" si="198"/>
        <v>0</v>
      </c>
      <c r="AE377" s="6">
        <f t="shared" si="199"/>
        <v>0.14999995231628027</v>
      </c>
      <c r="AF377" s="6">
        <f t="shared" si="200"/>
        <v>0</v>
      </c>
      <c r="AG377" s="6">
        <f t="shared" si="201"/>
        <v>0</v>
      </c>
      <c r="AH377" s="6">
        <f t="shared" si="202"/>
        <v>0</v>
      </c>
      <c r="AI377" s="6">
        <f t="shared" si="203"/>
        <v>0</v>
      </c>
      <c r="AJ377" s="6">
        <f t="shared" si="204"/>
        <v>0</v>
      </c>
      <c r="AK377" s="6">
        <f t="shared" si="205"/>
        <v>0</v>
      </c>
      <c r="AL377" s="6">
        <f t="shared" si="206"/>
        <v>0</v>
      </c>
      <c r="AM377" s="6">
        <f t="shared" si="207"/>
        <v>0</v>
      </c>
      <c r="AN377" s="6">
        <f t="shared" si="208"/>
        <v>0</v>
      </c>
      <c r="AO377" s="6">
        <f t="shared" si="209"/>
        <v>0</v>
      </c>
      <c r="AP377" s="6">
        <f t="shared" si="210"/>
        <v>0</v>
      </c>
      <c r="AQ377" s="6">
        <f t="shared" si="211"/>
        <v>0</v>
      </c>
      <c r="AR377" s="6">
        <f t="shared" si="212"/>
        <v>0</v>
      </c>
      <c r="AS377" s="6">
        <f t="shared" si="213"/>
        <v>0</v>
      </c>
      <c r="AT377" s="6">
        <f t="shared" si="214"/>
        <v>0</v>
      </c>
      <c r="AU377" s="6">
        <f t="shared" si="215"/>
        <v>0</v>
      </c>
    </row>
    <row r="378" spans="1:47" ht="15" customHeight="1" x14ac:dyDescent="0.45">
      <c r="A378" s="5" t="s">
        <v>748</v>
      </c>
      <c r="B378" s="5" t="s">
        <v>749</v>
      </c>
      <c r="C378" s="6">
        <v>4</v>
      </c>
      <c r="D378" s="6">
        <v>4</v>
      </c>
      <c r="E378" s="6">
        <v>3.8499999046325701</v>
      </c>
      <c r="F378" s="6">
        <v>2</v>
      </c>
      <c r="G378" s="6">
        <v>4</v>
      </c>
      <c r="H378" s="6">
        <v>4</v>
      </c>
      <c r="I378" s="6">
        <v>3.5499999523162802</v>
      </c>
      <c r="J378" s="6">
        <v>3.7000000476837198</v>
      </c>
      <c r="K378" s="6">
        <v>3.5999999046325701</v>
      </c>
      <c r="L378" s="6">
        <f t="shared" si="180"/>
        <v>1</v>
      </c>
      <c r="M378" s="6">
        <f t="shared" si="181"/>
        <v>2</v>
      </c>
      <c r="N378" s="6">
        <f t="shared" si="182"/>
        <v>1.8499999046325701</v>
      </c>
      <c r="O378" s="6">
        <f t="shared" si="183"/>
        <v>0</v>
      </c>
      <c r="P378" s="6">
        <f t="shared" si="184"/>
        <v>2</v>
      </c>
      <c r="Q378" s="6">
        <f t="shared" si="185"/>
        <v>1</v>
      </c>
      <c r="R378" s="6">
        <f t="shared" si="186"/>
        <v>0.54999995231628018</v>
      </c>
      <c r="S378" s="6">
        <f t="shared" si="187"/>
        <v>1.7000000476837198</v>
      </c>
      <c r="T378" s="6">
        <f t="shared" si="188"/>
        <v>1.5999999046325701</v>
      </c>
      <c r="U378" s="6">
        <f t="shared" si="189"/>
        <v>0.20000000000000018</v>
      </c>
      <c r="V378" s="6">
        <f t="shared" si="190"/>
        <v>1.4</v>
      </c>
      <c r="W378" s="6">
        <f t="shared" si="191"/>
        <v>0.44999990463257022</v>
      </c>
      <c r="X378" s="6">
        <f t="shared" si="192"/>
        <v>0</v>
      </c>
      <c r="Y378" s="6">
        <f t="shared" si="193"/>
        <v>0.70000000000000018</v>
      </c>
      <c r="Z378" s="6">
        <f t="shared" si="194"/>
        <v>0.5</v>
      </c>
      <c r="AA378" s="6">
        <f t="shared" si="195"/>
        <v>0</v>
      </c>
      <c r="AB378" s="6">
        <f t="shared" si="196"/>
        <v>1.2000000476837198</v>
      </c>
      <c r="AC378" s="6">
        <f t="shared" si="197"/>
        <v>0.79999990463257031</v>
      </c>
      <c r="AD378" s="6">
        <f t="shared" si="198"/>
        <v>0</v>
      </c>
      <c r="AE378" s="6">
        <f t="shared" si="199"/>
        <v>0.60000000000000009</v>
      </c>
      <c r="AF378" s="6">
        <f t="shared" si="200"/>
        <v>0</v>
      </c>
      <c r="AG378" s="6">
        <f t="shared" si="201"/>
        <v>0</v>
      </c>
      <c r="AH378" s="6">
        <f t="shared" si="202"/>
        <v>0</v>
      </c>
      <c r="AI378" s="6">
        <f t="shared" si="203"/>
        <v>0</v>
      </c>
      <c r="AJ378" s="6">
        <f t="shared" si="204"/>
        <v>0</v>
      </c>
      <c r="AK378" s="6">
        <f t="shared" si="205"/>
        <v>0.40000004768371999</v>
      </c>
      <c r="AL378" s="6">
        <f t="shared" si="206"/>
        <v>0</v>
      </c>
      <c r="AM378" s="6">
        <f t="shared" si="207"/>
        <v>0</v>
      </c>
      <c r="AN378" s="6">
        <f t="shared" si="208"/>
        <v>0</v>
      </c>
      <c r="AO378" s="6">
        <f t="shared" si="209"/>
        <v>0</v>
      </c>
      <c r="AP378" s="6">
        <f t="shared" si="210"/>
        <v>0</v>
      </c>
      <c r="AQ378" s="6">
        <f t="shared" si="211"/>
        <v>0</v>
      </c>
      <c r="AR378" s="6">
        <f t="shared" si="212"/>
        <v>0</v>
      </c>
      <c r="AS378" s="6">
        <f t="shared" si="213"/>
        <v>0</v>
      </c>
      <c r="AT378" s="6">
        <f t="shared" si="214"/>
        <v>0</v>
      </c>
      <c r="AU378" s="6">
        <f t="shared" si="215"/>
        <v>0</v>
      </c>
    </row>
    <row r="379" spans="1:47" ht="15" customHeight="1" x14ac:dyDescent="0.45">
      <c r="A379" s="5" t="s">
        <v>750</v>
      </c>
      <c r="B379" s="5" t="s">
        <v>751</v>
      </c>
      <c r="C379" s="6">
        <v>3</v>
      </c>
      <c r="D379" s="6">
        <v>3.2999999523162802</v>
      </c>
      <c r="E379" s="6">
        <v>3.6500000953674299</v>
      </c>
      <c r="F379" s="6">
        <v>1.70000004768372</v>
      </c>
      <c r="G379" s="6">
        <v>3.7000000476837198</v>
      </c>
      <c r="H379" s="6">
        <v>4</v>
      </c>
      <c r="I379" s="6">
        <v>3.4000000953674299</v>
      </c>
      <c r="J379" s="6">
        <v>3.8499999046325701</v>
      </c>
      <c r="K379" s="6">
        <v>3.6500000953674299</v>
      </c>
      <c r="L379" s="6">
        <f t="shared" si="180"/>
        <v>0</v>
      </c>
      <c r="M379" s="6">
        <f t="shared" si="181"/>
        <v>1.2999999523162802</v>
      </c>
      <c r="N379" s="6">
        <f t="shared" si="182"/>
        <v>1.6500000953674299</v>
      </c>
      <c r="O379" s="6">
        <f t="shared" si="183"/>
        <v>0</v>
      </c>
      <c r="P379" s="6">
        <f t="shared" si="184"/>
        <v>1.7000000476837198</v>
      </c>
      <c r="Q379" s="6">
        <f t="shared" si="185"/>
        <v>1</v>
      </c>
      <c r="R379" s="6">
        <f t="shared" si="186"/>
        <v>0.40000009536742986</v>
      </c>
      <c r="S379" s="6">
        <f t="shared" si="187"/>
        <v>1.8499999046325701</v>
      </c>
      <c r="T379" s="6">
        <f t="shared" si="188"/>
        <v>1.6500000953674299</v>
      </c>
      <c r="U379" s="6">
        <f t="shared" si="189"/>
        <v>0</v>
      </c>
      <c r="V379" s="6">
        <f t="shared" si="190"/>
        <v>0.69999995231628009</v>
      </c>
      <c r="W379" s="6">
        <f t="shared" si="191"/>
        <v>0.25000009536742995</v>
      </c>
      <c r="X379" s="6">
        <f t="shared" si="192"/>
        <v>0</v>
      </c>
      <c r="Y379" s="6">
        <f t="shared" si="193"/>
        <v>0.40000004768371999</v>
      </c>
      <c r="Z379" s="6">
        <f t="shared" si="194"/>
        <v>0.5</v>
      </c>
      <c r="AA379" s="6">
        <f t="shared" si="195"/>
        <v>0</v>
      </c>
      <c r="AB379" s="6">
        <f t="shared" si="196"/>
        <v>1.3499999046325701</v>
      </c>
      <c r="AC379" s="6">
        <f t="shared" si="197"/>
        <v>0.85000009536743004</v>
      </c>
      <c r="AD379" s="6">
        <f t="shared" si="198"/>
        <v>0</v>
      </c>
      <c r="AE379" s="6">
        <f t="shared" si="199"/>
        <v>0</v>
      </c>
      <c r="AF379" s="6">
        <f t="shared" si="200"/>
        <v>0</v>
      </c>
      <c r="AG379" s="6">
        <f t="shared" si="201"/>
        <v>0</v>
      </c>
      <c r="AH379" s="6">
        <f t="shared" si="202"/>
        <v>0</v>
      </c>
      <c r="AI379" s="6">
        <f t="shared" si="203"/>
        <v>0</v>
      </c>
      <c r="AJ379" s="6">
        <f t="shared" si="204"/>
        <v>0</v>
      </c>
      <c r="AK379" s="6">
        <f t="shared" si="205"/>
        <v>0.54999990463257031</v>
      </c>
      <c r="AL379" s="6">
        <f t="shared" si="206"/>
        <v>5.0000095367429775E-2</v>
      </c>
      <c r="AM379" s="6">
        <f t="shared" si="207"/>
        <v>0</v>
      </c>
      <c r="AN379" s="6">
        <f t="shared" si="208"/>
        <v>0</v>
      </c>
      <c r="AO379" s="6">
        <f t="shared" si="209"/>
        <v>0</v>
      </c>
      <c r="AP379" s="6">
        <f t="shared" si="210"/>
        <v>0</v>
      </c>
      <c r="AQ379" s="6">
        <f t="shared" si="211"/>
        <v>0</v>
      </c>
      <c r="AR379" s="6">
        <f t="shared" si="212"/>
        <v>0</v>
      </c>
      <c r="AS379" s="6">
        <f t="shared" si="213"/>
        <v>0</v>
      </c>
      <c r="AT379" s="6">
        <f t="shared" si="214"/>
        <v>0</v>
      </c>
      <c r="AU379" s="6">
        <f t="shared" si="215"/>
        <v>0</v>
      </c>
    </row>
    <row r="380" spans="1:47" ht="15" customHeight="1" x14ac:dyDescent="0.45">
      <c r="A380" s="5" t="s">
        <v>752</v>
      </c>
      <c r="B380" s="5" t="s">
        <v>753</v>
      </c>
      <c r="C380" s="6">
        <v>3.5499999523162802</v>
      </c>
      <c r="D380" s="6">
        <v>3.5499999523162802</v>
      </c>
      <c r="E380" s="6">
        <v>3.4000000953674299</v>
      </c>
      <c r="F380" s="6">
        <v>2</v>
      </c>
      <c r="G380" s="6">
        <v>3.5999999046325701</v>
      </c>
      <c r="H380" s="6">
        <v>3.9499998092651398</v>
      </c>
      <c r="I380" s="6">
        <v>3.7999999523162802</v>
      </c>
      <c r="J380" s="6">
        <v>4.4499998092651403</v>
      </c>
      <c r="K380" s="6">
        <v>3.6500000953674299</v>
      </c>
      <c r="L380" s="6">
        <f t="shared" si="180"/>
        <v>0.54999995231628018</v>
      </c>
      <c r="M380" s="6">
        <f t="shared" si="181"/>
        <v>1.5499999523162802</v>
      </c>
      <c r="N380" s="6">
        <f t="shared" si="182"/>
        <v>1.4000000953674299</v>
      </c>
      <c r="O380" s="6">
        <f t="shared" si="183"/>
        <v>0</v>
      </c>
      <c r="P380" s="6">
        <f t="shared" si="184"/>
        <v>1.5999999046325701</v>
      </c>
      <c r="Q380" s="6">
        <f t="shared" si="185"/>
        <v>0.94999980926513983</v>
      </c>
      <c r="R380" s="6">
        <f t="shared" si="186"/>
        <v>0.79999995231628018</v>
      </c>
      <c r="S380" s="6">
        <f t="shared" si="187"/>
        <v>2.4499998092651403</v>
      </c>
      <c r="T380" s="6">
        <f t="shared" si="188"/>
        <v>1.6500000953674299</v>
      </c>
      <c r="U380" s="6">
        <f t="shared" si="189"/>
        <v>0</v>
      </c>
      <c r="V380" s="6">
        <f t="shared" si="190"/>
        <v>0.94999995231628009</v>
      </c>
      <c r="W380" s="6">
        <f t="shared" si="191"/>
        <v>9.5367429953086003E-8</v>
      </c>
      <c r="X380" s="6">
        <f t="shared" si="192"/>
        <v>0</v>
      </c>
      <c r="Y380" s="6">
        <f t="shared" si="193"/>
        <v>0.29999990463257031</v>
      </c>
      <c r="Z380" s="6">
        <f t="shared" si="194"/>
        <v>0.44999980926513983</v>
      </c>
      <c r="AA380" s="6">
        <f t="shared" si="195"/>
        <v>0.19999995231628009</v>
      </c>
      <c r="AB380" s="6">
        <f t="shared" si="196"/>
        <v>1.9499998092651403</v>
      </c>
      <c r="AC380" s="6">
        <f t="shared" si="197"/>
        <v>0.85000009536743004</v>
      </c>
      <c r="AD380" s="6">
        <f t="shared" si="198"/>
        <v>0</v>
      </c>
      <c r="AE380" s="6">
        <f t="shared" si="199"/>
        <v>0.14999995231628027</v>
      </c>
      <c r="AF380" s="6">
        <f t="shared" si="200"/>
        <v>0</v>
      </c>
      <c r="AG380" s="6">
        <f t="shared" si="201"/>
        <v>0</v>
      </c>
      <c r="AH380" s="6">
        <f t="shared" si="202"/>
        <v>0</v>
      </c>
      <c r="AI380" s="6">
        <f t="shared" si="203"/>
        <v>0</v>
      </c>
      <c r="AJ380" s="6">
        <f t="shared" si="204"/>
        <v>0</v>
      </c>
      <c r="AK380" s="6">
        <f t="shared" si="205"/>
        <v>1.1499998092651404</v>
      </c>
      <c r="AL380" s="6">
        <f t="shared" si="206"/>
        <v>5.0000095367429775E-2</v>
      </c>
      <c r="AM380" s="6">
        <f t="shared" si="207"/>
        <v>0</v>
      </c>
      <c r="AN380" s="6">
        <f t="shared" si="208"/>
        <v>0</v>
      </c>
      <c r="AO380" s="6">
        <f t="shared" si="209"/>
        <v>0</v>
      </c>
      <c r="AP380" s="6">
        <f t="shared" si="210"/>
        <v>0</v>
      </c>
      <c r="AQ380" s="6">
        <f t="shared" si="211"/>
        <v>0</v>
      </c>
      <c r="AR380" s="6">
        <f t="shared" si="212"/>
        <v>0</v>
      </c>
      <c r="AS380" s="6">
        <f t="shared" si="213"/>
        <v>0</v>
      </c>
      <c r="AT380" s="6">
        <f t="shared" si="214"/>
        <v>0.34999980926514063</v>
      </c>
      <c r="AU380" s="6">
        <f t="shared" si="215"/>
        <v>0</v>
      </c>
    </row>
    <row r="381" spans="1:47" ht="15" customHeight="1" x14ac:dyDescent="0.45">
      <c r="A381" s="5" t="s">
        <v>754</v>
      </c>
      <c r="B381" s="5" t="s">
        <v>755</v>
      </c>
      <c r="C381" s="6">
        <v>4</v>
      </c>
      <c r="D381" s="6">
        <v>4.0999999046325701</v>
      </c>
      <c r="E381" s="6">
        <v>4.1500000953674299</v>
      </c>
      <c r="F381" s="6">
        <v>2.7000000476837198</v>
      </c>
      <c r="G381" s="6">
        <v>4.0500001907348597</v>
      </c>
      <c r="H381" s="6">
        <v>4.1500000953674299</v>
      </c>
      <c r="I381" s="6">
        <v>3.25</v>
      </c>
      <c r="J381" s="6">
        <v>3.4000000953674299</v>
      </c>
      <c r="K381" s="6">
        <v>3.5499999523162802</v>
      </c>
      <c r="L381" s="6">
        <f t="shared" si="180"/>
        <v>1</v>
      </c>
      <c r="M381" s="6">
        <f t="shared" si="181"/>
        <v>2.0999999046325701</v>
      </c>
      <c r="N381" s="6">
        <f t="shared" si="182"/>
        <v>2.1500000953674299</v>
      </c>
      <c r="O381" s="6">
        <f t="shared" si="183"/>
        <v>0</v>
      </c>
      <c r="P381" s="6">
        <f t="shared" si="184"/>
        <v>2.0500001907348597</v>
      </c>
      <c r="Q381" s="6">
        <f t="shared" si="185"/>
        <v>1.1500000953674299</v>
      </c>
      <c r="R381" s="6">
        <f t="shared" si="186"/>
        <v>0.25</v>
      </c>
      <c r="S381" s="6">
        <f t="shared" si="187"/>
        <v>1.4000000953674299</v>
      </c>
      <c r="T381" s="6">
        <f t="shared" si="188"/>
        <v>1.5499999523162802</v>
      </c>
      <c r="U381" s="6">
        <f t="shared" si="189"/>
        <v>0.20000000000000018</v>
      </c>
      <c r="V381" s="6">
        <f t="shared" si="190"/>
        <v>1.49999990463257</v>
      </c>
      <c r="W381" s="6">
        <f t="shared" si="191"/>
        <v>0.75000009536742995</v>
      </c>
      <c r="X381" s="6">
        <f t="shared" si="192"/>
        <v>0</v>
      </c>
      <c r="Y381" s="6">
        <f t="shared" si="193"/>
        <v>0.75000019073485991</v>
      </c>
      <c r="Z381" s="6">
        <f t="shared" si="194"/>
        <v>0.65000009536742986</v>
      </c>
      <c r="AA381" s="6">
        <f t="shared" si="195"/>
        <v>0</v>
      </c>
      <c r="AB381" s="6">
        <f t="shared" si="196"/>
        <v>0.90000009536742986</v>
      </c>
      <c r="AC381" s="6">
        <f t="shared" si="197"/>
        <v>0.74999995231628036</v>
      </c>
      <c r="AD381" s="6">
        <f t="shared" si="198"/>
        <v>0</v>
      </c>
      <c r="AE381" s="6">
        <f t="shared" si="199"/>
        <v>0.69999990463257022</v>
      </c>
      <c r="AF381" s="6">
        <f t="shared" si="200"/>
        <v>0</v>
      </c>
      <c r="AG381" s="6">
        <f t="shared" si="201"/>
        <v>0</v>
      </c>
      <c r="AH381" s="6">
        <f t="shared" si="202"/>
        <v>0</v>
      </c>
      <c r="AI381" s="6">
        <f t="shared" si="203"/>
        <v>0</v>
      </c>
      <c r="AJ381" s="6">
        <f t="shared" si="204"/>
        <v>0</v>
      </c>
      <c r="AK381" s="6">
        <f t="shared" si="205"/>
        <v>0.10000009536743004</v>
      </c>
      <c r="AL381" s="6">
        <f t="shared" si="206"/>
        <v>0</v>
      </c>
      <c r="AM381" s="6">
        <f t="shared" si="207"/>
        <v>0</v>
      </c>
      <c r="AN381" s="6">
        <f t="shared" si="208"/>
        <v>0</v>
      </c>
      <c r="AO381" s="6">
        <f t="shared" si="209"/>
        <v>0</v>
      </c>
      <c r="AP381" s="6">
        <f t="shared" si="210"/>
        <v>0</v>
      </c>
      <c r="AQ381" s="6">
        <f t="shared" si="211"/>
        <v>0</v>
      </c>
      <c r="AR381" s="6">
        <f t="shared" si="212"/>
        <v>0</v>
      </c>
      <c r="AS381" s="6">
        <f t="shared" si="213"/>
        <v>0</v>
      </c>
      <c r="AT381" s="6">
        <f t="shared" si="214"/>
        <v>0</v>
      </c>
      <c r="AU381" s="6">
        <f t="shared" si="215"/>
        <v>0</v>
      </c>
    </row>
    <row r="382" spans="1:47" ht="15" customHeight="1" x14ac:dyDescent="0.45">
      <c r="A382" s="5" t="s">
        <v>756</v>
      </c>
      <c r="B382" s="5" t="s">
        <v>757</v>
      </c>
      <c r="C382" s="6">
        <v>4</v>
      </c>
      <c r="D382" s="6">
        <v>4</v>
      </c>
      <c r="E382" s="6">
        <v>3.9500000476837198</v>
      </c>
      <c r="F382" s="6">
        <v>2.25</v>
      </c>
      <c r="G382" s="6">
        <v>3.9500000476837198</v>
      </c>
      <c r="H382" s="6">
        <v>4</v>
      </c>
      <c r="I382" s="6">
        <v>1.70000004768372</v>
      </c>
      <c r="J382" s="6">
        <v>2.3499999046325701</v>
      </c>
      <c r="K382" s="6">
        <v>2.75</v>
      </c>
      <c r="L382" s="6">
        <f t="shared" si="180"/>
        <v>1</v>
      </c>
      <c r="M382" s="6">
        <f t="shared" si="181"/>
        <v>2</v>
      </c>
      <c r="N382" s="6">
        <f t="shared" si="182"/>
        <v>1.9500000476837198</v>
      </c>
      <c r="O382" s="6">
        <f t="shared" si="183"/>
        <v>0</v>
      </c>
      <c r="P382" s="6">
        <f t="shared" si="184"/>
        <v>1.9500000476837198</v>
      </c>
      <c r="Q382" s="6">
        <f t="shared" si="185"/>
        <v>1</v>
      </c>
      <c r="R382" s="6">
        <f t="shared" si="186"/>
        <v>0</v>
      </c>
      <c r="S382" s="6">
        <f t="shared" si="187"/>
        <v>0.34999990463257014</v>
      </c>
      <c r="T382" s="6">
        <f t="shared" si="188"/>
        <v>0.75</v>
      </c>
      <c r="U382" s="6">
        <f t="shared" si="189"/>
        <v>0.20000000000000018</v>
      </c>
      <c r="V382" s="6">
        <f t="shared" si="190"/>
        <v>1.4</v>
      </c>
      <c r="W382" s="6">
        <f t="shared" si="191"/>
        <v>0.55000004768371991</v>
      </c>
      <c r="X382" s="6">
        <f t="shared" si="192"/>
        <v>0</v>
      </c>
      <c r="Y382" s="6">
        <f t="shared" si="193"/>
        <v>0.65000004768371999</v>
      </c>
      <c r="Z382" s="6">
        <f t="shared" si="194"/>
        <v>0.5</v>
      </c>
      <c r="AA382" s="6">
        <f t="shared" si="195"/>
        <v>0</v>
      </c>
      <c r="AB382" s="6">
        <f t="shared" si="196"/>
        <v>0</v>
      </c>
      <c r="AC382" s="6">
        <f t="shared" si="197"/>
        <v>0</v>
      </c>
      <c r="AD382" s="6">
        <f t="shared" si="198"/>
        <v>0</v>
      </c>
      <c r="AE382" s="6">
        <f t="shared" si="199"/>
        <v>0.60000000000000009</v>
      </c>
      <c r="AF382" s="6">
        <f t="shared" si="200"/>
        <v>0</v>
      </c>
      <c r="AG382" s="6">
        <f t="shared" si="201"/>
        <v>0</v>
      </c>
      <c r="AH382" s="6">
        <f t="shared" si="202"/>
        <v>0</v>
      </c>
      <c r="AI382" s="6">
        <f t="shared" si="203"/>
        <v>0</v>
      </c>
      <c r="AJ382" s="6">
        <f t="shared" si="204"/>
        <v>0</v>
      </c>
      <c r="AK382" s="6">
        <f t="shared" si="205"/>
        <v>0</v>
      </c>
      <c r="AL382" s="6">
        <f t="shared" si="206"/>
        <v>0</v>
      </c>
      <c r="AM382" s="6">
        <f t="shared" si="207"/>
        <v>0</v>
      </c>
      <c r="AN382" s="6">
        <f t="shared" si="208"/>
        <v>0</v>
      </c>
      <c r="AO382" s="6">
        <f t="shared" si="209"/>
        <v>0</v>
      </c>
      <c r="AP382" s="6">
        <f t="shared" si="210"/>
        <v>0</v>
      </c>
      <c r="AQ382" s="6">
        <f t="shared" si="211"/>
        <v>0</v>
      </c>
      <c r="AR382" s="6">
        <f t="shared" si="212"/>
        <v>0</v>
      </c>
      <c r="AS382" s="6">
        <f t="shared" si="213"/>
        <v>0</v>
      </c>
      <c r="AT382" s="6">
        <f t="shared" si="214"/>
        <v>0</v>
      </c>
      <c r="AU382" s="6">
        <f t="shared" si="215"/>
        <v>0</v>
      </c>
    </row>
    <row r="383" spans="1:47" ht="15" customHeight="1" x14ac:dyDescent="0.45">
      <c r="A383" s="5" t="s">
        <v>758</v>
      </c>
      <c r="B383" s="5" t="s">
        <v>759</v>
      </c>
      <c r="C383" s="6">
        <v>3.75</v>
      </c>
      <c r="D383" s="6">
        <v>4</v>
      </c>
      <c r="E383" s="6">
        <v>3.9000000953674299</v>
      </c>
      <c r="F383" s="6">
        <v>2.1500000953674299</v>
      </c>
      <c r="G383" s="6">
        <v>3.9500000476837198</v>
      </c>
      <c r="H383" s="6">
        <v>4.0999999046325701</v>
      </c>
      <c r="I383" s="6">
        <v>3.6500000953674299</v>
      </c>
      <c r="J383" s="6">
        <v>3.9499998092651398</v>
      </c>
      <c r="K383" s="6">
        <v>3.9000000953674299</v>
      </c>
      <c r="L383" s="6">
        <f t="shared" si="180"/>
        <v>0.75</v>
      </c>
      <c r="M383" s="6">
        <f t="shared" si="181"/>
        <v>2</v>
      </c>
      <c r="N383" s="6">
        <f t="shared" si="182"/>
        <v>1.9000000953674299</v>
      </c>
      <c r="O383" s="6">
        <f t="shared" si="183"/>
        <v>0</v>
      </c>
      <c r="P383" s="6">
        <f t="shared" si="184"/>
        <v>1.9500000476837198</v>
      </c>
      <c r="Q383" s="6">
        <f t="shared" si="185"/>
        <v>1.0999999046325701</v>
      </c>
      <c r="R383" s="6">
        <f t="shared" si="186"/>
        <v>0.65000009536742986</v>
      </c>
      <c r="S383" s="6">
        <f t="shared" si="187"/>
        <v>1.9499998092651398</v>
      </c>
      <c r="T383" s="6">
        <f t="shared" si="188"/>
        <v>1.9000000953674299</v>
      </c>
      <c r="U383" s="6">
        <f t="shared" si="189"/>
        <v>0</v>
      </c>
      <c r="V383" s="6">
        <f t="shared" si="190"/>
        <v>1.4</v>
      </c>
      <c r="W383" s="6">
        <f t="shared" si="191"/>
        <v>0.50000009536742995</v>
      </c>
      <c r="X383" s="6">
        <f t="shared" si="192"/>
        <v>0</v>
      </c>
      <c r="Y383" s="6">
        <f t="shared" si="193"/>
        <v>0.65000004768371999</v>
      </c>
      <c r="Z383" s="6">
        <f t="shared" si="194"/>
        <v>0.59999990463257014</v>
      </c>
      <c r="AA383" s="6">
        <f t="shared" si="195"/>
        <v>5.0000095367429775E-2</v>
      </c>
      <c r="AB383" s="6">
        <f t="shared" si="196"/>
        <v>1.4499998092651398</v>
      </c>
      <c r="AC383" s="6">
        <f t="shared" si="197"/>
        <v>1.10000009536743</v>
      </c>
      <c r="AD383" s="6">
        <f t="shared" si="198"/>
        <v>0</v>
      </c>
      <c r="AE383" s="6">
        <f t="shared" si="199"/>
        <v>0.60000000000000009</v>
      </c>
      <c r="AF383" s="6">
        <f t="shared" si="200"/>
        <v>0</v>
      </c>
      <c r="AG383" s="6">
        <f t="shared" si="201"/>
        <v>0</v>
      </c>
      <c r="AH383" s="6">
        <f t="shared" si="202"/>
        <v>0</v>
      </c>
      <c r="AI383" s="6">
        <f t="shared" si="203"/>
        <v>0</v>
      </c>
      <c r="AJ383" s="6">
        <f t="shared" si="204"/>
        <v>0</v>
      </c>
      <c r="AK383" s="6">
        <f t="shared" si="205"/>
        <v>0.64999980926514001</v>
      </c>
      <c r="AL383" s="6">
        <f t="shared" si="206"/>
        <v>0.30000009536742978</v>
      </c>
      <c r="AM383" s="6">
        <f t="shared" si="207"/>
        <v>0</v>
      </c>
      <c r="AN383" s="6">
        <f t="shared" si="208"/>
        <v>0</v>
      </c>
      <c r="AO383" s="6">
        <f t="shared" si="209"/>
        <v>0</v>
      </c>
      <c r="AP383" s="6">
        <f t="shared" si="210"/>
        <v>0</v>
      </c>
      <c r="AQ383" s="6">
        <f t="shared" si="211"/>
        <v>0</v>
      </c>
      <c r="AR383" s="6">
        <f t="shared" si="212"/>
        <v>0</v>
      </c>
      <c r="AS383" s="6">
        <f t="shared" si="213"/>
        <v>0</v>
      </c>
      <c r="AT383" s="6">
        <f t="shared" si="214"/>
        <v>0</v>
      </c>
      <c r="AU383" s="6">
        <f t="shared" si="215"/>
        <v>0</v>
      </c>
    </row>
    <row r="384" spans="1:47" ht="15" customHeight="1" x14ac:dyDescent="0.45">
      <c r="A384" s="5" t="s">
        <v>760</v>
      </c>
      <c r="B384" s="5" t="s">
        <v>761</v>
      </c>
      <c r="C384" s="6">
        <v>3</v>
      </c>
      <c r="D384" s="6">
        <v>3.1500000953674299</v>
      </c>
      <c r="E384" s="6">
        <v>2.7000000476837198</v>
      </c>
      <c r="F384" s="6">
        <v>1.29999995231628</v>
      </c>
      <c r="G384" s="6">
        <v>2.7999999523162802</v>
      </c>
      <c r="H384" s="6">
        <v>3.1500000953674299</v>
      </c>
      <c r="I384" s="6">
        <v>3.25</v>
      </c>
      <c r="J384" s="6">
        <v>3.2999999523162802</v>
      </c>
      <c r="K384" s="6">
        <v>2.9000000953674299</v>
      </c>
      <c r="L384" s="6">
        <f t="shared" si="180"/>
        <v>0</v>
      </c>
      <c r="M384" s="6">
        <f t="shared" si="181"/>
        <v>1.1500000953674299</v>
      </c>
      <c r="N384" s="6">
        <f t="shared" si="182"/>
        <v>0.70000004768371982</v>
      </c>
      <c r="O384" s="6">
        <f t="shared" si="183"/>
        <v>0</v>
      </c>
      <c r="P384" s="6">
        <f t="shared" si="184"/>
        <v>0.79999995231628018</v>
      </c>
      <c r="Q384" s="6">
        <f t="shared" si="185"/>
        <v>0.15000009536742986</v>
      </c>
      <c r="R384" s="6">
        <f t="shared" si="186"/>
        <v>0.25</v>
      </c>
      <c r="S384" s="6">
        <f t="shared" si="187"/>
        <v>1.2999999523162802</v>
      </c>
      <c r="T384" s="6">
        <f t="shared" si="188"/>
        <v>0.90000009536742986</v>
      </c>
      <c r="U384" s="6">
        <f t="shared" si="189"/>
        <v>0</v>
      </c>
      <c r="V384" s="6">
        <f t="shared" si="190"/>
        <v>0.55000009536742978</v>
      </c>
      <c r="W384" s="6">
        <f t="shared" si="191"/>
        <v>0</v>
      </c>
      <c r="X384" s="6">
        <f t="shared" si="192"/>
        <v>0</v>
      </c>
      <c r="Y384" s="6">
        <f t="shared" si="193"/>
        <v>0</v>
      </c>
      <c r="Z384" s="6">
        <f t="shared" si="194"/>
        <v>0</v>
      </c>
      <c r="AA384" s="6">
        <f t="shared" si="195"/>
        <v>0</v>
      </c>
      <c r="AB384" s="6">
        <f t="shared" si="196"/>
        <v>0.79999995231628018</v>
      </c>
      <c r="AC384" s="6">
        <f t="shared" si="197"/>
        <v>0.10000009536743004</v>
      </c>
      <c r="AD384" s="6">
        <f t="shared" si="198"/>
        <v>0</v>
      </c>
      <c r="AE384" s="6">
        <f t="shared" si="199"/>
        <v>0</v>
      </c>
      <c r="AF384" s="6">
        <f t="shared" si="200"/>
        <v>0</v>
      </c>
      <c r="AG384" s="6">
        <f t="shared" si="201"/>
        <v>0</v>
      </c>
      <c r="AH384" s="6">
        <f t="shared" si="202"/>
        <v>0</v>
      </c>
      <c r="AI384" s="6">
        <f t="shared" si="203"/>
        <v>0</v>
      </c>
      <c r="AJ384" s="6">
        <f t="shared" si="204"/>
        <v>0</v>
      </c>
      <c r="AK384" s="6">
        <f t="shared" si="205"/>
        <v>0</v>
      </c>
      <c r="AL384" s="6">
        <f t="shared" si="206"/>
        <v>0</v>
      </c>
      <c r="AM384" s="6">
        <f t="shared" si="207"/>
        <v>0</v>
      </c>
      <c r="AN384" s="6">
        <f t="shared" si="208"/>
        <v>0</v>
      </c>
      <c r="AO384" s="6">
        <f t="shared" si="209"/>
        <v>0</v>
      </c>
      <c r="AP384" s="6">
        <f t="shared" si="210"/>
        <v>0</v>
      </c>
      <c r="AQ384" s="6">
        <f t="shared" si="211"/>
        <v>0</v>
      </c>
      <c r="AR384" s="6">
        <f t="shared" si="212"/>
        <v>0</v>
      </c>
      <c r="AS384" s="6">
        <f t="shared" si="213"/>
        <v>0</v>
      </c>
      <c r="AT384" s="6">
        <f t="shared" si="214"/>
        <v>0</v>
      </c>
      <c r="AU384" s="6">
        <f t="shared" si="215"/>
        <v>0</v>
      </c>
    </row>
    <row r="385" spans="1:47" ht="15" customHeight="1" x14ac:dyDescent="0.45">
      <c r="A385" s="5" t="s">
        <v>762</v>
      </c>
      <c r="B385" s="5" t="s">
        <v>763</v>
      </c>
      <c r="C385" s="6">
        <v>3.9000000953674299</v>
      </c>
      <c r="D385" s="6">
        <v>4</v>
      </c>
      <c r="E385" s="6">
        <v>4</v>
      </c>
      <c r="F385" s="6">
        <v>2.7999999523162802</v>
      </c>
      <c r="G385" s="6">
        <v>3.5</v>
      </c>
      <c r="H385" s="6">
        <v>3.9500000476837198</v>
      </c>
      <c r="I385" s="6">
        <v>3.0499999523162802</v>
      </c>
      <c r="J385" s="6">
        <v>2.0999999046325701</v>
      </c>
      <c r="K385" s="6">
        <v>2.25</v>
      </c>
      <c r="L385" s="6">
        <f t="shared" si="180"/>
        <v>0.90000009536742986</v>
      </c>
      <c r="M385" s="6">
        <f t="shared" si="181"/>
        <v>2</v>
      </c>
      <c r="N385" s="6">
        <f t="shared" si="182"/>
        <v>2</v>
      </c>
      <c r="O385" s="6">
        <f t="shared" si="183"/>
        <v>0</v>
      </c>
      <c r="P385" s="6">
        <f t="shared" si="184"/>
        <v>1.5</v>
      </c>
      <c r="Q385" s="6">
        <f t="shared" si="185"/>
        <v>0.95000004768371982</v>
      </c>
      <c r="R385" s="6">
        <f t="shared" si="186"/>
        <v>4.9999952316280183E-2</v>
      </c>
      <c r="S385" s="6">
        <f t="shared" si="187"/>
        <v>9.9999904632570136E-2</v>
      </c>
      <c r="T385" s="6">
        <f t="shared" si="188"/>
        <v>0.25</v>
      </c>
      <c r="U385" s="6">
        <f t="shared" si="189"/>
        <v>0.10000009536743004</v>
      </c>
      <c r="V385" s="6">
        <f t="shared" si="190"/>
        <v>1.4</v>
      </c>
      <c r="W385" s="6">
        <f t="shared" si="191"/>
        <v>0.60000000000000009</v>
      </c>
      <c r="X385" s="6">
        <f t="shared" si="192"/>
        <v>0</v>
      </c>
      <c r="Y385" s="6">
        <f t="shared" si="193"/>
        <v>0.20000000000000018</v>
      </c>
      <c r="Z385" s="6">
        <f t="shared" si="194"/>
        <v>0.45000004768371982</v>
      </c>
      <c r="AA385" s="6">
        <f t="shared" si="195"/>
        <v>0</v>
      </c>
      <c r="AB385" s="6">
        <f t="shared" si="196"/>
        <v>0</v>
      </c>
      <c r="AC385" s="6">
        <f t="shared" si="197"/>
        <v>0</v>
      </c>
      <c r="AD385" s="6">
        <f t="shared" si="198"/>
        <v>0</v>
      </c>
      <c r="AE385" s="6">
        <f t="shared" si="199"/>
        <v>0.60000000000000009</v>
      </c>
      <c r="AF385" s="6">
        <f t="shared" si="200"/>
        <v>0</v>
      </c>
      <c r="AG385" s="6">
        <f t="shared" si="201"/>
        <v>0</v>
      </c>
      <c r="AH385" s="6">
        <f t="shared" si="202"/>
        <v>0</v>
      </c>
      <c r="AI385" s="6">
        <f t="shared" si="203"/>
        <v>0</v>
      </c>
      <c r="AJ385" s="6">
        <f t="shared" si="204"/>
        <v>0</v>
      </c>
      <c r="AK385" s="6">
        <f t="shared" si="205"/>
        <v>0</v>
      </c>
      <c r="AL385" s="6">
        <f t="shared" si="206"/>
        <v>0</v>
      </c>
      <c r="AM385" s="6">
        <f t="shared" si="207"/>
        <v>0</v>
      </c>
      <c r="AN385" s="6">
        <f t="shared" si="208"/>
        <v>0</v>
      </c>
      <c r="AO385" s="6">
        <f t="shared" si="209"/>
        <v>0</v>
      </c>
      <c r="AP385" s="6">
        <f t="shared" si="210"/>
        <v>0</v>
      </c>
      <c r="AQ385" s="6">
        <f t="shared" si="211"/>
        <v>0</v>
      </c>
      <c r="AR385" s="6">
        <f t="shared" si="212"/>
        <v>0</v>
      </c>
      <c r="AS385" s="6">
        <f t="shared" si="213"/>
        <v>0</v>
      </c>
      <c r="AT385" s="6">
        <f t="shared" si="214"/>
        <v>0</v>
      </c>
      <c r="AU385" s="6">
        <f t="shared" si="215"/>
        <v>0</v>
      </c>
    </row>
    <row r="386" spans="1:47" ht="15" customHeight="1" x14ac:dyDescent="0.45">
      <c r="A386" s="5" t="s">
        <v>764</v>
      </c>
      <c r="B386" s="5" t="s">
        <v>765</v>
      </c>
      <c r="C386" s="6">
        <v>3.1500000953674299</v>
      </c>
      <c r="D386" s="6">
        <v>3.2999999523162802</v>
      </c>
      <c r="E386" s="6">
        <v>3.1500000953674299</v>
      </c>
      <c r="F386" s="6">
        <v>1.95000004768372</v>
      </c>
      <c r="G386" s="6">
        <v>3.1500000953674299</v>
      </c>
      <c r="H386" s="6">
        <v>3.6500000953674299</v>
      </c>
      <c r="I386" s="6">
        <v>2.9500000476837198</v>
      </c>
      <c r="J386" s="6">
        <v>3.4500000476837198</v>
      </c>
      <c r="K386" s="6">
        <v>3.25</v>
      </c>
      <c r="L386" s="6">
        <f t="shared" si="180"/>
        <v>0.15000009536742986</v>
      </c>
      <c r="M386" s="6">
        <f t="shared" si="181"/>
        <v>1.2999999523162802</v>
      </c>
      <c r="N386" s="6">
        <f t="shared" si="182"/>
        <v>1.1500000953674299</v>
      </c>
      <c r="O386" s="6">
        <f t="shared" si="183"/>
        <v>0</v>
      </c>
      <c r="P386" s="6">
        <f t="shared" si="184"/>
        <v>1.1500000953674299</v>
      </c>
      <c r="Q386" s="6">
        <f t="shared" si="185"/>
        <v>0.65000009536742986</v>
      </c>
      <c r="R386" s="6">
        <f t="shared" si="186"/>
        <v>0</v>
      </c>
      <c r="S386" s="6">
        <f t="shared" si="187"/>
        <v>1.4500000476837198</v>
      </c>
      <c r="T386" s="6">
        <f t="shared" si="188"/>
        <v>1.25</v>
      </c>
      <c r="U386" s="6">
        <f t="shared" si="189"/>
        <v>0</v>
      </c>
      <c r="V386" s="6">
        <f t="shared" si="190"/>
        <v>0.69999995231628009</v>
      </c>
      <c r="W386" s="6">
        <f t="shared" si="191"/>
        <v>0</v>
      </c>
      <c r="X386" s="6">
        <f t="shared" si="192"/>
        <v>0</v>
      </c>
      <c r="Y386" s="6">
        <f t="shared" si="193"/>
        <v>0</v>
      </c>
      <c r="Z386" s="6">
        <f t="shared" si="194"/>
        <v>0.15000009536742986</v>
      </c>
      <c r="AA386" s="6">
        <f t="shared" si="195"/>
        <v>0</v>
      </c>
      <c r="AB386" s="6">
        <f t="shared" si="196"/>
        <v>0.95000004768371982</v>
      </c>
      <c r="AC386" s="6">
        <f t="shared" si="197"/>
        <v>0.45000000000000018</v>
      </c>
      <c r="AD386" s="6">
        <f t="shared" si="198"/>
        <v>0</v>
      </c>
      <c r="AE386" s="6">
        <f t="shared" si="199"/>
        <v>0</v>
      </c>
      <c r="AF386" s="6">
        <f t="shared" si="200"/>
        <v>0</v>
      </c>
      <c r="AG386" s="6">
        <f t="shared" si="201"/>
        <v>0</v>
      </c>
      <c r="AH386" s="6">
        <f t="shared" si="202"/>
        <v>0</v>
      </c>
      <c r="AI386" s="6">
        <f t="shared" si="203"/>
        <v>0</v>
      </c>
      <c r="AJ386" s="6">
        <f t="shared" si="204"/>
        <v>0</v>
      </c>
      <c r="AK386" s="6">
        <f t="shared" si="205"/>
        <v>0.15000004768371999</v>
      </c>
      <c r="AL386" s="6">
        <f t="shared" si="206"/>
        <v>0</v>
      </c>
      <c r="AM386" s="6">
        <f t="shared" si="207"/>
        <v>0</v>
      </c>
      <c r="AN386" s="6">
        <f t="shared" si="208"/>
        <v>0</v>
      </c>
      <c r="AO386" s="6">
        <f t="shared" si="209"/>
        <v>0</v>
      </c>
      <c r="AP386" s="6">
        <f t="shared" si="210"/>
        <v>0</v>
      </c>
      <c r="AQ386" s="6">
        <f t="shared" si="211"/>
        <v>0</v>
      </c>
      <c r="AR386" s="6">
        <f t="shared" si="212"/>
        <v>0</v>
      </c>
      <c r="AS386" s="6">
        <f t="shared" si="213"/>
        <v>0</v>
      </c>
      <c r="AT386" s="6">
        <f t="shared" si="214"/>
        <v>0</v>
      </c>
      <c r="AU386" s="6">
        <f t="shared" si="215"/>
        <v>0</v>
      </c>
    </row>
    <row r="387" spans="1:47" ht="15" customHeight="1" x14ac:dyDescent="0.45">
      <c r="A387" s="5" t="s">
        <v>766</v>
      </c>
      <c r="B387" s="5" t="s">
        <v>767</v>
      </c>
      <c r="C387" s="6">
        <v>4.25</v>
      </c>
      <c r="D387" s="6">
        <v>4</v>
      </c>
      <c r="E387" s="6">
        <v>3.8499999046325701</v>
      </c>
      <c r="F387" s="6">
        <v>2.5</v>
      </c>
      <c r="G387" s="6">
        <v>3.8499999046325701</v>
      </c>
      <c r="H387" s="6">
        <v>4.25</v>
      </c>
      <c r="I387" s="6">
        <v>2.75</v>
      </c>
      <c r="J387" s="6">
        <v>0.80000001192092896</v>
      </c>
      <c r="K387" s="6">
        <v>0.60000002384185802</v>
      </c>
      <c r="L387" s="6">
        <f t="shared" si="180"/>
        <v>1.25</v>
      </c>
      <c r="M387" s="6">
        <f t="shared" si="181"/>
        <v>2</v>
      </c>
      <c r="N387" s="6">
        <f t="shared" si="182"/>
        <v>1.8499999046325701</v>
      </c>
      <c r="O387" s="6">
        <f t="shared" si="183"/>
        <v>0</v>
      </c>
      <c r="P387" s="6">
        <f t="shared" si="184"/>
        <v>1.8499999046325701</v>
      </c>
      <c r="Q387" s="6">
        <f t="shared" si="185"/>
        <v>1.25</v>
      </c>
      <c r="R387" s="6">
        <f t="shared" si="186"/>
        <v>0</v>
      </c>
      <c r="S387" s="6">
        <f t="shared" si="187"/>
        <v>0</v>
      </c>
      <c r="T387" s="6">
        <f t="shared" si="188"/>
        <v>0</v>
      </c>
      <c r="U387" s="6">
        <f t="shared" si="189"/>
        <v>0.45000000000000018</v>
      </c>
      <c r="V387" s="6">
        <f t="shared" si="190"/>
        <v>1.4</v>
      </c>
      <c r="W387" s="6">
        <f t="shared" si="191"/>
        <v>0.44999990463257022</v>
      </c>
      <c r="X387" s="6">
        <f t="shared" si="192"/>
        <v>0</v>
      </c>
      <c r="Y387" s="6">
        <f t="shared" si="193"/>
        <v>0.54999990463257031</v>
      </c>
      <c r="Z387" s="6">
        <f t="shared" si="194"/>
        <v>0.75</v>
      </c>
      <c r="AA387" s="6">
        <f t="shared" si="195"/>
        <v>0</v>
      </c>
      <c r="AB387" s="6">
        <f t="shared" si="196"/>
        <v>0</v>
      </c>
      <c r="AC387" s="6">
        <f t="shared" si="197"/>
        <v>0</v>
      </c>
      <c r="AD387" s="6">
        <f t="shared" si="198"/>
        <v>0</v>
      </c>
      <c r="AE387" s="6">
        <f t="shared" si="199"/>
        <v>0.60000000000000009</v>
      </c>
      <c r="AF387" s="6">
        <f t="shared" si="200"/>
        <v>0</v>
      </c>
      <c r="AG387" s="6">
        <f t="shared" si="201"/>
        <v>0</v>
      </c>
      <c r="AH387" s="6">
        <f t="shared" si="202"/>
        <v>0</v>
      </c>
      <c r="AI387" s="6">
        <f t="shared" si="203"/>
        <v>0</v>
      </c>
      <c r="AJ387" s="6">
        <f t="shared" si="204"/>
        <v>0</v>
      </c>
      <c r="AK387" s="6">
        <f t="shared" si="205"/>
        <v>0</v>
      </c>
      <c r="AL387" s="6">
        <f t="shared" si="206"/>
        <v>0</v>
      </c>
      <c r="AM387" s="6">
        <f t="shared" si="207"/>
        <v>0</v>
      </c>
      <c r="AN387" s="6">
        <f t="shared" si="208"/>
        <v>0</v>
      </c>
      <c r="AO387" s="6">
        <f t="shared" si="209"/>
        <v>0</v>
      </c>
      <c r="AP387" s="6">
        <f t="shared" si="210"/>
        <v>0</v>
      </c>
      <c r="AQ387" s="6">
        <f t="shared" si="211"/>
        <v>0</v>
      </c>
      <c r="AR387" s="6">
        <f t="shared" si="212"/>
        <v>0</v>
      </c>
      <c r="AS387" s="6">
        <f t="shared" si="213"/>
        <v>0</v>
      </c>
      <c r="AT387" s="6">
        <f t="shared" si="214"/>
        <v>0</v>
      </c>
      <c r="AU387" s="6">
        <f t="shared" si="215"/>
        <v>0</v>
      </c>
    </row>
    <row r="388" spans="1:47" ht="15" customHeight="1" x14ac:dyDescent="0.45">
      <c r="A388" s="5" t="s">
        <v>768</v>
      </c>
      <c r="B388" s="5" t="s">
        <v>769</v>
      </c>
      <c r="C388" s="6">
        <v>3.6500000953674299</v>
      </c>
      <c r="D388" s="6">
        <v>3.6500000953674299</v>
      </c>
      <c r="E388" s="6">
        <v>3.0999999046325701</v>
      </c>
      <c r="F388" s="6">
        <v>2.0499999523162802</v>
      </c>
      <c r="G388" s="6">
        <v>3.2999999523162802</v>
      </c>
      <c r="H388" s="6">
        <v>3.7000000476837198</v>
      </c>
      <c r="I388" s="6">
        <v>2.3499999046325701</v>
      </c>
      <c r="J388" s="6">
        <v>2.2999999523162802</v>
      </c>
      <c r="K388" s="6">
        <v>1.04999995231628</v>
      </c>
      <c r="L388" s="6">
        <f t="shared" si="180"/>
        <v>0.65000009536742986</v>
      </c>
      <c r="M388" s="6">
        <f t="shared" si="181"/>
        <v>1.6500000953674299</v>
      </c>
      <c r="N388" s="6">
        <f t="shared" si="182"/>
        <v>1.0999999046325701</v>
      </c>
      <c r="O388" s="6">
        <f t="shared" si="183"/>
        <v>0</v>
      </c>
      <c r="P388" s="6">
        <f t="shared" si="184"/>
        <v>1.2999999523162802</v>
      </c>
      <c r="Q388" s="6">
        <f t="shared" si="185"/>
        <v>0.70000004768371982</v>
      </c>
      <c r="R388" s="6">
        <f t="shared" si="186"/>
        <v>0</v>
      </c>
      <c r="S388" s="6">
        <f t="shared" si="187"/>
        <v>0.29999995231628018</v>
      </c>
      <c r="T388" s="6">
        <f t="shared" si="188"/>
        <v>0</v>
      </c>
      <c r="U388" s="6">
        <f t="shared" si="189"/>
        <v>0</v>
      </c>
      <c r="V388" s="6">
        <f t="shared" si="190"/>
        <v>1.0500000953674298</v>
      </c>
      <c r="W388" s="6">
        <f t="shared" si="191"/>
        <v>0</v>
      </c>
      <c r="X388" s="6">
        <f t="shared" si="192"/>
        <v>0</v>
      </c>
      <c r="Y388" s="6">
        <f t="shared" si="193"/>
        <v>0</v>
      </c>
      <c r="Z388" s="6">
        <f t="shared" si="194"/>
        <v>0.20000004768371982</v>
      </c>
      <c r="AA388" s="6">
        <f t="shared" si="195"/>
        <v>0</v>
      </c>
      <c r="AB388" s="6">
        <f t="shared" si="196"/>
        <v>0</v>
      </c>
      <c r="AC388" s="6">
        <f t="shared" si="197"/>
        <v>0</v>
      </c>
      <c r="AD388" s="6">
        <f t="shared" si="198"/>
        <v>0</v>
      </c>
      <c r="AE388" s="6">
        <f t="shared" si="199"/>
        <v>0.25000009536742995</v>
      </c>
      <c r="AF388" s="6">
        <f t="shared" si="200"/>
        <v>0</v>
      </c>
      <c r="AG388" s="6">
        <f t="shared" si="201"/>
        <v>0</v>
      </c>
      <c r="AH388" s="6">
        <f t="shared" si="202"/>
        <v>0</v>
      </c>
      <c r="AI388" s="6">
        <f t="shared" si="203"/>
        <v>0</v>
      </c>
      <c r="AJ388" s="6">
        <f t="shared" si="204"/>
        <v>0</v>
      </c>
      <c r="AK388" s="6">
        <f t="shared" si="205"/>
        <v>0</v>
      </c>
      <c r="AL388" s="6">
        <f t="shared" si="206"/>
        <v>0</v>
      </c>
      <c r="AM388" s="6">
        <f t="shared" si="207"/>
        <v>0</v>
      </c>
      <c r="AN388" s="6">
        <f t="shared" si="208"/>
        <v>0</v>
      </c>
      <c r="AO388" s="6">
        <f t="shared" si="209"/>
        <v>0</v>
      </c>
      <c r="AP388" s="6">
        <f t="shared" si="210"/>
        <v>0</v>
      </c>
      <c r="AQ388" s="6">
        <f t="shared" si="211"/>
        <v>0</v>
      </c>
      <c r="AR388" s="6">
        <f t="shared" si="212"/>
        <v>0</v>
      </c>
      <c r="AS388" s="6">
        <f t="shared" si="213"/>
        <v>0</v>
      </c>
      <c r="AT388" s="6">
        <f t="shared" si="214"/>
        <v>0</v>
      </c>
      <c r="AU388" s="6">
        <f t="shared" si="215"/>
        <v>0</v>
      </c>
    </row>
    <row r="389" spans="1:47" ht="15" customHeight="1" x14ac:dyDescent="0.45">
      <c r="A389" s="5" t="s">
        <v>770</v>
      </c>
      <c r="B389" s="5" t="s">
        <v>771</v>
      </c>
      <c r="C389" s="6">
        <v>4.0999999046325701</v>
      </c>
      <c r="D389" s="6">
        <v>4.25</v>
      </c>
      <c r="E389" s="6">
        <v>4.25</v>
      </c>
      <c r="F389" s="6">
        <v>3.9000000953674299</v>
      </c>
      <c r="G389" s="6">
        <v>4</v>
      </c>
      <c r="H389" s="6">
        <v>4</v>
      </c>
      <c r="I389" s="6">
        <v>3.2000000476837198</v>
      </c>
      <c r="J389" s="6">
        <v>2.4500000476837198</v>
      </c>
      <c r="K389" s="6">
        <v>0.80000001192092896</v>
      </c>
      <c r="L389" s="6">
        <f t="shared" si="180"/>
        <v>1.0999999046325701</v>
      </c>
      <c r="M389" s="6">
        <f t="shared" si="181"/>
        <v>2.25</v>
      </c>
      <c r="N389" s="6">
        <f t="shared" si="182"/>
        <v>2.25</v>
      </c>
      <c r="O389" s="6">
        <f t="shared" si="183"/>
        <v>0.90000009536742986</v>
      </c>
      <c r="P389" s="6">
        <f t="shared" si="184"/>
        <v>2</v>
      </c>
      <c r="Q389" s="6">
        <f t="shared" si="185"/>
        <v>1</v>
      </c>
      <c r="R389" s="6">
        <f t="shared" si="186"/>
        <v>0.20000004768371982</v>
      </c>
      <c r="S389" s="6">
        <f t="shared" si="187"/>
        <v>0.45000004768371982</v>
      </c>
      <c r="T389" s="6">
        <f t="shared" si="188"/>
        <v>0</v>
      </c>
      <c r="U389" s="6">
        <f t="shared" si="189"/>
        <v>0.29999990463257031</v>
      </c>
      <c r="V389" s="6">
        <f t="shared" si="190"/>
        <v>1.65</v>
      </c>
      <c r="W389" s="6">
        <f t="shared" si="191"/>
        <v>0.85000000000000009</v>
      </c>
      <c r="X389" s="6">
        <f t="shared" si="192"/>
        <v>0.50000009536742995</v>
      </c>
      <c r="Y389" s="6">
        <f t="shared" si="193"/>
        <v>0.70000000000000018</v>
      </c>
      <c r="Z389" s="6">
        <f t="shared" si="194"/>
        <v>0.5</v>
      </c>
      <c r="AA389" s="6">
        <f t="shared" si="195"/>
        <v>0</v>
      </c>
      <c r="AB389" s="6">
        <f t="shared" si="196"/>
        <v>0</v>
      </c>
      <c r="AC389" s="6">
        <f t="shared" si="197"/>
        <v>0</v>
      </c>
      <c r="AD389" s="6">
        <f t="shared" si="198"/>
        <v>0</v>
      </c>
      <c r="AE389" s="6">
        <f t="shared" si="199"/>
        <v>0.85000000000000009</v>
      </c>
      <c r="AF389" s="6">
        <f t="shared" si="200"/>
        <v>4.9999999999999822E-2</v>
      </c>
      <c r="AG389" s="6">
        <f t="shared" si="201"/>
        <v>0</v>
      </c>
      <c r="AH389" s="6">
        <f t="shared" si="202"/>
        <v>0</v>
      </c>
      <c r="AI389" s="6">
        <f t="shared" si="203"/>
        <v>0</v>
      </c>
      <c r="AJ389" s="6">
        <f t="shared" si="204"/>
        <v>0</v>
      </c>
      <c r="AK389" s="6">
        <f t="shared" si="205"/>
        <v>0</v>
      </c>
      <c r="AL389" s="6">
        <f t="shared" si="206"/>
        <v>0</v>
      </c>
      <c r="AM389" s="6">
        <f t="shared" si="207"/>
        <v>0</v>
      </c>
      <c r="AN389" s="6">
        <f t="shared" si="208"/>
        <v>4.9999999999999822E-2</v>
      </c>
      <c r="AO389" s="6">
        <f t="shared" si="209"/>
        <v>0</v>
      </c>
      <c r="AP389" s="6">
        <f t="shared" si="210"/>
        <v>0</v>
      </c>
      <c r="AQ389" s="6">
        <f t="shared" si="211"/>
        <v>0</v>
      </c>
      <c r="AR389" s="6">
        <f t="shared" si="212"/>
        <v>0</v>
      </c>
      <c r="AS389" s="6">
        <f t="shared" si="213"/>
        <v>0</v>
      </c>
      <c r="AT389" s="6">
        <f t="shared" si="214"/>
        <v>0</v>
      </c>
      <c r="AU389" s="6">
        <f t="shared" si="215"/>
        <v>0</v>
      </c>
    </row>
    <row r="390" spans="1:47" ht="15" customHeight="1" x14ac:dyDescent="0.45">
      <c r="A390" s="5" t="s">
        <v>772</v>
      </c>
      <c r="B390" s="5" t="s">
        <v>773</v>
      </c>
      <c r="C390" s="6">
        <v>4.0999999046325701</v>
      </c>
      <c r="D390" s="6">
        <v>4.3000001907348597</v>
      </c>
      <c r="E390" s="6">
        <v>4.3000001907348597</v>
      </c>
      <c r="F390" s="6">
        <v>3.9500000476837198</v>
      </c>
      <c r="G390" s="6">
        <v>4</v>
      </c>
      <c r="H390" s="6">
        <v>4.1999998092651403</v>
      </c>
      <c r="I390" s="6">
        <v>1.95000004768372</v>
      </c>
      <c r="J390" s="6">
        <v>2.7000000476837198</v>
      </c>
      <c r="K390" s="6">
        <v>1.5</v>
      </c>
      <c r="L390" s="6">
        <f t="shared" si="180"/>
        <v>1.0999999046325701</v>
      </c>
      <c r="M390" s="6">
        <f t="shared" si="181"/>
        <v>2.3000001907348597</v>
      </c>
      <c r="N390" s="6">
        <f t="shared" si="182"/>
        <v>2.3000001907348597</v>
      </c>
      <c r="O390" s="6">
        <f t="shared" si="183"/>
        <v>0.95000004768371982</v>
      </c>
      <c r="P390" s="6">
        <f t="shared" si="184"/>
        <v>2</v>
      </c>
      <c r="Q390" s="6">
        <f t="shared" si="185"/>
        <v>1.1999998092651403</v>
      </c>
      <c r="R390" s="6">
        <f t="shared" si="186"/>
        <v>0</v>
      </c>
      <c r="S390" s="6">
        <f t="shared" si="187"/>
        <v>0.70000004768371982</v>
      </c>
      <c r="T390" s="6">
        <f t="shared" si="188"/>
        <v>0</v>
      </c>
      <c r="U390" s="6">
        <f t="shared" si="189"/>
        <v>0.29999990463257031</v>
      </c>
      <c r="V390" s="6">
        <f t="shared" si="190"/>
        <v>1.7000001907348596</v>
      </c>
      <c r="W390" s="6">
        <f t="shared" si="191"/>
        <v>0.90000019073485982</v>
      </c>
      <c r="X390" s="6">
        <f t="shared" si="192"/>
        <v>0.55000004768371991</v>
      </c>
      <c r="Y390" s="6">
        <f t="shared" si="193"/>
        <v>0.70000000000000018</v>
      </c>
      <c r="Z390" s="6">
        <f t="shared" si="194"/>
        <v>0.69999980926514027</v>
      </c>
      <c r="AA390" s="6">
        <f t="shared" si="195"/>
        <v>0</v>
      </c>
      <c r="AB390" s="6">
        <f t="shared" si="196"/>
        <v>0.20000004768371982</v>
      </c>
      <c r="AC390" s="6">
        <f t="shared" si="197"/>
        <v>0</v>
      </c>
      <c r="AD390" s="6">
        <f t="shared" si="198"/>
        <v>0</v>
      </c>
      <c r="AE390" s="6">
        <f t="shared" si="199"/>
        <v>0.90000019073485982</v>
      </c>
      <c r="AF390" s="6">
        <f t="shared" si="200"/>
        <v>0.10000019073485955</v>
      </c>
      <c r="AG390" s="6">
        <f t="shared" si="201"/>
        <v>0</v>
      </c>
      <c r="AH390" s="6">
        <f t="shared" si="202"/>
        <v>0</v>
      </c>
      <c r="AI390" s="6">
        <f t="shared" si="203"/>
        <v>0</v>
      </c>
      <c r="AJ390" s="6">
        <f t="shared" si="204"/>
        <v>0</v>
      </c>
      <c r="AK390" s="6">
        <f t="shared" si="205"/>
        <v>0</v>
      </c>
      <c r="AL390" s="6">
        <f t="shared" si="206"/>
        <v>0</v>
      </c>
      <c r="AM390" s="6">
        <f t="shared" si="207"/>
        <v>0</v>
      </c>
      <c r="AN390" s="6">
        <f t="shared" si="208"/>
        <v>0.10000019073485955</v>
      </c>
      <c r="AO390" s="6">
        <f t="shared" si="209"/>
        <v>0</v>
      </c>
      <c r="AP390" s="6">
        <f t="shared" si="210"/>
        <v>0</v>
      </c>
      <c r="AQ390" s="6">
        <f t="shared" si="211"/>
        <v>0</v>
      </c>
      <c r="AR390" s="6">
        <f t="shared" si="212"/>
        <v>0</v>
      </c>
      <c r="AS390" s="6">
        <f t="shared" si="213"/>
        <v>0</v>
      </c>
      <c r="AT390" s="6">
        <f t="shared" si="214"/>
        <v>0</v>
      </c>
      <c r="AU390" s="6">
        <f t="shared" si="215"/>
        <v>0</v>
      </c>
    </row>
    <row r="391" spans="1:47" ht="15" customHeight="1" x14ac:dyDescent="0.45">
      <c r="A391" s="5" t="s">
        <v>774</v>
      </c>
      <c r="B391" s="5" t="s">
        <v>775</v>
      </c>
      <c r="C391" s="6">
        <v>4</v>
      </c>
      <c r="D391" s="6">
        <v>3.9500000476837198</v>
      </c>
      <c r="E391" s="6">
        <v>4</v>
      </c>
      <c r="F391" s="6">
        <v>2.0499999523162802</v>
      </c>
      <c r="G391" s="6">
        <v>4</v>
      </c>
      <c r="H391" s="6">
        <v>4.4000000953674299</v>
      </c>
      <c r="I391" s="6">
        <v>4</v>
      </c>
      <c r="J391" s="6">
        <v>4.1999998092651403</v>
      </c>
      <c r="K391" s="6">
        <v>3.75</v>
      </c>
      <c r="L391" s="6">
        <f t="shared" si="180"/>
        <v>1</v>
      </c>
      <c r="M391" s="6">
        <f t="shared" si="181"/>
        <v>1.9500000476837198</v>
      </c>
      <c r="N391" s="6">
        <f t="shared" si="182"/>
        <v>2</v>
      </c>
      <c r="O391" s="6">
        <f t="shared" si="183"/>
        <v>0</v>
      </c>
      <c r="P391" s="6">
        <f t="shared" si="184"/>
        <v>2</v>
      </c>
      <c r="Q391" s="6">
        <f t="shared" si="185"/>
        <v>1.4000000953674299</v>
      </c>
      <c r="R391" s="6">
        <f t="shared" si="186"/>
        <v>1</v>
      </c>
      <c r="S391" s="6">
        <f t="shared" si="187"/>
        <v>2.1999998092651403</v>
      </c>
      <c r="T391" s="6">
        <f t="shared" si="188"/>
        <v>1.75</v>
      </c>
      <c r="U391" s="6">
        <f t="shared" si="189"/>
        <v>0.20000000000000018</v>
      </c>
      <c r="V391" s="6">
        <f t="shared" si="190"/>
        <v>1.3500000476837197</v>
      </c>
      <c r="W391" s="6">
        <f t="shared" si="191"/>
        <v>0.60000000000000009</v>
      </c>
      <c r="X391" s="6">
        <f t="shared" si="192"/>
        <v>0</v>
      </c>
      <c r="Y391" s="6">
        <f t="shared" si="193"/>
        <v>0.70000000000000018</v>
      </c>
      <c r="Z391" s="6">
        <f t="shared" si="194"/>
        <v>0.90000009536742986</v>
      </c>
      <c r="AA391" s="6">
        <f t="shared" si="195"/>
        <v>0.39999999999999991</v>
      </c>
      <c r="AB391" s="6">
        <f t="shared" si="196"/>
        <v>1.6999998092651403</v>
      </c>
      <c r="AC391" s="6">
        <f t="shared" si="197"/>
        <v>0.95000000000000018</v>
      </c>
      <c r="AD391" s="6">
        <f t="shared" si="198"/>
        <v>0</v>
      </c>
      <c r="AE391" s="6">
        <f t="shared" si="199"/>
        <v>0.55000004768371991</v>
      </c>
      <c r="AF391" s="6">
        <f t="shared" si="200"/>
        <v>0</v>
      </c>
      <c r="AG391" s="6">
        <f t="shared" si="201"/>
        <v>0</v>
      </c>
      <c r="AH391" s="6">
        <f t="shared" si="202"/>
        <v>0</v>
      </c>
      <c r="AI391" s="6">
        <f t="shared" si="203"/>
        <v>0.10000009536743004</v>
      </c>
      <c r="AJ391" s="6">
        <f t="shared" si="204"/>
        <v>0</v>
      </c>
      <c r="AK391" s="6">
        <f t="shared" si="205"/>
        <v>0.89999980926514045</v>
      </c>
      <c r="AL391" s="6">
        <f t="shared" si="206"/>
        <v>0.14999999999999991</v>
      </c>
      <c r="AM391" s="6">
        <f t="shared" si="207"/>
        <v>0</v>
      </c>
      <c r="AN391" s="6">
        <f t="shared" si="208"/>
        <v>0</v>
      </c>
      <c r="AO391" s="6">
        <f t="shared" si="209"/>
        <v>0</v>
      </c>
      <c r="AP391" s="6">
        <f t="shared" si="210"/>
        <v>0</v>
      </c>
      <c r="AQ391" s="6">
        <f t="shared" si="211"/>
        <v>0</v>
      </c>
      <c r="AR391" s="6">
        <f t="shared" si="212"/>
        <v>0</v>
      </c>
      <c r="AS391" s="6">
        <f t="shared" si="213"/>
        <v>0</v>
      </c>
      <c r="AT391" s="6">
        <f t="shared" si="214"/>
        <v>9.9999809265140627E-2</v>
      </c>
      <c r="AU391" s="6">
        <f t="shared" si="215"/>
        <v>0</v>
      </c>
    </row>
    <row r="392" spans="1:47" ht="15" customHeight="1" x14ac:dyDescent="0.45">
      <c r="A392" s="5" t="s">
        <v>776</v>
      </c>
      <c r="B392" s="5" t="s">
        <v>777</v>
      </c>
      <c r="C392" s="6">
        <v>3.7999999523162802</v>
      </c>
      <c r="D392" s="6">
        <v>4</v>
      </c>
      <c r="E392" s="6">
        <v>4</v>
      </c>
      <c r="F392" s="6">
        <v>2.0499999523162802</v>
      </c>
      <c r="G392" s="6">
        <v>3.9500000476837198</v>
      </c>
      <c r="H392" s="6">
        <v>4</v>
      </c>
      <c r="I392" s="6">
        <v>3.75</v>
      </c>
      <c r="J392" s="6">
        <v>3.9000000953674299</v>
      </c>
      <c r="K392" s="6">
        <v>3.9000000953674299</v>
      </c>
      <c r="L392" s="6">
        <f t="shared" si="180"/>
        <v>0.79999995231628018</v>
      </c>
      <c r="M392" s="6">
        <f t="shared" si="181"/>
        <v>2</v>
      </c>
      <c r="N392" s="6">
        <f t="shared" si="182"/>
        <v>2</v>
      </c>
      <c r="O392" s="6">
        <f t="shared" si="183"/>
        <v>0</v>
      </c>
      <c r="P392" s="6">
        <f t="shared" si="184"/>
        <v>1.9500000476837198</v>
      </c>
      <c r="Q392" s="6">
        <f t="shared" si="185"/>
        <v>1</v>
      </c>
      <c r="R392" s="6">
        <f t="shared" si="186"/>
        <v>0.75</v>
      </c>
      <c r="S392" s="6">
        <f t="shared" si="187"/>
        <v>1.9000000953674299</v>
      </c>
      <c r="T392" s="6">
        <f t="shared" si="188"/>
        <v>1.9000000953674299</v>
      </c>
      <c r="U392" s="6">
        <f t="shared" si="189"/>
        <v>0</v>
      </c>
      <c r="V392" s="6">
        <f t="shared" si="190"/>
        <v>1.4</v>
      </c>
      <c r="W392" s="6">
        <f t="shared" si="191"/>
        <v>0.60000000000000009</v>
      </c>
      <c r="X392" s="6">
        <f t="shared" si="192"/>
        <v>0</v>
      </c>
      <c r="Y392" s="6">
        <f t="shared" si="193"/>
        <v>0.65000004768371999</v>
      </c>
      <c r="Z392" s="6">
        <f t="shared" si="194"/>
        <v>0.5</v>
      </c>
      <c r="AA392" s="6">
        <f t="shared" si="195"/>
        <v>0.14999999999999991</v>
      </c>
      <c r="AB392" s="6">
        <f t="shared" si="196"/>
        <v>1.4000000953674299</v>
      </c>
      <c r="AC392" s="6">
        <f t="shared" si="197"/>
        <v>1.10000009536743</v>
      </c>
      <c r="AD392" s="6">
        <f t="shared" si="198"/>
        <v>0</v>
      </c>
      <c r="AE392" s="6">
        <f t="shared" si="199"/>
        <v>0.60000000000000009</v>
      </c>
      <c r="AF392" s="6">
        <f t="shared" si="200"/>
        <v>0</v>
      </c>
      <c r="AG392" s="6">
        <f t="shared" si="201"/>
        <v>0</v>
      </c>
      <c r="AH392" s="6">
        <f t="shared" si="202"/>
        <v>0</v>
      </c>
      <c r="AI392" s="6">
        <f t="shared" si="203"/>
        <v>0</v>
      </c>
      <c r="AJ392" s="6">
        <f t="shared" si="204"/>
        <v>0</v>
      </c>
      <c r="AK392" s="6">
        <f t="shared" si="205"/>
        <v>0.60000009536743004</v>
      </c>
      <c r="AL392" s="6">
        <f t="shared" si="206"/>
        <v>0.30000009536742978</v>
      </c>
      <c r="AM392" s="6">
        <f t="shared" si="207"/>
        <v>0</v>
      </c>
      <c r="AN392" s="6">
        <f t="shared" si="208"/>
        <v>0</v>
      </c>
      <c r="AO392" s="6">
        <f t="shared" si="209"/>
        <v>0</v>
      </c>
      <c r="AP392" s="6">
        <f t="shared" si="210"/>
        <v>0</v>
      </c>
      <c r="AQ392" s="6">
        <f t="shared" si="211"/>
        <v>0</v>
      </c>
      <c r="AR392" s="6">
        <f t="shared" si="212"/>
        <v>0</v>
      </c>
      <c r="AS392" s="6">
        <f t="shared" si="213"/>
        <v>0</v>
      </c>
      <c r="AT392" s="6">
        <f t="shared" si="214"/>
        <v>0</v>
      </c>
      <c r="AU392" s="6">
        <f t="shared" si="215"/>
        <v>0</v>
      </c>
    </row>
    <row r="393" spans="1:47" ht="15" customHeight="1" x14ac:dyDescent="0.45">
      <c r="A393" s="5" t="s">
        <v>778</v>
      </c>
      <c r="B393" s="5" t="s">
        <v>779</v>
      </c>
      <c r="C393" s="6">
        <v>4.0500001907348597</v>
      </c>
      <c r="D393" s="6">
        <v>4</v>
      </c>
      <c r="E393" s="6">
        <v>4</v>
      </c>
      <c r="F393" s="6">
        <v>2</v>
      </c>
      <c r="G393" s="6">
        <v>4</v>
      </c>
      <c r="H393" s="6">
        <v>4</v>
      </c>
      <c r="I393" s="6">
        <v>3.7000000476837198</v>
      </c>
      <c r="J393" s="6">
        <v>3.8499999046325701</v>
      </c>
      <c r="K393" s="6">
        <v>3.7999999523162802</v>
      </c>
      <c r="L393" s="6">
        <f t="shared" si="180"/>
        <v>1.0500001907348597</v>
      </c>
      <c r="M393" s="6">
        <f t="shared" si="181"/>
        <v>2</v>
      </c>
      <c r="N393" s="6">
        <f t="shared" si="182"/>
        <v>2</v>
      </c>
      <c r="O393" s="6">
        <f t="shared" si="183"/>
        <v>0</v>
      </c>
      <c r="P393" s="6">
        <f t="shared" si="184"/>
        <v>2</v>
      </c>
      <c r="Q393" s="6">
        <f t="shared" si="185"/>
        <v>1</v>
      </c>
      <c r="R393" s="6">
        <f t="shared" si="186"/>
        <v>0.70000004768371982</v>
      </c>
      <c r="S393" s="6">
        <f t="shared" si="187"/>
        <v>1.8499999046325701</v>
      </c>
      <c r="T393" s="6">
        <f t="shared" si="188"/>
        <v>1.7999999523162802</v>
      </c>
      <c r="U393" s="6">
        <f t="shared" si="189"/>
        <v>0.25000019073485991</v>
      </c>
      <c r="V393" s="6">
        <f t="shared" si="190"/>
        <v>1.4</v>
      </c>
      <c r="W393" s="6">
        <f t="shared" si="191"/>
        <v>0.60000000000000009</v>
      </c>
      <c r="X393" s="6">
        <f t="shared" si="192"/>
        <v>0</v>
      </c>
      <c r="Y393" s="6">
        <f t="shared" si="193"/>
        <v>0.70000000000000018</v>
      </c>
      <c r="Z393" s="6">
        <f t="shared" si="194"/>
        <v>0.5</v>
      </c>
      <c r="AA393" s="6">
        <f t="shared" si="195"/>
        <v>0.10000004768371973</v>
      </c>
      <c r="AB393" s="6">
        <f t="shared" si="196"/>
        <v>1.3499999046325701</v>
      </c>
      <c r="AC393" s="6">
        <f t="shared" si="197"/>
        <v>0.99999995231628036</v>
      </c>
      <c r="AD393" s="6">
        <f t="shared" si="198"/>
        <v>0</v>
      </c>
      <c r="AE393" s="6">
        <f t="shared" si="199"/>
        <v>0.60000000000000009</v>
      </c>
      <c r="AF393" s="6">
        <f t="shared" si="200"/>
        <v>0</v>
      </c>
      <c r="AG393" s="6">
        <f t="shared" si="201"/>
        <v>0</v>
      </c>
      <c r="AH393" s="6">
        <f t="shared" si="202"/>
        <v>0</v>
      </c>
      <c r="AI393" s="6">
        <f t="shared" si="203"/>
        <v>0</v>
      </c>
      <c r="AJ393" s="6">
        <f t="shared" si="204"/>
        <v>0</v>
      </c>
      <c r="AK393" s="6">
        <f t="shared" si="205"/>
        <v>0.54999990463257031</v>
      </c>
      <c r="AL393" s="6">
        <f t="shared" si="206"/>
        <v>0.19999995231628009</v>
      </c>
      <c r="AM393" s="6">
        <f t="shared" si="207"/>
        <v>0</v>
      </c>
      <c r="AN393" s="6">
        <f t="shared" si="208"/>
        <v>0</v>
      </c>
      <c r="AO393" s="6">
        <f t="shared" si="209"/>
        <v>0</v>
      </c>
      <c r="AP393" s="6">
        <f t="shared" si="210"/>
        <v>0</v>
      </c>
      <c r="AQ393" s="6">
        <f t="shared" si="211"/>
        <v>0</v>
      </c>
      <c r="AR393" s="6">
        <f t="shared" si="212"/>
        <v>0</v>
      </c>
      <c r="AS393" s="6">
        <f t="shared" si="213"/>
        <v>0</v>
      </c>
      <c r="AT393" s="6">
        <f t="shared" si="214"/>
        <v>0</v>
      </c>
      <c r="AU393" s="6">
        <f t="shared" si="215"/>
        <v>0</v>
      </c>
    </row>
    <row r="394" spans="1:47" ht="15" customHeight="1" x14ac:dyDescent="0.45">
      <c r="A394" s="5" t="s">
        <v>780</v>
      </c>
      <c r="B394" s="5" t="s">
        <v>781</v>
      </c>
      <c r="C394" s="6">
        <v>4.25</v>
      </c>
      <c r="D394" s="6">
        <v>4.3000001907348597</v>
      </c>
      <c r="E394" s="6">
        <v>4.3000001907348597</v>
      </c>
      <c r="F394" s="6">
        <v>2.4500000476837198</v>
      </c>
      <c r="G394" s="6">
        <v>4.0500001907348597</v>
      </c>
      <c r="H394" s="6">
        <v>4.0500001907348597</v>
      </c>
      <c r="I394" s="6">
        <v>1.8999999761581401</v>
      </c>
      <c r="J394" s="6">
        <v>2.3499999046325701</v>
      </c>
      <c r="K394" s="6">
        <v>1</v>
      </c>
      <c r="L394" s="6">
        <f t="shared" si="180"/>
        <v>1.25</v>
      </c>
      <c r="M394" s="6">
        <f t="shared" si="181"/>
        <v>2.3000001907348597</v>
      </c>
      <c r="N394" s="6">
        <f t="shared" si="182"/>
        <v>2.3000001907348597</v>
      </c>
      <c r="O394" s="6">
        <f t="shared" si="183"/>
        <v>0</v>
      </c>
      <c r="P394" s="6">
        <f t="shared" si="184"/>
        <v>2.0500001907348597</v>
      </c>
      <c r="Q394" s="6">
        <f t="shared" si="185"/>
        <v>1.0500001907348597</v>
      </c>
      <c r="R394" s="6">
        <f t="shared" si="186"/>
        <v>0</v>
      </c>
      <c r="S394" s="6">
        <f t="shared" si="187"/>
        <v>0.34999990463257014</v>
      </c>
      <c r="T394" s="6">
        <f t="shared" si="188"/>
        <v>0</v>
      </c>
      <c r="U394" s="6">
        <f t="shared" si="189"/>
        <v>0.45000000000000018</v>
      </c>
      <c r="V394" s="6">
        <f t="shared" si="190"/>
        <v>1.7000001907348596</v>
      </c>
      <c r="W394" s="6">
        <f t="shared" si="191"/>
        <v>0.90000019073485982</v>
      </c>
      <c r="X394" s="6">
        <f t="shared" si="192"/>
        <v>0</v>
      </c>
      <c r="Y394" s="6">
        <f t="shared" si="193"/>
        <v>0.75000019073485991</v>
      </c>
      <c r="Z394" s="6">
        <f t="shared" si="194"/>
        <v>0.55000019073485973</v>
      </c>
      <c r="AA394" s="6">
        <f t="shared" si="195"/>
        <v>0</v>
      </c>
      <c r="AB394" s="6">
        <f t="shared" si="196"/>
        <v>0</v>
      </c>
      <c r="AC394" s="6">
        <f t="shared" si="197"/>
        <v>0</v>
      </c>
      <c r="AD394" s="6">
        <f t="shared" si="198"/>
        <v>0</v>
      </c>
      <c r="AE394" s="6">
        <f t="shared" si="199"/>
        <v>0.90000019073485982</v>
      </c>
      <c r="AF394" s="6">
        <f t="shared" si="200"/>
        <v>0.10000019073485955</v>
      </c>
      <c r="AG394" s="6">
        <f t="shared" si="201"/>
        <v>0</v>
      </c>
      <c r="AH394" s="6">
        <f t="shared" si="202"/>
        <v>0</v>
      </c>
      <c r="AI394" s="6">
        <f t="shared" si="203"/>
        <v>0</v>
      </c>
      <c r="AJ394" s="6">
        <f t="shared" si="204"/>
        <v>0</v>
      </c>
      <c r="AK394" s="6">
        <f t="shared" si="205"/>
        <v>0</v>
      </c>
      <c r="AL394" s="6">
        <f t="shared" si="206"/>
        <v>0</v>
      </c>
      <c r="AM394" s="6">
        <f t="shared" si="207"/>
        <v>0</v>
      </c>
      <c r="AN394" s="6">
        <f t="shared" si="208"/>
        <v>0.10000019073485955</v>
      </c>
      <c r="AO394" s="6">
        <f t="shared" si="209"/>
        <v>0</v>
      </c>
      <c r="AP394" s="6">
        <f t="shared" si="210"/>
        <v>0</v>
      </c>
      <c r="AQ394" s="6">
        <f t="shared" si="211"/>
        <v>0</v>
      </c>
      <c r="AR394" s="6">
        <f t="shared" si="212"/>
        <v>0</v>
      </c>
      <c r="AS394" s="6">
        <f t="shared" si="213"/>
        <v>0</v>
      </c>
      <c r="AT394" s="6">
        <f t="shared" si="214"/>
        <v>0</v>
      </c>
      <c r="AU394" s="6">
        <f t="shared" si="215"/>
        <v>0</v>
      </c>
    </row>
    <row r="395" spans="1:47" ht="15" customHeight="1" x14ac:dyDescent="0.45">
      <c r="A395" s="5" t="s">
        <v>782</v>
      </c>
      <c r="B395" s="5" t="s">
        <v>783</v>
      </c>
      <c r="C395" s="6">
        <v>3.9500000476837198</v>
      </c>
      <c r="D395" s="6">
        <v>4</v>
      </c>
      <c r="E395" s="6">
        <v>4.0500001907348597</v>
      </c>
      <c r="F395" s="6">
        <v>2</v>
      </c>
      <c r="G395" s="6">
        <v>3.9500000476837198</v>
      </c>
      <c r="H395" s="6">
        <v>4</v>
      </c>
      <c r="I395" s="6">
        <v>3.3499999046325701</v>
      </c>
      <c r="J395" s="6">
        <v>3.5499999523162802</v>
      </c>
      <c r="K395" s="6">
        <v>3.75</v>
      </c>
      <c r="L395" s="6">
        <f t="shared" si="180"/>
        <v>0.95000004768371982</v>
      </c>
      <c r="M395" s="6">
        <f t="shared" si="181"/>
        <v>2</v>
      </c>
      <c r="N395" s="6">
        <f t="shared" si="182"/>
        <v>2.0500001907348597</v>
      </c>
      <c r="O395" s="6">
        <f t="shared" si="183"/>
        <v>0</v>
      </c>
      <c r="P395" s="6">
        <f t="shared" si="184"/>
        <v>1.9500000476837198</v>
      </c>
      <c r="Q395" s="6">
        <f t="shared" si="185"/>
        <v>1</v>
      </c>
      <c r="R395" s="6">
        <f t="shared" si="186"/>
        <v>0.34999990463257014</v>
      </c>
      <c r="S395" s="6">
        <f t="shared" si="187"/>
        <v>1.5499999523162802</v>
      </c>
      <c r="T395" s="6">
        <f t="shared" si="188"/>
        <v>1.75</v>
      </c>
      <c r="U395" s="6">
        <f t="shared" si="189"/>
        <v>0.15000004768371999</v>
      </c>
      <c r="V395" s="6">
        <f t="shared" si="190"/>
        <v>1.4</v>
      </c>
      <c r="W395" s="6">
        <f t="shared" si="191"/>
        <v>0.65000019073485982</v>
      </c>
      <c r="X395" s="6">
        <f t="shared" si="192"/>
        <v>0</v>
      </c>
      <c r="Y395" s="6">
        <f t="shared" si="193"/>
        <v>0.65000004768371999</v>
      </c>
      <c r="Z395" s="6">
        <f t="shared" si="194"/>
        <v>0.5</v>
      </c>
      <c r="AA395" s="6">
        <f t="shared" si="195"/>
        <v>0</v>
      </c>
      <c r="AB395" s="6">
        <f t="shared" si="196"/>
        <v>1.0499999523162802</v>
      </c>
      <c r="AC395" s="6">
        <f t="shared" si="197"/>
        <v>0.95000000000000018</v>
      </c>
      <c r="AD395" s="6">
        <f t="shared" si="198"/>
        <v>0</v>
      </c>
      <c r="AE395" s="6">
        <f t="shared" si="199"/>
        <v>0.60000000000000009</v>
      </c>
      <c r="AF395" s="6">
        <f t="shared" si="200"/>
        <v>0</v>
      </c>
      <c r="AG395" s="6">
        <f t="shared" si="201"/>
        <v>0</v>
      </c>
      <c r="AH395" s="6">
        <f t="shared" si="202"/>
        <v>0</v>
      </c>
      <c r="AI395" s="6">
        <f t="shared" si="203"/>
        <v>0</v>
      </c>
      <c r="AJ395" s="6">
        <f t="shared" si="204"/>
        <v>0</v>
      </c>
      <c r="AK395" s="6">
        <f t="shared" si="205"/>
        <v>0.24999995231628036</v>
      </c>
      <c r="AL395" s="6">
        <f t="shared" si="206"/>
        <v>0.14999999999999991</v>
      </c>
      <c r="AM395" s="6">
        <f t="shared" si="207"/>
        <v>0</v>
      </c>
      <c r="AN395" s="6">
        <f t="shared" si="208"/>
        <v>0</v>
      </c>
      <c r="AO395" s="6">
        <f t="shared" si="209"/>
        <v>0</v>
      </c>
      <c r="AP395" s="6">
        <f t="shared" si="210"/>
        <v>0</v>
      </c>
      <c r="AQ395" s="6">
        <f t="shared" si="211"/>
        <v>0</v>
      </c>
      <c r="AR395" s="6">
        <f t="shared" si="212"/>
        <v>0</v>
      </c>
      <c r="AS395" s="6">
        <f t="shared" si="213"/>
        <v>0</v>
      </c>
      <c r="AT395" s="6">
        <f t="shared" si="214"/>
        <v>0</v>
      </c>
      <c r="AU395" s="6">
        <f t="shared" si="215"/>
        <v>0</v>
      </c>
    </row>
    <row r="396" spans="1:47" ht="15" customHeight="1" x14ac:dyDescent="0.45">
      <c r="A396" s="5" t="s">
        <v>784</v>
      </c>
      <c r="B396" s="5" t="s">
        <v>785</v>
      </c>
      <c r="C396" s="6">
        <v>4</v>
      </c>
      <c r="D396" s="6">
        <v>4</v>
      </c>
      <c r="E396" s="6">
        <v>4</v>
      </c>
      <c r="F396" s="6">
        <v>2.25</v>
      </c>
      <c r="G396" s="6">
        <v>4</v>
      </c>
      <c r="H396" s="6">
        <v>4</v>
      </c>
      <c r="I396" s="6">
        <v>2.25</v>
      </c>
      <c r="J396" s="6">
        <v>1.94999992847443</v>
      </c>
      <c r="K396" s="6">
        <v>1.20000004768372</v>
      </c>
      <c r="L396" s="6">
        <f t="shared" si="180"/>
        <v>1</v>
      </c>
      <c r="M396" s="6">
        <f t="shared" si="181"/>
        <v>2</v>
      </c>
      <c r="N396" s="6">
        <f t="shared" si="182"/>
        <v>2</v>
      </c>
      <c r="O396" s="6">
        <f t="shared" si="183"/>
        <v>0</v>
      </c>
      <c r="P396" s="6">
        <f t="shared" si="184"/>
        <v>2</v>
      </c>
      <c r="Q396" s="6">
        <f t="shared" si="185"/>
        <v>1</v>
      </c>
      <c r="R396" s="6">
        <f t="shared" si="186"/>
        <v>0</v>
      </c>
      <c r="S396" s="6">
        <f t="shared" si="187"/>
        <v>0</v>
      </c>
      <c r="T396" s="6">
        <f t="shared" si="188"/>
        <v>0</v>
      </c>
      <c r="U396" s="6">
        <f t="shared" si="189"/>
        <v>0.20000000000000018</v>
      </c>
      <c r="V396" s="6">
        <f t="shared" si="190"/>
        <v>1.4</v>
      </c>
      <c r="W396" s="6">
        <f t="shared" si="191"/>
        <v>0.60000000000000009</v>
      </c>
      <c r="X396" s="6">
        <f t="shared" si="192"/>
        <v>0</v>
      </c>
      <c r="Y396" s="6">
        <f t="shared" si="193"/>
        <v>0.70000000000000018</v>
      </c>
      <c r="Z396" s="6">
        <f t="shared" si="194"/>
        <v>0.5</v>
      </c>
      <c r="AA396" s="6">
        <f t="shared" si="195"/>
        <v>0</v>
      </c>
      <c r="AB396" s="6">
        <f t="shared" si="196"/>
        <v>0</v>
      </c>
      <c r="AC396" s="6">
        <f t="shared" si="197"/>
        <v>0</v>
      </c>
      <c r="AD396" s="6">
        <f t="shared" si="198"/>
        <v>0</v>
      </c>
      <c r="AE396" s="6">
        <f t="shared" si="199"/>
        <v>0.60000000000000009</v>
      </c>
      <c r="AF396" s="6">
        <f t="shared" si="200"/>
        <v>0</v>
      </c>
      <c r="AG396" s="6">
        <f t="shared" si="201"/>
        <v>0</v>
      </c>
      <c r="AH396" s="6">
        <f t="shared" si="202"/>
        <v>0</v>
      </c>
      <c r="AI396" s="6">
        <f t="shared" si="203"/>
        <v>0</v>
      </c>
      <c r="AJ396" s="6">
        <f t="shared" si="204"/>
        <v>0</v>
      </c>
      <c r="AK396" s="6">
        <f t="shared" si="205"/>
        <v>0</v>
      </c>
      <c r="AL396" s="6">
        <f t="shared" si="206"/>
        <v>0</v>
      </c>
      <c r="AM396" s="6">
        <f t="shared" si="207"/>
        <v>0</v>
      </c>
      <c r="AN396" s="6">
        <f t="shared" si="208"/>
        <v>0</v>
      </c>
      <c r="AO396" s="6">
        <f t="shared" si="209"/>
        <v>0</v>
      </c>
      <c r="AP396" s="6">
        <f t="shared" si="210"/>
        <v>0</v>
      </c>
      <c r="AQ396" s="6">
        <f t="shared" si="211"/>
        <v>0</v>
      </c>
      <c r="AR396" s="6">
        <f t="shared" si="212"/>
        <v>0</v>
      </c>
      <c r="AS396" s="6">
        <f t="shared" si="213"/>
        <v>0</v>
      </c>
      <c r="AT396" s="6">
        <f t="shared" si="214"/>
        <v>0</v>
      </c>
      <c r="AU396" s="6">
        <f t="shared" si="215"/>
        <v>0</v>
      </c>
    </row>
    <row r="397" spans="1:47" ht="15" customHeight="1" x14ac:dyDescent="0.45">
      <c r="A397" s="5" t="s">
        <v>786</v>
      </c>
      <c r="B397" s="5" t="s">
        <v>787</v>
      </c>
      <c r="C397" s="6">
        <v>3.7999999523162802</v>
      </c>
      <c r="D397" s="6">
        <v>4</v>
      </c>
      <c r="E397" s="6">
        <v>4</v>
      </c>
      <c r="F397" s="6">
        <v>2</v>
      </c>
      <c r="G397" s="6">
        <v>3.9000000953674299</v>
      </c>
      <c r="H397" s="6">
        <v>4.0500001907348597</v>
      </c>
      <c r="I397" s="6">
        <v>3.6500000953674299</v>
      </c>
      <c r="J397" s="6">
        <v>3.75</v>
      </c>
      <c r="K397" s="6">
        <v>3.75</v>
      </c>
      <c r="L397" s="6">
        <f t="shared" si="180"/>
        <v>0.79999995231628018</v>
      </c>
      <c r="M397" s="6">
        <f t="shared" si="181"/>
        <v>2</v>
      </c>
      <c r="N397" s="6">
        <f t="shared" si="182"/>
        <v>2</v>
      </c>
      <c r="O397" s="6">
        <f t="shared" si="183"/>
        <v>0</v>
      </c>
      <c r="P397" s="6">
        <f t="shared" si="184"/>
        <v>1.9000000953674299</v>
      </c>
      <c r="Q397" s="6">
        <f t="shared" si="185"/>
        <v>1.0500001907348597</v>
      </c>
      <c r="R397" s="6">
        <f t="shared" si="186"/>
        <v>0.65000009536742986</v>
      </c>
      <c r="S397" s="6">
        <f t="shared" si="187"/>
        <v>1.75</v>
      </c>
      <c r="T397" s="6">
        <f t="shared" si="188"/>
        <v>1.75</v>
      </c>
      <c r="U397" s="6">
        <f t="shared" si="189"/>
        <v>0</v>
      </c>
      <c r="V397" s="6">
        <f t="shared" si="190"/>
        <v>1.4</v>
      </c>
      <c r="W397" s="6">
        <f t="shared" si="191"/>
        <v>0.60000000000000009</v>
      </c>
      <c r="X397" s="6">
        <f t="shared" si="192"/>
        <v>0</v>
      </c>
      <c r="Y397" s="6">
        <f t="shared" si="193"/>
        <v>0.60000009536743004</v>
      </c>
      <c r="Z397" s="6">
        <f t="shared" si="194"/>
        <v>0.55000019073485973</v>
      </c>
      <c r="AA397" s="6">
        <f t="shared" si="195"/>
        <v>5.0000095367429775E-2</v>
      </c>
      <c r="AB397" s="6">
        <f t="shared" si="196"/>
        <v>1.25</v>
      </c>
      <c r="AC397" s="6">
        <f t="shared" si="197"/>
        <v>0.95000000000000018</v>
      </c>
      <c r="AD397" s="6">
        <f t="shared" si="198"/>
        <v>0</v>
      </c>
      <c r="AE397" s="6">
        <f t="shared" si="199"/>
        <v>0.60000000000000009</v>
      </c>
      <c r="AF397" s="6">
        <f t="shared" si="200"/>
        <v>0</v>
      </c>
      <c r="AG397" s="6">
        <f t="shared" si="201"/>
        <v>0</v>
      </c>
      <c r="AH397" s="6">
        <f t="shared" si="202"/>
        <v>0</v>
      </c>
      <c r="AI397" s="6">
        <f t="shared" si="203"/>
        <v>0</v>
      </c>
      <c r="AJ397" s="6">
        <f t="shared" si="204"/>
        <v>0</v>
      </c>
      <c r="AK397" s="6">
        <f t="shared" si="205"/>
        <v>0.45000000000000018</v>
      </c>
      <c r="AL397" s="6">
        <f t="shared" si="206"/>
        <v>0.14999999999999991</v>
      </c>
      <c r="AM397" s="6">
        <f t="shared" si="207"/>
        <v>0</v>
      </c>
      <c r="AN397" s="6">
        <f t="shared" si="208"/>
        <v>0</v>
      </c>
      <c r="AO397" s="6">
        <f t="shared" si="209"/>
        <v>0</v>
      </c>
      <c r="AP397" s="6">
        <f t="shared" si="210"/>
        <v>0</v>
      </c>
      <c r="AQ397" s="6">
        <f t="shared" si="211"/>
        <v>0</v>
      </c>
      <c r="AR397" s="6">
        <f t="shared" si="212"/>
        <v>0</v>
      </c>
      <c r="AS397" s="6">
        <f t="shared" si="213"/>
        <v>0</v>
      </c>
      <c r="AT397" s="6">
        <f t="shared" si="214"/>
        <v>0</v>
      </c>
      <c r="AU397" s="6">
        <f t="shared" si="215"/>
        <v>0</v>
      </c>
    </row>
    <row r="398" spans="1:47" ht="15" customHeight="1" x14ac:dyDescent="0.45">
      <c r="A398" s="5" t="s">
        <v>788</v>
      </c>
      <c r="B398" s="5" t="s">
        <v>789</v>
      </c>
      <c r="C398" s="6">
        <v>4</v>
      </c>
      <c r="D398" s="6">
        <v>4.1999998092651403</v>
      </c>
      <c r="E398" s="6">
        <v>4.1999998092651403</v>
      </c>
      <c r="F398" s="6">
        <v>2.0499999523162802</v>
      </c>
      <c r="G398" s="6">
        <v>4</v>
      </c>
      <c r="H398" s="6">
        <v>4.25</v>
      </c>
      <c r="I398" s="6">
        <v>3.6500000953674299</v>
      </c>
      <c r="J398" s="6">
        <v>3.8499999046325701</v>
      </c>
      <c r="K398" s="6">
        <v>3.9000000953674299</v>
      </c>
      <c r="L398" s="6">
        <f t="shared" si="180"/>
        <v>1</v>
      </c>
      <c r="M398" s="6">
        <f t="shared" si="181"/>
        <v>2.1999998092651403</v>
      </c>
      <c r="N398" s="6">
        <f t="shared" si="182"/>
        <v>2.1999998092651403</v>
      </c>
      <c r="O398" s="6">
        <f t="shared" si="183"/>
        <v>0</v>
      </c>
      <c r="P398" s="6">
        <f t="shared" si="184"/>
        <v>2</v>
      </c>
      <c r="Q398" s="6">
        <f t="shared" si="185"/>
        <v>1.25</v>
      </c>
      <c r="R398" s="6">
        <f t="shared" si="186"/>
        <v>0.65000009536742986</v>
      </c>
      <c r="S398" s="6">
        <f t="shared" si="187"/>
        <v>1.8499999046325701</v>
      </c>
      <c r="T398" s="6">
        <f t="shared" si="188"/>
        <v>1.9000000953674299</v>
      </c>
      <c r="U398" s="6">
        <f t="shared" si="189"/>
        <v>0.20000000000000018</v>
      </c>
      <c r="V398" s="6">
        <f t="shared" si="190"/>
        <v>1.5999998092651402</v>
      </c>
      <c r="W398" s="6">
        <f t="shared" si="191"/>
        <v>0.79999980926514036</v>
      </c>
      <c r="X398" s="6">
        <f t="shared" si="192"/>
        <v>0</v>
      </c>
      <c r="Y398" s="6">
        <f t="shared" si="193"/>
        <v>0.70000000000000018</v>
      </c>
      <c r="Z398" s="6">
        <f t="shared" si="194"/>
        <v>0.75</v>
      </c>
      <c r="AA398" s="6">
        <f t="shared" si="195"/>
        <v>5.0000095367429775E-2</v>
      </c>
      <c r="AB398" s="6">
        <f t="shared" si="196"/>
        <v>1.3499999046325701</v>
      </c>
      <c r="AC398" s="6">
        <f t="shared" si="197"/>
        <v>1.10000009536743</v>
      </c>
      <c r="AD398" s="6">
        <f t="shared" si="198"/>
        <v>0</v>
      </c>
      <c r="AE398" s="6">
        <f t="shared" si="199"/>
        <v>0.79999980926514036</v>
      </c>
      <c r="AF398" s="6">
        <f t="shared" si="200"/>
        <v>0</v>
      </c>
      <c r="AG398" s="6">
        <f t="shared" si="201"/>
        <v>0</v>
      </c>
      <c r="AH398" s="6">
        <f t="shared" si="202"/>
        <v>0</v>
      </c>
      <c r="AI398" s="6">
        <f t="shared" si="203"/>
        <v>0</v>
      </c>
      <c r="AJ398" s="6">
        <f t="shared" si="204"/>
        <v>0</v>
      </c>
      <c r="AK398" s="6">
        <f t="shared" si="205"/>
        <v>0.54999990463257031</v>
      </c>
      <c r="AL398" s="6">
        <f t="shared" si="206"/>
        <v>0.30000009536742978</v>
      </c>
      <c r="AM398" s="6">
        <f t="shared" si="207"/>
        <v>0</v>
      </c>
      <c r="AN398" s="6">
        <f t="shared" si="208"/>
        <v>0</v>
      </c>
      <c r="AO398" s="6">
        <f t="shared" si="209"/>
        <v>0</v>
      </c>
      <c r="AP398" s="6">
        <f t="shared" si="210"/>
        <v>0</v>
      </c>
      <c r="AQ398" s="6">
        <f t="shared" si="211"/>
        <v>0</v>
      </c>
      <c r="AR398" s="6">
        <f t="shared" si="212"/>
        <v>0</v>
      </c>
      <c r="AS398" s="6">
        <f t="shared" si="213"/>
        <v>0</v>
      </c>
      <c r="AT398" s="6">
        <f t="shared" si="214"/>
        <v>0</v>
      </c>
      <c r="AU398" s="6">
        <f t="shared" si="215"/>
        <v>0</v>
      </c>
    </row>
    <row r="399" spans="1:47" ht="15" customHeight="1" x14ac:dyDescent="0.45">
      <c r="A399" s="5" t="s">
        <v>790</v>
      </c>
      <c r="B399" s="5" t="s">
        <v>791</v>
      </c>
      <c r="C399" s="6">
        <v>4</v>
      </c>
      <c r="D399" s="6">
        <v>4</v>
      </c>
      <c r="E399" s="6">
        <v>3.75</v>
      </c>
      <c r="F399" s="6">
        <v>2</v>
      </c>
      <c r="G399" s="6">
        <v>4</v>
      </c>
      <c r="H399" s="6">
        <v>4.0500001907348597</v>
      </c>
      <c r="I399" s="6">
        <v>3</v>
      </c>
      <c r="J399" s="6">
        <v>2.4000000953674299</v>
      </c>
      <c r="K399" s="6">
        <v>1.6500000953674301</v>
      </c>
      <c r="L399" s="6">
        <f t="shared" si="180"/>
        <v>1</v>
      </c>
      <c r="M399" s="6">
        <f t="shared" si="181"/>
        <v>2</v>
      </c>
      <c r="N399" s="6">
        <f t="shared" si="182"/>
        <v>1.75</v>
      </c>
      <c r="O399" s="6">
        <f t="shared" si="183"/>
        <v>0</v>
      </c>
      <c r="P399" s="6">
        <f t="shared" si="184"/>
        <v>2</v>
      </c>
      <c r="Q399" s="6">
        <f t="shared" si="185"/>
        <v>1.0500001907348597</v>
      </c>
      <c r="R399" s="6">
        <f t="shared" si="186"/>
        <v>0</v>
      </c>
      <c r="S399" s="6">
        <f t="shared" si="187"/>
        <v>0.40000009536742986</v>
      </c>
      <c r="T399" s="6">
        <f t="shared" si="188"/>
        <v>0</v>
      </c>
      <c r="U399" s="6">
        <f t="shared" si="189"/>
        <v>0.20000000000000018</v>
      </c>
      <c r="V399" s="6">
        <f t="shared" si="190"/>
        <v>1.4</v>
      </c>
      <c r="W399" s="6">
        <f t="shared" si="191"/>
        <v>0.35000000000000009</v>
      </c>
      <c r="X399" s="6">
        <f t="shared" si="192"/>
        <v>0</v>
      </c>
      <c r="Y399" s="6">
        <f t="shared" si="193"/>
        <v>0.70000000000000018</v>
      </c>
      <c r="Z399" s="6">
        <f t="shared" si="194"/>
        <v>0.55000019073485973</v>
      </c>
      <c r="AA399" s="6">
        <f t="shared" si="195"/>
        <v>0</v>
      </c>
      <c r="AB399" s="6">
        <f t="shared" si="196"/>
        <v>0</v>
      </c>
      <c r="AC399" s="6">
        <f t="shared" si="197"/>
        <v>0</v>
      </c>
      <c r="AD399" s="6">
        <f t="shared" si="198"/>
        <v>0</v>
      </c>
      <c r="AE399" s="6">
        <f t="shared" si="199"/>
        <v>0.60000000000000009</v>
      </c>
      <c r="AF399" s="6">
        <f t="shared" si="200"/>
        <v>0</v>
      </c>
      <c r="AG399" s="6">
        <f t="shared" si="201"/>
        <v>0</v>
      </c>
      <c r="AH399" s="6">
        <f t="shared" si="202"/>
        <v>0</v>
      </c>
      <c r="AI399" s="6">
        <f t="shared" si="203"/>
        <v>0</v>
      </c>
      <c r="AJ399" s="6">
        <f t="shared" si="204"/>
        <v>0</v>
      </c>
      <c r="AK399" s="6">
        <f t="shared" si="205"/>
        <v>0</v>
      </c>
      <c r="AL399" s="6">
        <f t="shared" si="206"/>
        <v>0</v>
      </c>
      <c r="AM399" s="6">
        <f t="shared" si="207"/>
        <v>0</v>
      </c>
      <c r="AN399" s="6">
        <f t="shared" si="208"/>
        <v>0</v>
      </c>
      <c r="AO399" s="6">
        <f t="shared" si="209"/>
        <v>0</v>
      </c>
      <c r="AP399" s="6">
        <f t="shared" si="210"/>
        <v>0</v>
      </c>
      <c r="AQ399" s="6">
        <f t="shared" si="211"/>
        <v>0</v>
      </c>
      <c r="AR399" s="6">
        <f t="shared" si="212"/>
        <v>0</v>
      </c>
      <c r="AS399" s="6">
        <f t="shared" si="213"/>
        <v>0</v>
      </c>
      <c r="AT399" s="6">
        <f t="shared" si="214"/>
        <v>0</v>
      </c>
      <c r="AU399" s="6">
        <f t="shared" si="215"/>
        <v>0</v>
      </c>
    </row>
    <row r="400" spans="1:47" ht="15" customHeight="1" x14ac:dyDescent="0.45">
      <c r="A400" s="5" t="s">
        <v>792</v>
      </c>
      <c r="B400" s="5" t="s">
        <v>793</v>
      </c>
      <c r="C400" s="6">
        <v>4</v>
      </c>
      <c r="D400" s="6">
        <v>4</v>
      </c>
      <c r="E400" s="6">
        <v>3.2999999523162802</v>
      </c>
      <c r="F400" s="6">
        <v>2.0999999046325701</v>
      </c>
      <c r="G400" s="6">
        <v>3.5999999046325701</v>
      </c>
      <c r="H400" s="6">
        <v>4.25</v>
      </c>
      <c r="I400" s="6">
        <v>2.8499999046325701</v>
      </c>
      <c r="J400" s="6">
        <v>3</v>
      </c>
      <c r="K400" s="6">
        <v>1.04999995231628</v>
      </c>
      <c r="L400" s="6">
        <f t="shared" ref="L400:L463" si="216">MAX(0,C400-$B$3)</f>
        <v>1</v>
      </c>
      <c r="M400" s="6">
        <f t="shared" ref="M400:M463" si="217">MAX(0,D400-$B$4)</f>
        <v>2</v>
      </c>
      <c r="N400" s="6">
        <f t="shared" ref="N400:N463" si="218">MAX(0,E400-$B$5)</f>
        <v>1.2999999523162802</v>
      </c>
      <c r="O400" s="6">
        <f t="shared" ref="O400:O463" si="219">MAX(0,F400-$B$6)</f>
        <v>0</v>
      </c>
      <c r="P400" s="6">
        <f t="shared" ref="P400:P463" si="220">MAX(0,G400-$B$7)</f>
        <v>1.5999999046325701</v>
      </c>
      <c r="Q400" s="6">
        <f t="shared" ref="Q400:Q463" si="221">MAX(0,H400-$B$8)</f>
        <v>1.25</v>
      </c>
      <c r="R400" s="6">
        <f t="shared" ref="R400:R463" si="222">MAX(0,I400-$B$9)</f>
        <v>0</v>
      </c>
      <c r="S400" s="6">
        <f t="shared" ref="S400:S463" si="223">MAX(0,J400-$B$10)</f>
        <v>1</v>
      </c>
      <c r="T400" s="6">
        <f t="shared" ref="T400:T463" si="224">MAX(0,K400-$B$11)</f>
        <v>0</v>
      </c>
      <c r="U400" s="6">
        <f t="shared" ref="U400:U463" si="225">MAX(0,C400-$C$3)</f>
        <v>0.20000000000000018</v>
      </c>
      <c r="V400" s="6">
        <f t="shared" ref="V400:V463" si="226">MAX(0,D400-$C$4)</f>
        <v>1.4</v>
      </c>
      <c r="W400" s="6">
        <f t="shared" ref="W400:W463" si="227">MAX(0,E400-$C$5)</f>
        <v>0</v>
      </c>
      <c r="X400" s="6">
        <f t="shared" ref="X400:X463" si="228">MAX(0,F400-$C$6)</f>
        <v>0</v>
      </c>
      <c r="Y400" s="6">
        <f t="shared" ref="Y400:Y463" si="229">MAX(0,G400-$C$7)</f>
        <v>0.29999990463257031</v>
      </c>
      <c r="Z400" s="6">
        <f t="shared" ref="Z400:Z463" si="230">MAX(0,H400-$C$8)</f>
        <v>0.75</v>
      </c>
      <c r="AA400" s="6">
        <f t="shared" ref="AA400:AA463" si="231">MAX(0,I400-$C$9)</f>
        <v>0</v>
      </c>
      <c r="AB400" s="6">
        <f t="shared" ref="AB400:AB463" si="232">MAX(0,J400-$C$10)</f>
        <v>0.5</v>
      </c>
      <c r="AC400" s="6">
        <f t="shared" ref="AC400:AC463" si="233">MAX(0,K400-$C$11)</f>
        <v>0</v>
      </c>
      <c r="AD400" s="6">
        <f t="shared" ref="AD400:AD463" si="234">MAX(0,C400-$D$3)</f>
        <v>0</v>
      </c>
      <c r="AE400" s="6">
        <f t="shared" ref="AE400:AE463" si="235">MAX(0,D400-$D$4)</f>
        <v>0.60000000000000009</v>
      </c>
      <c r="AF400" s="6">
        <f t="shared" ref="AF400:AF463" si="236">MAX(0,E400-$D$5)</f>
        <v>0</v>
      </c>
      <c r="AG400" s="6">
        <f t="shared" ref="AG400:AG463" si="237">MAX(0,F400-$D$6)</f>
        <v>0</v>
      </c>
      <c r="AH400" s="6">
        <f t="shared" ref="AH400:AH463" si="238">MAX(0,G400-$D$7)</f>
        <v>0</v>
      </c>
      <c r="AI400" s="6">
        <f t="shared" ref="AI400:AI463" si="239">MAX(0,H400-$D$8)</f>
        <v>0</v>
      </c>
      <c r="AJ400" s="6">
        <f t="shared" ref="AJ400:AJ463" si="240">MAX(0,I400-$D$9)</f>
        <v>0</v>
      </c>
      <c r="AK400" s="6">
        <f t="shared" ref="AK400:AK463" si="241">MAX(0,J400-$D$10)</f>
        <v>0</v>
      </c>
      <c r="AL400" s="6">
        <f t="shared" ref="AL400:AL463" si="242">MAX(0,K400-$D$11)</f>
        <v>0</v>
      </c>
      <c r="AM400" s="6">
        <f t="shared" ref="AM400:AM463" si="243">MAX(0,C400-$E$3)</f>
        <v>0</v>
      </c>
      <c r="AN400" s="6">
        <f t="shared" ref="AN400:AN463" si="244">MAX(0,D400-$E$4)</f>
        <v>0</v>
      </c>
      <c r="AO400" s="6">
        <f t="shared" ref="AO400:AO463" si="245">MAX(0,E400-$E$5)</f>
        <v>0</v>
      </c>
      <c r="AP400" s="6">
        <f t="shared" ref="AP400:AP463" si="246">MAX(0,F400-$E$6)</f>
        <v>0</v>
      </c>
      <c r="AQ400" s="6">
        <f t="shared" ref="AQ400:AQ463" si="247">MAX(0,G400-$E$7)</f>
        <v>0</v>
      </c>
      <c r="AR400" s="6">
        <f t="shared" ref="AR400:AR463" si="248">MAX(0,H400-$E$8)</f>
        <v>0</v>
      </c>
      <c r="AS400" s="6">
        <f t="shared" ref="AS400:AS463" si="249">MAX(0,I400-$E$9)</f>
        <v>0</v>
      </c>
      <c r="AT400" s="6">
        <f t="shared" ref="AT400:AT463" si="250">MAX(0,J400-$E$10)</f>
        <v>0</v>
      </c>
      <c r="AU400" s="6">
        <f t="shared" ref="AU400:AU463" si="251">MAX(0,K400-$E$11)</f>
        <v>0</v>
      </c>
    </row>
    <row r="401" spans="1:47" ht="15" customHeight="1" x14ac:dyDescent="0.45">
      <c r="A401" s="5" t="s">
        <v>794</v>
      </c>
      <c r="B401" s="5" t="s">
        <v>795</v>
      </c>
      <c r="C401" s="6">
        <v>4</v>
      </c>
      <c r="D401" s="6">
        <v>4</v>
      </c>
      <c r="E401" s="6">
        <v>4.1500000953674299</v>
      </c>
      <c r="F401" s="6">
        <v>2.25</v>
      </c>
      <c r="G401" s="6">
        <v>4.0500001907348597</v>
      </c>
      <c r="H401" s="6">
        <v>4.6500000953674299</v>
      </c>
      <c r="I401" s="6">
        <v>3.5</v>
      </c>
      <c r="J401" s="6">
        <v>3.8499999046325701</v>
      </c>
      <c r="K401" s="6">
        <v>3.75</v>
      </c>
      <c r="L401" s="6">
        <f t="shared" si="216"/>
        <v>1</v>
      </c>
      <c r="M401" s="6">
        <f t="shared" si="217"/>
        <v>2</v>
      </c>
      <c r="N401" s="6">
        <f t="shared" si="218"/>
        <v>2.1500000953674299</v>
      </c>
      <c r="O401" s="6">
        <f t="shared" si="219"/>
        <v>0</v>
      </c>
      <c r="P401" s="6">
        <f t="shared" si="220"/>
        <v>2.0500001907348597</v>
      </c>
      <c r="Q401" s="6">
        <f t="shared" si="221"/>
        <v>1.6500000953674299</v>
      </c>
      <c r="R401" s="6">
        <f t="shared" si="222"/>
        <v>0.5</v>
      </c>
      <c r="S401" s="6">
        <f t="shared" si="223"/>
        <v>1.8499999046325701</v>
      </c>
      <c r="T401" s="6">
        <f t="shared" si="224"/>
        <v>1.75</v>
      </c>
      <c r="U401" s="6">
        <f t="shared" si="225"/>
        <v>0.20000000000000018</v>
      </c>
      <c r="V401" s="6">
        <f t="shared" si="226"/>
        <v>1.4</v>
      </c>
      <c r="W401" s="6">
        <f t="shared" si="227"/>
        <v>0.75000009536742995</v>
      </c>
      <c r="X401" s="6">
        <f t="shared" si="228"/>
        <v>0</v>
      </c>
      <c r="Y401" s="6">
        <f t="shared" si="229"/>
        <v>0.75000019073485991</v>
      </c>
      <c r="Z401" s="6">
        <f t="shared" si="230"/>
        <v>1.1500000953674299</v>
      </c>
      <c r="AA401" s="6">
        <f t="shared" si="231"/>
        <v>0</v>
      </c>
      <c r="AB401" s="6">
        <f t="shared" si="232"/>
        <v>1.3499999046325701</v>
      </c>
      <c r="AC401" s="6">
        <f t="shared" si="233"/>
        <v>0.95000000000000018</v>
      </c>
      <c r="AD401" s="6">
        <f t="shared" si="234"/>
        <v>0</v>
      </c>
      <c r="AE401" s="6">
        <f t="shared" si="235"/>
        <v>0.60000000000000009</v>
      </c>
      <c r="AF401" s="6">
        <f t="shared" si="236"/>
        <v>0</v>
      </c>
      <c r="AG401" s="6">
        <f t="shared" si="237"/>
        <v>0</v>
      </c>
      <c r="AH401" s="6">
        <f t="shared" si="238"/>
        <v>0</v>
      </c>
      <c r="AI401" s="6">
        <f t="shared" si="239"/>
        <v>0.35000009536743004</v>
      </c>
      <c r="AJ401" s="6">
        <f t="shared" si="240"/>
        <v>0</v>
      </c>
      <c r="AK401" s="6">
        <f t="shared" si="241"/>
        <v>0.54999990463257031</v>
      </c>
      <c r="AL401" s="6">
        <f t="shared" si="242"/>
        <v>0.14999999999999991</v>
      </c>
      <c r="AM401" s="6">
        <f t="shared" si="243"/>
        <v>0</v>
      </c>
      <c r="AN401" s="6">
        <f t="shared" si="244"/>
        <v>0</v>
      </c>
      <c r="AO401" s="6">
        <f t="shared" si="245"/>
        <v>0</v>
      </c>
      <c r="AP401" s="6">
        <f t="shared" si="246"/>
        <v>0</v>
      </c>
      <c r="AQ401" s="6">
        <f t="shared" si="247"/>
        <v>0</v>
      </c>
      <c r="AR401" s="6">
        <f t="shared" si="248"/>
        <v>0</v>
      </c>
      <c r="AS401" s="6">
        <f t="shared" si="249"/>
        <v>0</v>
      </c>
      <c r="AT401" s="6">
        <f t="shared" si="250"/>
        <v>0</v>
      </c>
      <c r="AU401" s="6">
        <f t="shared" si="251"/>
        <v>0</v>
      </c>
    </row>
    <row r="402" spans="1:47" ht="15" customHeight="1" x14ac:dyDescent="0.45">
      <c r="A402" s="5" t="s">
        <v>796</v>
      </c>
      <c r="B402" s="5" t="s">
        <v>797</v>
      </c>
      <c r="C402" s="6">
        <v>4</v>
      </c>
      <c r="D402" s="6">
        <v>4</v>
      </c>
      <c r="E402" s="6">
        <v>3.7999999523162802</v>
      </c>
      <c r="F402" s="6">
        <v>2.2999999523162802</v>
      </c>
      <c r="G402" s="6">
        <v>4</v>
      </c>
      <c r="H402" s="6">
        <v>4.6999998092651403</v>
      </c>
      <c r="I402" s="6">
        <v>4</v>
      </c>
      <c r="J402" s="6">
        <v>3.7999999523162802</v>
      </c>
      <c r="K402" s="6">
        <v>3.2999999523162802</v>
      </c>
      <c r="L402" s="6">
        <f t="shared" si="216"/>
        <v>1</v>
      </c>
      <c r="M402" s="6">
        <f t="shared" si="217"/>
        <v>2</v>
      </c>
      <c r="N402" s="6">
        <f t="shared" si="218"/>
        <v>1.7999999523162802</v>
      </c>
      <c r="O402" s="6">
        <f t="shared" si="219"/>
        <v>0</v>
      </c>
      <c r="P402" s="6">
        <f t="shared" si="220"/>
        <v>2</v>
      </c>
      <c r="Q402" s="6">
        <f t="shared" si="221"/>
        <v>1.6999998092651403</v>
      </c>
      <c r="R402" s="6">
        <f t="shared" si="222"/>
        <v>1</v>
      </c>
      <c r="S402" s="6">
        <f t="shared" si="223"/>
        <v>1.7999999523162802</v>
      </c>
      <c r="T402" s="6">
        <f t="shared" si="224"/>
        <v>1.2999999523162802</v>
      </c>
      <c r="U402" s="6">
        <f t="shared" si="225"/>
        <v>0.20000000000000018</v>
      </c>
      <c r="V402" s="6">
        <f t="shared" si="226"/>
        <v>1.4</v>
      </c>
      <c r="W402" s="6">
        <f t="shared" si="227"/>
        <v>0.39999995231628027</v>
      </c>
      <c r="X402" s="6">
        <f t="shared" si="228"/>
        <v>0</v>
      </c>
      <c r="Y402" s="6">
        <f t="shared" si="229"/>
        <v>0.70000000000000018</v>
      </c>
      <c r="Z402" s="6">
        <f t="shared" si="230"/>
        <v>1.1999998092651403</v>
      </c>
      <c r="AA402" s="6">
        <f t="shared" si="231"/>
        <v>0.39999999999999991</v>
      </c>
      <c r="AB402" s="6">
        <f t="shared" si="232"/>
        <v>1.2999999523162802</v>
      </c>
      <c r="AC402" s="6">
        <f t="shared" si="233"/>
        <v>0.49999995231628036</v>
      </c>
      <c r="AD402" s="6">
        <f t="shared" si="234"/>
        <v>0</v>
      </c>
      <c r="AE402" s="6">
        <f t="shared" si="235"/>
        <v>0.60000000000000009</v>
      </c>
      <c r="AF402" s="6">
        <f t="shared" si="236"/>
        <v>0</v>
      </c>
      <c r="AG402" s="6">
        <f t="shared" si="237"/>
        <v>0</v>
      </c>
      <c r="AH402" s="6">
        <f t="shared" si="238"/>
        <v>0</v>
      </c>
      <c r="AI402" s="6">
        <f t="shared" si="239"/>
        <v>0.39999980926514045</v>
      </c>
      <c r="AJ402" s="6">
        <f t="shared" si="240"/>
        <v>0</v>
      </c>
      <c r="AK402" s="6">
        <f t="shared" si="241"/>
        <v>0.49999995231628036</v>
      </c>
      <c r="AL402" s="6">
        <f t="shared" si="242"/>
        <v>0</v>
      </c>
      <c r="AM402" s="6">
        <f t="shared" si="243"/>
        <v>0</v>
      </c>
      <c r="AN402" s="6">
        <f t="shared" si="244"/>
        <v>0</v>
      </c>
      <c r="AO402" s="6">
        <f t="shared" si="245"/>
        <v>0</v>
      </c>
      <c r="AP402" s="6">
        <f t="shared" si="246"/>
        <v>0</v>
      </c>
      <c r="AQ402" s="6">
        <f t="shared" si="247"/>
        <v>0</v>
      </c>
      <c r="AR402" s="6">
        <f t="shared" si="248"/>
        <v>0</v>
      </c>
      <c r="AS402" s="6">
        <f t="shared" si="249"/>
        <v>0</v>
      </c>
      <c r="AT402" s="6">
        <f t="shared" si="250"/>
        <v>0</v>
      </c>
      <c r="AU402" s="6">
        <f t="shared" si="251"/>
        <v>0</v>
      </c>
    </row>
    <row r="403" spans="1:47" ht="15" customHeight="1" x14ac:dyDescent="0.45">
      <c r="A403" s="5" t="s">
        <v>798</v>
      </c>
      <c r="B403" s="5" t="s">
        <v>799</v>
      </c>
      <c r="C403" s="6">
        <v>4.1500000953674299</v>
      </c>
      <c r="D403" s="6">
        <v>4.1500000953674299</v>
      </c>
      <c r="E403" s="6">
        <v>4.25</v>
      </c>
      <c r="F403" s="6">
        <v>2.2999999523162802</v>
      </c>
      <c r="G403" s="6">
        <v>4.1999998092651403</v>
      </c>
      <c r="H403" s="6">
        <v>4.8000001907348597</v>
      </c>
      <c r="I403" s="6">
        <v>3.6500000953674299</v>
      </c>
      <c r="J403" s="6">
        <v>4.0999999046325701</v>
      </c>
      <c r="K403" s="6">
        <v>3.9499998092651398</v>
      </c>
      <c r="L403" s="6">
        <f t="shared" si="216"/>
        <v>1.1500000953674299</v>
      </c>
      <c r="M403" s="6">
        <f t="shared" si="217"/>
        <v>2.1500000953674299</v>
      </c>
      <c r="N403" s="6">
        <f t="shared" si="218"/>
        <v>2.25</v>
      </c>
      <c r="O403" s="6">
        <f t="shared" si="219"/>
        <v>0</v>
      </c>
      <c r="P403" s="6">
        <f t="shared" si="220"/>
        <v>2.1999998092651403</v>
      </c>
      <c r="Q403" s="6">
        <f t="shared" si="221"/>
        <v>1.8000001907348597</v>
      </c>
      <c r="R403" s="6">
        <f t="shared" si="222"/>
        <v>0.65000009536742986</v>
      </c>
      <c r="S403" s="6">
        <f t="shared" si="223"/>
        <v>2.0999999046325701</v>
      </c>
      <c r="T403" s="6">
        <f t="shared" si="224"/>
        <v>1.9499998092651398</v>
      </c>
      <c r="U403" s="6">
        <f t="shared" si="225"/>
        <v>0.35000009536743004</v>
      </c>
      <c r="V403" s="6">
        <f t="shared" si="226"/>
        <v>1.5500000953674298</v>
      </c>
      <c r="W403" s="6">
        <f t="shared" si="227"/>
        <v>0.85000000000000009</v>
      </c>
      <c r="X403" s="6">
        <f t="shared" si="228"/>
        <v>0</v>
      </c>
      <c r="Y403" s="6">
        <f t="shared" si="229"/>
        <v>0.89999980926514045</v>
      </c>
      <c r="Z403" s="6">
        <f t="shared" si="230"/>
        <v>1.3000001907348597</v>
      </c>
      <c r="AA403" s="6">
        <f t="shared" si="231"/>
        <v>5.0000095367429775E-2</v>
      </c>
      <c r="AB403" s="6">
        <f t="shared" si="232"/>
        <v>1.5999999046325701</v>
      </c>
      <c r="AC403" s="6">
        <f t="shared" si="233"/>
        <v>1.14999980926514</v>
      </c>
      <c r="AD403" s="6">
        <f t="shared" si="234"/>
        <v>0</v>
      </c>
      <c r="AE403" s="6">
        <f t="shared" si="235"/>
        <v>0.75000009536742995</v>
      </c>
      <c r="AF403" s="6">
        <f t="shared" si="236"/>
        <v>4.9999999999999822E-2</v>
      </c>
      <c r="AG403" s="6">
        <f t="shared" si="237"/>
        <v>0</v>
      </c>
      <c r="AH403" s="6">
        <f t="shared" si="238"/>
        <v>9.9999809265140627E-2</v>
      </c>
      <c r="AI403" s="6">
        <f t="shared" si="239"/>
        <v>0.50000019073485991</v>
      </c>
      <c r="AJ403" s="6">
        <f t="shared" si="240"/>
        <v>0</v>
      </c>
      <c r="AK403" s="6">
        <f t="shared" si="241"/>
        <v>0.79999990463257031</v>
      </c>
      <c r="AL403" s="6">
        <f t="shared" si="242"/>
        <v>0.34999980926513974</v>
      </c>
      <c r="AM403" s="6">
        <f t="shared" si="243"/>
        <v>0</v>
      </c>
      <c r="AN403" s="6">
        <f t="shared" si="244"/>
        <v>0</v>
      </c>
      <c r="AO403" s="6">
        <f t="shared" si="245"/>
        <v>0</v>
      </c>
      <c r="AP403" s="6">
        <f t="shared" si="246"/>
        <v>0</v>
      </c>
      <c r="AQ403" s="6">
        <f t="shared" si="247"/>
        <v>0</v>
      </c>
      <c r="AR403" s="6">
        <f t="shared" si="248"/>
        <v>0</v>
      </c>
      <c r="AS403" s="6">
        <f t="shared" si="249"/>
        <v>0</v>
      </c>
      <c r="AT403" s="6">
        <f t="shared" si="250"/>
        <v>0</v>
      </c>
      <c r="AU403" s="6">
        <f t="shared" si="251"/>
        <v>0</v>
      </c>
    </row>
    <row r="404" spans="1:47" ht="15" customHeight="1" x14ac:dyDescent="0.45">
      <c r="A404" s="5" t="s">
        <v>800</v>
      </c>
      <c r="B404" s="5" t="s">
        <v>801</v>
      </c>
      <c r="C404" s="6">
        <v>4</v>
      </c>
      <c r="D404" s="6">
        <v>4</v>
      </c>
      <c r="E404" s="6">
        <v>4.4000000953674299</v>
      </c>
      <c r="F404" s="6">
        <v>2.1500000953674299</v>
      </c>
      <c r="G404" s="6">
        <v>4.25</v>
      </c>
      <c r="H404" s="6">
        <v>4.4000000953674299</v>
      </c>
      <c r="I404" s="6">
        <v>3</v>
      </c>
      <c r="J404" s="6">
        <v>2.6500000953674299</v>
      </c>
      <c r="K404" s="6">
        <v>1.79999995231628</v>
      </c>
      <c r="L404" s="6">
        <f t="shared" si="216"/>
        <v>1</v>
      </c>
      <c r="M404" s="6">
        <f t="shared" si="217"/>
        <v>2</v>
      </c>
      <c r="N404" s="6">
        <f t="shared" si="218"/>
        <v>2.4000000953674299</v>
      </c>
      <c r="O404" s="6">
        <f t="shared" si="219"/>
        <v>0</v>
      </c>
      <c r="P404" s="6">
        <f t="shared" si="220"/>
        <v>2.25</v>
      </c>
      <c r="Q404" s="6">
        <f t="shared" si="221"/>
        <v>1.4000000953674299</v>
      </c>
      <c r="R404" s="6">
        <f t="shared" si="222"/>
        <v>0</v>
      </c>
      <c r="S404" s="6">
        <f t="shared" si="223"/>
        <v>0.65000009536742986</v>
      </c>
      <c r="T404" s="6">
        <f t="shared" si="224"/>
        <v>0</v>
      </c>
      <c r="U404" s="6">
        <f t="shared" si="225"/>
        <v>0.20000000000000018</v>
      </c>
      <c r="V404" s="6">
        <f t="shared" si="226"/>
        <v>1.4</v>
      </c>
      <c r="W404" s="6">
        <f t="shared" si="227"/>
        <v>1.00000009536743</v>
      </c>
      <c r="X404" s="6">
        <f t="shared" si="228"/>
        <v>0</v>
      </c>
      <c r="Y404" s="6">
        <f t="shared" si="229"/>
        <v>0.95000000000000018</v>
      </c>
      <c r="Z404" s="6">
        <f t="shared" si="230"/>
        <v>0.90000009536742986</v>
      </c>
      <c r="AA404" s="6">
        <f t="shared" si="231"/>
        <v>0</v>
      </c>
      <c r="AB404" s="6">
        <f t="shared" si="232"/>
        <v>0.15000009536742986</v>
      </c>
      <c r="AC404" s="6">
        <f t="shared" si="233"/>
        <v>0</v>
      </c>
      <c r="AD404" s="6">
        <f t="shared" si="234"/>
        <v>0</v>
      </c>
      <c r="AE404" s="6">
        <f t="shared" si="235"/>
        <v>0.60000000000000009</v>
      </c>
      <c r="AF404" s="6">
        <f t="shared" si="236"/>
        <v>0.20000009536742969</v>
      </c>
      <c r="AG404" s="6">
        <f t="shared" si="237"/>
        <v>0</v>
      </c>
      <c r="AH404" s="6">
        <f t="shared" si="238"/>
        <v>0.15000000000000036</v>
      </c>
      <c r="AI404" s="6">
        <f t="shared" si="239"/>
        <v>0.10000009536743004</v>
      </c>
      <c r="AJ404" s="6">
        <f t="shared" si="240"/>
        <v>0</v>
      </c>
      <c r="AK404" s="6">
        <f t="shared" si="241"/>
        <v>0</v>
      </c>
      <c r="AL404" s="6">
        <f t="shared" si="242"/>
        <v>0</v>
      </c>
      <c r="AM404" s="6">
        <f t="shared" si="243"/>
        <v>0</v>
      </c>
      <c r="AN404" s="6">
        <f t="shared" si="244"/>
        <v>0</v>
      </c>
      <c r="AO404" s="6">
        <f t="shared" si="245"/>
        <v>0</v>
      </c>
      <c r="AP404" s="6">
        <f t="shared" si="246"/>
        <v>0</v>
      </c>
      <c r="AQ404" s="6">
        <f t="shared" si="247"/>
        <v>0</v>
      </c>
      <c r="AR404" s="6">
        <f t="shared" si="248"/>
        <v>0</v>
      </c>
      <c r="AS404" s="6">
        <f t="shared" si="249"/>
        <v>0</v>
      </c>
      <c r="AT404" s="6">
        <f t="shared" si="250"/>
        <v>0</v>
      </c>
      <c r="AU404" s="6">
        <f t="shared" si="251"/>
        <v>0</v>
      </c>
    </row>
    <row r="405" spans="1:47" ht="15" customHeight="1" x14ac:dyDescent="0.45">
      <c r="A405" s="5" t="s">
        <v>802</v>
      </c>
      <c r="B405" s="5" t="s">
        <v>803</v>
      </c>
      <c r="C405" s="6">
        <v>4</v>
      </c>
      <c r="D405" s="6">
        <v>4</v>
      </c>
      <c r="E405" s="6">
        <v>4.25</v>
      </c>
      <c r="F405" s="6">
        <v>2.3499999046325701</v>
      </c>
      <c r="G405" s="6">
        <v>4</v>
      </c>
      <c r="H405" s="6">
        <v>4.6999998092651403</v>
      </c>
      <c r="I405" s="6">
        <v>3.5499999523162802</v>
      </c>
      <c r="J405" s="6">
        <v>1.6499999761581401</v>
      </c>
      <c r="K405" s="6">
        <v>0.75</v>
      </c>
      <c r="L405" s="6">
        <f t="shared" si="216"/>
        <v>1</v>
      </c>
      <c r="M405" s="6">
        <f t="shared" si="217"/>
        <v>2</v>
      </c>
      <c r="N405" s="6">
        <f t="shared" si="218"/>
        <v>2.25</v>
      </c>
      <c r="O405" s="6">
        <f t="shared" si="219"/>
        <v>0</v>
      </c>
      <c r="P405" s="6">
        <f t="shared" si="220"/>
        <v>2</v>
      </c>
      <c r="Q405" s="6">
        <f t="shared" si="221"/>
        <v>1.6999998092651403</v>
      </c>
      <c r="R405" s="6">
        <f t="shared" si="222"/>
        <v>0.54999995231628018</v>
      </c>
      <c r="S405" s="6">
        <f t="shared" si="223"/>
        <v>0</v>
      </c>
      <c r="T405" s="6">
        <f t="shared" si="224"/>
        <v>0</v>
      </c>
      <c r="U405" s="6">
        <f t="shared" si="225"/>
        <v>0.20000000000000018</v>
      </c>
      <c r="V405" s="6">
        <f t="shared" si="226"/>
        <v>1.4</v>
      </c>
      <c r="W405" s="6">
        <f t="shared" si="227"/>
        <v>0.85000000000000009</v>
      </c>
      <c r="X405" s="6">
        <f t="shared" si="228"/>
        <v>0</v>
      </c>
      <c r="Y405" s="6">
        <f t="shared" si="229"/>
        <v>0.70000000000000018</v>
      </c>
      <c r="Z405" s="6">
        <f t="shared" si="230"/>
        <v>1.1999998092651403</v>
      </c>
      <c r="AA405" s="6">
        <f t="shared" si="231"/>
        <v>0</v>
      </c>
      <c r="AB405" s="6">
        <f t="shared" si="232"/>
        <v>0</v>
      </c>
      <c r="AC405" s="6">
        <f t="shared" si="233"/>
        <v>0</v>
      </c>
      <c r="AD405" s="6">
        <f t="shared" si="234"/>
        <v>0</v>
      </c>
      <c r="AE405" s="6">
        <f t="shared" si="235"/>
        <v>0.60000000000000009</v>
      </c>
      <c r="AF405" s="6">
        <f t="shared" si="236"/>
        <v>4.9999999999999822E-2</v>
      </c>
      <c r="AG405" s="6">
        <f t="shared" si="237"/>
        <v>0</v>
      </c>
      <c r="AH405" s="6">
        <f t="shared" si="238"/>
        <v>0</v>
      </c>
      <c r="AI405" s="6">
        <f t="shared" si="239"/>
        <v>0.39999980926514045</v>
      </c>
      <c r="AJ405" s="6">
        <f t="shared" si="240"/>
        <v>0</v>
      </c>
      <c r="AK405" s="6">
        <f t="shared" si="241"/>
        <v>0</v>
      </c>
      <c r="AL405" s="6">
        <f t="shared" si="242"/>
        <v>0</v>
      </c>
      <c r="AM405" s="6">
        <f t="shared" si="243"/>
        <v>0</v>
      </c>
      <c r="AN405" s="6">
        <f t="shared" si="244"/>
        <v>0</v>
      </c>
      <c r="AO405" s="6">
        <f t="shared" si="245"/>
        <v>0</v>
      </c>
      <c r="AP405" s="6">
        <f t="shared" si="246"/>
        <v>0</v>
      </c>
      <c r="AQ405" s="6">
        <f t="shared" si="247"/>
        <v>0</v>
      </c>
      <c r="AR405" s="6">
        <f t="shared" si="248"/>
        <v>0</v>
      </c>
      <c r="AS405" s="6">
        <f t="shared" si="249"/>
        <v>0</v>
      </c>
      <c r="AT405" s="6">
        <f t="shared" si="250"/>
        <v>0</v>
      </c>
      <c r="AU405" s="6">
        <f t="shared" si="251"/>
        <v>0</v>
      </c>
    </row>
    <row r="406" spans="1:47" ht="15" customHeight="1" x14ac:dyDescent="0.45">
      <c r="A406" s="5" t="s">
        <v>804</v>
      </c>
      <c r="B406" s="5" t="s">
        <v>805</v>
      </c>
      <c r="C406" s="6">
        <v>4.0999999046325701</v>
      </c>
      <c r="D406" s="6">
        <v>4.0999999046325701</v>
      </c>
      <c r="E406" s="6">
        <v>4.1500000953674299</v>
      </c>
      <c r="F406" s="6">
        <v>2.25</v>
      </c>
      <c r="G406" s="6">
        <v>4.1500000953674299</v>
      </c>
      <c r="H406" s="6">
        <v>4.5500001907348597</v>
      </c>
      <c r="I406" s="6">
        <v>4.0500001907348597</v>
      </c>
      <c r="J406" s="6">
        <v>4.6999998092651403</v>
      </c>
      <c r="K406" s="6">
        <v>4.0500001907348597</v>
      </c>
      <c r="L406" s="6">
        <f t="shared" si="216"/>
        <v>1.0999999046325701</v>
      </c>
      <c r="M406" s="6">
        <f t="shared" si="217"/>
        <v>2.0999999046325701</v>
      </c>
      <c r="N406" s="6">
        <f t="shared" si="218"/>
        <v>2.1500000953674299</v>
      </c>
      <c r="O406" s="6">
        <f t="shared" si="219"/>
        <v>0</v>
      </c>
      <c r="P406" s="6">
        <f t="shared" si="220"/>
        <v>2.1500000953674299</v>
      </c>
      <c r="Q406" s="6">
        <f t="shared" si="221"/>
        <v>1.5500001907348597</v>
      </c>
      <c r="R406" s="6">
        <f t="shared" si="222"/>
        <v>1.0500001907348597</v>
      </c>
      <c r="S406" s="6">
        <f t="shared" si="223"/>
        <v>2.6999998092651403</v>
      </c>
      <c r="T406" s="6">
        <f t="shared" si="224"/>
        <v>2.0500001907348597</v>
      </c>
      <c r="U406" s="6">
        <f t="shared" si="225"/>
        <v>0.29999990463257031</v>
      </c>
      <c r="V406" s="6">
        <f t="shared" si="226"/>
        <v>1.49999990463257</v>
      </c>
      <c r="W406" s="6">
        <f t="shared" si="227"/>
        <v>0.75000009536742995</v>
      </c>
      <c r="X406" s="6">
        <f t="shared" si="228"/>
        <v>0</v>
      </c>
      <c r="Y406" s="6">
        <f t="shared" si="229"/>
        <v>0.85000009536743004</v>
      </c>
      <c r="Z406" s="6">
        <f t="shared" si="230"/>
        <v>1.0500001907348597</v>
      </c>
      <c r="AA406" s="6">
        <f t="shared" si="231"/>
        <v>0.45000019073485964</v>
      </c>
      <c r="AB406" s="6">
        <f t="shared" si="232"/>
        <v>2.1999998092651403</v>
      </c>
      <c r="AC406" s="6">
        <f t="shared" si="233"/>
        <v>1.2500001907348599</v>
      </c>
      <c r="AD406" s="6">
        <f t="shared" si="234"/>
        <v>0</v>
      </c>
      <c r="AE406" s="6">
        <f t="shared" si="235"/>
        <v>0.69999990463257022</v>
      </c>
      <c r="AF406" s="6">
        <f t="shared" si="236"/>
        <v>0</v>
      </c>
      <c r="AG406" s="6">
        <f t="shared" si="237"/>
        <v>0</v>
      </c>
      <c r="AH406" s="6">
        <f t="shared" si="238"/>
        <v>5.000009536743022E-2</v>
      </c>
      <c r="AI406" s="6">
        <f t="shared" si="239"/>
        <v>0.25000019073485991</v>
      </c>
      <c r="AJ406" s="6">
        <f t="shared" si="240"/>
        <v>0</v>
      </c>
      <c r="AK406" s="6">
        <f t="shared" si="241"/>
        <v>1.3999998092651404</v>
      </c>
      <c r="AL406" s="6">
        <f t="shared" si="242"/>
        <v>0.45000019073485964</v>
      </c>
      <c r="AM406" s="6">
        <f t="shared" si="243"/>
        <v>0</v>
      </c>
      <c r="AN406" s="6">
        <f t="shared" si="244"/>
        <v>0</v>
      </c>
      <c r="AO406" s="6">
        <f t="shared" si="245"/>
        <v>0</v>
      </c>
      <c r="AP406" s="6">
        <f t="shared" si="246"/>
        <v>0</v>
      </c>
      <c r="AQ406" s="6">
        <f t="shared" si="247"/>
        <v>0</v>
      </c>
      <c r="AR406" s="6">
        <f t="shared" si="248"/>
        <v>0</v>
      </c>
      <c r="AS406" s="6">
        <f t="shared" si="249"/>
        <v>0</v>
      </c>
      <c r="AT406" s="6">
        <f t="shared" si="250"/>
        <v>0.59999980926514063</v>
      </c>
      <c r="AU406" s="6">
        <f t="shared" si="251"/>
        <v>0</v>
      </c>
    </row>
    <row r="407" spans="1:47" ht="15" customHeight="1" x14ac:dyDescent="0.45">
      <c r="A407" s="5" t="s">
        <v>806</v>
      </c>
      <c r="B407" s="5" t="s">
        <v>807</v>
      </c>
      <c r="C407" s="6">
        <v>4.1500000953674299</v>
      </c>
      <c r="D407" s="6">
        <v>4.1500000953674299</v>
      </c>
      <c r="E407" s="6">
        <v>4.1500000953674299</v>
      </c>
      <c r="F407" s="6">
        <v>2.3499999046325701</v>
      </c>
      <c r="G407" s="6">
        <v>4.0500001907348597</v>
      </c>
      <c r="H407" s="6">
        <v>4.6999998092651403</v>
      </c>
      <c r="I407" s="6">
        <v>3.4000000953674299</v>
      </c>
      <c r="J407" s="6">
        <v>3.75</v>
      </c>
      <c r="K407" s="6">
        <v>3.4000000953674299</v>
      </c>
      <c r="L407" s="6">
        <f t="shared" si="216"/>
        <v>1.1500000953674299</v>
      </c>
      <c r="M407" s="6">
        <f t="shared" si="217"/>
        <v>2.1500000953674299</v>
      </c>
      <c r="N407" s="6">
        <f t="shared" si="218"/>
        <v>2.1500000953674299</v>
      </c>
      <c r="O407" s="6">
        <f t="shared" si="219"/>
        <v>0</v>
      </c>
      <c r="P407" s="6">
        <f t="shared" si="220"/>
        <v>2.0500001907348597</v>
      </c>
      <c r="Q407" s="6">
        <f t="shared" si="221"/>
        <v>1.6999998092651403</v>
      </c>
      <c r="R407" s="6">
        <f t="shared" si="222"/>
        <v>0.40000009536742986</v>
      </c>
      <c r="S407" s="6">
        <f t="shared" si="223"/>
        <v>1.75</v>
      </c>
      <c r="T407" s="6">
        <f t="shared" si="224"/>
        <v>1.4000000953674299</v>
      </c>
      <c r="U407" s="6">
        <f t="shared" si="225"/>
        <v>0.35000009536743004</v>
      </c>
      <c r="V407" s="6">
        <f t="shared" si="226"/>
        <v>1.5500000953674298</v>
      </c>
      <c r="W407" s="6">
        <f t="shared" si="227"/>
        <v>0.75000009536742995</v>
      </c>
      <c r="X407" s="6">
        <f t="shared" si="228"/>
        <v>0</v>
      </c>
      <c r="Y407" s="6">
        <f t="shared" si="229"/>
        <v>0.75000019073485991</v>
      </c>
      <c r="Z407" s="6">
        <f t="shared" si="230"/>
        <v>1.1999998092651403</v>
      </c>
      <c r="AA407" s="6">
        <f t="shared" si="231"/>
        <v>0</v>
      </c>
      <c r="AB407" s="6">
        <f t="shared" si="232"/>
        <v>1.25</v>
      </c>
      <c r="AC407" s="6">
        <f t="shared" si="233"/>
        <v>0.60000009536743004</v>
      </c>
      <c r="AD407" s="6">
        <f t="shared" si="234"/>
        <v>0</v>
      </c>
      <c r="AE407" s="6">
        <f t="shared" si="235"/>
        <v>0.75000009536742995</v>
      </c>
      <c r="AF407" s="6">
        <f t="shared" si="236"/>
        <v>0</v>
      </c>
      <c r="AG407" s="6">
        <f t="shared" si="237"/>
        <v>0</v>
      </c>
      <c r="AH407" s="6">
        <f t="shared" si="238"/>
        <v>0</v>
      </c>
      <c r="AI407" s="6">
        <f t="shared" si="239"/>
        <v>0.39999980926514045</v>
      </c>
      <c r="AJ407" s="6">
        <f t="shared" si="240"/>
        <v>0</v>
      </c>
      <c r="AK407" s="6">
        <f t="shared" si="241"/>
        <v>0.45000000000000018</v>
      </c>
      <c r="AL407" s="6">
        <f t="shared" si="242"/>
        <v>0</v>
      </c>
      <c r="AM407" s="6">
        <f t="shared" si="243"/>
        <v>0</v>
      </c>
      <c r="AN407" s="6">
        <f t="shared" si="244"/>
        <v>0</v>
      </c>
      <c r="AO407" s="6">
        <f t="shared" si="245"/>
        <v>0</v>
      </c>
      <c r="AP407" s="6">
        <f t="shared" si="246"/>
        <v>0</v>
      </c>
      <c r="AQ407" s="6">
        <f t="shared" si="247"/>
        <v>0</v>
      </c>
      <c r="AR407" s="6">
        <f t="shared" si="248"/>
        <v>0</v>
      </c>
      <c r="AS407" s="6">
        <f t="shared" si="249"/>
        <v>0</v>
      </c>
      <c r="AT407" s="6">
        <f t="shared" si="250"/>
        <v>0</v>
      </c>
      <c r="AU407" s="6">
        <f t="shared" si="251"/>
        <v>0</v>
      </c>
    </row>
    <row r="408" spans="1:47" ht="15" customHeight="1" x14ac:dyDescent="0.45">
      <c r="A408" s="5" t="s">
        <v>808</v>
      </c>
      <c r="B408" s="5" t="s">
        <v>809</v>
      </c>
      <c r="C408" s="6">
        <v>4</v>
      </c>
      <c r="D408" s="6">
        <v>3.5499999523162802</v>
      </c>
      <c r="E408" s="6">
        <v>4</v>
      </c>
      <c r="F408" s="6">
        <v>2.3499999046325701</v>
      </c>
      <c r="G408" s="6">
        <v>4</v>
      </c>
      <c r="H408" s="6">
        <v>4.5</v>
      </c>
      <c r="I408" s="6">
        <v>3.8499999046325701</v>
      </c>
      <c r="J408" s="6">
        <v>3.25</v>
      </c>
      <c r="K408" s="6">
        <v>2.1500000953674299</v>
      </c>
      <c r="L408" s="6">
        <f t="shared" si="216"/>
        <v>1</v>
      </c>
      <c r="M408" s="6">
        <f t="shared" si="217"/>
        <v>1.5499999523162802</v>
      </c>
      <c r="N408" s="6">
        <f t="shared" si="218"/>
        <v>2</v>
      </c>
      <c r="O408" s="6">
        <f t="shared" si="219"/>
        <v>0</v>
      </c>
      <c r="P408" s="6">
        <f t="shared" si="220"/>
        <v>2</v>
      </c>
      <c r="Q408" s="6">
        <f t="shared" si="221"/>
        <v>1.5</v>
      </c>
      <c r="R408" s="6">
        <f t="shared" si="222"/>
        <v>0.84999990463257014</v>
      </c>
      <c r="S408" s="6">
        <f t="shared" si="223"/>
        <v>1.25</v>
      </c>
      <c r="T408" s="6">
        <f t="shared" si="224"/>
        <v>0.15000009536742986</v>
      </c>
      <c r="U408" s="6">
        <f t="shared" si="225"/>
        <v>0.20000000000000018</v>
      </c>
      <c r="V408" s="6">
        <f t="shared" si="226"/>
        <v>0.94999995231628009</v>
      </c>
      <c r="W408" s="6">
        <f t="shared" si="227"/>
        <v>0.60000000000000009</v>
      </c>
      <c r="X408" s="6">
        <f t="shared" si="228"/>
        <v>0</v>
      </c>
      <c r="Y408" s="6">
        <f t="shared" si="229"/>
        <v>0.70000000000000018</v>
      </c>
      <c r="Z408" s="6">
        <f t="shared" si="230"/>
        <v>1</v>
      </c>
      <c r="AA408" s="6">
        <f t="shared" si="231"/>
        <v>0.24999990463257005</v>
      </c>
      <c r="AB408" s="6">
        <f t="shared" si="232"/>
        <v>0.75</v>
      </c>
      <c r="AC408" s="6">
        <f t="shared" si="233"/>
        <v>0</v>
      </c>
      <c r="AD408" s="6">
        <f t="shared" si="234"/>
        <v>0</v>
      </c>
      <c r="AE408" s="6">
        <f t="shared" si="235"/>
        <v>0.14999995231628027</v>
      </c>
      <c r="AF408" s="6">
        <f t="shared" si="236"/>
        <v>0</v>
      </c>
      <c r="AG408" s="6">
        <f t="shared" si="237"/>
        <v>0</v>
      </c>
      <c r="AH408" s="6">
        <f t="shared" si="238"/>
        <v>0</v>
      </c>
      <c r="AI408" s="6">
        <f t="shared" si="239"/>
        <v>0.20000000000000018</v>
      </c>
      <c r="AJ408" s="6">
        <f t="shared" si="240"/>
        <v>0</v>
      </c>
      <c r="AK408" s="6">
        <f t="shared" si="241"/>
        <v>0</v>
      </c>
      <c r="AL408" s="6">
        <f t="shared" si="242"/>
        <v>0</v>
      </c>
      <c r="AM408" s="6">
        <f t="shared" si="243"/>
        <v>0</v>
      </c>
      <c r="AN408" s="6">
        <f t="shared" si="244"/>
        <v>0</v>
      </c>
      <c r="AO408" s="6">
        <f t="shared" si="245"/>
        <v>0</v>
      </c>
      <c r="AP408" s="6">
        <f t="shared" si="246"/>
        <v>0</v>
      </c>
      <c r="AQ408" s="6">
        <f t="shared" si="247"/>
        <v>0</v>
      </c>
      <c r="AR408" s="6">
        <f t="shared" si="248"/>
        <v>0</v>
      </c>
      <c r="AS408" s="6">
        <f t="shared" si="249"/>
        <v>0</v>
      </c>
      <c r="AT408" s="6">
        <f t="shared" si="250"/>
        <v>0</v>
      </c>
      <c r="AU408" s="6">
        <f t="shared" si="251"/>
        <v>0</v>
      </c>
    </row>
    <row r="409" spans="1:47" ht="15" customHeight="1" x14ac:dyDescent="0.45">
      <c r="A409" s="5" t="s">
        <v>810</v>
      </c>
      <c r="B409" s="5" t="s">
        <v>811</v>
      </c>
      <c r="C409" s="6">
        <v>4.6999998092651403</v>
      </c>
      <c r="D409" s="6">
        <v>4.75</v>
      </c>
      <c r="E409" s="6">
        <v>4.75</v>
      </c>
      <c r="F409" s="6">
        <v>2.9500000476837198</v>
      </c>
      <c r="G409" s="6">
        <v>4.6999998092651403</v>
      </c>
      <c r="H409" s="6">
        <v>4.75</v>
      </c>
      <c r="I409" s="6">
        <v>1.04999995231628</v>
      </c>
      <c r="J409" s="6">
        <v>0</v>
      </c>
      <c r="K409" s="6">
        <v>0</v>
      </c>
      <c r="L409" s="6">
        <f t="shared" si="216"/>
        <v>1.6999998092651403</v>
      </c>
      <c r="M409" s="6">
        <f t="shared" si="217"/>
        <v>2.75</v>
      </c>
      <c r="N409" s="6">
        <f t="shared" si="218"/>
        <v>2.75</v>
      </c>
      <c r="O409" s="6">
        <f t="shared" si="219"/>
        <v>0</v>
      </c>
      <c r="P409" s="6">
        <f t="shared" si="220"/>
        <v>2.6999998092651403</v>
      </c>
      <c r="Q409" s="6">
        <f t="shared" si="221"/>
        <v>1.75</v>
      </c>
      <c r="R409" s="6">
        <f t="shared" si="222"/>
        <v>0</v>
      </c>
      <c r="S409" s="6">
        <f t="shared" si="223"/>
        <v>0</v>
      </c>
      <c r="T409" s="6">
        <f t="shared" si="224"/>
        <v>0</v>
      </c>
      <c r="U409" s="6">
        <f t="shared" si="225"/>
        <v>0.89999980926514045</v>
      </c>
      <c r="V409" s="6">
        <f t="shared" si="226"/>
        <v>2.15</v>
      </c>
      <c r="W409" s="6">
        <f t="shared" si="227"/>
        <v>1.35</v>
      </c>
      <c r="X409" s="6">
        <f t="shared" si="228"/>
        <v>0</v>
      </c>
      <c r="Y409" s="6">
        <f t="shared" si="229"/>
        <v>1.3999998092651404</v>
      </c>
      <c r="Z409" s="6">
        <f t="shared" si="230"/>
        <v>1.25</v>
      </c>
      <c r="AA409" s="6">
        <f t="shared" si="231"/>
        <v>0</v>
      </c>
      <c r="AB409" s="6">
        <f t="shared" si="232"/>
        <v>0</v>
      </c>
      <c r="AC409" s="6">
        <f t="shared" si="233"/>
        <v>0</v>
      </c>
      <c r="AD409" s="6">
        <f t="shared" si="234"/>
        <v>9.9999809265140627E-2</v>
      </c>
      <c r="AE409" s="6">
        <f t="shared" si="235"/>
        <v>1.35</v>
      </c>
      <c r="AF409" s="6">
        <f t="shared" si="236"/>
        <v>0.54999999999999982</v>
      </c>
      <c r="AG409" s="6">
        <f t="shared" si="237"/>
        <v>0</v>
      </c>
      <c r="AH409" s="6">
        <f t="shared" si="238"/>
        <v>0.59999980926514063</v>
      </c>
      <c r="AI409" s="6">
        <f t="shared" si="239"/>
        <v>0.45000000000000018</v>
      </c>
      <c r="AJ409" s="6">
        <f t="shared" si="240"/>
        <v>0</v>
      </c>
      <c r="AK409" s="6">
        <f t="shared" si="241"/>
        <v>0</v>
      </c>
      <c r="AL409" s="6">
        <f t="shared" si="242"/>
        <v>0</v>
      </c>
      <c r="AM409" s="6">
        <f t="shared" si="243"/>
        <v>0</v>
      </c>
      <c r="AN409" s="6">
        <f t="shared" si="244"/>
        <v>0.54999999999999982</v>
      </c>
      <c r="AO409" s="6">
        <f t="shared" si="245"/>
        <v>0</v>
      </c>
      <c r="AP409" s="6">
        <f t="shared" si="246"/>
        <v>0</v>
      </c>
      <c r="AQ409" s="6">
        <f t="shared" si="247"/>
        <v>0</v>
      </c>
      <c r="AR409" s="6">
        <f t="shared" si="248"/>
        <v>0</v>
      </c>
      <c r="AS409" s="6">
        <f t="shared" si="249"/>
        <v>0</v>
      </c>
      <c r="AT409" s="6">
        <f t="shared" si="250"/>
        <v>0</v>
      </c>
      <c r="AU409" s="6">
        <f t="shared" si="251"/>
        <v>0</v>
      </c>
    </row>
    <row r="410" spans="1:47" ht="15" customHeight="1" x14ac:dyDescent="0.45">
      <c r="A410" s="5" t="s">
        <v>812</v>
      </c>
      <c r="B410" s="5" t="s">
        <v>813</v>
      </c>
      <c r="C410" s="6">
        <v>3.9000000953674299</v>
      </c>
      <c r="D410" s="6">
        <v>3.5</v>
      </c>
      <c r="E410" s="6">
        <v>3.8499999046325701</v>
      </c>
      <c r="F410" s="6">
        <v>2</v>
      </c>
      <c r="G410" s="6">
        <v>3.9000000953674299</v>
      </c>
      <c r="H410" s="6">
        <v>4.25</v>
      </c>
      <c r="I410" s="6">
        <v>4.0999999046325701</v>
      </c>
      <c r="J410" s="6">
        <v>2.7000000476837198</v>
      </c>
      <c r="K410" s="6">
        <v>2.2999999523162802</v>
      </c>
      <c r="L410" s="6">
        <f t="shared" si="216"/>
        <v>0.90000009536742986</v>
      </c>
      <c r="M410" s="6">
        <f t="shared" si="217"/>
        <v>1.5</v>
      </c>
      <c r="N410" s="6">
        <f t="shared" si="218"/>
        <v>1.8499999046325701</v>
      </c>
      <c r="O410" s="6">
        <f t="shared" si="219"/>
        <v>0</v>
      </c>
      <c r="P410" s="6">
        <f t="shared" si="220"/>
        <v>1.9000000953674299</v>
      </c>
      <c r="Q410" s="6">
        <f t="shared" si="221"/>
        <v>1.25</v>
      </c>
      <c r="R410" s="6">
        <f t="shared" si="222"/>
        <v>1.0999999046325701</v>
      </c>
      <c r="S410" s="6">
        <f t="shared" si="223"/>
        <v>0.70000004768371982</v>
      </c>
      <c r="T410" s="6">
        <f t="shared" si="224"/>
        <v>0.29999995231628018</v>
      </c>
      <c r="U410" s="6">
        <f t="shared" si="225"/>
        <v>0.10000009536743004</v>
      </c>
      <c r="V410" s="6">
        <f t="shared" si="226"/>
        <v>0.89999999999999991</v>
      </c>
      <c r="W410" s="6">
        <f t="shared" si="227"/>
        <v>0.44999990463257022</v>
      </c>
      <c r="X410" s="6">
        <f t="shared" si="228"/>
        <v>0</v>
      </c>
      <c r="Y410" s="6">
        <f t="shared" si="229"/>
        <v>0.60000009536743004</v>
      </c>
      <c r="Z410" s="6">
        <f t="shared" si="230"/>
        <v>0.75</v>
      </c>
      <c r="AA410" s="6">
        <f t="shared" si="231"/>
        <v>0.49999990463257005</v>
      </c>
      <c r="AB410" s="6">
        <f t="shared" si="232"/>
        <v>0.20000004768371982</v>
      </c>
      <c r="AC410" s="6">
        <f t="shared" si="233"/>
        <v>0</v>
      </c>
      <c r="AD410" s="6">
        <f t="shared" si="234"/>
        <v>0</v>
      </c>
      <c r="AE410" s="6">
        <f t="shared" si="235"/>
        <v>0.10000000000000009</v>
      </c>
      <c r="AF410" s="6">
        <f t="shared" si="236"/>
        <v>0</v>
      </c>
      <c r="AG410" s="6">
        <f t="shared" si="237"/>
        <v>0</v>
      </c>
      <c r="AH410" s="6">
        <f t="shared" si="238"/>
        <v>0</v>
      </c>
      <c r="AI410" s="6">
        <f t="shared" si="239"/>
        <v>0</v>
      </c>
      <c r="AJ410" s="6">
        <f t="shared" si="240"/>
        <v>0</v>
      </c>
      <c r="AK410" s="6">
        <f t="shared" si="241"/>
        <v>0</v>
      </c>
      <c r="AL410" s="6">
        <f t="shared" si="242"/>
        <v>0</v>
      </c>
      <c r="AM410" s="6">
        <f t="shared" si="243"/>
        <v>0</v>
      </c>
      <c r="AN410" s="6">
        <f t="shared" si="244"/>
        <v>0</v>
      </c>
      <c r="AO410" s="6">
        <f t="shared" si="245"/>
        <v>0</v>
      </c>
      <c r="AP410" s="6">
        <f t="shared" si="246"/>
        <v>0</v>
      </c>
      <c r="AQ410" s="6">
        <f t="shared" si="247"/>
        <v>0</v>
      </c>
      <c r="AR410" s="6">
        <f t="shared" si="248"/>
        <v>0</v>
      </c>
      <c r="AS410" s="6">
        <f t="shared" si="249"/>
        <v>0</v>
      </c>
      <c r="AT410" s="6">
        <f t="shared" si="250"/>
        <v>0</v>
      </c>
      <c r="AU410" s="6">
        <f t="shared" si="251"/>
        <v>0</v>
      </c>
    </row>
    <row r="411" spans="1:47" ht="15" customHeight="1" x14ac:dyDescent="0.45">
      <c r="A411" s="5" t="s">
        <v>814</v>
      </c>
      <c r="B411" s="5" t="s">
        <v>815</v>
      </c>
      <c r="C411" s="6">
        <v>4</v>
      </c>
      <c r="D411" s="6">
        <v>4</v>
      </c>
      <c r="E411" s="6">
        <v>3.7999999523162802</v>
      </c>
      <c r="F411" s="6">
        <v>2.1500000953674299</v>
      </c>
      <c r="G411" s="6">
        <v>4</v>
      </c>
      <c r="H411" s="6">
        <v>4.6999998092651403</v>
      </c>
      <c r="I411" s="6">
        <v>2.9000000953674299</v>
      </c>
      <c r="J411" s="6">
        <v>3</v>
      </c>
      <c r="K411" s="6">
        <v>1.6000000238418599</v>
      </c>
      <c r="L411" s="6">
        <f t="shared" si="216"/>
        <v>1</v>
      </c>
      <c r="M411" s="6">
        <f t="shared" si="217"/>
        <v>2</v>
      </c>
      <c r="N411" s="6">
        <f t="shared" si="218"/>
        <v>1.7999999523162802</v>
      </c>
      <c r="O411" s="6">
        <f t="shared" si="219"/>
        <v>0</v>
      </c>
      <c r="P411" s="6">
        <f t="shared" si="220"/>
        <v>2</v>
      </c>
      <c r="Q411" s="6">
        <f t="shared" si="221"/>
        <v>1.6999998092651403</v>
      </c>
      <c r="R411" s="6">
        <f t="shared" si="222"/>
        <v>0</v>
      </c>
      <c r="S411" s="6">
        <f t="shared" si="223"/>
        <v>1</v>
      </c>
      <c r="T411" s="6">
        <f t="shared" si="224"/>
        <v>0</v>
      </c>
      <c r="U411" s="6">
        <f t="shared" si="225"/>
        <v>0.20000000000000018</v>
      </c>
      <c r="V411" s="6">
        <f t="shared" si="226"/>
        <v>1.4</v>
      </c>
      <c r="W411" s="6">
        <f t="shared" si="227"/>
        <v>0.39999995231628027</v>
      </c>
      <c r="X411" s="6">
        <f t="shared" si="228"/>
        <v>0</v>
      </c>
      <c r="Y411" s="6">
        <f t="shared" si="229"/>
        <v>0.70000000000000018</v>
      </c>
      <c r="Z411" s="6">
        <f t="shared" si="230"/>
        <v>1.1999998092651403</v>
      </c>
      <c r="AA411" s="6">
        <f t="shared" si="231"/>
        <v>0</v>
      </c>
      <c r="AB411" s="6">
        <f t="shared" si="232"/>
        <v>0.5</v>
      </c>
      <c r="AC411" s="6">
        <f t="shared" si="233"/>
        <v>0</v>
      </c>
      <c r="AD411" s="6">
        <f t="shared" si="234"/>
        <v>0</v>
      </c>
      <c r="AE411" s="6">
        <f t="shared" si="235"/>
        <v>0.60000000000000009</v>
      </c>
      <c r="AF411" s="6">
        <f t="shared" si="236"/>
        <v>0</v>
      </c>
      <c r="AG411" s="6">
        <f t="shared" si="237"/>
        <v>0</v>
      </c>
      <c r="AH411" s="6">
        <f t="shared" si="238"/>
        <v>0</v>
      </c>
      <c r="AI411" s="6">
        <f t="shared" si="239"/>
        <v>0.39999980926514045</v>
      </c>
      <c r="AJ411" s="6">
        <f t="shared" si="240"/>
        <v>0</v>
      </c>
      <c r="AK411" s="6">
        <f t="shared" si="241"/>
        <v>0</v>
      </c>
      <c r="AL411" s="6">
        <f t="shared" si="242"/>
        <v>0</v>
      </c>
      <c r="AM411" s="6">
        <f t="shared" si="243"/>
        <v>0</v>
      </c>
      <c r="AN411" s="6">
        <f t="shared" si="244"/>
        <v>0</v>
      </c>
      <c r="AO411" s="6">
        <f t="shared" si="245"/>
        <v>0</v>
      </c>
      <c r="AP411" s="6">
        <f t="shared" si="246"/>
        <v>0</v>
      </c>
      <c r="AQ411" s="6">
        <f t="shared" si="247"/>
        <v>0</v>
      </c>
      <c r="AR411" s="6">
        <f t="shared" si="248"/>
        <v>0</v>
      </c>
      <c r="AS411" s="6">
        <f t="shared" si="249"/>
        <v>0</v>
      </c>
      <c r="AT411" s="6">
        <f t="shared" si="250"/>
        <v>0</v>
      </c>
      <c r="AU411" s="6">
        <f t="shared" si="251"/>
        <v>0</v>
      </c>
    </row>
    <row r="412" spans="1:47" ht="15" customHeight="1" x14ac:dyDescent="0.45">
      <c r="A412" s="5" t="s">
        <v>816</v>
      </c>
      <c r="B412" s="5" t="s">
        <v>817</v>
      </c>
      <c r="C412" s="6">
        <v>4.0500001907348597</v>
      </c>
      <c r="D412" s="6">
        <v>4</v>
      </c>
      <c r="E412" s="6">
        <v>4.1500000953674299</v>
      </c>
      <c r="F412" s="6">
        <v>2.0499999523162802</v>
      </c>
      <c r="G412" s="6">
        <v>4.0999999046325701</v>
      </c>
      <c r="H412" s="6">
        <v>4.4499998092651403</v>
      </c>
      <c r="I412" s="6">
        <v>2.8499999046325701</v>
      </c>
      <c r="J412" s="6">
        <v>1.04999995231628</v>
      </c>
      <c r="K412" s="6">
        <v>0.85000002384185802</v>
      </c>
      <c r="L412" s="6">
        <f t="shared" si="216"/>
        <v>1.0500001907348597</v>
      </c>
      <c r="M412" s="6">
        <f t="shared" si="217"/>
        <v>2</v>
      </c>
      <c r="N412" s="6">
        <f t="shared" si="218"/>
        <v>2.1500000953674299</v>
      </c>
      <c r="O412" s="6">
        <f t="shared" si="219"/>
        <v>0</v>
      </c>
      <c r="P412" s="6">
        <f t="shared" si="220"/>
        <v>2.0999999046325701</v>
      </c>
      <c r="Q412" s="6">
        <f t="shared" si="221"/>
        <v>1.4499998092651403</v>
      </c>
      <c r="R412" s="6">
        <f t="shared" si="222"/>
        <v>0</v>
      </c>
      <c r="S412" s="6">
        <f t="shared" si="223"/>
        <v>0</v>
      </c>
      <c r="T412" s="6">
        <f t="shared" si="224"/>
        <v>0</v>
      </c>
      <c r="U412" s="6">
        <f t="shared" si="225"/>
        <v>0.25000019073485991</v>
      </c>
      <c r="V412" s="6">
        <f t="shared" si="226"/>
        <v>1.4</v>
      </c>
      <c r="W412" s="6">
        <f t="shared" si="227"/>
        <v>0.75000009536742995</v>
      </c>
      <c r="X412" s="6">
        <f t="shared" si="228"/>
        <v>0</v>
      </c>
      <c r="Y412" s="6">
        <f t="shared" si="229"/>
        <v>0.79999990463257031</v>
      </c>
      <c r="Z412" s="6">
        <f t="shared" si="230"/>
        <v>0.94999980926514027</v>
      </c>
      <c r="AA412" s="6">
        <f t="shared" si="231"/>
        <v>0</v>
      </c>
      <c r="AB412" s="6">
        <f t="shared" si="232"/>
        <v>0</v>
      </c>
      <c r="AC412" s="6">
        <f t="shared" si="233"/>
        <v>0</v>
      </c>
      <c r="AD412" s="6">
        <f t="shared" si="234"/>
        <v>0</v>
      </c>
      <c r="AE412" s="6">
        <f t="shared" si="235"/>
        <v>0.60000000000000009</v>
      </c>
      <c r="AF412" s="6">
        <f t="shared" si="236"/>
        <v>0</v>
      </c>
      <c r="AG412" s="6">
        <f t="shared" si="237"/>
        <v>0</v>
      </c>
      <c r="AH412" s="6">
        <f t="shared" si="238"/>
        <v>0</v>
      </c>
      <c r="AI412" s="6">
        <f t="shared" si="239"/>
        <v>0.14999980926514045</v>
      </c>
      <c r="AJ412" s="6">
        <f t="shared" si="240"/>
        <v>0</v>
      </c>
      <c r="AK412" s="6">
        <f t="shared" si="241"/>
        <v>0</v>
      </c>
      <c r="AL412" s="6">
        <f t="shared" si="242"/>
        <v>0</v>
      </c>
      <c r="AM412" s="6">
        <f t="shared" si="243"/>
        <v>0</v>
      </c>
      <c r="AN412" s="6">
        <f t="shared" si="244"/>
        <v>0</v>
      </c>
      <c r="AO412" s="6">
        <f t="shared" si="245"/>
        <v>0</v>
      </c>
      <c r="AP412" s="6">
        <f t="shared" si="246"/>
        <v>0</v>
      </c>
      <c r="AQ412" s="6">
        <f t="shared" si="247"/>
        <v>0</v>
      </c>
      <c r="AR412" s="6">
        <f t="shared" si="248"/>
        <v>0</v>
      </c>
      <c r="AS412" s="6">
        <f t="shared" si="249"/>
        <v>0</v>
      </c>
      <c r="AT412" s="6">
        <f t="shared" si="250"/>
        <v>0</v>
      </c>
      <c r="AU412" s="6">
        <f t="shared" si="251"/>
        <v>0</v>
      </c>
    </row>
    <row r="413" spans="1:47" ht="15" customHeight="1" x14ac:dyDescent="0.45">
      <c r="A413" s="5" t="s">
        <v>818</v>
      </c>
      <c r="B413" s="5" t="s">
        <v>819</v>
      </c>
      <c r="C413" s="6">
        <v>4</v>
      </c>
      <c r="D413" s="6">
        <v>4</v>
      </c>
      <c r="E413" s="6">
        <v>4.0500001907348597</v>
      </c>
      <c r="F413" s="6">
        <v>2.2000000476837198</v>
      </c>
      <c r="G413" s="6">
        <v>4.0999999046325701</v>
      </c>
      <c r="H413" s="6">
        <v>4.4000000953674299</v>
      </c>
      <c r="I413" s="6">
        <v>3.7999999523162802</v>
      </c>
      <c r="J413" s="6">
        <v>4.6999998092651403</v>
      </c>
      <c r="K413" s="6">
        <v>3.9000000953674299</v>
      </c>
      <c r="L413" s="6">
        <f t="shared" si="216"/>
        <v>1</v>
      </c>
      <c r="M413" s="6">
        <f t="shared" si="217"/>
        <v>2</v>
      </c>
      <c r="N413" s="6">
        <f t="shared" si="218"/>
        <v>2.0500001907348597</v>
      </c>
      <c r="O413" s="6">
        <f t="shared" si="219"/>
        <v>0</v>
      </c>
      <c r="P413" s="6">
        <f t="shared" si="220"/>
        <v>2.0999999046325701</v>
      </c>
      <c r="Q413" s="6">
        <f t="shared" si="221"/>
        <v>1.4000000953674299</v>
      </c>
      <c r="R413" s="6">
        <f t="shared" si="222"/>
        <v>0.79999995231628018</v>
      </c>
      <c r="S413" s="6">
        <f t="shared" si="223"/>
        <v>2.6999998092651403</v>
      </c>
      <c r="T413" s="6">
        <f t="shared" si="224"/>
        <v>1.9000000953674299</v>
      </c>
      <c r="U413" s="6">
        <f t="shared" si="225"/>
        <v>0.20000000000000018</v>
      </c>
      <c r="V413" s="6">
        <f t="shared" si="226"/>
        <v>1.4</v>
      </c>
      <c r="W413" s="6">
        <f t="shared" si="227"/>
        <v>0.65000019073485982</v>
      </c>
      <c r="X413" s="6">
        <f t="shared" si="228"/>
        <v>0</v>
      </c>
      <c r="Y413" s="6">
        <f t="shared" si="229"/>
        <v>0.79999990463257031</v>
      </c>
      <c r="Z413" s="6">
        <f t="shared" si="230"/>
        <v>0.90000009536742986</v>
      </c>
      <c r="AA413" s="6">
        <f t="shared" si="231"/>
        <v>0.19999995231628009</v>
      </c>
      <c r="AB413" s="6">
        <f t="shared" si="232"/>
        <v>2.1999998092651403</v>
      </c>
      <c r="AC413" s="6">
        <f t="shared" si="233"/>
        <v>1.10000009536743</v>
      </c>
      <c r="AD413" s="6">
        <f t="shared" si="234"/>
        <v>0</v>
      </c>
      <c r="AE413" s="6">
        <f t="shared" si="235"/>
        <v>0.60000000000000009</v>
      </c>
      <c r="AF413" s="6">
        <f t="shared" si="236"/>
        <v>0</v>
      </c>
      <c r="AG413" s="6">
        <f t="shared" si="237"/>
        <v>0</v>
      </c>
      <c r="AH413" s="6">
        <f t="shared" si="238"/>
        <v>0</v>
      </c>
      <c r="AI413" s="6">
        <f t="shared" si="239"/>
        <v>0.10000009536743004</v>
      </c>
      <c r="AJ413" s="6">
        <f t="shared" si="240"/>
        <v>0</v>
      </c>
      <c r="AK413" s="6">
        <f t="shared" si="241"/>
        <v>1.3999998092651404</v>
      </c>
      <c r="AL413" s="6">
        <f t="shared" si="242"/>
        <v>0.30000009536742978</v>
      </c>
      <c r="AM413" s="6">
        <f t="shared" si="243"/>
        <v>0</v>
      </c>
      <c r="AN413" s="6">
        <f t="shared" si="244"/>
        <v>0</v>
      </c>
      <c r="AO413" s="6">
        <f t="shared" si="245"/>
        <v>0</v>
      </c>
      <c r="AP413" s="6">
        <f t="shared" si="246"/>
        <v>0</v>
      </c>
      <c r="AQ413" s="6">
        <f t="shared" si="247"/>
        <v>0</v>
      </c>
      <c r="AR413" s="6">
        <f t="shared" si="248"/>
        <v>0</v>
      </c>
      <c r="AS413" s="6">
        <f t="shared" si="249"/>
        <v>0</v>
      </c>
      <c r="AT413" s="6">
        <f t="shared" si="250"/>
        <v>0.59999980926514063</v>
      </c>
      <c r="AU413" s="6">
        <f t="shared" si="251"/>
        <v>0</v>
      </c>
    </row>
    <row r="414" spans="1:47" ht="15" customHeight="1" x14ac:dyDescent="0.45">
      <c r="A414" s="5" t="s">
        <v>820</v>
      </c>
      <c r="B414" s="5" t="s">
        <v>821</v>
      </c>
      <c r="C414" s="6">
        <v>4</v>
      </c>
      <c r="D414" s="6">
        <v>4</v>
      </c>
      <c r="E414" s="6">
        <v>4.25</v>
      </c>
      <c r="F414" s="6">
        <v>2.2999999523162802</v>
      </c>
      <c r="G414" s="6">
        <v>4.1999998092651403</v>
      </c>
      <c r="H414" s="6">
        <v>4.4499998092651403</v>
      </c>
      <c r="I414" s="6">
        <v>3.1500000953674299</v>
      </c>
      <c r="J414" s="6">
        <v>2.5499999523162802</v>
      </c>
      <c r="K414" s="6">
        <v>1</v>
      </c>
      <c r="L414" s="6">
        <f t="shared" si="216"/>
        <v>1</v>
      </c>
      <c r="M414" s="6">
        <f t="shared" si="217"/>
        <v>2</v>
      </c>
      <c r="N414" s="6">
        <f t="shared" si="218"/>
        <v>2.25</v>
      </c>
      <c r="O414" s="6">
        <f t="shared" si="219"/>
        <v>0</v>
      </c>
      <c r="P414" s="6">
        <f t="shared" si="220"/>
        <v>2.1999998092651403</v>
      </c>
      <c r="Q414" s="6">
        <f t="shared" si="221"/>
        <v>1.4499998092651403</v>
      </c>
      <c r="R414" s="6">
        <f t="shared" si="222"/>
        <v>0.15000009536742986</v>
      </c>
      <c r="S414" s="6">
        <f t="shared" si="223"/>
        <v>0.54999995231628018</v>
      </c>
      <c r="T414" s="6">
        <f t="shared" si="224"/>
        <v>0</v>
      </c>
      <c r="U414" s="6">
        <f t="shared" si="225"/>
        <v>0.20000000000000018</v>
      </c>
      <c r="V414" s="6">
        <f t="shared" si="226"/>
        <v>1.4</v>
      </c>
      <c r="W414" s="6">
        <f t="shared" si="227"/>
        <v>0.85000000000000009</v>
      </c>
      <c r="X414" s="6">
        <f t="shared" si="228"/>
        <v>0</v>
      </c>
      <c r="Y414" s="6">
        <f t="shared" si="229"/>
        <v>0.89999980926514045</v>
      </c>
      <c r="Z414" s="6">
        <f t="shared" si="230"/>
        <v>0.94999980926514027</v>
      </c>
      <c r="AA414" s="6">
        <f t="shared" si="231"/>
        <v>0</v>
      </c>
      <c r="AB414" s="6">
        <f t="shared" si="232"/>
        <v>4.9999952316280183E-2</v>
      </c>
      <c r="AC414" s="6">
        <f t="shared" si="233"/>
        <v>0</v>
      </c>
      <c r="AD414" s="6">
        <f t="shared" si="234"/>
        <v>0</v>
      </c>
      <c r="AE414" s="6">
        <f t="shared" si="235"/>
        <v>0.60000000000000009</v>
      </c>
      <c r="AF414" s="6">
        <f t="shared" si="236"/>
        <v>4.9999999999999822E-2</v>
      </c>
      <c r="AG414" s="6">
        <f t="shared" si="237"/>
        <v>0</v>
      </c>
      <c r="AH414" s="6">
        <f t="shared" si="238"/>
        <v>9.9999809265140627E-2</v>
      </c>
      <c r="AI414" s="6">
        <f t="shared" si="239"/>
        <v>0.14999980926514045</v>
      </c>
      <c r="AJ414" s="6">
        <f t="shared" si="240"/>
        <v>0</v>
      </c>
      <c r="AK414" s="6">
        <f t="shared" si="241"/>
        <v>0</v>
      </c>
      <c r="AL414" s="6">
        <f t="shared" si="242"/>
        <v>0</v>
      </c>
      <c r="AM414" s="6">
        <f t="shared" si="243"/>
        <v>0</v>
      </c>
      <c r="AN414" s="6">
        <f t="shared" si="244"/>
        <v>0</v>
      </c>
      <c r="AO414" s="6">
        <f t="shared" si="245"/>
        <v>0</v>
      </c>
      <c r="AP414" s="6">
        <f t="shared" si="246"/>
        <v>0</v>
      </c>
      <c r="AQ414" s="6">
        <f t="shared" si="247"/>
        <v>0</v>
      </c>
      <c r="AR414" s="6">
        <f t="shared" si="248"/>
        <v>0</v>
      </c>
      <c r="AS414" s="6">
        <f t="shared" si="249"/>
        <v>0</v>
      </c>
      <c r="AT414" s="6">
        <f t="shared" si="250"/>
        <v>0</v>
      </c>
      <c r="AU414" s="6">
        <f t="shared" si="251"/>
        <v>0</v>
      </c>
    </row>
    <row r="415" spans="1:47" ht="15" customHeight="1" x14ac:dyDescent="0.45">
      <c r="A415" s="5" t="s">
        <v>822</v>
      </c>
      <c r="B415" s="5" t="s">
        <v>823</v>
      </c>
      <c r="C415" s="6">
        <v>4</v>
      </c>
      <c r="D415" s="6">
        <v>4</v>
      </c>
      <c r="E415" s="6">
        <v>4.25</v>
      </c>
      <c r="F415" s="6">
        <v>2.8499999046325701</v>
      </c>
      <c r="G415" s="6">
        <v>4.25</v>
      </c>
      <c r="H415" s="6">
        <v>4.5999999046325701</v>
      </c>
      <c r="I415" s="6">
        <v>0.10000000149011599</v>
      </c>
      <c r="J415" s="6">
        <v>0</v>
      </c>
      <c r="K415" s="6">
        <v>0</v>
      </c>
      <c r="L415" s="6">
        <f t="shared" si="216"/>
        <v>1</v>
      </c>
      <c r="M415" s="6">
        <f t="shared" si="217"/>
        <v>2</v>
      </c>
      <c r="N415" s="6">
        <f t="shared" si="218"/>
        <v>2.25</v>
      </c>
      <c r="O415" s="6">
        <f t="shared" si="219"/>
        <v>0</v>
      </c>
      <c r="P415" s="6">
        <f t="shared" si="220"/>
        <v>2.25</v>
      </c>
      <c r="Q415" s="6">
        <f t="shared" si="221"/>
        <v>1.5999999046325701</v>
      </c>
      <c r="R415" s="6">
        <f t="shared" si="222"/>
        <v>0</v>
      </c>
      <c r="S415" s="6">
        <f t="shared" si="223"/>
        <v>0</v>
      </c>
      <c r="T415" s="6">
        <f t="shared" si="224"/>
        <v>0</v>
      </c>
      <c r="U415" s="6">
        <f t="shared" si="225"/>
        <v>0.20000000000000018</v>
      </c>
      <c r="V415" s="6">
        <f t="shared" si="226"/>
        <v>1.4</v>
      </c>
      <c r="W415" s="6">
        <f t="shared" si="227"/>
        <v>0.85000000000000009</v>
      </c>
      <c r="X415" s="6">
        <f t="shared" si="228"/>
        <v>0</v>
      </c>
      <c r="Y415" s="6">
        <f t="shared" si="229"/>
        <v>0.95000000000000018</v>
      </c>
      <c r="Z415" s="6">
        <f t="shared" si="230"/>
        <v>1.0999999046325701</v>
      </c>
      <c r="AA415" s="6">
        <f t="shared" si="231"/>
        <v>0</v>
      </c>
      <c r="AB415" s="6">
        <f t="shared" si="232"/>
        <v>0</v>
      </c>
      <c r="AC415" s="6">
        <f t="shared" si="233"/>
        <v>0</v>
      </c>
      <c r="AD415" s="6">
        <f t="shared" si="234"/>
        <v>0</v>
      </c>
      <c r="AE415" s="6">
        <f t="shared" si="235"/>
        <v>0.60000000000000009</v>
      </c>
      <c r="AF415" s="6">
        <f t="shared" si="236"/>
        <v>4.9999999999999822E-2</v>
      </c>
      <c r="AG415" s="6">
        <f t="shared" si="237"/>
        <v>0</v>
      </c>
      <c r="AH415" s="6">
        <f t="shared" si="238"/>
        <v>0.15000000000000036</v>
      </c>
      <c r="AI415" s="6">
        <f t="shared" si="239"/>
        <v>0.29999990463257031</v>
      </c>
      <c r="AJ415" s="6">
        <f t="shared" si="240"/>
        <v>0</v>
      </c>
      <c r="AK415" s="6">
        <f t="shared" si="241"/>
        <v>0</v>
      </c>
      <c r="AL415" s="6">
        <f t="shared" si="242"/>
        <v>0</v>
      </c>
      <c r="AM415" s="6">
        <f t="shared" si="243"/>
        <v>0</v>
      </c>
      <c r="AN415" s="6">
        <f t="shared" si="244"/>
        <v>0</v>
      </c>
      <c r="AO415" s="6">
        <f t="shared" si="245"/>
        <v>0</v>
      </c>
      <c r="AP415" s="6">
        <f t="shared" si="246"/>
        <v>0</v>
      </c>
      <c r="AQ415" s="6">
        <f t="shared" si="247"/>
        <v>0</v>
      </c>
      <c r="AR415" s="6">
        <f t="shared" si="248"/>
        <v>0</v>
      </c>
      <c r="AS415" s="6">
        <f t="shared" si="249"/>
        <v>0</v>
      </c>
      <c r="AT415" s="6">
        <f t="shared" si="250"/>
        <v>0</v>
      </c>
      <c r="AU415" s="6">
        <f t="shared" si="251"/>
        <v>0</v>
      </c>
    </row>
    <row r="416" spans="1:47" ht="15" customHeight="1" x14ac:dyDescent="0.45">
      <c r="A416" s="5" t="s">
        <v>824</v>
      </c>
      <c r="B416" s="5" t="s">
        <v>825</v>
      </c>
      <c r="C416" s="6">
        <v>4.0999999046325701</v>
      </c>
      <c r="D416" s="6">
        <v>4</v>
      </c>
      <c r="E416" s="6">
        <v>4.1500000953674299</v>
      </c>
      <c r="F416" s="6">
        <v>2.3499999046325701</v>
      </c>
      <c r="G416" s="6">
        <v>4.0500001907348597</v>
      </c>
      <c r="H416" s="6">
        <v>4.5500001907348597</v>
      </c>
      <c r="I416" s="6">
        <v>3.2999999523162802</v>
      </c>
      <c r="J416" s="6">
        <v>2.8499999046325701</v>
      </c>
      <c r="K416" s="6">
        <v>1.8999999761581401</v>
      </c>
      <c r="L416" s="6">
        <f t="shared" si="216"/>
        <v>1.0999999046325701</v>
      </c>
      <c r="M416" s="6">
        <f t="shared" si="217"/>
        <v>2</v>
      </c>
      <c r="N416" s="6">
        <f t="shared" si="218"/>
        <v>2.1500000953674299</v>
      </c>
      <c r="O416" s="6">
        <f t="shared" si="219"/>
        <v>0</v>
      </c>
      <c r="P416" s="6">
        <f t="shared" si="220"/>
        <v>2.0500001907348597</v>
      </c>
      <c r="Q416" s="6">
        <f t="shared" si="221"/>
        <v>1.5500001907348597</v>
      </c>
      <c r="R416" s="6">
        <f t="shared" si="222"/>
        <v>0.29999995231628018</v>
      </c>
      <c r="S416" s="6">
        <f t="shared" si="223"/>
        <v>0.84999990463257014</v>
      </c>
      <c r="T416" s="6">
        <f t="shared" si="224"/>
        <v>0</v>
      </c>
      <c r="U416" s="6">
        <f t="shared" si="225"/>
        <v>0.29999990463257031</v>
      </c>
      <c r="V416" s="6">
        <f t="shared" si="226"/>
        <v>1.4</v>
      </c>
      <c r="W416" s="6">
        <f t="shared" si="227"/>
        <v>0.75000009536742995</v>
      </c>
      <c r="X416" s="6">
        <f t="shared" si="228"/>
        <v>0</v>
      </c>
      <c r="Y416" s="6">
        <f t="shared" si="229"/>
        <v>0.75000019073485991</v>
      </c>
      <c r="Z416" s="6">
        <f t="shared" si="230"/>
        <v>1.0500001907348597</v>
      </c>
      <c r="AA416" s="6">
        <f t="shared" si="231"/>
        <v>0</v>
      </c>
      <c r="AB416" s="6">
        <f t="shared" si="232"/>
        <v>0.34999990463257014</v>
      </c>
      <c r="AC416" s="6">
        <f t="shared" si="233"/>
        <v>0</v>
      </c>
      <c r="AD416" s="6">
        <f t="shared" si="234"/>
        <v>0</v>
      </c>
      <c r="AE416" s="6">
        <f t="shared" si="235"/>
        <v>0.60000000000000009</v>
      </c>
      <c r="AF416" s="6">
        <f t="shared" si="236"/>
        <v>0</v>
      </c>
      <c r="AG416" s="6">
        <f t="shared" si="237"/>
        <v>0</v>
      </c>
      <c r="AH416" s="6">
        <f t="shared" si="238"/>
        <v>0</v>
      </c>
      <c r="AI416" s="6">
        <f t="shared" si="239"/>
        <v>0.25000019073485991</v>
      </c>
      <c r="AJ416" s="6">
        <f t="shared" si="240"/>
        <v>0</v>
      </c>
      <c r="AK416" s="6">
        <f t="shared" si="241"/>
        <v>0</v>
      </c>
      <c r="AL416" s="6">
        <f t="shared" si="242"/>
        <v>0</v>
      </c>
      <c r="AM416" s="6">
        <f t="shared" si="243"/>
        <v>0</v>
      </c>
      <c r="AN416" s="6">
        <f t="shared" si="244"/>
        <v>0</v>
      </c>
      <c r="AO416" s="6">
        <f t="shared" si="245"/>
        <v>0</v>
      </c>
      <c r="AP416" s="6">
        <f t="shared" si="246"/>
        <v>0</v>
      </c>
      <c r="AQ416" s="6">
        <f t="shared" si="247"/>
        <v>0</v>
      </c>
      <c r="AR416" s="6">
        <f t="shared" si="248"/>
        <v>0</v>
      </c>
      <c r="AS416" s="6">
        <f t="shared" si="249"/>
        <v>0</v>
      </c>
      <c r="AT416" s="6">
        <f t="shared" si="250"/>
        <v>0</v>
      </c>
      <c r="AU416" s="6">
        <f t="shared" si="251"/>
        <v>0</v>
      </c>
    </row>
    <row r="417" spans="1:47" ht="15" customHeight="1" x14ac:dyDescent="0.45">
      <c r="A417" s="5" t="s">
        <v>826</v>
      </c>
      <c r="B417" s="5" t="s">
        <v>827</v>
      </c>
      <c r="C417" s="6">
        <v>4</v>
      </c>
      <c r="D417" s="6">
        <v>4</v>
      </c>
      <c r="E417" s="6">
        <v>3.9500000476837198</v>
      </c>
      <c r="F417" s="6">
        <v>2.1500000953674299</v>
      </c>
      <c r="G417" s="6">
        <v>3.9500000476837198</v>
      </c>
      <c r="H417" s="6">
        <v>4.75</v>
      </c>
      <c r="I417" s="6">
        <v>4.5500001907348597</v>
      </c>
      <c r="J417" s="6">
        <v>4.5999999046325701</v>
      </c>
      <c r="K417" s="6">
        <v>3.6500000953674299</v>
      </c>
      <c r="L417" s="6">
        <f t="shared" si="216"/>
        <v>1</v>
      </c>
      <c r="M417" s="6">
        <f t="shared" si="217"/>
        <v>2</v>
      </c>
      <c r="N417" s="6">
        <f t="shared" si="218"/>
        <v>1.9500000476837198</v>
      </c>
      <c r="O417" s="6">
        <f t="shared" si="219"/>
        <v>0</v>
      </c>
      <c r="P417" s="6">
        <f t="shared" si="220"/>
        <v>1.9500000476837198</v>
      </c>
      <c r="Q417" s="6">
        <f t="shared" si="221"/>
        <v>1.75</v>
      </c>
      <c r="R417" s="6">
        <f t="shared" si="222"/>
        <v>1.5500001907348597</v>
      </c>
      <c r="S417" s="6">
        <f t="shared" si="223"/>
        <v>2.5999999046325701</v>
      </c>
      <c r="T417" s="6">
        <f t="shared" si="224"/>
        <v>1.6500000953674299</v>
      </c>
      <c r="U417" s="6">
        <f t="shared" si="225"/>
        <v>0.20000000000000018</v>
      </c>
      <c r="V417" s="6">
        <f t="shared" si="226"/>
        <v>1.4</v>
      </c>
      <c r="W417" s="6">
        <f t="shared" si="227"/>
        <v>0.55000004768371991</v>
      </c>
      <c r="X417" s="6">
        <f t="shared" si="228"/>
        <v>0</v>
      </c>
      <c r="Y417" s="6">
        <f t="shared" si="229"/>
        <v>0.65000004768371999</v>
      </c>
      <c r="Z417" s="6">
        <f t="shared" si="230"/>
        <v>1.25</v>
      </c>
      <c r="AA417" s="6">
        <f t="shared" si="231"/>
        <v>0.95000019073485964</v>
      </c>
      <c r="AB417" s="6">
        <f t="shared" si="232"/>
        <v>2.0999999046325701</v>
      </c>
      <c r="AC417" s="6">
        <f t="shared" si="233"/>
        <v>0.85000009536743004</v>
      </c>
      <c r="AD417" s="6">
        <f t="shared" si="234"/>
        <v>0</v>
      </c>
      <c r="AE417" s="6">
        <f t="shared" si="235"/>
        <v>0.60000000000000009</v>
      </c>
      <c r="AF417" s="6">
        <f t="shared" si="236"/>
        <v>0</v>
      </c>
      <c r="AG417" s="6">
        <f t="shared" si="237"/>
        <v>0</v>
      </c>
      <c r="AH417" s="6">
        <f t="shared" si="238"/>
        <v>0</v>
      </c>
      <c r="AI417" s="6">
        <f t="shared" si="239"/>
        <v>0.45000000000000018</v>
      </c>
      <c r="AJ417" s="6">
        <f t="shared" si="240"/>
        <v>0.15000019073485937</v>
      </c>
      <c r="AK417" s="6">
        <f t="shared" si="241"/>
        <v>1.2999999046325703</v>
      </c>
      <c r="AL417" s="6">
        <f t="shared" si="242"/>
        <v>5.0000095367429775E-2</v>
      </c>
      <c r="AM417" s="6">
        <f t="shared" si="243"/>
        <v>0</v>
      </c>
      <c r="AN417" s="6">
        <f t="shared" si="244"/>
        <v>0</v>
      </c>
      <c r="AO417" s="6">
        <f t="shared" si="245"/>
        <v>0</v>
      </c>
      <c r="AP417" s="6">
        <f t="shared" si="246"/>
        <v>0</v>
      </c>
      <c r="AQ417" s="6">
        <f t="shared" si="247"/>
        <v>0</v>
      </c>
      <c r="AR417" s="6">
        <f t="shared" si="248"/>
        <v>0</v>
      </c>
      <c r="AS417" s="6">
        <f t="shared" si="249"/>
        <v>0</v>
      </c>
      <c r="AT417" s="6">
        <f t="shared" si="250"/>
        <v>0.49999990463257049</v>
      </c>
      <c r="AU417" s="6">
        <f t="shared" si="251"/>
        <v>0</v>
      </c>
    </row>
    <row r="418" spans="1:47" ht="15" customHeight="1" x14ac:dyDescent="0.45">
      <c r="A418" s="5" t="s">
        <v>828</v>
      </c>
      <c r="B418" s="5" t="s">
        <v>829</v>
      </c>
      <c r="C418" s="6">
        <v>3</v>
      </c>
      <c r="D418" s="6">
        <v>3.25</v>
      </c>
      <c r="E418" s="6">
        <v>3</v>
      </c>
      <c r="F418" s="6">
        <v>2.0499999523162802</v>
      </c>
      <c r="G418" s="6">
        <v>3.0499999523162802</v>
      </c>
      <c r="H418" s="6">
        <v>3.75</v>
      </c>
      <c r="I418" s="6">
        <v>3.4000000953674299</v>
      </c>
      <c r="J418" s="6">
        <v>3.7999999523162802</v>
      </c>
      <c r="K418" s="6">
        <v>3.4000000953674299</v>
      </c>
      <c r="L418" s="6">
        <f t="shared" si="216"/>
        <v>0</v>
      </c>
      <c r="M418" s="6">
        <f t="shared" si="217"/>
        <v>1.25</v>
      </c>
      <c r="N418" s="6">
        <f t="shared" si="218"/>
        <v>1</v>
      </c>
      <c r="O418" s="6">
        <f t="shared" si="219"/>
        <v>0</v>
      </c>
      <c r="P418" s="6">
        <f t="shared" si="220"/>
        <v>1.0499999523162802</v>
      </c>
      <c r="Q418" s="6">
        <f t="shared" si="221"/>
        <v>0.75</v>
      </c>
      <c r="R418" s="6">
        <f t="shared" si="222"/>
        <v>0.40000009536742986</v>
      </c>
      <c r="S418" s="6">
        <f t="shared" si="223"/>
        <v>1.7999999523162802</v>
      </c>
      <c r="T418" s="6">
        <f t="shared" si="224"/>
        <v>1.4000000953674299</v>
      </c>
      <c r="U418" s="6">
        <f t="shared" si="225"/>
        <v>0</v>
      </c>
      <c r="V418" s="6">
        <f t="shared" si="226"/>
        <v>0.64999999999999991</v>
      </c>
      <c r="W418" s="6">
        <f t="shared" si="227"/>
        <v>0</v>
      </c>
      <c r="X418" s="6">
        <f t="shared" si="228"/>
        <v>0</v>
      </c>
      <c r="Y418" s="6">
        <f t="shared" si="229"/>
        <v>0</v>
      </c>
      <c r="Z418" s="6">
        <f t="shared" si="230"/>
        <v>0.25</v>
      </c>
      <c r="AA418" s="6">
        <f t="shared" si="231"/>
        <v>0</v>
      </c>
      <c r="AB418" s="6">
        <f t="shared" si="232"/>
        <v>1.2999999523162802</v>
      </c>
      <c r="AC418" s="6">
        <f t="shared" si="233"/>
        <v>0.60000009536743004</v>
      </c>
      <c r="AD418" s="6">
        <f t="shared" si="234"/>
        <v>0</v>
      </c>
      <c r="AE418" s="6">
        <f t="shared" si="235"/>
        <v>0</v>
      </c>
      <c r="AF418" s="6">
        <f t="shared" si="236"/>
        <v>0</v>
      </c>
      <c r="AG418" s="6">
        <f t="shared" si="237"/>
        <v>0</v>
      </c>
      <c r="AH418" s="6">
        <f t="shared" si="238"/>
        <v>0</v>
      </c>
      <c r="AI418" s="6">
        <f t="shared" si="239"/>
        <v>0</v>
      </c>
      <c r="AJ418" s="6">
        <f t="shared" si="240"/>
        <v>0</v>
      </c>
      <c r="AK418" s="6">
        <f t="shared" si="241"/>
        <v>0.49999995231628036</v>
      </c>
      <c r="AL418" s="6">
        <f t="shared" si="242"/>
        <v>0</v>
      </c>
      <c r="AM418" s="6">
        <f t="shared" si="243"/>
        <v>0</v>
      </c>
      <c r="AN418" s="6">
        <f t="shared" si="244"/>
        <v>0</v>
      </c>
      <c r="AO418" s="6">
        <f t="shared" si="245"/>
        <v>0</v>
      </c>
      <c r="AP418" s="6">
        <f t="shared" si="246"/>
        <v>0</v>
      </c>
      <c r="AQ418" s="6">
        <f t="shared" si="247"/>
        <v>0</v>
      </c>
      <c r="AR418" s="6">
        <f t="shared" si="248"/>
        <v>0</v>
      </c>
      <c r="AS418" s="6">
        <f t="shared" si="249"/>
        <v>0</v>
      </c>
      <c r="AT418" s="6">
        <f t="shared" si="250"/>
        <v>0</v>
      </c>
      <c r="AU418" s="6">
        <f t="shared" si="251"/>
        <v>0</v>
      </c>
    </row>
    <row r="419" spans="1:47" ht="15" customHeight="1" x14ac:dyDescent="0.45">
      <c r="A419" s="5" t="s">
        <v>830</v>
      </c>
      <c r="B419" s="5" t="s">
        <v>831</v>
      </c>
      <c r="C419" s="6">
        <v>3</v>
      </c>
      <c r="D419" s="6">
        <v>3</v>
      </c>
      <c r="E419" s="6">
        <v>2.8499999046325701</v>
      </c>
      <c r="F419" s="6">
        <v>1.3999999761581401</v>
      </c>
      <c r="G419" s="6">
        <v>2.9500000476837198</v>
      </c>
      <c r="H419" s="6">
        <v>3.4000000953674299</v>
      </c>
      <c r="I419" s="6">
        <v>3.7999999523162802</v>
      </c>
      <c r="J419" s="6">
        <v>3.9000000953674299</v>
      </c>
      <c r="K419" s="6">
        <v>3.3499999046325701</v>
      </c>
      <c r="L419" s="6">
        <f t="shared" si="216"/>
        <v>0</v>
      </c>
      <c r="M419" s="6">
        <f t="shared" si="217"/>
        <v>1</v>
      </c>
      <c r="N419" s="6">
        <f t="shared" si="218"/>
        <v>0.84999990463257014</v>
      </c>
      <c r="O419" s="6">
        <f t="shared" si="219"/>
        <v>0</v>
      </c>
      <c r="P419" s="6">
        <f t="shared" si="220"/>
        <v>0.95000004768371982</v>
      </c>
      <c r="Q419" s="6">
        <f t="shared" si="221"/>
        <v>0.40000009536742986</v>
      </c>
      <c r="R419" s="6">
        <f t="shared" si="222"/>
        <v>0.79999995231628018</v>
      </c>
      <c r="S419" s="6">
        <f t="shared" si="223"/>
        <v>1.9000000953674299</v>
      </c>
      <c r="T419" s="6">
        <f t="shared" si="224"/>
        <v>1.3499999046325701</v>
      </c>
      <c r="U419" s="6">
        <f t="shared" si="225"/>
        <v>0</v>
      </c>
      <c r="V419" s="6">
        <f t="shared" si="226"/>
        <v>0.39999999999999991</v>
      </c>
      <c r="W419" s="6">
        <f t="shared" si="227"/>
        <v>0</v>
      </c>
      <c r="X419" s="6">
        <f t="shared" si="228"/>
        <v>0</v>
      </c>
      <c r="Y419" s="6">
        <f t="shared" si="229"/>
        <v>0</v>
      </c>
      <c r="Z419" s="6">
        <f t="shared" si="230"/>
        <v>0</v>
      </c>
      <c r="AA419" s="6">
        <f t="shared" si="231"/>
        <v>0.19999995231628009</v>
      </c>
      <c r="AB419" s="6">
        <f t="shared" si="232"/>
        <v>1.4000000953674299</v>
      </c>
      <c r="AC419" s="6">
        <f t="shared" si="233"/>
        <v>0.54999990463257031</v>
      </c>
      <c r="AD419" s="6">
        <f t="shared" si="234"/>
        <v>0</v>
      </c>
      <c r="AE419" s="6">
        <f t="shared" si="235"/>
        <v>0</v>
      </c>
      <c r="AF419" s="6">
        <f t="shared" si="236"/>
        <v>0</v>
      </c>
      <c r="AG419" s="6">
        <f t="shared" si="237"/>
        <v>0</v>
      </c>
      <c r="AH419" s="6">
        <f t="shared" si="238"/>
        <v>0</v>
      </c>
      <c r="AI419" s="6">
        <f t="shared" si="239"/>
        <v>0</v>
      </c>
      <c r="AJ419" s="6">
        <f t="shared" si="240"/>
        <v>0</v>
      </c>
      <c r="AK419" s="6">
        <f t="shared" si="241"/>
        <v>0.60000009536743004</v>
      </c>
      <c r="AL419" s="6">
        <f t="shared" si="242"/>
        <v>0</v>
      </c>
      <c r="AM419" s="6">
        <f t="shared" si="243"/>
        <v>0</v>
      </c>
      <c r="AN419" s="6">
        <f t="shared" si="244"/>
        <v>0</v>
      </c>
      <c r="AO419" s="6">
        <f t="shared" si="245"/>
        <v>0</v>
      </c>
      <c r="AP419" s="6">
        <f t="shared" si="246"/>
        <v>0</v>
      </c>
      <c r="AQ419" s="6">
        <f t="shared" si="247"/>
        <v>0</v>
      </c>
      <c r="AR419" s="6">
        <f t="shared" si="248"/>
        <v>0</v>
      </c>
      <c r="AS419" s="6">
        <f t="shared" si="249"/>
        <v>0</v>
      </c>
      <c r="AT419" s="6">
        <f t="shared" si="250"/>
        <v>0</v>
      </c>
      <c r="AU419" s="6">
        <f t="shared" si="251"/>
        <v>0</v>
      </c>
    </row>
    <row r="420" spans="1:47" ht="15" customHeight="1" x14ac:dyDescent="0.45">
      <c r="A420" s="5" t="s">
        <v>832</v>
      </c>
      <c r="B420" s="5" t="s">
        <v>833</v>
      </c>
      <c r="C420" s="6">
        <v>3.9000000953674299</v>
      </c>
      <c r="D420" s="6">
        <v>3.9000000953674299</v>
      </c>
      <c r="E420" s="6">
        <v>3.5499999523162802</v>
      </c>
      <c r="F420" s="6">
        <v>2.25</v>
      </c>
      <c r="G420" s="6">
        <v>3.9500000476837198</v>
      </c>
      <c r="H420" s="6">
        <v>3.9500000476837198</v>
      </c>
      <c r="I420" s="6">
        <v>3.4500000476837198</v>
      </c>
      <c r="J420" s="6">
        <v>3.5</v>
      </c>
      <c r="K420" s="6">
        <v>2.7000000476837198</v>
      </c>
      <c r="L420" s="6">
        <f t="shared" si="216"/>
        <v>0.90000009536742986</v>
      </c>
      <c r="M420" s="6">
        <f t="shared" si="217"/>
        <v>1.9000000953674299</v>
      </c>
      <c r="N420" s="6">
        <f t="shared" si="218"/>
        <v>1.5499999523162802</v>
      </c>
      <c r="O420" s="6">
        <f t="shared" si="219"/>
        <v>0</v>
      </c>
      <c r="P420" s="6">
        <f t="shared" si="220"/>
        <v>1.9500000476837198</v>
      </c>
      <c r="Q420" s="6">
        <f t="shared" si="221"/>
        <v>0.95000004768371982</v>
      </c>
      <c r="R420" s="6">
        <f t="shared" si="222"/>
        <v>0.45000004768371982</v>
      </c>
      <c r="S420" s="6">
        <f t="shared" si="223"/>
        <v>1.5</v>
      </c>
      <c r="T420" s="6">
        <f t="shared" si="224"/>
        <v>0.70000004768371982</v>
      </c>
      <c r="U420" s="6">
        <f t="shared" si="225"/>
        <v>0.10000009536743004</v>
      </c>
      <c r="V420" s="6">
        <f t="shared" si="226"/>
        <v>1.3000000953674298</v>
      </c>
      <c r="W420" s="6">
        <f t="shared" si="227"/>
        <v>0.14999995231628027</v>
      </c>
      <c r="X420" s="6">
        <f t="shared" si="228"/>
        <v>0</v>
      </c>
      <c r="Y420" s="6">
        <f t="shared" si="229"/>
        <v>0.65000004768371999</v>
      </c>
      <c r="Z420" s="6">
        <f t="shared" si="230"/>
        <v>0.45000004768371982</v>
      </c>
      <c r="AA420" s="6">
        <f t="shared" si="231"/>
        <v>0</v>
      </c>
      <c r="AB420" s="6">
        <f t="shared" si="232"/>
        <v>1</v>
      </c>
      <c r="AC420" s="6">
        <f t="shared" si="233"/>
        <v>0</v>
      </c>
      <c r="AD420" s="6">
        <f t="shared" si="234"/>
        <v>0</v>
      </c>
      <c r="AE420" s="6">
        <f t="shared" si="235"/>
        <v>0.50000009536742995</v>
      </c>
      <c r="AF420" s="6">
        <f t="shared" si="236"/>
        <v>0</v>
      </c>
      <c r="AG420" s="6">
        <f t="shared" si="237"/>
        <v>0</v>
      </c>
      <c r="AH420" s="6">
        <f t="shared" si="238"/>
        <v>0</v>
      </c>
      <c r="AI420" s="6">
        <f t="shared" si="239"/>
        <v>0</v>
      </c>
      <c r="AJ420" s="6">
        <f t="shared" si="240"/>
        <v>0</v>
      </c>
      <c r="AK420" s="6">
        <f t="shared" si="241"/>
        <v>0.20000000000000018</v>
      </c>
      <c r="AL420" s="6">
        <f t="shared" si="242"/>
        <v>0</v>
      </c>
      <c r="AM420" s="6">
        <f t="shared" si="243"/>
        <v>0</v>
      </c>
      <c r="AN420" s="6">
        <f t="shared" si="244"/>
        <v>0</v>
      </c>
      <c r="AO420" s="6">
        <f t="shared" si="245"/>
        <v>0</v>
      </c>
      <c r="AP420" s="6">
        <f t="shared" si="246"/>
        <v>0</v>
      </c>
      <c r="AQ420" s="6">
        <f t="shared" si="247"/>
        <v>0</v>
      </c>
      <c r="AR420" s="6">
        <f t="shared" si="248"/>
        <v>0</v>
      </c>
      <c r="AS420" s="6">
        <f t="shared" si="249"/>
        <v>0</v>
      </c>
      <c r="AT420" s="6">
        <f t="shared" si="250"/>
        <v>0</v>
      </c>
      <c r="AU420" s="6">
        <f t="shared" si="251"/>
        <v>0</v>
      </c>
    </row>
    <row r="421" spans="1:47" ht="15" customHeight="1" x14ac:dyDescent="0.45">
      <c r="A421" s="5" t="s">
        <v>834</v>
      </c>
      <c r="B421" s="5" t="s">
        <v>835</v>
      </c>
      <c r="C421" s="6">
        <v>3.75</v>
      </c>
      <c r="D421" s="6">
        <v>3.6500000953674299</v>
      </c>
      <c r="E421" s="6">
        <v>3</v>
      </c>
      <c r="F421" s="6">
        <v>2</v>
      </c>
      <c r="G421" s="6">
        <v>3.25</v>
      </c>
      <c r="H421" s="6">
        <v>3.8500001430511501</v>
      </c>
      <c r="I421" s="6">
        <v>4</v>
      </c>
      <c r="J421" s="6">
        <v>2.3499999046325701</v>
      </c>
      <c r="K421" s="6">
        <v>1.04999995231628</v>
      </c>
      <c r="L421" s="6">
        <f t="shared" si="216"/>
        <v>0.75</v>
      </c>
      <c r="M421" s="6">
        <f t="shared" si="217"/>
        <v>1.6500000953674299</v>
      </c>
      <c r="N421" s="6">
        <f t="shared" si="218"/>
        <v>1</v>
      </c>
      <c r="O421" s="6">
        <f t="shared" si="219"/>
        <v>0</v>
      </c>
      <c r="P421" s="6">
        <f t="shared" si="220"/>
        <v>1.25</v>
      </c>
      <c r="Q421" s="6">
        <f t="shared" si="221"/>
        <v>0.85000014305115013</v>
      </c>
      <c r="R421" s="6">
        <f t="shared" si="222"/>
        <v>1</v>
      </c>
      <c r="S421" s="6">
        <f t="shared" si="223"/>
        <v>0.34999990463257014</v>
      </c>
      <c r="T421" s="6">
        <f t="shared" si="224"/>
        <v>0</v>
      </c>
      <c r="U421" s="6">
        <f t="shared" si="225"/>
        <v>0</v>
      </c>
      <c r="V421" s="6">
        <f t="shared" si="226"/>
        <v>1.0500000953674298</v>
      </c>
      <c r="W421" s="6">
        <f t="shared" si="227"/>
        <v>0</v>
      </c>
      <c r="X421" s="6">
        <f t="shared" si="228"/>
        <v>0</v>
      </c>
      <c r="Y421" s="6">
        <f t="shared" si="229"/>
        <v>0</v>
      </c>
      <c r="Z421" s="6">
        <f t="shared" si="230"/>
        <v>0.35000014305115013</v>
      </c>
      <c r="AA421" s="6">
        <f t="shared" si="231"/>
        <v>0.39999999999999991</v>
      </c>
      <c r="AB421" s="6">
        <f t="shared" si="232"/>
        <v>0</v>
      </c>
      <c r="AC421" s="6">
        <f t="shared" si="233"/>
        <v>0</v>
      </c>
      <c r="AD421" s="6">
        <f t="shared" si="234"/>
        <v>0</v>
      </c>
      <c r="AE421" s="6">
        <f t="shared" si="235"/>
        <v>0.25000009536742995</v>
      </c>
      <c r="AF421" s="6">
        <f t="shared" si="236"/>
        <v>0</v>
      </c>
      <c r="AG421" s="6">
        <f t="shared" si="237"/>
        <v>0</v>
      </c>
      <c r="AH421" s="6">
        <f t="shared" si="238"/>
        <v>0</v>
      </c>
      <c r="AI421" s="6">
        <f t="shared" si="239"/>
        <v>0</v>
      </c>
      <c r="AJ421" s="6">
        <f t="shared" si="240"/>
        <v>0</v>
      </c>
      <c r="AK421" s="6">
        <f t="shared" si="241"/>
        <v>0</v>
      </c>
      <c r="AL421" s="6">
        <f t="shared" si="242"/>
        <v>0</v>
      </c>
      <c r="AM421" s="6">
        <f t="shared" si="243"/>
        <v>0</v>
      </c>
      <c r="AN421" s="6">
        <f t="shared" si="244"/>
        <v>0</v>
      </c>
      <c r="AO421" s="6">
        <f t="shared" si="245"/>
        <v>0</v>
      </c>
      <c r="AP421" s="6">
        <f t="shared" si="246"/>
        <v>0</v>
      </c>
      <c r="AQ421" s="6">
        <f t="shared" si="247"/>
        <v>0</v>
      </c>
      <c r="AR421" s="6">
        <f t="shared" si="248"/>
        <v>0</v>
      </c>
      <c r="AS421" s="6">
        <f t="shared" si="249"/>
        <v>0</v>
      </c>
      <c r="AT421" s="6">
        <f t="shared" si="250"/>
        <v>0</v>
      </c>
      <c r="AU421" s="6">
        <f t="shared" si="251"/>
        <v>0</v>
      </c>
    </row>
    <row r="422" spans="1:47" ht="15" customHeight="1" x14ac:dyDescent="0.45">
      <c r="A422" s="5" t="s">
        <v>836</v>
      </c>
      <c r="B422" s="5" t="s">
        <v>837</v>
      </c>
      <c r="C422" s="6">
        <v>2.9000000953674299</v>
      </c>
      <c r="D422" s="6">
        <v>2.5499999523162802</v>
      </c>
      <c r="E422" s="6">
        <v>2.5499999523162802</v>
      </c>
      <c r="F422" s="6">
        <v>2</v>
      </c>
      <c r="G422" s="6">
        <v>3.0999999046325701</v>
      </c>
      <c r="H422" s="6">
        <v>3.5</v>
      </c>
      <c r="I422" s="6">
        <v>3.7000000476837198</v>
      </c>
      <c r="J422" s="6">
        <v>3.2000000476837198</v>
      </c>
      <c r="K422" s="6">
        <v>2.3499999046325701</v>
      </c>
      <c r="L422" s="6">
        <f t="shared" si="216"/>
        <v>0</v>
      </c>
      <c r="M422" s="6">
        <f t="shared" si="217"/>
        <v>0.54999995231628018</v>
      </c>
      <c r="N422" s="6">
        <f t="shared" si="218"/>
        <v>0.54999995231628018</v>
      </c>
      <c r="O422" s="6">
        <f t="shared" si="219"/>
        <v>0</v>
      </c>
      <c r="P422" s="6">
        <f t="shared" si="220"/>
        <v>1.0999999046325701</v>
      </c>
      <c r="Q422" s="6">
        <f t="shared" si="221"/>
        <v>0.5</v>
      </c>
      <c r="R422" s="6">
        <f t="shared" si="222"/>
        <v>0.70000004768371982</v>
      </c>
      <c r="S422" s="6">
        <f t="shared" si="223"/>
        <v>1.2000000476837198</v>
      </c>
      <c r="T422" s="6">
        <f t="shared" si="224"/>
        <v>0.34999990463257014</v>
      </c>
      <c r="U422" s="6">
        <f t="shared" si="225"/>
        <v>0</v>
      </c>
      <c r="V422" s="6">
        <f t="shared" si="226"/>
        <v>0</v>
      </c>
      <c r="W422" s="6">
        <f t="shared" si="227"/>
        <v>0</v>
      </c>
      <c r="X422" s="6">
        <f t="shared" si="228"/>
        <v>0</v>
      </c>
      <c r="Y422" s="6">
        <f t="shared" si="229"/>
        <v>0</v>
      </c>
      <c r="Z422" s="6">
        <f t="shared" si="230"/>
        <v>0</v>
      </c>
      <c r="AA422" s="6">
        <f t="shared" si="231"/>
        <v>0.10000004768371973</v>
      </c>
      <c r="AB422" s="6">
        <f t="shared" si="232"/>
        <v>0.70000004768371982</v>
      </c>
      <c r="AC422" s="6">
        <f t="shared" si="233"/>
        <v>0</v>
      </c>
      <c r="AD422" s="6">
        <f t="shared" si="234"/>
        <v>0</v>
      </c>
      <c r="AE422" s="6">
        <f t="shared" si="235"/>
        <v>0</v>
      </c>
      <c r="AF422" s="6">
        <f t="shared" si="236"/>
        <v>0</v>
      </c>
      <c r="AG422" s="6">
        <f t="shared" si="237"/>
        <v>0</v>
      </c>
      <c r="AH422" s="6">
        <f t="shared" si="238"/>
        <v>0</v>
      </c>
      <c r="AI422" s="6">
        <f t="shared" si="239"/>
        <v>0</v>
      </c>
      <c r="AJ422" s="6">
        <f t="shared" si="240"/>
        <v>0</v>
      </c>
      <c r="AK422" s="6">
        <f t="shared" si="241"/>
        <v>0</v>
      </c>
      <c r="AL422" s="6">
        <f t="shared" si="242"/>
        <v>0</v>
      </c>
      <c r="AM422" s="6">
        <f t="shared" si="243"/>
        <v>0</v>
      </c>
      <c r="AN422" s="6">
        <f t="shared" si="244"/>
        <v>0</v>
      </c>
      <c r="AO422" s="6">
        <f t="shared" si="245"/>
        <v>0</v>
      </c>
      <c r="AP422" s="6">
        <f t="shared" si="246"/>
        <v>0</v>
      </c>
      <c r="AQ422" s="6">
        <f t="shared" si="247"/>
        <v>0</v>
      </c>
      <c r="AR422" s="6">
        <f t="shared" si="248"/>
        <v>0</v>
      </c>
      <c r="AS422" s="6">
        <f t="shared" si="249"/>
        <v>0</v>
      </c>
      <c r="AT422" s="6">
        <f t="shared" si="250"/>
        <v>0</v>
      </c>
      <c r="AU422" s="6">
        <f t="shared" si="251"/>
        <v>0</v>
      </c>
    </row>
    <row r="423" spans="1:47" ht="15" customHeight="1" x14ac:dyDescent="0.45">
      <c r="A423" s="5" t="s">
        <v>838</v>
      </c>
      <c r="B423" s="5" t="s">
        <v>839</v>
      </c>
      <c r="C423" s="6">
        <v>3</v>
      </c>
      <c r="D423" s="6">
        <v>2.4500000476837198</v>
      </c>
      <c r="E423" s="6">
        <v>2.4500000476837198</v>
      </c>
      <c r="F423" s="6">
        <v>1.5</v>
      </c>
      <c r="G423" s="6">
        <v>3</v>
      </c>
      <c r="H423" s="6">
        <v>3.0499999523162802</v>
      </c>
      <c r="I423" s="6">
        <v>3.7999999523162802</v>
      </c>
      <c r="J423" s="6">
        <v>2.8499999046325701</v>
      </c>
      <c r="K423" s="6">
        <v>1.8500000238418599</v>
      </c>
      <c r="L423" s="6">
        <f t="shared" si="216"/>
        <v>0</v>
      </c>
      <c r="M423" s="6">
        <f t="shared" si="217"/>
        <v>0.45000004768371982</v>
      </c>
      <c r="N423" s="6">
        <f t="shared" si="218"/>
        <v>0.45000004768371982</v>
      </c>
      <c r="O423" s="6">
        <f t="shared" si="219"/>
        <v>0</v>
      </c>
      <c r="P423" s="6">
        <f t="shared" si="220"/>
        <v>1</v>
      </c>
      <c r="Q423" s="6">
        <f t="shared" si="221"/>
        <v>4.9999952316280183E-2</v>
      </c>
      <c r="R423" s="6">
        <f t="shared" si="222"/>
        <v>0.79999995231628018</v>
      </c>
      <c r="S423" s="6">
        <f t="shared" si="223"/>
        <v>0.84999990463257014</v>
      </c>
      <c r="T423" s="6">
        <f t="shared" si="224"/>
        <v>0</v>
      </c>
      <c r="U423" s="6">
        <f t="shared" si="225"/>
        <v>0</v>
      </c>
      <c r="V423" s="6">
        <f t="shared" si="226"/>
        <v>0</v>
      </c>
      <c r="W423" s="6">
        <f t="shared" si="227"/>
        <v>0</v>
      </c>
      <c r="X423" s="6">
        <f t="shared" si="228"/>
        <v>0</v>
      </c>
      <c r="Y423" s="6">
        <f t="shared" si="229"/>
        <v>0</v>
      </c>
      <c r="Z423" s="6">
        <f t="shared" si="230"/>
        <v>0</v>
      </c>
      <c r="AA423" s="6">
        <f t="shared" si="231"/>
        <v>0.19999995231628009</v>
      </c>
      <c r="AB423" s="6">
        <f t="shared" si="232"/>
        <v>0.34999990463257014</v>
      </c>
      <c r="AC423" s="6">
        <f t="shared" si="233"/>
        <v>0</v>
      </c>
      <c r="AD423" s="6">
        <f t="shared" si="234"/>
        <v>0</v>
      </c>
      <c r="AE423" s="6">
        <f t="shared" si="235"/>
        <v>0</v>
      </c>
      <c r="AF423" s="6">
        <f t="shared" si="236"/>
        <v>0</v>
      </c>
      <c r="AG423" s="6">
        <f t="shared" si="237"/>
        <v>0</v>
      </c>
      <c r="AH423" s="6">
        <f t="shared" si="238"/>
        <v>0</v>
      </c>
      <c r="AI423" s="6">
        <f t="shared" si="239"/>
        <v>0</v>
      </c>
      <c r="AJ423" s="6">
        <f t="shared" si="240"/>
        <v>0</v>
      </c>
      <c r="AK423" s="6">
        <f t="shared" si="241"/>
        <v>0</v>
      </c>
      <c r="AL423" s="6">
        <f t="shared" si="242"/>
        <v>0</v>
      </c>
      <c r="AM423" s="6">
        <f t="shared" si="243"/>
        <v>0</v>
      </c>
      <c r="AN423" s="6">
        <f t="shared" si="244"/>
        <v>0</v>
      </c>
      <c r="AO423" s="6">
        <f t="shared" si="245"/>
        <v>0</v>
      </c>
      <c r="AP423" s="6">
        <f t="shared" si="246"/>
        <v>0</v>
      </c>
      <c r="AQ423" s="6">
        <f t="shared" si="247"/>
        <v>0</v>
      </c>
      <c r="AR423" s="6">
        <f t="shared" si="248"/>
        <v>0</v>
      </c>
      <c r="AS423" s="6">
        <f t="shared" si="249"/>
        <v>0</v>
      </c>
      <c r="AT423" s="6">
        <f t="shared" si="250"/>
        <v>0</v>
      </c>
      <c r="AU423" s="6">
        <f t="shared" si="251"/>
        <v>0</v>
      </c>
    </row>
    <row r="424" spans="1:47" ht="15" customHeight="1" x14ac:dyDescent="0.45">
      <c r="A424" s="5" t="s">
        <v>840</v>
      </c>
      <c r="B424" s="5" t="s">
        <v>841</v>
      </c>
      <c r="C424" s="6">
        <v>2.75</v>
      </c>
      <c r="D424" s="6">
        <v>2.2000000476837198</v>
      </c>
      <c r="E424" s="6">
        <v>2.5</v>
      </c>
      <c r="F424" s="6">
        <v>1.1499999761581401</v>
      </c>
      <c r="G424" s="6">
        <v>2.8499999046325701</v>
      </c>
      <c r="H424" s="6">
        <v>3</v>
      </c>
      <c r="I424" s="6">
        <v>4</v>
      </c>
      <c r="J424" s="6">
        <v>2.6500000953674299</v>
      </c>
      <c r="K424" s="6">
        <v>1.79999995231628</v>
      </c>
      <c r="L424" s="6">
        <f t="shared" si="216"/>
        <v>0</v>
      </c>
      <c r="M424" s="6">
        <f t="shared" si="217"/>
        <v>0.20000004768371982</v>
      </c>
      <c r="N424" s="6">
        <f t="shared" si="218"/>
        <v>0.5</v>
      </c>
      <c r="O424" s="6">
        <f t="shared" si="219"/>
        <v>0</v>
      </c>
      <c r="P424" s="6">
        <f t="shared" si="220"/>
        <v>0.84999990463257014</v>
      </c>
      <c r="Q424" s="6">
        <f t="shared" si="221"/>
        <v>0</v>
      </c>
      <c r="R424" s="6">
        <f t="shared" si="222"/>
        <v>1</v>
      </c>
      <c r="S424" s="6">
        <f t="shared" si="223"/>
        <v>0.65000009536742986</v>
      </c>
      <c r="T424" s="6">
        <f t="shared" si="224"/>
        <v>0</v>
      </c>
      <c r="U424" s="6">
        <f t="shared" si="225"/>
        <v>0</v>
      </c>
      <c r="V424" s="6">
        <f t="shared" si="226"/>
        <v>0</v>
      </c>
      <c r="W424" s="6">
        <f t="shared" si="227"/>
        <v>0</v>
      </c>
      <c r="X424" s="6">
        <f t="shared" si="228"/>
        <v>0</v>
      </c>
      <c r="Y424" s="6">
        <f t="shared" si="229"/>
        <v>0</v>
      </c>
      <c r="Z424" s="6">
        <f t="shared" si="230"/>
        <v>0</v>
      </c>
      <c r="AA424" s="6">
        <f t="shared" si="231"/>
        <v>0.39999999999999991</v>
      </c>
      <c r="AB424" s="6">
        <f t="shared" si="232"/>
        <v>0.15000009536742986</v>
      </c>
      <c r="AC424" s="6">
        <f t="shared" si="233"/>
        <v>0</v>
      </c>
      <c r="AD424" s="6">
        <f t="shared" si="234"/>
        <v>0</v>
      </c>
      <c r="AE424" s="6">
        <f t="shared" si="235"/>
        <v>0</v>
      </c>
      <c r="AF424" s="6">
        <f t="shared" si="236"/>
        <v>0</v>
      </c>
      <c r="AG424" s="6">
        <f t="shared" si="237"/>
        <v>0</v>
      </c>
      <c r="AH424" s="6">
        <f t="shared" si="238"/>
        <v>0</v>
      </c>
      <c r="AI424" s="6">
        <f t="shared" si="239"/>
        <v>0</v>
      </c>
      <c r="AJ424" s="6">
        <f t="shared" si="240"/>
        <v>0</v>
      </c>
      <c r="AK424" s="6">
        <f t="shared" si="241"/>
        <v>0</v>
      </c>
      <c r="AL424" s="6">
        <f t="shared" si="242"/>
        <v>0</v>
      </c>
      <c r="AM424" s="6">
        <f t="shared" si="243"/>
        <v>0</v>
      </c>
      <c r="AN424" s="6">
        <f t="shared" si="244"/>
        <v>0</v>
      </c>
      <c r="AO424" s="6">
        <f t="shared" si="245"/>
        <v>0</v>
      </c>
      <c r="AP424" s="6">
        <f t="shared" si="246"/>
        <v>0</v>
      </c>
      <c r="AQ424" s="6">
        <f t="shared" si="247"/>
        <v>0</v>
      </c>
      <c r="AR424" s="6">
        <f t="shared" si="248"/>
        <v>0</v>
      </c>
      <c r="AS424" s="6">
        <f t="shared" si="249"/>
        <v>0</v>
      </c>
      <c r="AT424" s="6">
        <f t="shared" si="250"/>
        <v>0</v>
      </c>
      <c r="AU424" s="6">
        <f t="shared" si="251"/>
        <v>0</v>
      </c>
    </row>
    <row r="425" spans="1:47" ht="15" customHeight="1" x14ac:dyDescent="0.45">
      <c r="A425" s="5" t="s">
        <v>842</v>
      </c>
      <c r="B425" s="5" t="s">
        <v>843</v>
      </c>
      <c r="C425" s="6">
        <v>2.5</v>
      </c>
      <c r="D425" s="6">
        <v>2.6500000953674299</v>
      </c>
      <c r="E425" s="6">
        <v>2.5499999523162802</v>
      </c>
      <c r="F425" s="6">
        <v>1.54999995231628</v>
      </c>
      <c r="G425" s="6">
        <v>3</v>
      </c>
      <c r="H425" s="6">
        <v>3.25</v>
      </c>
      <c r="I425" s="6">
        <v>4</v>
      </c>
      <c r="J425" s="6">
        <v>3.5499999523162802</v>
      </c>
      <c r="K425" s="6">
        <v>2.2999999523162802</v>
      </c>
      <c r="L425" s="6">
        <f t="shared" si="216"/>
        <v>0</v>
      </c>
      <c r="M425" s="6">
        <f t="shared" si="217"/>
        <v>0.65000009536742986</v>
      </c>
      <c r="N425" s="6">
        <f t="shared" si="218"/>
        <v>0.54999995231628018</v>
      </c>
      <c r="O425" s="6">
        <f t="shared" si="219"/>
        <v>0</v>
      </c>
      <c r="P425" s="6">
        <f t="shared" si="220"/>
        <v>1</v>
      </c>
      <c r="Q425" s="6">
        <f t="shared" si="221"/>
        <v>0.25</v>
      </c>
      <c r="R425" s="6">
        <f t="shared" si="222"/>
        <v>1</v>
      </c>
      <c r="S425" s="6">
        <f t="shared" si="223"/>
        <v>1.5499999523162802</v>
      </c>
      <c r="T425" s="6">
        <f t="shared" si="224"/>
        <v>0.29999995231628018</v>
      </c>
      <c r="U425" s="6">
        <f t="shared" si="225"/>
        <v>0</v>
      </c>
      <c r="V425" s="6">
        <f t="shared" si="226"/>
        <v>5.0000095367429775E-2</v>
      </c>
      <c r="W425" s="6">
        <f t="shared" si="227"/>
        <v>0</v>
      </c>
      <c r="X425" s="6">
        <f t="shared" si="228"/>
        <v>0</v>
      </c>
      <c r="Y425" s="6">
        <f t="shared" si="229"/>
        <v>0</v>
      </c>
      <c r="Z425" s="6">
        <f t="shared" si="230"/>
        <v>0</v>
      </c>
      <c r="AA425" s="6">
        <f t="shared" si="231"/>
        <v>0.39999999999999991</v>
      </c>
      <c r="AB425" s="6">
        <f t="shared" si="232"/>
        <v>1.0499999523162802</v>
      </c>
      <c r="AC425" s="6">
        <f t="shared" si="233"/>
        <v>0</v>
      </c>
      <c r="AD425" s="6">
        <f t="shared" si="234"/>
        <v>0</v>
      </c>
      <c r="AE425" s="6">
        <f t="shared" si="235"/>
        <v>0</v>
      </c>
      <c r="AF425" s="6">
        <f t="shared" si="236"/>
        <v>0</v>
      </c>
      <c r="AG425" s="6">
        <f t="shared" si="237"/>
        <v>0</v>
      </c>
      <c r="AH425" s="6">
        <f t="shared" si="238"/>
        <v>0</v>
      </c>
      <c r="AI425" s="6">
        <f t="shared" si="239"/>
        <v>0</v>
      </c>
      <c r="AJ425" s="6">
        <f t="shared" si="240"/>
        <v>0</v>
      </c>
      <c r="AK425" s="6">
        <f t="shared" si="241"/>
        <v>0.24999995231628036</v>
      </c>
      <c r="AL425" s="6">
        <f t="shared" si="242"/>
        <v>0</v>
      </c>
      <c r="AM425" s="6">
        <f t="shared" si="243"/>
        <v>0</v>
      </c>
      <c r="AN425" s="6">
        <f t="shared" si="244"/>
        <v>0</v>
      </c>
      <c r="AO425" s="6">
        <f t="shared" si="245"/>
        <v>0</v>
      </c>
      <c r="AP425" s="6">
        <f t="shared" si="246"/>
        <v>0</v>
      </c>
      <c r="AQ425" s="6">
        <f t="shared" si="247"/>
        <v>0</v>
      </c>
      <c r="AR425" s="6">
        <f t="shared" si="248"/>
        <v>0</v>
      </c>
      <c r="AS425" s="6">
        <f t="shared" si="249"/>
        <v>0</v>
      </c>
      <c r="AT425" s="6">
        <f t="shared" si="250"/>
        <v>0</v>
      </c>
      <c r="AU425" s="6">
        <f t="shared" si="251"/>
        <v>0</v>
      </c>
    </row>
    <row r="426" spans="1:47" ht="15" customHeight="1" x14ac:dyDescent="0.45">
      <c r="A426" s="5" t="s">
        <v>844</v>
      </c>
      <c r="B426" s="5" t="s">
        <v>845</v>
      </c>
      <c r="C426" s="6">
        <v>2.7000000476837198</v>
      </c>
      <c r="D426" s="6">
        <v>2.25</v>
      </c>
      <c r="E426" s="6">
        <v>2.25</v>
      </c>
      <c r="F426" s="6">
        <v>1.04999995231628</v>
      </c>
      <c r="G426" s="6">
        <v>2.5</v>
      </c>
      <c r="H426" s="6">
        <v>3</v>
      </c>
      <c r="I426" s="6">
        <v>3.5999999046325701</v>
      </c>
      <c r="J426" s="6">
        <v>3.2000000476837198</v>
      </c>
      <c r="K426" s="6">
        <v>2.2999999523162802</v>
      </c>
      <c r="L426" s="6">
        <f t="shared" si="216"/>
        <v>0</v>
      </c>
      <c r="M426" s="6">
        <f t="shared" si="217"/>
        <v>0.25</v>
      </c>
      <c r="N426" s="6">
        <f t="shared" si="218"/>
        <v>0.25</v>
      </c>
      <c r="O426" s="6">
        <f t="shared" si="219"/>
        <v>0</v>
      </c>
      <c r="P426" s="6">
        <f t="shared" si="220"/>
        <v>0.5</v>
      </c>
      <c r="Q426" s="6">
        <f t="shared" si="221"/>
        <v>0</v>
      </c>
      <c r="R426" s="6">
        <f t="shared" si="222"/>
        <v>0.59999990463257014</v>
      </c>
      <c r="S426" s="6">
        <f t="shared" si="223"/>
        <v>1.2000000476837198</v>
      </c>
      <c r="T426" s="6">
        <f t="shared" si="224"/>
        <v>0.29999995231628018</v>
      </c>
      <c r="U426" s="6">
        <f t="shared" si="225"/>
        <v>0</v>
      </c>
      <c r="V426" s="6">
        <f t="shared" si="226"/>
        <v>0</v>
      </c>
      <c r="W426" s="6">
        <f t="shared" si="227"/>
        <v>0</v>
      </c>
      <c r="X426" s="6">
        <f t="shared" si="228"/>
        <v>0</v>
      </c>
      <c r="Y426" s="6">
        <f t="shared" si="229"/>
        <v>0</v>
      </c>
      <c r="Z426" s="6">
        <f t="shared" si="230"/>
        <v>0</v>
      </c>
      <c r="AA426" s="6">
        <f t="shared" si="231"/>
        <v>0</v>
      </c>
      <c r="AB426" s="6">
        <f t="shared" si="232"/>
        <v>0.70000004768371982</v>
      </c>
      <c r="AC426" s="6">
        <f t="shared" si="233"/>
        <v>0</v>
      </c>
      <c r="AD426" s="6">
        <f t="shared" si="234"/>
        <v>0</v>
      </c>
      <c r="AE426" s="6">
        <f t="shared" si="235"/>
        <v>0</v>
      </c>
      <c r="AF426" s="6">
        <f t="shared" si="236"/>
        <v>0</v>
      </c>
      <c r="AG426" s="6">
        <f t="shared" si="237"/>
        <v>0</v>
      </c>
      <c r="AH426" s="6">
        <f t="shared" si="238"/>
        <v>0</v>
      </c>
      <c r="AI426" s="6">
        <f t="shared" si="239"/>
        <v>0</v>
      </c>
      <c r="AJ426" s="6">
        <f t="shared" si="240"/>
        <v>0</v>
      </c>
      <c r="AK426" s="6">
        <f t="shared" si="241"/>
        <v>0</v>
      </c>
      <c r="AL426" s="6">
        <f t="shared" si="242"/>
        <v>0</v>
      </c>
      <c r="AM426" s="6">
        <f t="shared" si="243"/>
        <v>0</v>
      </c>
      <c r="AN426" s="6">
        <f t="shared" si="244"/>
        <v>0</v>
      </c>
      <c r="AO426" s="6">
        <f t="shared" si="245"/>
        <v>0</v>
      </c>
      <c r="AP426" s="6">
        <f t="shared" si="246"/>
        <v>0</v>
      </c>
      <c r="AQ426" s="6">
        <f t="shared" si="247"/>
        <v>0</v>
      </c>
      <c r="AR426" s="6">
        <f t="shared" si="248"/>
        <v>0</v>
      </c>
      <c r="AS426" s="6">
        <f t="shared" si="249"/>
        <v>0</v>
      </c>
      <c r="AT426" s="6">
        <f t="shared" si="250"/>
        <v>0</v>
      </c>
      <c r="AU426" s="6">
        <f t="shared" si="251"/>
        <v>0</v>
      </c>
    </row>
    <row r="427" spans="1:47" ht="15" customHeight="1" x14ac:dyDescent="0.45">
      <c r="A427" s="5" t="s">
        <v>846</v>
      </c>
      <c r="B427" s="5" t="s">
        <v>847</v>
      </c>
      <c r="C427" s="6">
        <v>3</v>
      </c>
      <c r="D427" s="6">
        <v>3.0499999523162802</v>
      </c>
      <c r="E427" s="6">
        <v>2.5</v>
      </c>
      <c r="F427" s="6">
        <v>1.25</v>
      </c>
      <c r="G427" s="6">
        <v>2.9500000476837198</v>
      </c>
      <c r="H427" s="6">
        <v>3.25</v>
      </c>
      <c r="I427" s="6">
        <v>3.4000000953674299</v>
      </c>
      <c r="J427" s="6">
        <v>3.5</v>
      </c>
      <c r="K427" s="6">
        <v>2.9500000476837198</v>
      </c>
      <c r="L427" s="6">
        <f t="shared" si="216"/>
        <v>0</v>
      </c>
      <c r="M427" s="6">
        <f t="shared" si="217"/>
        <v>1.0499999523162802</v>
      </c>
      <c r="N427" s="6">
        <f t="shared" si="218"/>
        <v>0.5</v>
      </c>
      <c r="O427" s="6">
        <f t="shared" si="219"/>
        <v>0</v>
      </c>
      <c r="P427" s="6">
        <f t="shared" si="220"/>
        <v>0.95000004768371982</v>
      </c>
      <c r="Q427" s="6">
        <f t="shared" si="221"/>
        <v>0.25</v>
      </c>
      <c r="R427" s="6">
        <f t="shared" si="222"/>
        <v>0.40000009536742986</v>
      </c>
      <c r="S427" s="6">
        <f t="shared" si="223"/>
        <v>1.5</v>
      </c>
      <c r="T427" s="6">
        <f t="shared" si="224"/>
        <v>0.95000004768371982</v>
      </c>
      <c r="U427" s="6">
        <f t="shared" si="225"/>
        <v>0</v>
      </c>
      <c r="V427" s="6">
        <f t="shared" si="226"/>
        <v>0.44999995231628009</v>
      </c>
      <c r="W427" s="6">
        <f t="shared" si="227"/>
        <v>0</v>
      </c>
      <c r="X427" s="6">
        <f t="shared" si="228"/>
        <v>0</v>
      </c>
      <c r="Y427" s="6">
        <f t="shared" si="229"/>
        <v>0</v>
      </c>
      <c r="Z427" s="6">
        <f t="shared" si="230"/>
        <v>0</v>
      </c>
      <c r="AA427" s="6">
        <f t="shared" si="231"/>
        <v>0</v>
      </c>
      <c r="AB427" s="6">
        <f t="shared" si="232"/>
        <v>1</v>
      </c>
      <c r="AC427" s="6">
        <f t="shared" si="233"/>
        <v>0.15000004768371999</v>
      </c>
      <c r="AD427" s="6">
        <f t="shared" si="234"/>
        <v>0</v>
      </c>
      <c r="AE427" s="6">
        <f t="shared" si="235"/>
        <v>0</v>
      </c>
      <c r="AF427" s="6">
        <f t="shared" si="236"/>
        <v>0</v>
      </c>
      <c r="AG427" s="6">
        <f t="shared" si="237"/>
        <v>0</v>
      </c>
      <c r="AH427" s="6">
        <f t="shared" si="238"/>
        <v>0</v>
      </c>
      <c r="AI427" s="6">
        <f t="shared" si="239"/>
        <v>0</v>
      </c>
      <c r="AJ427" s="6">
        <f t="shared" si="240"/>
        <v>0</v>
      </c>
      <c r="AK427" s="6">
        <f t="shared" si="241"/>
        <v>0.20000000000000018</v>
      </c>
      <c r="AL427" s="6">
        <f t="shared" si="242"/>
        <v>0</v>
      </c>
      <c r="AM427" s="6">
        <f t="shared" si="243"/>
        <v>0</v>
      </c>
      <c r="AN427" s="6">
        <f t="shared" si="244"/>
        <v>0</v>
      </c>
      <c r="AO427" s="6">
        <f t="shared" si="245"/>
        <v>0</v>
      </c>
      <c r="AP427" s="6">
        <f t="shared" si="246"/>
        <v>0</v>
      </c>
      <c r="AQ427" s="6">
        <f t="shared" si="247"/>
        <v>0</v>
      </c>
      <c r="AR427" s="6">
        <f t="shared" si="248"/>
        <v>0</v>
      </c>
      <c r="AS427" s="6">
        <f t="shared" si="249"/>
        <v>0</v>
      </c>
      <c r="AT427" s="6">
        <f t="shared" si="250"/>
        <v>0</v>
      </c>
      <c r="AU427" s="6">
        <f t="shared" si="251"/>
        <v>0</v>
      </c>
    </row>
    <row r="428" spans="1:47" ht="15" customHeight="1" x14ac:dyDescent="0.45">
      <c r="A428" s="5" t="s">
        <v>848</v>
      </c>
      <c r="B428" s="5" t="s">
        <v>849</v>
      </c>
      <c r="C428" s="6">
        <v>3</v>
      </c>
      <c r="D428" s="6">
        <v>3.0499999523162802</v>
      </c>
      <c r="E428" s="6">
        <v>2.75</v>
      </c>
      <c r="F428" s="6">
        <v>1.6499999761581401</v>
      </c>
      <c r="G428" s="6">
        <v>3.0499999523162802</v>
      </c>
      <c r="H428" s="6">
        <v>3.4000000953674299</v>
      </c>
      <c r="I428" s="6">
        <v>4</v>
      </c>
      <c r="J428" s="6">
        <v>3.4000000953674299</v>
      </c>
      <c r="K428" s="6">
        <v>3.0499999523162802</v>
      </c>
      <c r="L428" s="6">
        <f t="shared" si="216"/>
        <v>0</v>
      </c>
      <c r="M428" s="6">
        <f t="shared" si="217"/>
        <v>1.0499999523162802</v>
      </c>
      <c r="N428" s="6">
        <f t="shared" si="218"/>
        <v>0.75</v>
      </c>
      <c r="O428" s="6">
        <f t="shared" si="219"/>
        <v>0</v>
      </c>
      <c r="P428" s="6">
        <f t="shared" si="220"/>
        <v>1.0499999523162802</v>
      </c>
      <c r="Q428" s="6">
        <f t="shared" si="221"/>
        <v>0.40000009536742986</v>
      </c>
      <c r="R428" s="6">
        <f t="shared" si="222"/>
        <v>1</v>
      </c>
      <c r="S428" s="6">
        <f t="shared" si="223"/>
        <v>1.4000000953674299</v>
      </c>
      <c r="T428" s="6">
        <f t="shared" si="224"/>
        <v>1.0499999523162802</v>
      </c>
      <c r="U428" s="6">
        <f t="shared" si="225"/>
        <v>0</v>
      </c>
      <c r="V428" s="6">
        <f t="shared" si="226"/>
        <v>0.44999995231628009</v>
      </c>
      <c r="W428" s="6">
        <f t="shared" si="227"/>
        <v>0</v>
      </c>
      <c r="X428" s="6">
        <f t="shared" si="228"/>
        <v>0</v>
      </c>
      <c r="Y428" s="6">
        <f t="shared" si="229"/>
        <v>0</v>
      </c>
      <c r="Z428" s="6">
        <f t="shared" si="230"/>
        <v>0</v>
      </c>
      <c r="AA428" s="6">
        <f t="shared" si="231"/>
        <v>0.39999999999999991</v>
      </c>
      <c r="AB428" s="6">
        <f t="shared" si="232"/>
        <v>0.90000009536742986</v>
      </c>
      <c r="AC428" s="6">
        <f t="shared" si="233"/>
        <v>0.24999995231628036</v>
      </c>
      <c r="AD428" s="6">
        <f t="shared" si="234"/>
        <v>0</v>
      </c>
      <c r="AE428" s="6">
        <f t="shared" si="235"/>
        <v>0</v>
      </c>
      <c r="AF428" s="6">
        <f t="shared" si="236"/>
        <v>0</v>
      </c>
      <c r="AG428" s="6">
        <f t="shared" si="237"/>
        <v>0</v>
      </c>
      <c r="AH428" s="6">
        <f t="shared" si="238"/>
        <v>0</v>
      </c>
      <c r="AI428" s="6">
        <f t="shared" si="239"/>
        <v>0</v>
      </c>
      <c r="AJ428" s="6">
        <f t="shared" si="240"/>
        <v>0</v>
      </c>
      <c r="AK428" s="6">
        <f t="shared" si="241"/>
        <v>0.10000009536743004</v>
      </c>
      <c r="AL428" s="6">
        <f t="shared" si="242"/>
        <v>0</v>
      </c>
      <c r="AM428" s="6">
        <f t="shared" si="243"/>
        <v>0</v>
      </c>
      <c r="AN428" s="6">
        <f t="shared" si="244"/>
        <v>0</v>
      </c>
      <c r="AO428" s="6">
        <f t="shared" si="245"/>
        <v>0</v>
      </c>
      <c r="AP428" s="6">
        <f t="shared" si="246"/>
        <v>0</v>
      </c>
      <c r="AQ428" s="6">
        <f t="shared" si="247"/>
        <v>0</v>
      </c>
      <c r="AR428" s="6">
        <f t="shared" si="248"/>
        <v>0</v>
      </c>
      <c r="AS428" s="6">
        <f t="shared" si="249"/>
        <v>0</v>
      </c>
      <c r="AT428" s="6">
        <f t="shared" si="250"/>
        <v>0</v>
      </c>
      <c r="AU428" s="6">
        <f t="shared" si="251"/>
        <v>0</v>
      </c>
    </row>
    <row r="429" spans="1:47" ht="15" customHeight="1" x14ac:dyDescent="0.45">
      <c r="A429" s="5" t="s">
        <v>850</v>
      </c>
      <c r="B429" s="5" t="s">
        <v>851</v>
      </c>
      <c r="C429" s="6">
        <v>3</v>
      </c>
      <c r="D429" s="6">
        <v>3</v>
      </c>
      <c r="E429" s="6">
        <v>2.75</v>
      </c>
      <c r="F429" s="6">
        <v>1.79999995231628</v>
      </c>
      <c r="G429" s="6">
        <v>3</v>
      </c>
      <c r="H429" s="6">
        <v>3.3499999046325701</v>
      </c>
      <c r="I429" s="6">
        <v>3.0499999523162802</v>
      </c>
      <c r="J429" s="6">
        <v>3.0999999046325701</v>
      </c>
      <c r="K429" s="6">
        <v>2.7000000476837198</v>
      </c>
      <c r="L429" s="6">
        <f t="shared" si="216"/>
        <v>0</v>
      </c>
      <c r="M429" s="6">
        <f t="shared" si="217"/>
        <v>1</v>
      </c>
      <c r="N429" s="6">
        <f t="shared" si="218"/>
        <v>0.75</v>
      </c>
      <c r="O429" s="6">
        <f t="shared" si="219"/>
        <v>0</v>
      </c>
      <c r="P429" s="6">
        <f t="shared" si="220"/>
        <v>1</v>
      </c>
      <c r="Q429" s="6">
        <f t="shared" si="221"/>
        <v>0.34999990463257014</v>
      </c>
      <c r="R429" s="6">
        <f t="shared" si="222"/>
        <v>4.9999952316280183E-2</v>
      </c>
      <c r="S429" s="6">
        <f t="shared" si="223"/>
        <v>1.0999999046325701</v>
      </c>
      <c r="T429" s="6">
        <f t="shared" si="224"/>
        <v>0.70000004768371982</v>
      </c>
      <c r="U429" s="6">
        <f t="shared" si="225"/>
        <v>0</v>
      </c>
      <c r="V429" s="6">
        <f t="shared" si="226"/>
        <v>0.39999999999999991</v>
      </c>
      <c r="W429" s="6">
        <f t="shared" si="227"/>
        <v>0</v>
      </c>
      <c r="X429" s="6">
        <f t="shared" si="228"/>
        <v>0</v>
      </c>
      <c r="Y429" s="6">
        <f t="shared" si="229"/>
        <v>0</v>
      </c>
      <c r="Z429" s="6">
        <f t="shared" si="230"/>
        <v>0</v>
      </c>
      <c r="AA429" s="6">
        <f t="shared" si="231"/>
        <v>0</v>
      </c>
      <c r="AB429" s="6">
        <f t="shared" si="232"/>
        <v>0.59999990463257014</v>
      </c>
      <c r="AC429" s="6">
        <f t="shared" si="233"/>
        <v>0</v>
      </c>
      <c r="AD429" s="6">
        <f t="shared" si="234"/>
        <v>0</v>
      </c>
      <c r="AE429" s="6">
        <f t="shared" si="235"/>
        <v>0</v>
      </c>
      <c r="AF429" s="6">
        <f t="shared" si="236"/>
        <v>0</v>
      </c>
      <c r="AG429" s="6">
        <f t="shared" si="237"/>
        <v>0</v>
      </c>
      <c r="AH429" s="6">
        <f t="shared" si="238"/>
        <v>0</v>
      </c>
      <c r="AI429" s="6">
        <f t="shared" si="239"/>
        <v>0</v>
      </c>
      <c r="AJ429" s="6">
        <f t="shared" si="240"/>
        <v>0</v>
      </c>
      <c r="AK429" s="6">
        <f t="shared" si="241"/>
        <v>0</v>
      </c>
      <c r="AL429" s="6">
        <f t="shared" si="242"/>
        <v>0</v>
      </c>
      <c r="AM429" s="6">
        <f t="shared" si="243"/>
        <v>0</v>
      </c>
      <c r="AN429" s="6">
        <f t="shared" si="244"/>
        <v>0</v>
      </c>
      <c r="AO429" s="6">
        <f t="shared" si="245"/>
        <v>0</v>
      </c>
      <c r="AP429" s="6">
        <f t="shared" si="246"/>
        <v>0</v>
      </c>
      <c r="AQ429" s="6">
        <f t="shared" si="247"/>
        <v>0</v>
      </c>
      <c r="AR429" s="6">
        <f t="shared" si="248"/>
        <v>0</v>
      </c>
      <c r="AS429" s="6">
        <f t="shared" si="249"/>
        <v>0</v>
      </c>
      <c r="AT429" s="6">
        <f t="shared" si="250"/>
        <v>0</v>
      </c>
      <c r="AU429" s="6">
        <f t="shared" si="251"/>
        <v>0</v>
      </c>
    </row>
    <row r="430" spans="1:47" ht="15" customHeight="1" x14ac:dyDescent="0.45">
      <c r="A430" s="5" t="s">
        <v>852</v>
      </c>
      <c r="B430" s="5" t="s">
        <v>853</v>
      </c>
      <c r="C430" s="6">
        <v>3</v>
      </c>
      <c r="D430" s="6">
        <v>3.0499999523162802</v>
      </c>
      <c r="E430" s="6">
        <v>2.3499999046325701</v>
      </c>
      <c r="F430" s="6">
        <v>1.29999995231628</v>
      </c>
      <c r="G430" s="6">
        <v>2.5999999046325701</v>
      </c>
      <c r="H430" s="6">
        <v>3</v>
      </c>
      <c r="I430" s="6">
        <v>3.5</v>
      </c>
      <c r="J430" s="6">
        <v>3.75</v>
      </c>
      <c r="K430" s="6">
        <v>3.0499999523162802</v>
      </c>
      <c r="L430" s="6">
        <f t="shared" si="216"/>
        <v>0</v>
      </c>
      <c r="M430" s="6">
        <f t="shared" si="217"/>
        <v>1.0499999523162802</v>
      </c>
      <c r="N430" s="6">
        <f t="shared" si="218"/>
        <v>0.34999990463257014</v>
      </c>
      <c r="O430" s="6">
        <f t="shared" si="219"/>
        <v>0</v>
      </c>
      <c r="P430" s="6">
        <f t="shared" si="220"/>
        <v>0.59999990463257014</v>
      </c>
      <c r="Q430" s="6">
        <f t="shared" si="221"/>
        <v>0</v>
      </c>
      <c r="R430" s="6">
        <f t="shared" si="222"/>
        <v>0.5</v>
      </c>
      <c r="S430" s="6">
        <f t="shared" si="223"/>
        <v>1.75</v>
      </c>
      <c r="T430" s="6">
        <f t="shared" si="224"/>
        <v>1.0499999523162802</v>
      </c>
      <c r="U430" s="6">
        <f t="shared" si="225"/>
        <v>0</v>
      </c>
      <c r="V430" s="6">
        <f t="shared" si="226"/>
        <v>0.44999995231628009</v>
      </c>
      <c r="W430" s="6">
        <f t="shared" si="227"/>
        <v>0</v>
      </c>
      <c r="X430" s="6">
        <f t="shared" si="228"/>
        <v>0</v>
      </c>
      <c r="Y430" s="6">
        <f t="shared" si="229"/>
        <v>0</v>
      </c>
      <c r="Z430" s="6">
        <f t="shared" si="230"/>
        <v>0</v>
      </c>
      <c r="AA430" s="6">
        <f t="shared" si="231"/>
        <v>0</v>
      </c>
      <c r="AB430" s="6">
        <f t="shared" si="232"/>
        <v>1.25</v>
      </c>
      <c r="AC430" s="6">
        <f t="shared" si="233"/>
        <v>0.24999995231628036</v>
      </c>
      <c r="AD430" s="6">
        <f t="shared" si="234"/>
        <v>0</v>
      </c>
      <c r="AE430" s="6">
        <f t="shared" si="235"/>
        <v>0</v>
      </c>
      <c r="AF430" s="6">
        <f t="shared" si="236"/>
        <v>0</v>
      </c>
      <c r="AG430" s="6">
        <f t="shared" si="237"/>
        <v>0</v>
      </c>
      <c r="AH430" s="6">
        <f t="shared" si="238"/>
        <v>0</v>
      </c>
      <c r="AI430" s="6">
        <f t="shared" si="239"/>
        <v>0</v>
      </c>
      <c r="AJ430" s="6">
        <f t="shared" si="240"/>
        <v>0</v>
      </c>
      <c r="AK430" s="6">
        <f t="shared" si="241"/>
        <v>0.45000000000000018</v>
      </c>
      <c r="AL430" s="6">
        <f t="shared" si="242"/>
        <v>0</v>
      </c>
      <c r="AM430" s="6">
        <f t="shared" si="243"/>
        <v>0</v>
      </c>
      <c r="AN430" s="6">
        <f t="shared" si="244"/>
        <v>0</v>
      </c>
      <c r="AO430" s="6">
        <f t="shared" si="245"/>
        <v>0</v>
      </c>
      <c r="AP430" s="6">
        <f t="shared" si="246"/>
        <v>0</v>
      </c>
      <c r="AQ430" s="6">
        <f t="shared" si="247"/>
        <v>0</v>
      </c>
      <c r="AR430" s="6">
        <f t="shared" si="248"/>
        <v>0</v>
      </c>
      <c r="AS430" s="6">
        <f t="shared" si="249"/>
        <v>0</v>
      </c>
      <c r="AT430" s="6">
        <f t="shared" si="250"/>
        <v>0</v>
      </c>
      <c r="AU430" s="6">
        <f t="shared" si="251"/>
        <v>0</v>
      </c>
    </row>
    <row r="431" spans="1:47" ht="15" customHeight="1" x14ac:dyDescent="0.45">
      <c r="A431" s="5" t="s">
        <v>854</v>
      </c>
      <c r="B431" s="5" t="s">
        <v>855</v>
      </c>
      <c r="C431" s="6">
        <v>3</v>
      </c>
      <c r="D431" s="6">
        <v>3</v>
      </c>
      <c r="E431" s="6">
        <v>2.5999999046325701</v>
      </c>
      <c r="F431" s="6">
        <v>1.04999995231628</v>
      </c>
      <c r="G431" s="6">
        <v>2.9000000953674299</v>
      </c>
      <c r="H431" s="6">
        <v>2.9500000476837198</v>
      </c>
      <c r="I431" s="6">
        <v>3.0999999046325701</v>
      </c>
      <c r="J431" s="6">
        <v>3</v>
      </c>
      <c r="K431" s="6">
        <v>2.75</v>
      </c>
      <c r="L431" s="6">
        <f t="shared" si="216"/>
        <v>0</v>
      </c>
      <c r="M431" s="6">
        <f t="shared" si="217"/>
        <v>1</v>
      </c>
      <c r="N431" s="6">
        <f t="shared" si="218"/>
        <v>0.59999990463257014</v>
      </c>
      <c r="O431" s="6">
        <f t="shared" si="219"/>
        <v>0</v>
      </c>
      <c r="P431" s="6">
        <f t="shared" si="220"/>
        <v>0.90000009536742986</v>
      </c>
      <c r="Q431" s="6">
        <f t="shared" si="221"/>
        <v>0</v>
      </c>
      <c r="R431" s="6">
        <f t="shared" si="222"/>
        <v>9.9999904632570136E-2</v>
      </c>
      <c r="S431" s="6">
        <f t="shared" si="223"/>
        <v>1</v>
      </c>
      <c r="T431" s="6">
        <f t="shared" si="224"/>
        <v>0.75</v>
      </c>
      <c r="U431" s="6">
        <f t="shared" si="225"/>
        <v>0</v>
      </c>
      <c r="V431" s="6">
        <f t="shared" si="226"/>
        <v>0.39999999999999991</v>
      </c>
      <c r="W431" s="6">
        <f t="shared" si="227"/>
        <v>0</v>
      </c>
      <c r="X431" s="6">
        <f t="shared" si="228"/>
        <v>0</v>
      </c>
      <c r="Y431" s="6">
        <f t="shared" si="229"/>
        <v>0</v>
      </c>
      <c r="Z431" s="6">
        <f t="shared" si="230"/>
        <v>0</v>
      </c>
      <c r="AA431" s="6">
        <f t="shared" si="231"/>
        <v>0</v>
      </c>
      <c r="AB431" s="6">
        <f t="shared" si="232"/>
        <v>0.5</v>
      </c>
      <c r="AC431" s="6">
        <f t="shared" si="233"/>
        <v>0</v>
      </c>
      <c r="AD431" s="6">
        <f t="shared" si="234"/>
        <v>0</v>
      </c>
      <c r="AE431" s="6">
        <f t="shared" si="235"/>
        <v>0</v>
      </c>
      <c r="AF431" s="6">
        <f t="shared" si="236"/>
        <v>0</v>
      </c>
      <c r="AG431" s="6">
        <f t="shared" si="237"/>
        <v>0</v>
      </c>
      <c r="AH431" s="6">
        <f t="shared" si="238"/>
        <v>0</v>
      </c>
      <c r="AI431" s="6">
        <f t="shared" si="239"/>
        <v>0</v>
      </c>
      <c r="AJ431" s="6">
        <f t="shared" si="240"/>
        <v>0</v>
      </c>
      <c r="AK431" s="6">
        <f t="shared" si="241"/>
        <v>0</v>
      </c>
      <c r="AL431" s="6">
        <f t="shared" si="242"/>
        <v>0</v>
      </c>
      <c r="AM431" s="6">
        <f t="shared" si="243"/>
        <v>0</v>
      </c>
      <c r="AN431" s="6">
        <f t="shared" si="244"/>
        <v>0</v>
      </c>
      <c r="AO431" s="6">
        <f t="shared" si="245"/>
        <v>0</v>
      </c>
      <c r="AP431" s="6">
        <f t="shared" si="246"/>
        <v>0</v>
      </c>
      <c r="AQ431" s="6">
        <f t="shared" si="247"/>
        <v>0</v>
      </c>
      <c r="AR431" s="6">
        <f t="shared" si="248"/>
        <v>0</v>
      </c>
      <c r="AS431" s="6">
        <f t="shared" si="249"/>
        <v>0</v>
      </c>
      <c r="AT431" s="6">
        <f t="shared" si="250"/>
        <v>0</v>
      </c>
      <c r="AU431" s="6">
        <f t="shared" si="251"/>
        <v>0</v>
      </c>
    </row>
    <row r="432" spans="1:47" ht="15" customHeight="1" x14ac:dyDescent="0.45">
      <c r="A432" s="5" t="s">
        <v>856</v>
      </c>
      <c r="B432" s="5" t="s">
        <v>857</v>
      </c>
      <c r="C432" s="6">
        <v>3</v>
      </c>
      <c r="D432" s="6">
        <v>2.7000000476837198</v>
      </c>
      <c r="E432" s="6">
        <v>2.5</v>
      </c>
      <c r="F432" s="6">
        <v>2</v>
      </c>
      <c r="G432" s="6">
        <v>3</v>
      </c>
      <c r="H432" s="6">
        <v>3.25</v>
      </c>
      <c r="I432" s="6">
        <v>3.3499999046325701</v>
      </c>
      <c r="J432" s="6">
        <v>2.5</v>
      </c>
      <c r="K432" s="6">
        <v>1.3500000238418599</v>
      </c>
      <c r="L432" s="6">
        <f t="shared" si="216"/>
        <v>0</v>
      </c>
      <c r="M432" s="6">
        <f t="shared" si="217"/>
        <v>0.70000004768371982</v>
      </c>
      <c r="N432" s="6">
        <f t="shared" si="218"/>
        <v>0.5</v>
      </c>
      <c r="O432" s="6">
        <f t="shared" si="219"/>
        <v>0</v>
      </c>
      <c r="P432" s="6">
        <f t="shared" si="220"/>
        <v>1</v>
      </c>
      <c r="Q432" s="6">
        <f t="shared" si="221"/>
        <v>0.25</v>
      </c>
      <c r="R432" s="6">
        <f t="shared" si="222"/>
        <v>0.34999990463257014</v>
      </c>
      <c r="S432" s="6">
        <f t="shared" si="223"/>
        <v>0.5</v>
      </c>
      <c r="T432" s="6">
        <f t="shared" si="224"/>
        <v>0</v>
      </c>
      <c r="U432" s="6">
        <f t="shared" si="225"/>
        <v>0</v>
      </c>
      <c r="V432" s="6">
        <f t="shared" si="226"/>
        <v>0.10000004768371973</v>
      </c>
      <c r="W432" s="6">
        <f t="shared" si="227"/>
        <v>0</v>
      </c>
      <c r="X432" s="6">
        <f t="shared" si="228"/>
        <v>0</v>
      </c>
      <c r="Y432" s="6">
        <f t="shared" si="229"/>
        <v>0</v>
      </c>
      <c r="Z432" s="6">
        <f t="shared" si="230"/>
        <v>0</v>
      </c>
      <c r="AA432" s="6">
        <f t="shared" si="231"/>
        <v>0</v>
      </c>
      <c r="AB432" s="6">
        <f t="shared" si="232"/>
        <v>0</v>
      </c>
      <c r="AC432" s="6">
        <f t="shared" si="233"/>
        <v>0</v>
      </c>
      <c r="AD432" s="6">
        <f t="shared" si="234"/>
        <v>0</v>
      </c>
      <c r="AE432" s="6">
        <f t="shared" si="235"/>
        <v>0</v>
      </c>
      <c r="AF432" s="6">
        <f t="shared" si="236"/>
        <v>0</v>
      </c>
      <c r="AG432" s="6">
        <f t="shared" si="237"/>
        <v>0</v>
      </c>
      <c r="AH432" s="6">
        <f t="shared" si="238"/>
        <v>0</v>
      </c>
      <c r="AI432" s="6">
        <f t="shared" si="239"/>
        <v>0</v>
      </c>
      <c r="AJ432" s="6">
        <f t="shared" si="240"/>
        <v>0</v>
      </c>
      <c r="AK432" s="6">
        <f t="shared" si="241"/>
        <v>0</v>
      </c>
      <c r="AL432" s="6">
        <f t="shared" si="242"/>
        <v>0</v>
      </c>
      <c r="AM432" s="6">
        <f t="shared" si="243"/>
        <v>0</v>
      </c>
      <c r="AN432" s="6">
        <f t="shared" si="244"/>
        <v>0</v>
      </c>
      <c r="AO432" s="6">
        <f t="shared" si="245"/>
        <v>0</v>
      </c>
      <c r="AP432" s="6">
        <f t="shared" si="246"/>
        <v>0</v>
      </c>
      <c r="AQ432" s="6">
        <f t="shared" si="247"/>
        <v>0</v>
      </c>
      <c r="AR432" s="6">
        <f t="shared" si="248"/>
        <v>0</v>
      </c>
      <c r="AS432" s="6">
        <f t="shared" si="249"/>
        <v>0</v>
      </c>
      <c r="AT432" s="6">
        <f t="shared" si="250"/>
        <v>0</v>
      </c>
      <c r="AU432" s="6">
        <f t="shared" si="251"/>
        <v>0</v>
      </c>
    </row>
    <row r="433" spans="1:47" ht="15" customHeight="1" x14ac:dyDescent="0.45">
      <c r="A433" s="5" t="s">
        <v>858</v>
      </c>
      <c r="B433" s="5" t="s">
        <v>859</v>
      </c>
      <c r="C433" s="6">
        <v>3.0499999523162802</v>
      </c>
      <c r="D433" s="6">
        <v>3.0499999523162802</v>
      </c>
      <c r="E433" s="6">
        <v>2.75</v>
      </c>
      <c r="F433" s="6">
        <v>2</v>
      </c>
      <c r="G433" s="6">
        <v>2.5</v>
      </c>
      <c r="H433" s="6">
        <v>3</v>
      </c>
      <c r="I433" s="6">
        <v>2</v>
      </c>
      <c r="J433" s="6">
        <v>2.8499999046325701</v>
      </c>
      <c r="K433" s="6">
        <v>1.79999995231628</v>
      </c>
      <c r="L433" s="6">
        <f t="shared" si="216"/>
        <v>4.9999952316280183E-2</v>
      </c>
      <c r="M433" s="6">
        <f t="shared" si="217"/>
        <v>1.0499999523162802</v>
      </c>
      <c r="N433" s="6">
        <f t="shared" si="218"/>
        <v>0.75</v>
      </c>
      <c r="O433" s="6">
        <f t="shared" si="219"/>
        <v>0</v>
      </c>
      <c r="P433" s="6">
        <f t="shared" si="220"/>
        <v>0.5</v>
      </c>
      <c r="Q433" s="6">
        <f t="shared" si="221"/>
        <v>0</v>
      </c>
      <c r="R433" s="6">
        <f t="shared" si="222"/>
        <v>0</v>
      </c>
      <c r="S433" s="6">
        <f t="shared" si="223"/>
        <v>0.84999990463257014</v>
      </c>
      <c r="T433" s="6">
        <f t="shared" si="224"/>
        <v>0</v>
      </c>
      <c r="U433" s="6">
        <f t="shared" si="225"/>
        <v>0</v>
      </c>
      <c r="V433" s="6">
        <f t="shared" si="226"/>
        <v>0.44999995231628009</v>
      </c>
      <c r="W433" s="6">
        <f t="shared" si="227"/>
        <v>0</v>
      </c>
      <c r="X433" s="6">
        <f t="shared" si="228"/>
        <v>0</v>
      </c>
      <c r="Y433" s="6">
        <f t="shared" si="229"/>
        <v>0</v>
      </c>
      <c r="Z433" s="6">
        <f t="shared" si="230"/>
        <v>0</v>
      </c>
      <c r="AA433" s="6">
        <f t="shared" si="231"/>
        <v>0</v>
      </c>
      <c r="AB433" s="6">
        <f t="shared" si="232"/>
        <v>0.34999990463257014</v>
      </c>
      <c r="AC433" s="6">
        <f t="shared" si="233"/>
        <v>0</v>
      </c>
      <c r="AD433" s="6">
        <f t="shared" si="234"/>
        <v>0</v>
      </c>
      <c r="AE433" s="6">
        <f t="shared" si="235"/>
        <v>0</v>
      </c>
      <c r="AF433" s="6">
        <f t="shared" si="236"/>
        <v>0</v>
      </c>
      <c r="AG433" s="6">
        <f t="shared" si="237"/>
        <v>0</v>
      </c>
      <c r="AH433" s="6">
        <f t="shared" si="238"/>
        <v>0</v>
      </c>
      <c r="AI433" s="6">
        <f t="shared" si="239"/>
        <v>0</v>
      </c>
      <c r="AJ433" s="6">
        <f t="shared" si="240"/>
        <v>0</v>
      </c>
      <c r="AK433" s="6">
        <f t="shared" si="241"/>
        <v>0</v>
      </c>
      <c r="AL433" s="6">
        <f t="shared" si="242"/>
        <v>0</v>
      </c>
      <c r="AM433" s="6">
        <f t="shared" si="243"/>
        <v>0</v>
      </c>
      <c r="AN433" s="6">
        <f t="shared" si="244"/>
        <v>0</v>
      </c>
      <c r="AO433" s="6">
        <f t="shared" si="245"/>
        <v>0</v>
      </c>
      <c r="AP433" s="6">
        <f t="shared" si="246"/>
        <v>0</v>
      </c>
      <c r="AQ433" s="6">
        <f t="shared" si="247"/>
        <v>0</v>
      </c>
      <c r="AR433" s="6">
        <f t="shared" si="248"/>
        <v>0</v>
      </c>
      <c r="AS433" s="6">
        <f t="shared" si="249"/>
        <v>0</v>
      </c>
      <c r="AT433" s="6">
        <f t="shared" si="250"/>
        <v>0</v>
      </c>
      <c r="AU433" s="6">
        <f t="shared" si="251"/>
        <v>0</v>
      </c>
    </row>
    <row r="434" spans="1:47" ht="15" customHeight="1" x14ac:dyDescent="0.45">
      <c r="A434" s="5" t="s">
        <v>860</v>
      </c>
      <c r="B434" s="5" t="s">
        <v>861</v>
      </c>
      <c r="C434" s="6">
        <v>2.0499999523162802</v>
      </c>
      <c r="D434" s="6">
        <v>2</v>
      </c>
      <c r="E434" s="6">
        <v>1.75</v>
      </c>
      <c r="F434" s="6">
        <v>0.5</v>
      </c>
      <c r="G434" s="6">
        <v>1.75</v>
      </c>
      <c r="H434" s="6">
        <v>1.70000004768372</v>
      </c>
      <c r="I434" s="6">
        <v>2.4500000476837198</v>
      </c>
      <c r="J434" s="6">
        <v>3.1500000953674299</v>
      </c>
      <c r="K434" s="6">
        <v>2.25</v>
      </c>
      <c r="L434" s="6">
        <f t="shared" si="216"/>
        <v>0</v>
      </c>
      <c r="M434" s="6">
        <f t="shared" si="217"/>
        <v>0</v>
      </c>
      <c r="N434" s="6">
        <f t="shared" si="218"/>
        <v>0</v>
      </c>
      <c r="O434" s="6">
        <f t="shared" si="219"/>
        <v>0</v>
      </c>
      <c r="P434" s="6">
        <f t="shared" si="220"/>
        <v>0</v>
      </c>
      <c r="Q434" s="6">
        <f t="shared" si="221"/>
        <v>0</v>
      </c>
      <c r="R434" s="6">
        <f t="shared" si="222"/>
        <v>0</v>
      </c>
      <c r="S434" s="6">
        <f t="shared" si="223"/>
        <v>1.1500000953674299</v>
      </c>
      <c r="T434" s="6">
        <f t="shared" si="224"/>
        <v>0.25</v>
      </c>
      <c r="U434" s="6">
        <f t="shared" si="225"/>
        <v>0</v>
      </c>
      <c r="V434" s="6">
        <f t="shared" si="226"/>
        <v>0</v>
      </c>
      <c r="W434" s="6">
        <f t="shared" si="227"/>
        <v>0</v>
      </c>
      <c r="X434" s="6">
        <f t="shared" si="228"/>
        <v>0</v>
      </c>
      <c r="Y434" s="6">
        <f t="shared" si="229"/>
        <v>0</v>
      </c>
      <c r="Z434" s="6">
        <f t="shared" si="230"/>
        <v>0</v>
      </c>
      <c r="AA434" s="6">
        <f t="shared" si="231"/>
        <v>0</v>
      </c>
      <c r="AB434" s="6">
        <f t="shared" si="232"/>
        <v>0.65000009536742986</v>
      </c>
      <c r="AC434" s="6">
        <f t="shared" si="233"/>
        <v>0</v>
      </c>
      <c r="AD434" s="6">
        <f t="shared" si="234"/>
        <v>0</v>
      </c>
      <c r="AE434" s="6">
        <f t="shared" si="235"/>
        <v>0</v>
      </c>
      <c r="AF434" s="6">
        <f t="shared" si="236"/>
        <v>0</v>
      </c>
      <c r="AG434" s="6">
        <f t="shared" si="237"/>
        <v>0</v>
      </c>
      <c r="AH434" s="6">
        <f t="shared" si="238"/>
        <v>0</v>
      </c>
      <c r="AI434" s="6">
        <f t="shared" si="239"/>
        <v>0</v>
      </c>
      <c r="AJ434" s="6">
        <f t="shared" si="240"/>
        <v>0</v>
      </c>
      <c r="AK434" s="6">
        <f t="shared" si="241"/>
        <v>0</v>
      </c>
      <c r="AL434" s="6">
        <f t="shared" si="242"/>
        <v>0</v>
      </c>
      <c r="AM434" s="6">
        <f t="shared" si="243"/>
        <v>0</v>
      </c>
      <c r="AN434" s="6">
        <f t="shared" si="244"/>
        <v>0</v>
      </c>
      <c r="AO434" s="6">
        <f t="shared" si="245"/>
        <v>0</v>
      </c>
      <c r="AP434" s="6">
        <f t="shared" si="246"/>
        <v>0</v>
      </c>
      <c r="AQ434" s="6">
        <f t="shared" si="247"/>
        <v>0</v>
      </c>
      <c r="AR434" s="6">
        <f t="shared" si="248"/>
        <v>0</v>
      </c>
      <c r="AS434" s="6">
        <f t="shared" si="249"/>
        <v>0</v>
      </c>
      <c r="AT434" s="6">
        <f t="shared" si="250"/>
        <v>0</v>
      </c>
      <c r="AU434" s="6">
        <f t="shared" si="251"/>
        <v>0</v>
      </c>
    </row>
    <row r="435" spans="1:47" ht="15" customHeight="1" x14ac:dyDescent="0.45">
      <c r="A435" s="5" t="s">
        <v>862</v>
      </c>
      <c r="B435" s="5" t="s">
        <v>863</v>
      </c>
      <c r="C435" s="6">
        <v>4.0500001907348597</v>
      </c>
      <c r="D435" s="6">
        <v>4.3000001907348597</v>
      </c>
      <c r="E435" s="6">
        <v>4</v>
      </c>
      <c r="F435" s="6">
        <v>2.2000000476837198</v>
      </c>
      <c r="G435" s="6">
        <v>3.5499999523162802</v>
      </c>
      <c r="H435" s="6">
        <v>3.9500000476837198</v>
      </c>
      <c r="I435" s="6">
        <v>3</v>
      </c>
      <c r="J435" s="6">
        <v>3.5</v>
      </c>
      <c r="K435" s="6">
        <v>3.8499999046325701</v>
      </c>
      <c r="L435" s="6">
        <f t="shared" si="216"/>
        <v>1.0500001907348597</v>
      </c>
      <c r="M435" s="6">
        <f t="shared" si="217"/>
        <v>2.3000001907348597</v>
      </c>
      <c r="N435" s="6">
        <f t="shared" si="218"/>
        <v>2</v>
      </c>
      <c r="O435" s="6">
        <f t="shared" si="219"/>
        <v>0</v>
      </c>
      <c r="P435" s="6">
        <f t="shared" si="220"/>
        <v>1.5499999523162802</v>
      </c>
      <c r="Q435" s="6">
        <f t="shared" si="221"/>
        <v>0.95000004768371982</v>
      </c>
      <c r="R435" s="6">
        <f t="shared" si="222"/>
        <v>0</v>
      </c>
      <c r="S435" s="6">
        <f t="shared" si="223"/>
        <v>1.5</v>
      </c>
      <c r="T435" s="6">
        <f t="shared" si="224"/>
        <v>1.8499999046325701</v>
      </c>
      <c r="U435" s="6">
        <f t="shared" si="225"/>
        <v>0.25000019073485991</v>
      </c>
      <c r="V435" s="6">
        <f t="shared" si="226"/>
        <v>1.7000001907348596</v>
      </c>
      <c r="W435" s="6">
        <f t="shared" si="227"/>
        <v>0.60000000000000009</v>
      </c>
      <c r="X435" s="6">
        <f t="shared" si="228"/>
        <v>0</v>
      </c>
      <c r="Y435" s="6">
        <f t="shared" si="229"/>
        <v>0.24999995231628036</v>
      </c>
      <c r="Z435" s="6">
        <f t="shared" si="230"/>
        <v>0.45000004768371982</v>
      </c>
      <c r="AA435" s="6">
        <f t="shared" si="231"/>
        <v>0</v>
      </c>
      <c r="AB435" s="6">
        <f t="shared" si="232"/>
        <v>1</v>
      </c>
      <c r="AC435" s="6">
        <f t="shared" si="233"/>
        <v>1.0499999046325703</v>
      </c>
      <c r="AD435" s="6">
        <f t="shared" si="234"/>
        <v>0</v>
      </c>
      <c r="AE435" s="6">
        <f t="shared" si="235"/>
        <v>0.90000019073485982</v>
      </c>
      <c r="AF435" s="6">
        <f t="shared" si="236"/>
        <v>0</v>
      </c>
      <c r="AG435" s="6">
        <f t="shared" si="237"/>
        <v>0</v>
      </c>
      <c r="AH435" s="6">
        <f t="shared" si="238"/>
        <v>0</v>
      </c>
      <c r="AI435" s="6">
        <f t="shared" si="239"/>
        <v>0</v>
      </c>
      <c r="AJ435" s="6">
        <f t="shared" si="240"/>
        <v>0</v>
      </c>
      <c r="AK435" s="6">
        <f t="shared" si="241"/>
        <v>0.20000000000000018</v>
      </c>
      <c r="AL435" s="6">
        <f t="shared" si="242"/>
        <v>0.24999990463257005</v>
      </c>
      <c r="AM435" s="6">
        <f t="shared" si="243"/>
        <v>0</v>
      </c>
      <c r="AN435" s="6">
        <f t="shared" si="244"/>
        <v>0.10000019073485955</v>
      </c>
      <c r="AO435" s="6">
        <f t="shared" si="245"/>
        <v>0</v>
      </c>
      <c r="AP435" s="6">
        <f t="shared" si="246"/>
        <v>0</v>
      </c>
      <c r="AQ435" s="6">
        <f t="shared" si="247"/>
        <v>0</v>
      </c>
      <c r="AR435" s="6">
        <f t="shared" si="248"/>
        <v>0</v>
      </c>
      <c r="AS435" s="6">
        <f t="shared" si="249"/>
        <v>0</v>
      </c>
      <c r="AT435" s="6">
        <f t="shared" si="250"/>
        <v>0</v>
      </c>
      <c r="AU435" s="6">
        <f t="shared" si="251"/>
        <v>0</v>
      </c>
    </row>
    <row r="436" spans="1:47" ht="15" customHeight="1" x14ac:dyDescent="0.45">
      <c r="A436" s="5" t="s">
        <v>864</v>
      </c>
      <c r="B436" s="5" t="s">
        <v>865</v>
      </c>
      <c r="C436" s="6">
        <v>2.25</v>
      </c>
      <c r="D436" s="6">
        <v>3.2000000476837198</v>
      </c>
      <c r="E436" s="6">
        <v>2.5999999046325701</v>
      </c>
      <c r="F436" s="6">
        <v>1</v>
      </c>
      <c r="G436" s="6">
        <v>2.6500000953674299</v>
      </c>
      <c r="H436" s="6">
        <v>3.2000000476837198</v>
      </c>
      <c r="I436" s="6">
        <v>3.9500000476837198</v>
      </c>
      <c r="J436" s="6">
        <v>4.25</v>
      </c>
      <c r="K436" s="6">
        <v>3.5499999523162802</v>
      </c>
      <c r="L436" s="6">
        <f t="shared" si="216"/>
        <v>0</v>
      </c>
      <c r="M436" s="6">
        <f t="shared" si="217"/>
        <v>1.2000000476837198</v>
      </c>
      <c r="N436" s="6">
        <f t="shared" si="218"/>
        <v>0.59999990463257014</v>
      </c>
      <c r="O436" s="6">
        <f t="shared" si="219"/>
        <v>0</v>
      </c>
      <c r="P436" s="6">
        <f t="shared" si="220"/>
        <v>0.65000009536742986</v>
      </c>
      <c r="Q436" s="6">
        <f t="shared" si="221"/>
        <v>0.20000004768371982</v>
      </c>
      <c r="R436" s="6">
        <f t="shared" si="222"/>
        <v>0.95000004768371982</v>
      </c>
      <c r="S436" s="6">
        <f t="shared" si="223"/>
        <v>2.25</v>
      </c>
      <c r="T436" s="6">
        <f t="shared" si="224"/>
        <v>1.5499999523162802</v>
      </c>
      <c r="U436" s="6">
        <f t="shared" si="225"/>
        <v>0</v>
      </c>
      <c r="V436" s="6">
        <f t="shared" si="226"/>
        <v>0.60000004768371973</v>
      </c>
      <c r="W436" s="6">
        <f t="shared" si="227"/>
        <v>0</v>
      </c>
      <c r="X436" s="6">
        <f t="shared" si="228"/>
        <v>0</v>
      </c>
      <c r="Y436" s="6">
        <f t="shared" si="229"/>
        <v>0</v>
      </c>
      <c r="Z436" s="6">
        <f t="shared" si="230"/>
        <v>0</v>
      </c>
      <c r="AA436" s="6">
        <f t="shared" si="231"/>
        <v>0.35000004768371973</v>
      </c>
      <c r="AB436" s="6">
        <f t="shared" si="232"/>
        <v>1.75</v>
      </c>
      <c r="AC436" s="6">
        <f t="shared" si="233"/>
        <v>0.74999995231628036</v>
      </c>
      <c r="AD436" s="6">
        <f t="shared" si="234"/>
        <v>0</v>
      </c>
      <c r="AE436" s="6">
        <f t="shared" si="235"/>
        <v>0</v>
      </c>
      <c r="AF436" s="6">
        <f t="shared" si="236"/>
        <v>0</v>
      </c>
      <c r="AG436" s="6">
        <f t="shared" si="237"/>
        <v>0</v>
      </c>
      <c r="AH436" s="6">
        <f t="shared" si="238"/>
        <v>0</v>
      </c>
      <c r="AI436" s="6">
        <f t="shared" si="239"/>
        <v>0</v>
      </c>
      <c r="AJ436" s="6">
        <f t="shared" si="240"/>
        <v>0</v>
      </c>
      <c r="AK436" s="6">
        <f t="shared" si="241"/>
        <v>0.95000000000000018</v>
      </c>
      <c r="AL436" s="6">
        <f t="shared" si="242"/>
        <v>0</v>
      </c>
      <c r="AM436" s="6">
        <f t="shared" si="243"/>
        <v>0</v>
      </c>
      <c r="AN436" s="6">
        <f t="shared" si="244"/>
        <v>0</v>
      </c>
      <c r="AO436" s="6">
        <f t="shared" si="245"/>
        <v>0</v>
      </c>
      <c r="AP436" s="6">
        <f t="shared" si="246"/>
        <v>0</v>
      </c>
      <c r="AQ436" s="6">
        <f t="shared" si="247"/>
        <v>0</v>
      </c>
      <c r="AR436" s="6">
        <f t="shared" si="248"/>
        <v>0</v>
      </c>
      <c r="AS436" s="6">
        <f t="shared" si="249"/>
        <v>0</v>
      </c>
      <c r="AT436" s="6">
        <f t="shared" si="250"/>
        <v>0.15000000000000036</v>
      </c>
      <c r="AU436" s="6">
        <f t="shared" si="251"/>
        <v>0</v>
      </c>
    </row>
    <row r="437" spans="1:47" ht="15" customHeight="1" x14ac:dyDescent="0.45">
      <c r="A437" s="5" t="s">
        <v>866</v>
      </c>
      <c r="B437" s="5" t="s">
        <v>867</v>
      </c>
      <c r="C437" s="6">
        <v>2.2999999523162802</v>
      </c>
      <c r="D437" s="6">
        <v>2.5</v>
      </c>
      <c r="E437" s="6">
        <v>2.5999999046325701</v>
      </c>
      <c r="F437" s="6">
        <v>1.25</v>
      </c>
      <c r="G437" s="6">
        <v>2.4500000476837198</v>
      </c>
      <c r="H437" s="6">
        <v>3.2000000476837198</v>
      </c>
      <c r="I437" s="6">
        <v>3.2999999523162802</v>
      </c>
      <c r="J437" s="6">
        <v>3.75</v>
      </c>
      <c r="K437" s="6">
        <v>3.2000000476837198</v>
      </c>
      <c r="L437" s="6">
        <f t="shared" si="216"/>
        <v>0</v>
      </c>
      <c r="M437" s="6">
        <f t="shared" si="217"/>
        <v>0.5</v>
      </c>
      <c r="N437" s="6">
        <f t="shared" si="218"/>
        <v>0.59999990463257014</v>
      </c>
      <c r="O437" s="6">
        <f t="shared" si="219"/>
        <v>0</v>
      </c>
      <c r="P437" s="6">
        <f t="shared" si="220"/>
        <v>0.45000004768371982</v>
      </c>
      <c r="Q437" s="6">
        <f t="shared" si="221"/>
        <v>0.20000004768371982</v>
      </c>
      <c r="R437" s="6">
        <f t="shared" si="222"/>
        <v>0.29999995231628018</v>
      </c>
      <c r="S437" s="6">
        <f t="shared" si="223"/>
        <v>1.75</v>
      </c>
      <c r="T437" s="6">
        <f t="shared" si="224"/>
        <v>1.2000000476837198</v>
      </c>
      <c r="U437" s="6">
        <f t="shared" si="225"/>
        <v>0</v>
      </c>
      <c r="V437" s="6">
        <f t="shared" si="226"/>
        <v>0</v>
      </c>
      <c r="W437" s="6">
        <f t="shared" si="227"/>
        <v>0</v>
      </c>
      <c r="X437" s="6">
        <f t="shared" si="228"/>
        <v>0</v>
      </c>
      <c r="Y437" s="6">
        <f t="shared" si="229"/>
        <v>0</v>
      </c>
      <c r="Z437" s="6">
        <f t="shared" si="230"/>
        <v>0</v>
      </c>
      <c r="AA437" s="6">
        <f t="shared" si="231"/>
        <v>0</v>
      </c>
      <c r="AB437" s="6">
        <f t="shared" si="232"/>
        <v>1.25</v>
      </c>
      <c r="AC437" s="6">
        <f t="shared" si="233"/>
        <v>0.40000004768371999</v>
      </c>
      <c r="AD437" s="6">
        <f t="shared" si="234"/>
        <v>0</v>
      </c>
      <c r="AE437" s="6">
        <f t="shared" si="235"/>
        <v>0</v>
      </c>
      <c r="AF437" s="6">
        <f t="shared" si="236"/>
        <v>0</v>
      </c>
      <c r="AG437" s="6">
        <f t="shared" si="237"/>
        <v>0</v>
      </c>
      <c r="AH437" s="6">
        <f t="shared" si="238"/>
        <v>0</v>
      </c>
      <c r="AI437" s="6">
        <f t="shared" si="239"/>
        <v>0</v>
      </c>
      <c r="AJ437" s="6">
        <f t="shared" si="240"/>
        <v>0</v>
      </c>
      <c r="AK437" s="6">
        <f t="shared" si="241"/>
        <v>0.45000000000000018</v>
      </c>
      <c r="AL437" s="6">
        <f t="shared" si="242"/>
        <v>0</v>
      </c>
      <c r="AM437" s="6">
        <f t="shared" si="243"/>
        <v>0</v>
      </c>
      <c r="AN437" s="6">
        <f t="shared" si="244"/>
        <v>0</v>
      </c>
      <c r="AO437" s="6">
        <f t="shared" si="245"/>
        <v>0</v>
      </c>
      <c r="AP437" s="6">
        <f t="shared" si="246"/>
        <v>0</v>
      </c>
      <c r="AQ437" s="6">
        <f t="shared" si="247"/>
        <v>0</v>
      </c>
      <c r="AR437" s="6">
        <f t="shared" si="248"/>
        <v>0</v>
      </c>
      <c r="AS437" s="6">
        <f t="shared" si="249"/>
        <v>0</v>
      </c>
      <c r="AT437" s="6">
        <f t="shared" si="250"/>
        <v>0</v>
      </c>
      <c r="AU437" s="6">
        <f t="shared" si="251"/>
        <v>0</v>
      </c>
    </row>
    <row r="438" spans="1:47" ht="15" customHeight="1" x14ac:dyDescent="0.45">
      <c r="A438" s="5" t="s">
        <v>868</v>
      </c>
      <c r="B438" s="5" t="s">
        <v>869</v>
      </c>
      <c r="C438" s="6">
        <v>3</v>
      </c>
      <c r="D438" s="6">
        <v>2.75</v>
      </c>
      <c r="E438" s="6">
        <v>2.25</v>
      </c>
      <c r="F438" s="6">
        <v>1.25</v>
      </c>
      <c r="G438" s="6">
        <v>2.2999999523162802</v>
      </c>
      <c r="H438" s="6">
        <v>2.9000000953674299</v>
      </c>
      <c r="I438" s="6">
        <v>3.75</v>
      </c>
      <c r="J438" s="6">
        <v>3.5</v>
      </c>
      <c r="K438" s="6">
        <v>2.75</v>
      </c>
      <c r="L438" s="6">
        <f t="shared" si="216"/>
        <v>0</v>
      </c>
      <c r="M438" s="6">
        <f t="shared" si="217"/>
        <v>0.75</v>
      </c>
      <c r="N438" s="6">
        <f t="shared" si="218"/>
        <v>0.25</v>
      </c>
      <c r="O438" s="6">
        <f t="shared" si="219"/>
        <v>0</v>
      </c>
      <c r="P438" s="6">
        <f t="shared" si="220"/>
        <v>0.29999995231628018</v>
      </c>
      <c r="Q438" s="6">
        <f t="shared" si="221"/>
        <v>0</v>
      </c>
      <c r="R438" s="6">
        <f t="shared" si="222"/>
        <v>0.75</v>
      </c>
      <c r="S438" s="6">
        <f t="shared" si="223"/>
        <v>1.5</v>
      </c>
      <c r="T438" s="6">
        <f t="shared" si="224"/>
        <v>0.75</v>
      </c>
      <c r="U438" s="6">
        <f t="shared" si="225"/>
        <v>0</v>
      </c>
      <c r="V438" s="6">
        <f t="shared" si="226"/>
        <v>0.14999999999999991</v>
      </c>
      <c r="W438" s="6">
        <f t="shared" si="227"/>
        <v>0</v>
      </c>
      <c r="X438" s="6">
        <f t="shared" si="228"/>
        <v>0</v>
      </c>
      <c r="Y438" s="6">
        <f t="shared" si="229"/>
        <v>0</v>
      </c>
      <c r="Z438" s="6">
        <f t="shared" si="230"/>
        <v>0</v>
      </c>
      <c r="AA438" s="6">
        <f t="shared" si="231"/>
        <v>0.14999999999999991</v>
      </c>
      <c r="AB438" s="6">
        <f t="shared" si="232"/>
        <v>1</v>
      </c>
      <c r="AC438" s="6">
        <f t="shared" si="233"/>
        <v>0</v>
      </c>
      <c r="AD438" s="6">
        <f t="shared" si="234"/>
        <v>0</v>
      </c>
      <c r="AE438" s="6">
        <f t="shared" si="235"/>
        <v>0</v>
      </c>
      <c r="AF438" s="6">
        <f t="shared" si="236"/>
        <v>0</v>
      </c>
      <c r="AG438" s="6">
        <f t="shared" si="237"/>
        <v>0</v>
      </c>
      <c r="AH438" s="6">
        <f t="shared" si="238"/>
        <v>0</v>
      </c>
      <c r="AI438" s="6">
        <f t="shared" si="239"/>
        <v>0</v>
      </c>
      <c r="AJ438" s="6">
        <f t="shared" si="240"/>
        <v>0</v>
      </c>
      <c r="AK438" s="6">
        <f t="shared" si="241"/>
        <v>0.20000000000000018</v>
      </c>
      <c r="AL438" s="6">
        <f t="shared" si="242"/>
        <v>0</v>
      </c>
      <c r="AM438" s="6">
        <f t="shared" si="243"/>
        <v>0</v>
      </c>
      <c r="AN438" s="6">
        <f t="shared" si="244"/>
        <v>0</v>
      </c>
      <c r="AO438" s="6">
        <f t="shared" si="245"/>
        <v>0</v>
      </c>
      <c r="AP438" s="6">
        <f t="shared" si="246"/>
        <v>0</v>
      </c>
      <c r="AQ438" s="6">
        <f t="shared" si="247"/>
        <v>0</v>
      </c>
      <c r="AR438" s="6">
        <f t="shared" si="248"/>
        <v>0</v>
      </c>
      <c r="AS438" s="6">
        <f t="shared" si="249"/>
        <v>0</v>
      </c>
      <c r="AT438" s="6">
        <f t="shared" si="250"/>
        <v>0</v>
      </c>
      <c r="AU438" s="6">
        <f t="shared" si="251"/>
        <v>0</v>
      </c>
    </row>
    <row r="439" spans="1:47" ht="15" customHeight="1" x14ac:dyDescent="0.45">
      <c r="A439" s="5" t="s">
        <v>870</v>
      </c>
      <c r="B439" s="5" t="s">
        <v>871</v>
      </c>
      <c r="C439" s="6">
        <v>3</v>
      </c>
      <c r="D439" s="6">
        <v>3.75</v>
      </c>
      <c r="E439" s="6">
        <v>3.3499999046325701</v>
      </c>
      <c r="F439" s="6">
        <v>1.54999995231628</v>
      </c>
      <c r="G439" s="6">
        <v>3.0499999523162802</v>
      </c>
      <c r="H439" s="6">
        <v>3.6500000953674299</v>
      </c>
      <c r="I439" s="6">
        <v>3.4500000476837198</v>
      </c>
      <c r="J439" s="6">
        <v>3.9500000476837198</v>
      </c>
      <c r="K439" s="6">
        <v>4</v>
      </c>
      <c r="L439" s="6">
        <f t="shared" si="216"/>
        <v>0</v>
      </c>
      <c r="M439" s="6">
        <f t="shared" si="217"/>
        <v>1.75</v>
      </c>
      <c r="N439" s="6">
        <f t="shared" si="218"/>
        <v>1.3499999046325701</v>
      </c>
      <c r="O439" s="6">
        <f t="shared" si="219"/>
        <v>0</v>
      </c>
      <c r="P439" s="6">
        <f t="shared" si="220"/>
        <v>1.0499999523162802</v>
      </c>
      <c r="Q439" s="6">
        <f t="shared" si="221"/>
        <v>0.65000009536742986</v>
      </c>
      <c r="R439" s="6">
        <f t="shared" si="222"/>
        <v>0.45000004768371982</v>
      </c>
      <c r="S439" s="6">
        <f t="shared" si="223"/>
        <v>1.9500000476837198</v>
      </c>
      <c r="T439" s="6">
        <f t="shared" si="224"/>
        <v>2</v>
      </c>
      <c r="U439" s="6">
        <f t="shared" si="225"/>
        <v>0</v>
      </c>
      <c r="V439" s="6">
        <f t="shared" si="226"/>
        <v>1.1499999999999999</v>
      </c>
      <c r="W439" s="6">
        <f t="shared" si="227"/>
        <v>0</v>
      </c>
      <c r="X439" s="6">
        <f t="shared" si="228"/>
        <v>0</v>
      </c>
      <c r="Y439" s="6">
        <f t="shared" si="229"/>
        <v>0</v>
      </c>
      <c r="Z439" s="6">
        <f t="shared" si="230"/>
        <v>0.15000009536742986</v>
      </c>
      <c r="AA439" s="6">
        <f t="shared" si="231"/>
        <v>0</v>
      </c>
      <c r="AB439" s="6">
        <f t="shared" si="232"/>
        <v>1.4500000476837198</v>
      </c>
      <c r="AC439" s="6">
        <f t="shared" si="233"/>
        <v>1.2000000000000002</v>
      </c>
      <c r="AD439" s="6">
        <f t="shared" si="234"/>
        <v>0</v>
      </c>
      <c r="AE439" s="6">
        <f t="shared" si="235"/>
        <v>0.35000000000000009</v>
      </c>
      <c r="AF439" s="6">
        <f t="shared" si="236"/>
        <v>0</v>
      </c>
      <c r="AG439" s="6">
        <f t="shared" si="237"/>
        <v>0</v>
      </c>
      <c r="AH439" s="6">
        <f t="shared" si="238"/>
        <v>0</v>
      </c>
      <c r="AI439" s="6">
        <f t="shared" si="239"/>
        <v>0</v>
      </c>
      <c r="AJ439" s="6">
        <f t="shared" si="240"/>
        <v>0</v>
      </c>
      <c r="AK439" s="6">
        <f t="shared" si="241"/>
        <v>0.65000004768371999</v>
      </c>
      <c r="AL439" s="6">
        <f t="shared" si="242"/>
        <v>0.39999999999999991</v>
      </c>
      <c r="AM439" s="6">
        <f t="shared" si="243"/>
        <v>0</v>
      </c>
      <c r="AN439" s="6">
        <f t="shared" si="244"/>
        <v>0</v>
      </c>
      <c r="AO439" s="6">
        <f t="shared" si="245"/>
        <v>0</v>
      </c>
      <c r="AP439" s="6">
        <f t="shared" si="246"/>
        <v>0</v>
      </c>
      <c r="AQ439" s="6">
        <f t="shared" si="247"/>
        <v>0</v>
      </c>
      <c r="AR439" s="6">
        <f t="shared" si="248"/>
        <v>0</v>
      </c>
      <c r="AS439" s="6">
        <f t="shared" si="249"/>
        <v>0</v>
      </c>
      <c r="AT439" s="6">
        <f t="shared" si="250"/>
        <v>0</v>
      </c>
      <c r="AU439" s="6">
        <f t="shared" si="251"/>
        <v>0</v>
      </c>
    </row>
    <row r="440" spans="1:47" ht="15" customHeight="1" x14ac:dyDescent="0.45">
      <c r="A440" s="5" t="s">
        <v>872</v>
      </c>
      <c r="B440" s="5" t="s">
        <v>873</v>
      </c>
      <c r="C440" s="6">
        <v>3</v>
      </c>
      <c r="D440" s="6">
        <v>3</v>
      </c>
      <c r="E440" s="6">
        <v>2.75</v>
      </c>
      <c r="F440" s="6">
        <v>1.75</v>
      </c>
      <c r="G440" s="6">
        <v>2.2999999523162802</v>
      </c>
      <c r="H440" s="6">
        <v>2.8499999046325701</v>
      </c>
      <c r="I440" s="6">
        <v>3.0999999046325701</v>
      </c>
      <c r="J440" s="6">
        <v>3.1500000953674299</v>
      </c>
      <c r="K440" s="6">
        <v>2.5499999523162802</v>
      </c>
      <c r="L440" s="6">
        <f t="shared" si="216"/>
        <v>0</v>
      </c>
      <c r="M440" s="6">
        <f t="shared" si="217"/>
        <v>1</v>
      </c>
      <c r="N440" s="6">
        <f t="shared" si="218"/>
        <v>0.75</v>
      </c>
      <c r="O440" s="6">
        <f t="shared" si="219"/>
        <v>0</v>
      </c>
      <c r="P440" s="6">
        <f t="shared" si="220"/>
        <v>0.29999995231628018</v>
      </c>
      <c r="Q440" s="6">
        <f t="shared" si="221"/>
        <v>0</v>
      </c>
      <c r="R440" s="6">
        <f t="shared" si="222"/>
        <v>9.9999904632570136E-2</v>
      </c>
      <c r="S440" s="6">
        <f t="shared" si="223"/>
        <v>1.1500000953674299</v>
      </c>
      <c r="T440" s="6">
        <f t="shared" si="224"/>
        <v>0.54999995231628018</v>
      </c>
      <c r="U440" s="6">
        <f t="shared" si="225"/>
        <v>0</v>
      </c>
      <c r="V440" s="6">
        <f t="shared" si="226"/>
        <v>0.39999999999999991</v>
      </c>
      <c r="W440" s="6">
        <f t="shared" si="227"/>
        <v>0</v>
      </c>
      <c r="X440" s="6">
        <f t="shared" si="228"/>
        <v>0</v>
      </c>
      <c r="Y440" s="6">
        <f t="shared" si="229"/>
        <v>0</v>
      </c>
      <c r="Z440" s="6">
        <f t="shared" si="230"/>
        <v>0</v>
      </c>
      <c r="AA440" s="6">
        <f t="shared" si="231"/>
        <v>0</v>
      </c>
      <c r="AB440" s="6">
        <f t="shared" si="232"/>
        <v>0.65000009536742986</v>
      </c>
      <c r="AC440" s="6">
        <f t="shared" si="233"/>
        <v>0</v>
      </c>
      <c r="AD440" s="6">
        <f t="shared" si="234"/>
        <v>0</v>
      </c>
      <c r="AE440" s="6">
        <f t="shared" si="235"/>
        <v>0</v>
      </c>
      <c r="AF440" s="6">
        <f t="shared" si="236"/>
        <v>0</v>
      </c>
      <c r="AG440" s="6">
        <f t="shared" si="237"/>
        <v>0</v>
      </c>
      <c r="AH440" s="6">
        <f t="shared" si="238"/>
        <v>0</v>
      </c>
      <c r="AI440" s="6">
        <f t="shared" si="239"/>
        <v>0</v>
      </c>
      <c r="AJ440" s="6">
        <f t="shared" si="240"/>
        <v>0</v>
      </c>
      <c r="AK440" s="6">
        <f t="shared" si="241"/>
        <v>0</v>
      </c>
      <c r="AL440" s="6">
        <f t="shared" si="242"/>
        <v>0</v>
      </c>
      <c r="AM440" s="6">
        <f t="shared" si="243"/>
        <v>0</v>
      </c>
      <c r="AN440" s="6">
        <f t="shared" si="244"/>
        <v>0</v>
      </c>
      <c r="AO440" s="6">
        <f t="shared" si="245"/>
        <v>0</v>
      </c>
      <c r="AP440" s="6">
        <f t="shared" si="246"/>
        <v>0</v>
      </c>
      <c r="AQ440" s="6">
        <f t="shared" si="247"/>
        <v>0</v>
      </c>
      <c r="AR440" s="6">
        <f t="shared" si="248"/>
        <v>0</v>
      </c>
      <c r="AS440" s="6">
        <f t="shared" si="249"/>
        <v>0</v>
      </c>
      <c r="AT440" s="6">
        <f t="shared" si="250"/>
        <v>0</v>
      </c>
      <c r="AU440" s="6">
        <f t="shared" si="251"/>
        <v>0</v>
      </c>
    </row>
    <row r="441" spans="1:47" ht="15" customHeight="1" x14ac:dyDescent="0.45">
      <c r="A441" s="5" t="s">
        <v>874</v>
      </c>
      <c r="B441" s="5" t="s">
        <v>875</v>
      </c>
      <c r="C441" s="6">
        <v>3.4500000476837198</v>
      </c>
      <c r="D441" s="6">
        <v>3.5499999523162802</v>
      </c>
      <c r="E441" s="6">
        <v>3.5499999523162802</v>
      </c>
      <c r="F441" s="6">
        <v>2.5499999523162802</v>
      </c>
      <c r="G441" s="6">
        <v>3.2999999523162802</v>
      </c>
      <c r="H441" s="6">
        <v>4</v>
      </c>
      <c r="I441" s="6">
        <v>3.7000000476837198</v>
      </c>
      <c r="J441" s="6">
        <v>3.9000000953674299</v>
      </c>
      <c r="K441" s="6">
        <v>3.1500000953674299</v>
      </c>
      <c r="L441" s="6">
        <f t="shared" si="216"/>
        <v>0.45000004768371982</v>
      </c>
      <c r="M441" s="6">
        <f t="shared" si="217"/>
        <v>1.5499999523162802</v>
      </c>
      <c r="N441" s="6">
        <f t="shared" si="218"/>
        <v>1.5499999523162802</v>
      </c>
      <c r="O441" s="6">
        <f t="shared" si="219"/>
        <v>0</v>
      </c>
      <c r="P441" s="6">
        <f t="shared" si="220"/>
        <v>1.2999999523162802</v>
      </c>
      <c r="Q441" s="6">
        <f t="shared" si="221"/>
        <v>1</v>
      </c>
      <c r="R441" s="6">
        <f t="shared" si="222"/>
        <v>0.70000004768371982</v>
      </c>
      <c r="S441" s="6">
        <f t="shared" si="223"/>
        <v>1.9000000953674299</v>
      </c>
      <c r="T441" s="6">
        <f t="shared" si="224"/>
        <v>1.1500000953674299</v>
      </c>
      <c r="U441" s="6">
        <f t="shared" si="225"/>
        <v>0</v>
      </c>
      <c r="V441" s="6">
        <f t="shared" si="226"/>
        <v>0.94999995231628009</v>
      </c>
      <c r="W441" s="6">
        <f t="shared" si="227"/>
        <v>0.14999995231628027</v>
      </c>
      <c r="X441" s="6">
        <f t="shared" si="228"/>
        <v>0</v>
      </c>
      <c r="Y441" s="6">
        <f t="shared" si="229"/>
        <v>0</v>
      </c>
      <c r="Z441" s="6">
        <f t="shared" si="230"/>
        <v>0.5</v>
      </c>
      <c r="AA441" s="6">
        <f t="shared" si="231"/>
        <v>0.10000004768371973</v>
      </c>
      <c r="AB441" s="6">
        <f t="shared" si="232"/>
        <v>1.4000000953674299</v>
      </c>
      <c r="AC441" s="6">
        <f t="shared" si="233"/>
        <v>0.35000009536743004</v>
      </c>
      <c r="AD441" s="6">
        <f t="shared" si="234"/>
        <v>0</v>
      </c>
      <c r="AE441" s="6">
        <f t="shared" si="235"/>
        <v>0.14999995231628027</v>
      </c>
      <c r="AF441" s="6">
        <f t="shared" si="236"/>
        <v>0</v>
      </c>
      <c r="AG441" s="6">
        <f t="shared" si="237"/>
        <v>0</v>
      </c>
      <c r="AH441" s="6">
        <f t="shared" si="238"/>
        <v>0</v>
      </c>
      <c r="AI441" s="6">
        <f t="shared" si="239"/>
        <v>0</v>
      </c>
      <c r="AJ441" s="6">
        <f t="shared" si="240"/>
        <v>0</v>
      </c>
      <c r="AK441" s="6">
        <f t="shared" si="241"/>
        <v>0.60000009536743004</v>
      </c>
      <c r="AL441" s="6">
        <f t="shared" si="242"/>
        <v>0</v>
      </c>
      <c r="AM441" s="6">
        <f t="shared" si="243"/>
        <v>0</v>
      </c>
      <c r="AN441" s="6">
        <f t="shared" si="244"/>
        <v>0</v>
      </c>
      <c r="AO441" s="6">
        <f t="shared" si="245"/>
        <v>0</v>
      </c>
      <c r="AP441" s="6">
        <f t="shared" si="246"/>
        <v>0</v>
      </c>
      <c r="AQ441" s="6">
        <f t="shared" si="247"/>
        <v>0</v>
      </c>
      <c r="AR441" s="6">
        <f t="shared" si="248"/>
        <v>0</v>
      </c>
      <c r="AS441" s="6">
        <f t="shared" si="249"/>
        <v>0</v>
      </c>
      <c r="AT441" s="6">
        <f t="shared" si="250"/>
        <v>0</v>
      </c>
      <c r="AU441" s="6">
        <f t="shared" si="251"/>
        <v>0</v>
      </c>
    </row>
    <row r="442" spans="1:47" ht="15" customHeight="1" x14ac:dyDescent="0.45">
      <c r="A442" s="5" t="s">
        <v>876</v>
      </c>
      <c r="B442" s="5" t="s">
        <v>877</v>
      </c>
      <c r="C442" s="6">
        <v>3</v>
      </c>
      <c r="D442" s="6">
        <v>3.1500000953674299</v>
      </c>
      <c r="E442" s="6">
        <v>3</v>
      </c>
      <c r="F442" s="6">
        <v>2</v>
      </c>
      <c r="G442" s="6">
        <v>3</v>
      </c>
      <c r="H442" s="6">
        <v>3.25</v>
      </c>
      <c r="I442" s="6">
        <v>2.8499999046325701</v>
      </c>
      <c r="J442" s="6">
        <v>3.3499999046325701</v>
      </c>
      <c r="K442" s="6">
        <v>2.5999999046325701</v>
      </c>
      <c r="L442" s="6">
        <f t="shared" si="216"/>
        <v>0</v>
      </c>
      <c r="M442" s="6">
        <f t="shared" si="217"/>
        <v>1.1500000953674299</v>
      </c>
      <c r="N442" s="6">
        <f t="shared" si="218"/>
        <v>1</v>
      </c>
      <c r="O442" s="6">
        <f t="shared" si="219"/>
        <v>0</v>
      </c>
      <c r="P442" s="6">
        <f t="shared" si="220"/>
        <v>1</v>
      </c>
      <c r="Q442" s="6">
        <f t="shared" si="221"/>
        <v>0.25</v>
      </c>
      <c r="R442" s="6">
        <f t="shared" si="222"/>
        <v>0</v>
      </c>
      <c r="S442" s="6">
        <f t="shared" si="223"/>
        <v>1.3499999046325701</v>
      </c>
      <c r="T442" s="6">
        <f t="shared" si="224"/>
        <v>0.59999990463257014</v>
      </c>
      <c r="U442" s="6">
        <f t="shared" si="225"/>
        <v>0</v>
      </c>
      <c r="V442" s="6">
        <f t="shared" si="226"/>
        <v>0.55000009536742978</v>
      </c>
      <c r="W442" s="6">
        <f t="shared" si="227"/>
        <v>0</v>
      </c>
      <c r="X442" s="6">
        <f t="shared" si="228"/>
        <v>0</v>
      </c>
      <c r="Y442" s="6">
        <f t="shared" si="229"/>
        <v>0</v>
      </c>
      <c r="Z442" s="6">
        <f t="shared" si="230"/>
        <v>0</v>
      </c>
      <c r="AA442" s="6">
        <f t="shared" si="231"/>
        <v>0</v>
      </c>
      <c r="AB442" s="6">
        <f t="shared" si="232"/>
        <v>0.84999990463257014</v>
      </c>
      <c r="AC442" s="6">
        <f t="shared" si="233"/>
        <v>0</v>
      </c>
      <c r="AD442" s="6">
        <f t="shared" si="234"/>
        <v>0</v>
      </c>
      <c r="AE442" s="6">
        <f t="shared" si="235"/>
        <v>0</v>
      </c>
      <c r="AF442" s="6">
        <f t="shared" si="236"/>
        <v>0</v>
      </c>
      <c r="AG442" s="6">
        <f t="shared" si="237"/>
        <v>0</v>
      </c>
      <c r="AH442" s="6">
        <f t="shared" si="238"/>
        <v>0</v>
      </c>
      <c r="AI442" s="6">
        <f t="shared" si="239"/>
        <v>0</v>
      </c>
      <c r="AJ442" s="6">
        <f t="shared" si="240"/>
        <v>0</v>
      </c>
      <c r="AK442" s="6">
        <f t="shared" si="241"/>
        <v>4.9999904632570313E-2</v>
      </c>
      <c r="AL442" s="6">
        <f t="shared" si="242"/>
        <v>0</v>
      </c>
      <c r="AM442" s="6">
        <f t="shared" si="243"/>
        <v>0</v>
      </c>
      <c r="AN442" s="6">
        <f t="shared" si="244"/>
        <v>0</v>
      </c>
      <c r="AO442" s="6">
        <f t="shared" si="245"/>
        <v>0</v>
      </c>
      <c r="AP442" s="6">
        <f t="shared" si="246"/>
        <v>0</v>
      </c>
      <c r="AQ442" s="6">
        <f t="shared" si="247"/>
        <v>0</v>
      </c>
      <c r="AR442" s="6">
        <f t="shared" si="248"/>
        <v>0</v>
      </c>
      <c r="AS442" s="6">
        <f t="shared" si="249"/>
        <v>0</v>
      </c>
      <c r="AT442" s="6">
        <f t="shared" si="250"/>
        <v>0</v>
      </c>
      <c r="AU442" s="6">
        <f t="shared" si="251"/>
        <v>0</v>
      </c>
    </row>
    <row r="443" spans="1:47" ht="15" customHeight="1" x14ac:dyDescent="0.45">
      <c r="A443" s="5" t="s">
        <v>878</v>
      </c>
      <c r="B443" s="5" t="s">
        <v>879</v>
      </c>
      <c r="C443" s="6">
        <v>3</v>
      </c>
      <c r="D443" s="6">
        <v>2.5</v>
      </c>
      <c r="E443" s="6">
        <v>2.5</v>
      </c>
      <c r="F443" s="6">
        <v>1.29999995231628</v>
      </c>
      <c r="G443" s="6">
        <v>3</v>
      </c>
      <c r="H443" s="6">
        <v>3</v>
      </c>
      <c r="I443" s="6">
        <v>2.8499999046325701</v>
      </c>
      <c r="J443" s="6">
        <v>2.75</v>
      </c>
      <c r="K443" s="6">
        <v>2.25</v>
      </c>
      <c r="L443" s="6">
        <f t="shared" si="216"/>
        <v>0</v>
      </c>
      <c r="M443" s="6">
        <f t="shared" si="217"/>
        <v>0.5</v>
      </c>
      <c r="N443" s="6">
        <f t="shared" si="218"/>
        <v>0.5</v>
      </c>
      <c r="O443" s="6">
        <f t="shared" si="219"/>
        <v>0</v>
      </c>
      <c r="P443" s="6">
        <f t="shared" si="220"/>
        <v>1</v>
      </c>
      <c r="Q443" s="6">
        <f t="shared" si="221"/>
        <v>0</v>
      </c>
      <c r="R443" s="6">
        <f t="shared" si="222"/>
        <v>0</v>
      </c>
      <c r="S443" s="6">
        <f t="shared" si="223"/>
        <v>0.75</v>
      </c>
      <c r="T443" s="6">
        <f t="shared" si="224"/>
        <v>0.25</v>
      </c>
      <c r="U443" s="6">
        <f t="shared" si="225"/>
        <v>0</v>
      </c>
      <c r="V443" s="6">
        <f t="shared" si="226"/>
        <v>0</v>
      </c>
      <c r="W443" s="6">
        <f t="shared" si="227"/>
        <v>0</v>
      </c>
      <c r="X443" s="6">
        <f t="shared" si="228"/>
        <v>0</v>
      </c>
      <c r="Y443" s="6">
        <f t="shared" si="229"/>
        <v>0</v>
      </c>
      <c r="Z443" s="6">
        <f t="shared" si="230"/>
        <v>0</v>
      </c>
      <c r="AA443" s="6">
        <f t="shared" si="231"/>
        <v>0</v>
      </c>
      <c r="AB443" s="6">
        <f t="shared" si="232"/>
        <v>0.25</v>
      </c>
      <c r="AC443" s="6">
        <f t="shared" si="233"/>
        <v>0</v>
      </c>
      <c r="AD443" s="6">
        <f t="shared" si="234"/>
        <v>0</v>
      </c>
      <c r="AE443" s="6">
        <f t="shared" si="235"/>
        <v>0</v>
      </c>
      <c r="AF443" s="6">
        <f t="shared" si="236"/>
        <v>0</v>
      </c>
      <c r="AG443" s="6">
        <f t="shared" si="237"/>
        <v>0</v>
      </c>
      <c r="AH443" s="6">
        <f t="shared" si="238"/>
        <v>0</v>
      </c>
      <c r="AI443" s="6">
        <f t="shared" si="239"/>
        <v>0</v>
      </c>
      <c r="AJ443" s="6">
        <f t="shared" si="240"/>
        <v>0</v>
      </c>
      <c r="AK443" s="6">
        <f t="shared" si="241"/>
        <v>0</v>
      </c>
      <c r="AL443" s="6">
        <f t="shared" si="242"/>
        <v>0</v>
      </c>
      <c r="AM443" s="6">
        <f t="shared" si="243"/>
        <v>0</v>
      </c>
      <c r="AN443" s="6">
        <f t="shared" si="244"/>
        <v>0</v>
      </c>
      <c r="AO443" s="6">
        <f t="shared" si="245"/>
        <v>0</v>
      </c>
      <c r="AP443" s="6">
        <f t="shared" si="246"/>
        <v>0</v>
      </c>
      <c r="AQ443" s="6">
        <f t="shared" si="247"/>
        <v>0</v>
      </c>
      <c r="AR443" s="6">
        <f t="shared" si="248"/>
        <v>0</v>
      </c>
      <c r="AS443" s="6">
        <f t="shared" si="249"/>
        <v>0</v>
      </c>
      <c r="AT443" s="6">
        <f t="shared" si="250"/>
        <v>0</v>
      </c>
      <c r="AU443" s="6">
        <f t="shared" si="251"/>
        <v>0</v>
      </c>
    </row>
    <row r="444" spans="1:47" ht="15" customHeight="1" x14ac:dyDescent="0.45">
      <c r="A444" s="5" t="s">
        <v>880</v>
      </c>
      <c r="B444" s="5" t="s">
        <v>881</v>
      </c>
      <c r="C444" s="6">
        <v>3</v>
      </c>
      <c r="D444" s="6">
        <v>3</v>
      </c>
      <c r="E444" s="6">
        <v>2.5999999046325701</v>
      </c>
      <c r="F444" s="6">
        <v>1.20000004768372</v>
      </c>
      <c r="G444" s="6">
        <v>2.75</v>
      </c>
      <c r="H444" s="6">
        <v>3.0499999523162802</v>
      </c>
      <c r="I444" s="6">
        <v>4</v>
      </c>
      <c r="J444" s="6">
        <v>3.4000000953674299</v>
      </c>
      <c r="K444" s="6">
        <v>2.75</v>
      </c>
      <c r="L444" s="6">
        <f t="shared" si="216"/>
        <v>0</v>
      </c>
      <c r="M444" s="6">
        <f t="shared" si="217"/>
        <v>1</v>
      </c>
      <c r="N444" s="6">
        <f t="shared" si="218"/>
        <v>0.59999990463257014</v>
      </c>
      <c r="O444" s="6">
        <f t="shared" si="219"/>
        <v>0</v>
      </c>
      <c r="P444" s="6">
        <f t="shared" si="220"/>
        <v>0.75</v>
      </c>
      <c r="Q444" s="6">
        <f t="shared" si="221"/>
        <v>4.9999952316280183E-2</v>
      </c>
      <c r="R444" s="6">
        <f t="shared" si="222"/>
        <v>1</v>
      </c>
      <c r="S444" s="6">
        <f t="shared" si="223"/>
        <v>1.4000000953674299</v>
      </c>
      <c r="T444" s="6">
        <f t="shared" si="224"/>
        <v>0.75</v>
      </c>
      <c r="U444" s="6">
        <f t="shared" si="225"/>
        <v>0</v>
      </c>
      <c r="V444" s="6">
        <f t="shared" si="226"/>
        <v>0.39999999999999991</v>
      </c>
      <c r="W444" s="6">
        <f t="shared" si="227"/>
        <v>0</v>
      </c>
      <c r="X444" s="6">
        <f t="shared" si="228"/>
        <v>0</v>
      </c>
      <c r="Y444" s="6">
        <f t="shared" si="229"/>
        <v>0</v>
      </c>
      <c r="Z444" s="6">
        <f t="shared" si="230"/>
        <v>0</v>
      </c>
      <c r="AA444" s="6">
        <f t="shared" si="231"/>
        <v>0.39999999999999991</v>
      </c>
      <c r="AB444" s="6">
        <f t="shared" si="232"/>
        <v>0.90000009536742986</v>
      </c>
      <c r="AC444" s="6">
        <f t="shared" si="233"/>
        <v>0</v>
      </c>
      <c r="AD444" s="6">
        <f t="shared" si="234"/>
        <v>0</v>
      </c>
      <c r="AE444" s="6">
        <f t="shared" si="235"/>
        <v>0</v>
      </c>
      <c r="AF444" s="6">
        <f t="shared" si="236"/>
        <v>0</v>
      </c>
      <c r="AG444" s="6">
        <f t="shared" si="237"/>
        <v>0</v>
      </c>
      <c r="AH444" s="6">
        <f t="shared" si="238"/>
        <v>0</v>
      </c>
      <c r="AI444" s="6">
        <f t="shared" si="239"/>
        <v>0</v>
      </c>
      <c r="AJ444" s="6">
        <f t="shared" si="240"/>
        <v>0</v>
      </c>
      <c r="AK444" s="6">
        <f t="shared" si="241"/>
        <v>0.10000009536743004</v>
      </c>
      <c r="AL444" s="6">
        <f t="shared" si="242"/>
        <v>0</v>
      </c>
      <c r="AM444" s="6">
        <f t="shared" si="243"/>
        <v>0</v>
      </c>
      <c r="AN444" s="6">
        <f t="shared" si="244"/>
        <v>0</v>
      </c>
      <c r="AO444" s="6">
        <f t="shared" si="245"/>
        <v>0</v>
      </c>
      <c r="AP444" s="6">
        <f t="shared" si="246"/>
        <v>0</v>
      </c>
      <c r="AQ444" s="6">
        <f t="shared" si="247"/>
        <v>0</v>
      </c>
      <c r="AR444" s="6">
        <f t="shared" si="248"/>
        <v>0</v>
      </c>
      <c r="AS444" s="6">
        <f t="shared" si="249"/>
        <v>0</v>
      </c>
      <c r="AT444" s="6">
        <f t="shared" si="250"/>
        <v>0</v>
      </c>
      <c r="AU444" s="6">
        <f t="shared" si="251"/>
        <v>0</v>
      </c>
    </row>
    <row r="445" spans="1:47" ht="15" customHeight="1" x14ac:dyDescent="0.45">
      <c r="A445" s="5" t="s">
        <v>882</v>
      </c>
      <c r="B445" s="5" t="s">
        <v>883</v>
      </c>
      <c r="C445" s="6">
        <v>4</v>
      </c>
      <c r="D445" s="6">
        <v>4</v>
      </c>
      <c r="E445" s="6">
        <v>3.8499999046325701</v>
      </c>
      <c r="F445" s="6">
        <v>2</v>
      </c>
      <c r="G445" s="6">
        <v>3.3499999046325701</v>
      </c>
      <c r="H445" s="6">
        <v>3.7000000476837198</v>
      </c>
      <c r="I445" s="6">
        <v>0</v>
      </c>
      <c r="J445" s="6">
        <v>0.5</v>
      </c>
      <c r="K445" s="6">
        <v>0</v>
      </c>
      <c r="L445" s="6">
        <f t="shared" si="216"/>
        <v>1</v>
      </c>
      <c r="M445" s="6">
        <f t="shared" si="217"/>
        <v>2</v>
      </c>
      <c r="N445" s="6">
        <f t="shared" si="218"/>
        <v>1.8499999046325701</v>
      </c>
      <c r="O445" s="6">
        <f t="shared" si="219"/>
        <v>0</v>
      </c>
      <c r="P445" s="6">
        <f t="shared" si="220"/>
        <v>1.3499999046325701</v>
      </c>
      <c r="Q445" s="6">
        <f t="shared" si="221"/>
        <v>0.70000004768371982</v>
      </c>
      <c r="R445" s="6">
        <f t="shared" si="222"/>
        <v>0</v>
      </c>
      <c r="S445" s="6">
        <f t="shared" si="223"/>
        <v>0</v>
      </c>
      <c r="T445" s="6">
        <f t="shared" si="224"/>
        <v>0</v>
      </c>
      <c r="U445" s="6">
        <f t="shared" si="225"/>
        <v>0.20000000000000018</v>
      </c>
      <c r="V445" s="6">
        <f t="shared" si="226"/>
        <v>1.4</v>
      </c>
      <c r="W445" s="6">
        <f t="shared" si="227"/>
        <v>0.44999990463257022</v>
      </c>
      <c r="X445" s="6">
        <f t="shared" si="228"/>
        <v>0</v>
      </c>
      <c r="Y445" s="6">
        <f t="shared" si="229"/>
        <v>4.9999904632570313E-2</v>
      </c>
      <c r="Z445" s="6">
        <f t="shared" si="230"/>
        <v>0.20000004768371982</v>
      </c>
      <c r="AA445" s="6">
        <f t="shared" si="231"/>
        <v>0</v>
      </c>
      <c r="AB445" s="6">
        <f t="shared" si="232"/>
        <v>0</v>
      </c>
      <c r="AC445" s="6">
        <f t="shared" si="233"/>
        <v>0</v>
      </c>
      <c r="AD445" s="6">
        <f t="shared" si="234"/>
        <v>0</v>
      </c>
      <c r="AE445" s="6">
        <f t="shared" si="235"/>
        <v>0.60000000000000009</v>
      </c>
      <c r="AF445" s="6">
        <f t="shared" si="236"/>
        <v>0</v>
      </c>
      <c r="AG445" s="6">
        <f t="shared" si="237"/>
        <v>0</v>
      </c>
      <c r="AH445" s="6">
        <f t="shared" si="238"/>
        <v>0</v>
      </c>
      <c r="AI445" s="6">
        <f t="shared" si="239"/>
        <v>0</v>
      </c>
      <c r="AJ445" s="6">
        <f t="shared" si="240"/>
        <v>0</v>
      </c>
      <c r="AK445" s="6">
        <f t="shared" si="241"/>
        <v>0</v>
      </c>
      <c r="AL445" s="6">
        <f t="shared" si="242"/>
        <v>0</v>
      </c>
      <c r="AM445" s="6">
        <f t="shared" si="243"/>
        <v>0</v>
      </c>
      <c r="AN445" s="6">
        <f t="shared" si="244"/>
        <v>0</v>
      </c>
      <c r="AO445" s="6">
        <f t="shared" si="245"/>
        <v>0</v>
      </c>
      <c r="AP445" s="6">
        <f t="shared" si="246"/>
        <v>0</v>
      </c>
      <c r="AQ445" s="6">
        <f t="shared" si="247"/>
        <v>0</v>
      </c>
      <c r="AR445" s="6">
        <f t="shared" si="248"/>
        <v>0</v>
      </c>
      <c r="AS445" s="6">
        <f t="shared" si="249"/>
        <v>0</v>
      </c>
      <c r="AT445" s="6">
        <f t="shared" si="250"/>
        <v>0</v>
      </c>
      <c r="AU445" s="6">
        <f t="shared" si="251"/>
        <v>0</v>
      </c>
    </row>
    <row r="446" spans="1:47" ht="15" customHeight="1" x14ac:dyDescent="0.45">
      <c r="A446" s="5" t="s">
        <v>884</v>
      </c>
      <c r="B446" s="5" t="s">
        <v>885</v>
      </c>
      <c r="C446" s="6">
        <v>3.0999999046325701</v>
      </c>
      <c r="D446" s="6">
        <v>3.75</v>
      </c>
      <c r="E446" s="6">
        <v>3.4500000476837198</v>
      </c>
      <c r="F446" s="6">
        <v>2</v>
      </c>
      <c r="G446" s="6">
        <v>3.3499999046325701</v>
      </c>
      <c r="H446" s="6">
        <v>3.75</v>
      </c>
      <c r="I446" s="6">
        <v>3.3499999046325701</v>
      </c>
      <c r="J446" s="6">
        <v>3.5</v>
      </c>
      <c r="K446" s="6">
        <v>3.5499999523162802</v>
      </c>
      <c r="L446" s="6">
        <f t="shared" si="216"/>
        <v>9.9999904632570136E-2</v>
      </c>
      <c r="M446" s="6">
        <f t="shared" si="217"/>
        <v>1.75</v>
      </c>
      <c r="N446" s="6">
        <f t="shared" si="218"/>
        <v>1.4500000476837198</v>
      </c>
      <c r="O446" s="6">
        <f t="shared" si="219"/>
        <v>0</v>
      </c>
      <c r="P446" s="6">
        <f t="shared" si="220"/>
        <v>1.3499999046325701</v>
      </c>
      <c r="Q446" s="6">
        <f t="shared" si="221"/>
        <v>0.75</v>
      </c>
      <c r="R446" s="6">
        <f t="shared" si="222"/>
        <v>0.34999990463257014</v>
      </c>
      <c r="S446" s="6">
        <f t="shared" si="223"/>
        <v>1.5</v>
      </c>
      <c r="T446" s="6">
        <f t="shared" si="224"/>
        <v>1.5499999523162802</v>
      </c>
      <c r="U446" s="6">
        <f t="shared" si="225"/>
        <v>0</v>
      </c>
      <c r="V446" s="6">
        <f t="shared" si="226"/>
        <v>1.1499999999999999</v>
      </c>
      <c r="W446" s="6">
        <f t="shared" si="227"/>
        <v>5.0000047683719906E-2</v>
      </c>
      <c r="X446" s="6">
        <f t="shared" si="228"/>
        <v>0</v>
      </c>
      <c r="Y446" s="6">
        <f t="shared" si="229"/>
        <v>4.9999904632570313E-2</v>
      </c>
      <c r="Z446" s="6">
        <f t="shared" si="230"/>
        <v>0.25</v>
      </c>
      <c r="AA446" s="6">
        <f t="shared" si="231"/>
        <v>0</v>
      </c>
      <c r="AB446" s="6">
        <f t="shared" si="232"/>
        <v>1</v>
      </c>
      <c r="AC446" s="6">
        <f t="shared" si="233"/>
        <v>0.74999995231628036</v>
      </c>
      <c r="AD446" s="6">
        <f t="shared" si="234"/>
        <v>0</v>
      </c>
      <c r="AE446" s="6">
        <f t="shared" si="235"/>
        <v>0.35000000000000009</v>
      </c>
      <c r="AF446" s="6">
        <f t="shared" si="236"/>
        <v>0</v>
      </c>
      <c r="AG446" s="6">
        <f t="shared" si="237"/>
        <v>0</v>
      </c>
      <c r="AH446" s="6">
        <f t="shared" si="238"/>
        <v>0</v>
      </c>
      <c r="AI446" s="6">
        <f t="shared" si="239"/>
        <v>0</v>
      </c>
      <c r="AJ446" s="6">
        <f t="shared" si="240"/>
        <v>0</v>
      </c>
      <c r="AK446" s="6">
        <f t="shared" si="241"/>
        <v>0.20000000000000018</v>
      </c>
      <c r="AL446" s="6">
        <f t="shared" si="242"/>
        <v>0</v>
      </c>
      <c r="AM446" s="6">
        <f t="shared" si="243"/>
        <v>0</v>
      </c>
      <c r="AN446" s="6">
        <f t="shared" si="244"/>
        <v>0</v>
      </c>
      <c r="AO446" s="6">
        <f t="shared" si="245"/>
        <v>0</v>
      </c>
      <c r="AP446" s="6">
        <f t="shared" si="246"/>
        <v>0</v>
      </c>
      <c r="AQ446" s="6">
        <f t="shared" si="247"/>
        <v>0</v>
      </c>
      <c r="AR446" s="6">
        <f t="shared" si="248"/>
        <v>0</v>
      </c>
      <c r="AS446" s="6">
        <f t="shared" si="249"/>
        <v>0</v>
      </c>
      <c r="AT446" s="6">
        <f t="shared" si="250"/>
        <v>0</v>
      </c>
      <c r="AU446" s="6">
        <f t="shared" si="251"/>
        <v>0</v>
      </c>
    </row>
    <row r="447" spans="1:47" ht="15" customHeight="1" x14ac:dyDescent="0.45">
      <c r="A447" s="5" t="s">
        <v>886</v>
      </c>
      <c r="B447" s="5" t="s">
        <v>887</v>
      </c>
      <c r="C447" s="6">
        <v>4</v>
      </c>
      <c r="D447" s="6">
        <v>4.1999998092651403</v>
      </c>
      <c r="E447" s="6">
        <v>3.9000000953674299</v>
      </c>
      <c r="F447" s="6">
        <v>2.2000000476837198</v>
      </c>
      <c r="G447" s="6">
        <v>3.9000000953674299</v>
      </c>
      <c r="H447" s="6">
        <v>4.3000001907348597</v>
      </c>
      <c r="I447" s="6">
        <v>0</v>
      </c>
      <c r="J447" s="6">
        <v>0</v>
      </c>
      <c r="K447" s="6">
        <v>0</v>
      </c>
      <c r="L447" s="6">
        <f t="shared" si="216"/>
        <v>1</v>
      </c>
      <c r="M447" s="6">
        <f t="shared" si="217"/>
        <v>2.1999998092651403</v>
      </c>
      <c r="N447" s="6">
        <f t="shared" si="218"/>
        <v>1.9000000953674299</v>
      </c>
      <c r="O447" s="6">
        <f t="shared" si="219"/>
        <v>0</v>
      </c>
      <c r="P447" s="6">
        <f t="shared" si="220"/>
        <v>1.9000000953674299</v>
      </c>
      <c r="Q447" s="6">
        <f t="shared" si="221"/>
        <v>1.3000001907348597</v>
      </c>
      <c r="R447" s="6">
        <f t="shared" si="222"/>
        <v>0</v>
      </c>
      <c r="S447" s="6">
        <f t="shared" si="223"/>
        <v>0</v>
      </c>
      <c r="T447" s="6">
        <f t="shared" si="224"/>
        <v>0</v>
      </c>
      <c r="U447" s="6">
        <f t="shared" si="225"/>
        <v>0.20000000000000018</v>
      </c>
      <c r="V447" s="6">
        <f t="shared" si="226"/>
        <v>1.5999998092651402</v>
      </c>
      <c r="W447" s="6">
        <f t="shared" si="227"/>
        <v>0.50000009536742995</v>
      </c>
      <c r="X447" s="6">
        <f t="shared" si="228"/>
        <v>0</v>
      </c>
      <c r="Y447" s="6">
        <f t="shared" si="229"/>
        <v>0.60000009536743004</v>
      </c>
      <c r="Z447" s="6">
        <f t="shared" si="230"/>
        <v>0.80000019073485973</v>
      </c>
      <c r="AA447" s="6">
        <f t="shared" si="231"/>
        <v>0</v>
      </c>
      <c r="AB447" s="6">
        <f t="shared" si="232"/>
        <v>0</v>
      </c>
      <c r="AC447" s="6">
        <f t="shared" si="233"/>
        <v>0</v>
      </c>
      <c r="AD447" s="6">
        <f t="shared" si="234"/>
        <v>0</v>
      </c>
      <c r="AE447" s="6">
        <f t="shared" si="235"/>
        <v>0.79999980926514036</v>
      </c>
      <c r="AF447" s="6">
        <f t="shared" si="236"/>
        <v>0</v>
      </c>
      <c r="AG447" s="6">
        <f t="shared" si="237"/>
        <v>0</v>
      </c>
      <c r="AH447" s="6">
        <f t="shared" si="238"/>
        <v>0</v>
      </c>
      <c r="AI447" s="6">
        <f t="shared" si="239"/>
        <v>1.9073485990617201E-7</v>
      </c>
      <c r="AJ447" s="6">
        <f t="shared" si="240"/>
        <v>0</v>
      </c>
      <c r="AK447" s="6">
        <f t="shared" si="241"/>
        <v>0</v>
      </c>
      <c r="AL447" s="6">
        <f t="shared" si="242"/>
        <v>0</v>
      </c>
      <c r="AM447" s="6">
        <f t="shared" si="243"/>
        <v>0</v>
      </c>
      <c r="AN447" s="6">
        <f t="shared" si="244"/>
        <v>0</v>
      </c>
      <c r="AO447" s="6">
        <f t="shared" si="245"/>
        <v>0</v>
      </c>
      <c r="AP447" s="6">
        <f t="shared" si="246"/>
        <v>0</v>
      </c>
      <c r="AQ447" s="6">
        <f t="shared" si="247"/>
        <v>0</v>
      </c>
      <c r="AR447" s="6">
        <f t="shared" si="248"/>
        <v>0</v>
      </c>
      <c r="AS447" s="6">
        <f t="shared" si="249"/>
        <v>0</v>
      </c>
      <c r="AT447" s="6">
        <f t="shared" si="250"/>
        <v>0</v>
      </c>
      <c r="AU447" s="6">
        <f t="shared" si="251"/>
        <v>0</v>
      </c>
    </row>
    <row r="448" spans="1:47" ht="15" customHeight="1" x14ac:dyDescent="0.45">
      <c r="A448" s="5" t="s">
        <v>888</v>
      </c>
      <c r="B448" s="5" t="s">
        <v>889</v>
      </c>
      <c r="C448" s="6">
        <v>3</v>
      </c>
      <c r="D448" s="6">
        <v>3.4000000953674299</v>
      </c>
      <c r="E448" s="6">
        <v>3.1500000953674299</v>
      </c>
      <c r="F448" s="6">
        <v>1.54999995231628</v>
      </c>
      <c r="G448" s="6">
        <v>3.1500000953674299</v>
      </c>
      <c r="H448" s="6">
        <v>4</v>
      </c>
      <c r="I448" s="6">
        <v>4</v>
      </c>
      <c r="J448" s="6">
        <v>4.75</v>
      </c>
      <c r="K448" s="6">
        <v>4.4499998092651403</v>
      </c>
      <c r="L448" s="6">
        <f t="shared" si="216"/>
        <v>0</v>
      </c>
      <c r="M448" s="6">
        <f t="shared" si="217"/>
        <v>1.4000000953674299</v>
      </c>
      <c r="N448" s="6">
        <f t="shared" si="218"/>
        <v>1.1500000953674299</v>
      </c>
      <c r="O448" s="6">
        <f t="shared" si="219"/>
        <v>0</v>
      </c>
      <c r="P448" s="6">
        <f t="shared" si="220"/>
        <v>1.1500000953674299</v>
      </c>
      <c r="Q448" s="6">
        <f t="shared" si="221"/>
        <v>1</v>
      </c>
      <c r="R448" s="6">
        <f t="shared" si="222"/>
        <v>1</v>
      </c>
      <c r="S448" s="6">
        <f t="shared" si="223"/>
        <v>2.75</v>
      </c>
      <c r="T448" s="6">
        <f t="shared" si="224"/>
        <v>2.4499998092651403</v>
      </c>
      <c r="U448" s="6">
        <f t="shared" si="225"/>
        <v>0</v>
      </c>
      <c r="V448" s="6">
        <f t="shared" si="226"/>
        <v>0.80000009536742978</v>
      </c>
      <c r="W448" s="6">
        <f t="shared" si="227"/>
        <v>0</v>
      </c>
      <c r="X448" s="6">
        <f t="shared" si="228"/>
        <v>0</v>
      </c>
      <c r="Y448" s="6">
        <f t="shared" si="229"/>
        <v>0</v>
      </c>
      <c r="Z448" s="6">
        <f t="shared" si="230"/>
        <v>0.5</v>
      </c>
      <c r="AA448" s="6">
        <f t="shared" si="231"/>
        <v>0.39999999999999991</v>
      </c>
      <c r="AB448" s="6">
        <f t="shared" si="232"/>
        <v>2.25</v>
      </c>
      <c r="AC448" s="6">
        <f t="shared" si="233"/>
        <v>1.6499998092651404</v>
      </c>
      <c r="AD448" s="6">
        <f t="shared" si="234"/>
        <v>0</v>
      </c>
      <c r="AE448" s="6">
        <f t="shared" si="235"/>
        <v>9.5367429953086003E-8</v>
      </c>
      <c r="AF448" s="6">
        <f t="shared" si="236"/>
        <v>0</v>
      </c>
      <c r="AG448" s="6">
        <f t="shared" si="237"/>
        <v>0</v>
      </c>
      <c r="AH448" s="6">
        <f t="shared" si="238"/>
        <v>0</v>
      </c>
      <c r="AI448" s="6">
        <f t="shared" si="239"/>
        <v>0</v>
      </c>
      <c r="AJ448" s="6">
        <f t="shared" si="240"/>
        <v>0</v>
      </c>
      <c r="AK448" s="6">
        <f t="shared" si="241"/>
        <v>1.4500000000000002</v>
      </c>
      <c r="AL448" s="6">
        <f t="shared" si="242"/>
        <v>0.84999980926514018</v>
      </c>
      <c r="AM448" s="6">
        <f t="shared" si="243"/>
        <v>0</v>
      </c>
      <c r="AN448" s="6">
        <f t="shared" si="244"/>
        <v>0</v>
      </c>
      <c r="AO448" s="6">
        <f t="shared" si="245"/>
        <v>0</v>
      </c>
      <c r="AP448" s="6">
        <f t="shared" si="246"/>
        <v>0</v>
      </c>
      <c r="AQ448" s="6">
        <f t="shared" si="247"/>
        <v>0</v>
      </c>
      <c r="AR448" s="6">
        <f t="shared" si="248"/>
        <v>0</v>
      </c>
      <c r="AS448" s="6">
        <f t="shared" si="249"/>
        <v>0</v>
      </c>
      <c r="AT448" s="6">
        <f t="shared" si="250"/>
        <v>0.65000000000000036</v>
      </c>
      <c r="AU448" s="6">
        <f t="shared" si="251"/>
        <v>4.9999809265139916E-2</v>
      </c>
    </row>
    <row r="449" spans="1:47" ht="15" customHeight="1" x14ac:dyDescent="0.45">
      <c r="A449" s="5" t="s">
        <v>890</v>
      </c>
      <c r="B449" s="5" t="s">
        <v>891</v>
      </c>
      <c r="C449" s="6">
        <v>4.0500001907348597</v>
      </c>
      <c r="D449" s="6">
        <v>4.0999999046325701</v>
      </c>
      <c r="E449" s="6">
        <v>4.0500001907348597</v>
      </c>
      <c r="F449" s="6">
        <v>2</v>
      </c>
      <c r="G449" s="6">
        <v>3.9500000476837198</v>
      </c>
      <c r="H449" s="6">
        <v>4</v>
      </c>
      <c r="I449" s="6">
        <v>3.25</v>
      </c>
      <c r="J449" s="6">
        <v>3.5499999523162802</v>
      </c>
      <c r="K449" s="6">
        <v>3.75</v>
      </c>
      <c r="L449" s="6">
        <f t="shared" si="216"/>
        <v>1.0500001907348597</v>
      </c>
      <c r="M449" s="6">
        <f t="shared" si="217"/>
        <v>2.0999999046325701</v>
      </c>
      <c r="N449" s="6">
        <f t="shared" si="218"/>
        <v>2.0500001907348597</v>
      </c>
      <c r="O449" s="6">
        <f t="shared" si="219"/>
        <v>0</v>
      </c>
      <c r="P449" s="6">
        <f t="shared" si="220"/>
        <v>1.9500000476837198</v>
      </c>
      <c r="Q449" s="6">
        <f t="shared" si="221"/>
        <v>1</v>
      </c>
      <c r="R449" s="6">
        <f t="shared" si="222"/>
        <v>0.25</v>
      </c>
      <c r="S449" s="6">
        <f t="shared" si="223"/>
        <v>1.5499999523162802</v>
      </c>
      <c r="T449" s="6">
        <f t="shared" si="224"/>
        <v>1.75</v>
      </c>
      <c r="U449" s="6">
        <f t="shared" si="225"/>
        <v>0.25000019073485991</v>
      </c>
      <c r="V449" s="6">
        <f t="shared" si="226"/>
        <v>1.49999990463257</v>
      </c>
      <c r="W449" s="6">
        <f t="shared" si="227"/>
        <v>0.65000019073485982</v>
      </c>
      <c r="X449" s="6">
        <f t="shared" si="228"/>
        <v>0</v>
      </c>
      <c r="Y449" s="6">
        <f t="shared" si="229"/>
        <v>0.65000004768371999</v>
      </c>
      <c r="Z449" s="6">
        <f t="shared" si="230"/>
        <v>0.5</v>
      </c>
      <c r="AA449" s="6">
        <f t="shared" si="231"/>
        <v>0</v>
      </c>
      <c r="AB449" s="6">
        <f t="shared" si="232"/>
        <v>1.0499999523162802</v>
      </c>
      <c r="AC449" s="6">
        <f t="shared" si="233"/>
        <v>0.95000000000000018</v>
      </c>
      <c r="AD449" s="6">
        <f t="shared" si="234"/>
        <v>0</v>
      </c>
      <c r="AE449" s="6">
        <f t="shared" si="235"/>
        <v>0.69999990463257022</v>
      </c>
      <c r="AF449" s="6">
        <f t="shared" si="236"/>
        <v>0</v>
      </c>
      <c r="AG449" s="6">
        <f t="shared" si="237"/>
        <v>0</v>
      </c>
      <c r="AH449" s="6">
        <f t="shared" si="238"/>
        <v>0</v>
      </c>
      <c r="AI449" s="6">
        <f t="shared" si="239"/>
        <v>0</v>
      </c>
      <c r="AJ449" s="6">
        <f t="shared" si="240"/>
        <v>0</v>
      </c>
      <c r="AK449" s="6">
        <f t="shared" si="241"/>
        <v>0.24999995231628036</v>
      </c>
      <c r="AL449" s="6">
        <f t="shared" si="242"/>
        <v>0.14999999999999991</v>
      </c>
      <c r="AM449" s="6">
        <f t="shared" si="243"/>
        <v>0</v>
      </c>
      <c r="AN449" s="6">
        <f t="shared" si="244"/>
        <v>0</v>
      </c>
      <c r="AO449" s="6">
        <f t="shared" si="245"/>
        <v>0</v>
      </c>
      <c r="AP449" s="6">
        <f t="shared" si="246"/>
        <v>0</v>
      </c>
      <c r="AQ449" s="6">
        <f t="shared" si="247"/>
        <v>0</v>
      </c>
      <c r="AR449" s="6">
        <f t="shared" si="248"/>
        <v>0</v>
      </c>
      <c r="AS449" s="6">
        <f t="shared" si="249"/>
        <v>0</v>
      </c>
      <c r="AT449" s="6">
        <f t="shared" si="250"/>
        <v>0</v>
      </c>
      <c r="AU449" s="6">
        <f t="shared" si="251"/>
        <v>0</v>
      </c>
    </row>
    <row r="450" spans="1:47" ht="15" customHeight="1" x14ac:dyDescent="0.45">
      <c r="A450" s="5" t="s">
        <v>892</v>
      </c>
      <c r="B450" s="5" t="s">
        <v>893</v>
      </c>
      <c r="C450" s="6">
        <v>3.0999999046325701</v>
      </c>
      <c r="D450" s="6">
        <v>4</v>
      </c>
      <c r="E450" s="6">
        <v>3.4000000953674299</v>
      </c>
      <c r="F450" s="6">
        <v>1.70000004768372</v>
      </c>
      <c r="G450" s="6">
        <v>2.5</v>
      </c>
      <c r="H450" s="6">
        <v>3.75</v>
      </c>
      <c r="I450" s="6">
        <v>3.7000000476837198</v>
      </c>
      <c r="J450" s="6">
        <v>4.4499998092651403</v>
      </c>
      <c r="K450" s="6">
        <v>4.5</v>
      </c>
      <c r="L450" s="6">
        <f t="shared" si="216"/>
        <v>9.9999904632570136E-2</v>
      </c>
      <c r="M450" s="6">
        <f t="shared" si="217"/>
        <v>2</v>
      </c>
      <c r="N450" s="6">
        <f t="shared" si="218"/>
        <v>1.4000000953674299</v>
      </c>
      <c r="O450" s="6">
        <f t="shared" si="219"/>
        <v>0</v>
      </c>
      <c r="P450" s="6">
        <f t="shared" si="220"/>
        <v>0.5</v>
      </c>
      <c r="Q450" s="6">
        <f t="shared" si="221"/>
        <v>0.75</v>
      </c>
      <c r="R450" s="6">
        <f t="shared" si="222"/>
        <v>0.70000004768371982</v>
      </c>
      <c r="S450" s="6">
        <f t="shared" si="223"/>
        <v>2.4499998092651403</v>
      </c>
      <c r="T450" s="6">
        <f t="shared" si="224"/>
        <v>2.5</v>
      </c>
      <c r="U450" s="6">
        <f t="shared" si="225"/>
        <v>0</v>
      </c>
      <c r="V450" s="6">
        <f t="shared" si="226"/>
        <v>1.4</v>
      </c>
      <c r="W450" s="6">
        <f t="shared" si="227"/>
        <v>9.5367429953086003E-8</v>
      </c>
      <c r="X450" s="6">
        <f t="shared" si="228"/>
        <v>0</v>
      </c>
      <c r="Y450" s="6">
        <f t="shared" si="229"/>
        <v>0</v>
      </c>
      <c r="Z450" s="6">
        <f t="shared" si="230"/>
        <v>0.25</v>
      </c>
      <c r="AA450" s="6">
        <f t="shared" si="231"/>
        <v>0.10000004768371973</v>
      </c>
      <c r="AB450" s="6">
        <f t="shared" si="232"/>
        <v>1.9499998092651403</v>
      </c>
      <c r="AC450" s="6">
        <f t="shared" si="233"/>
        <v>1.7000000000000002</v>
      </c>
      <c r="AD450" s="6">
        <f t="shared" si="234"/>
        <v>0</v>
      </c>
      <c r="AE450" s="6">
        <f t="shared" si="235"/>
        <v>0.60000000000000009</v>
      </c>
      <c r="AF450" s="6">
        <f t="shared" si="236"/>
        <v>0</v>
      </c>
      <c r="AG450" s="6">
        <f t="shared" si="237"/>
        <v>0</v>
      </c>
      <c r="AH450" s="6">
        <f t="shared" si="238"/>
        <v>0</v>
      </c>
      <c r="AI450" s="6">
        <f t="shared" si="239"/>
        <v>0</v>
      </c>
      <c r="AJ450" s="6">
        <f t="shared" si="240"/>
        <v>0</v>
      </c>
      <c r="AK450" s="6">
        <f t="shared" si="241"/>
        <v>1.1499998092651404</v>
      </c>
      <c r="AL450" s="6">
        <f t="shared" si="242"/>
        <v>0.89999999999999991</v>
      </c>
      <c r="AM450" s="6">
        <f t="shared" si="243"/>
        <v>0</v>
      </c>
      <c r="AN450" s="6">
        <f t="shared" si="244"/>
        <v>0</v>
      </c>
      <c r="AO450" s="6">
        <f t="shared" si="245"/>
        <v>0</v>
      </c>
      <c r="AP450" s="6">
        <f t="shared" si="246"/>
        <v>0</v>
      </c>
      <c r="AQ450" s="6">
        <f t="shared" si="247"/>
        <v>0</v>
      </c>
      <c r="AR450" s="6">
        <f t="shared" si="248"/>
        <v>0</v>
      </c>
      <c r="AS450" s="6">
        <f t="shared" si="249"/>
        <v>0</v>
      </c>
      <c r="AT450" s="6">
        <f t="shared" si="250"/>
        <v>0.34999980926514063</v>
      </c>
      <c r="AU450" s="6">
        <f t="shared" si="251"/>
        <v>9.9999999999999645E-2</v>
      </c>
    </row>
    <row r="451" spans="1:47" ht="15" customHeight="1" x14ac:dyDescent="0.45">
      <c r="A451" s="5" t="s">
        <v>894</v>
      </c>
      <c r="B451" s="5" t="s">
        <v>895</v>
      </c>
      <c r="C451" s="6">
        <v>3</v>
      </c>
      <c r="D451" s="6">
        <v>4</v>
      </c>
      <c r="E451" s="6">
        <v>3.5999999046325701</v>
      </c>
      <c r="F451" s="6">
        <v>1.6000000238418599</v>
      </c>
      <c r="G451" s="6">
        <v>2.7999999523162802</v>
      </c>
      <c r="H451" s="6">
        <v>3.75</v>
      </c>
      <c r="I451" s="6">
        <v>3.5</v>
      </c>
      <c r="J451" s="6">
        <v>4.5500001907348597</v>
      </c>
      <c r="K451" s="6">
        <v>4.5</v>
      </c>
      <c r="L451" s="6">
        <f t="shared" si="216"/>
        <v>0</v>
      </c>
      <c r="M451" s="6">
        <f t="shared" si="217"/>
        <v>2</v>
      </c>
      <c r="N451" s="6">
        <f t="shared" si="218"/>
        <v>1.5999999046325701</v>
      </c>
      <c r="O451" s="6">
        <f t="shared" si="219"/>
        <v>0</v>
      </c>
      <c r="P451" s="6">
        <f t="shared" si="220"/>
        <v>0.79999995231628018</v>
      </c>
      <c r="Q451" s="6">
        <f t="shared" si="221"/>
        <v>0.75</v>
      </c>
      <c r="R451" s="6">
        <f t="shared" si="222"/>
        <v>0.5</v>
      </c>
      <c r="S451" s="6">
        <f t="shared" si="223"/>
        <v>2.5500001907348597</v>
      </c>
      <c r="T451" s="6">
        <f t="shared" si="224"/>
        <v>2.5</v>
      </c>
      <c r="U451" s="6">
        <f t="shared" si="225"/>
        <v>0</v>
      </c>
      <c r="V451" s="6">
        <f t="shared" si="226"/>
        <v>1.4</v>
      </c>
      <c r="W451" s="6">
        <f t="shared" si="227"/>
        <v>0.19999990463257022</v>
      </c>
      <c r="X451" s="6">
        <f t="shared" si="228"/>
        <v>0</v>
      </c>
      <c r="Y451" s="6">
        <f t="shared" si="229"/>
        <v>0</v>
      </c>
      <c r="Z451" s="6">
        <f t="shared" si="230"/>
        <v>0.25</v>
      </c>
      <c r="AA451" s="6">
        <f t="shared" si="231"/>
        <v>0</v>
      </c>
      <c r="AB451" s="6">
        <f t="shared" si="232"/>
        <v>2.0500001907348597</v>
      </c>
      <c r="AC451" s="6">
        <f t="shared" si="233"/>
        <v>1.7000000000000002</v>
      </c>
      <c r="AD451" s="6">
        <f t="shared" si="234"/>
        <v>0</v>
      </c>
      <c r="AE451" s="6">
        <f t="shared" si="235"/>
        <v>0.60000000000000009</v>
      </c>
      <c r="AF451" s="6">
        <f t="shared" si="236"/>
        <v>0</v>
      </c>
      <c r="AG451" s="6">
        <f t="shared" si="237"/>
        <v>0</v>
      </c>
      <c r="AH451" s="6">
        <f t="shared" si="238"/>
        <v>0</v>
      </c>
      <c r="AI451" s="6">
        <f t="shared" si="239"/>
        <v>0</v>
      </c>
      <c r="AJ451" s="6">
        <f t="shared" si="240"/>
        <v>0</v>
      </c>
      <c r="AK451" s="6">
        <f t="shared" si="241"/>
        <v>1.2500001907348599</v>
      </c>
      <c r="AL451" s="6">
        <f t="shared" si="242"/>
        <v>0.89999999999999991</v>
      </c>
      <c r="AM451" s="6">
        <f t="shared" si="243"/>
        <v>0</v>
      </c>
      <c r="AN451" s="6">
        <f t="shared" si="244"/>
        <v>0</v>
      </c>
      <c r="AO451" s="6">
        <f t="shared" si="245"/>
        <v>0</v>
      </c>
      <c r="AP451" s="6">
        <f t="shared" si="246"/>
        <v>0</v>
      </c>
      <c r="AQ451" s="6">
        <f t="shared" si="247"/>
        <v>0</v>
      </c>
      <c r="AR451" s="6">
        <f t="shared" si="248"/>
        <v>0</v>
      </c>
      <c r="AS451" s="6">
        <f t="shared" si="249"/>
        <v>0</v>
      </c>
      <c r="AT451" s="6">
        <f t="shared" si="250"/>
        <v>0.45000019073486008</v>
      </c>
      <c r="AU451" s="6">
        <f t="shared" si="251"/>
        <v>9.9999999999999645E-2</v>
      </c>
    </row>
    <row r="452" spans="1:47" ht="15" customHeight="1" x14ac:dyDescent="0.45">
      <c r="A452" s="5" t="s">
        <v>896</v>
      </c>
      <c r="B452" s="5" t="s">
        <v>897</v>
      </c>
      <c r="C452" s="6">
        <v>2.4500000476837198</v>
      </c>
      <c r="D452" s="6">
        <v>3.2999999523162802</v>
      </c>
      <c r="E452" s="6">
        <v>2.7000000476837198</v>
      </c>
      <c r="F452" s="6">
        <v>1</v>
      </c>
      <c r="G452" s="6">
        <v>2.2000000476837198</v>
      </c>
      <c r="H452" s="6">
        <v>3.2000000476837198</v>
      </c>
      <c r="I452" s="6">
        <v>3.5</v>
      </c>
      <c r="J452" s="6">
        <v>4.1999998092651403</v>
      </c>
      <c r="K452" s="6">
        <v>4</v>
      </c>
      <c r="L452" s="6">
        <f t="shared" si="216"/>
        <v>0</v>
      </c>
      <c r="M452" s="6">
        <f t="shared" si="217"/>
        <v>1.2999999523162802</v>
      </c>
      <c r="N452" s="6">
        <f t="shared" si="218"/>
        <v>0.70000004768371982</v>
      </c>
      <c r="O452" s="6">
        <f t="shared" si="219"/>
        <v>0</v>
      </c>
      <c r="P452" s="6">
        <f t="shared" si="220"/>
        <v>0.20000004768371982</v>
      </c>
      <c r="Q452" s="6">
        <f t="shared" si="221"/>
        <v>0.20000004768371982</v>
      </c>
      <c r="R452" s="6">
        <f t="shared" si="222"/>
        <v>0.5</v>
      </c>
      <c r="S452" s="6">
        <f t="shared" si="223"/>
        <v>2.1999998092651403</v>
      </c>
      <c r="T452" s="6">
        <f t="shared" si="224"/>
        <v>2</v>
      </c>
      <c r="U452" s="6">
        <f t="shared" si="225"/>
        <v>0</v>
      </c>
      <c r="V452" s="6">
        <f t="shared" si="226"/>
        <v>0.69999995231628009</v>
      </c>
      <c r="W452" s="6">
        <f t="shared" si="227"/>
        <v>0</v>
      </c>
      <c r="X452" s="6">
        <f t="shared" si="228"/>
        <v>0</v>
      </c>
      <c r="Y452" s="6">
        <f t="shared" si="229"/>
        <v>0</v>
      </c>
      <c r="Z452" s="6">
        <f t="shared" si="230"/>
        <v>0</v>
      </c>
      <c r="AA452" s="6">
        <f t="shared" si="231"/>
        <v>0</v>
      </c>
      <c r="AB452" s="6">
        <f t="shared" si="232"/>
        <v>1.6999998092651403</v>
      </c>
      <c r="AC452" s="6">
        <f t="shared" si="233"/>
        <v>1.2000000000000002</v>
      </c>
      <c r="AD452" s="6">
        <f t="shared" si="234"/>
        <v>0</v>
      </c>
      <c r="AE452" s="6">
        <f t="shared" si="235"/>
        <v>0</v>
      </c>
      <c r="AF452" s="6">
        <f t="shared" si="236"/>
        <v>0</v>
      </c>
      <c r="AG452" s="6">
        <f t="shared" si="237"/>
        <v>0</v>
      </c>
      <c r="AH452" s="6">
        <f t="shared" si="238"/>
        <v>0</v>
      </c>
      <c r="AI452" s="6">
        <f t="shared" si="239"/>
        <v>0</v>
      </c>
      <c r="AJ452" s="6">
        <f t="shared" si="240"/>
        <v>0</v>
      </c>
      <c r="AK452" s="6">
        <f t="shared" si="241"/>
        <v>0.89999980926514045</v>
      </c>
      <c r="AL452" s="6">
        <f t="shared" si="242"/>
        <v>0.39999999999999991</v>
      </c>
      <c r="AM452" s="6">
        <f t="shared" si="243"/>
        <v>0</v>
      </c>
      <c r="AN452" s="6">
        <f t="shared" si="244"/>
        <v>0</v>
      </c>
      <c r="AO452" s="6">
        <f t="shared" si="245"/>
        <v>0</v>
      </c>
      <c r="AP452" s="6">
        <f t="shared" si="246"/>
        <v>0</v>
      </c>
      <c r="AQ452" s="6">
        <f t="shared" si="247"/>
        <v>0</v>
      </c>
      <c r="AR452" s="6">
        <f t="shared" si="248"/>
        <v>0</v>
      </c>
      <c r="AS452" s="6">
        <f t="shared" si="249"/>
        <v>0</v>
      </c>
      <c r="AT452" s="6">
        <f t="shared" si="250"/>
        <v>9.9999809265140627E-2</v>
      </c>
      <c r="AU452" s="6">
        <f t="shared" si="251"/>
        <v>0</v>
      </c>
    </row>
    <row r="453" spans="1:47" ht="15" customHeight="1" x14ac:dyDescent="0.45">
      <c r="A453" s="5" t="s">
        <v>898</v>
      </c>
      <c r="B453" s="5" t="s">
        <v>899</v>
      </c>
      <c r="C453" s="6">
        <v>2.1500000953674299</v>
      </c>
      <c r="D453" s="6">
        <v>3.25</v>
      </c>
      <c r="E453" s="6">
        <v>2.3499999046325701</v>
      </c>
      <c r="F453" s="6">
        <v>0.5</v>
      </c>
      <c r="G453" s="6">
        <v>2.0499999523162802</v>
      </c>
      <c r="H453" s="6">
        <v>2.5</v>
      </c>
      <c r="I453" s="6">
        <v>3.25</v>
      </c>
      <c r="J453" s="6">
        <v>4.1999998092651403</v>
      </c>
      <c r="K453" s="6">
        <v>3.9000000953674299</v>
      </c>
      <c r="L453" s="6">
        <f t="shared" si="216"/>
        <v>0</v>
      </c>
      <c r="M453" s="6">
        <f t="shared" si="217"/>
        <v>1.25</v>
      </c>
      <c r="N453" s="6">
        <f t="shared" si="218"/>
        <v>0.34999990463257014</v>
      </c>
      <c r="O453" s="6">
        <f t="shared" si="219"/>
        <v>0</v>
      </c>
      <c r="P453" s="6">
        <f t="shared" si="220"/>
        <v>4.9999952316280183E-2</v>
      </c>
      <c r="Q453" s="6">
        <f t="shared" si="221"/>
        <v>0</v>
      </c>
      <c r="R453" s="6">
        <f t="shared" si="222"/>
        <v>0.25</v>
      </c>
      <c r="S453" s="6">
        <f t="shared" si="223"/>
        <v>2.1999998092651403</v>
      </c>
      <c r="T453" s="6">
        <f t="shared" si="224"/>
        <v>1.9000000953674299</v>
      </c>
      <c r="U453" s="6">
        <f t="shared" si="225"/>
        <v>0</v>
      </c>
      <c r="V453" s="6">
        <f t="shared" si="226"/>
        <v>0.64999999999999991</v>
      </c>
      <c r="W453" s="6">
        <f t="shared" si="227"/>
        <v>0</v>
      </c>
      <c r="X453" s="6">
        <f t="shared" si="228"/>
        <v>0</v>
      </c>
      <c r="Y453" s="6">
        <f t="shared" si="229"/>
        <v>0</v>
      </c>
      <c r="Z453" s="6">
        <f t="shared" si="230"/>
        <v>0</v>
      </c>
      <c r="AA453" s="6">
        <f t="shared" si="231"/>
        <v>0</v>
      </c>
      <c r="AB453" s="6">
        <f t="shared" si="232"/>
        <v>1.6999998092651403</v>
      </c>
      <c r="AC453" s="6">
        <f t="shared" si="233"/>
        <v>1.10000009536743</v>
      </c>
      <c r="AD453" s="6">
        <f t="shared" si="234"/>
        <v>0</v>
      </c>
      <c r="AE453" s="6">
        <f t="shared" si="235"/>
        <v>0</v>
      </c>
      <c r="AF453" s="6">
        <f t="shared" si="236"/>
        <v>0</v>
      </c>
      <c r="AG453" s="6">
        <f t="shared" si="237"/>
        <v>0</v>
      </c>
      <c r="AH453" s="6">
        <f t="shared" si="238"/>
        <v>0</v>
      </c>
      <c r="AI453" s="6">
        <f t="shared" si="239"/>
        <v>0</v>
      </c>
      <c r="AJ453" s="6">
        <f t="shared" si="240"/>
        <v>0</v>
      </c>
      <c r="AK453" s="6">
        <f t="shared" si="241"/>
        <v>0.89999980926514045</v>
      </c>
      <c r="AL453" s="6">
        <f t="shared" si="242"/>
        <v>0.30000009536742978</v>
      </c>
      <c r="AM453" s="6">
        <f t="shared" si="243"/>
        <v>0</v>
      </c>
      <c r="AN453" s="6">
        <f t="shared" si="244"/>
        <v>0</v>
      </c>
      <c r="AO453" s="6">
        <f t="shared" si="245"/>
        <v>0</v>
      </c>
      <c r="AP453" s="6">
        <f t="shared" si="246"/>
        <v>0</v>
      </c>
      <c r="AQ453" s="6">
        <f t="shared" si="247"/>
        <v>0</v>
      </c>
      <c r="AR453" s="6">
        <f t="shared" si="248"/>
        <v>0</v>
      </c>
      <c r="AS453" s="6">
        <f t="shared" si="249"/>
        <v>0</v>
      </c>
      <c r="AT453" s="6">
        <f t="shared" si="250"/>
        <v>9.9999809265140627E-2</v>
      </c>
      <c r="AU453" s="6">
        <f t="shared" si="251"/>
        <v>0</v>
      </c>
    </row>
    <row r="454" spans="1:47" ht="15" customHeight="1" x14ac:dyDescent="0.45">
      <c r="A454" s="5" t="s">
        <v>900</v>
      </c>
      <c r="B454" s="5" t="s">
        <v>901</v>
      </c>
      <c r="C454" s="6">
        <v>3.25</v>
      </c>
      <c r="D454" s="6">
        <v>4.1500000953674299</v>
      </c>
      <c r="E454" s="6">
        <v>3.5499999523162802</v>
      </c>
      <c r="F454" s="6">
        <v>1.70000004768372</v>
      </c>
      <c r="G454" s="6">
        <v>3.0499999523162802</v>
      </c>
      <c r="H454" s="6">
        <v>3.75</v>
      </c>
      <c r="I454" s="6">
        <v>3.0499999523162802</v>
      </c>
      <c r="J454" s="6">
        <v>3.5999999046325701</v>
      </c>
      <c r="K454" s="6">
        <v>3.9000000953674299</v>
      </c>
      <c r="L454" s="6">
        <f t="shared" si="216"/>
        <v>0.25</v>
      </c>
      <c r="M454" s="6">
        <f t="shared" si="217"/>
        <v>2.1500000953674299</v>
      </c>
      <c r="N454" s="6">
        <f t="shared" si="218"/>
        <v>1.5499999523162802</v>
      </c>
      <c r="O454" s="6">
        <f t="shared" si="219"/>
        <v>0</v>
      </c>
      <c r="P454" s="6">
        <f t="shared" si="220"/>
        <v>1.0499999523162802</v>
      </c>
      <c r="Q454" s="6">
        <f t="shared" si="221"/>
        <v>0.75</v>
      </c>
      <c r="R454" s="6">
        <f t="shared" si="222"/>
        <v>4.9999952316280183E-2</v>
      </c>
      <c r="S454" s="6">
        <f t="shared" si="223"/>
        <v>1.5999999046325701</v>
      </c>
      <c r="T454" s="6">
        <f t="shared" si="224"/>
        <v>1.9000000953674299</v>
      </c>
      <c r="U454" s="6">
        <f t="shared" si="225"/>
        <v>0</v>
      </c>
      <c r="V454" s="6">
        <f t="shared" si="226"/>
        <v>1.5500000953674298</v>
      </c>
      <c r="W454" s="6">
        <f t="shared" si="227"/>
        <v>0.14999995231628027</v>
      </c>
      <c r="X454" s="6">
        <f t="shared" si="228"/>
        <v>0</v>
      </c>
      <c r="Y454" s="6">
        <f t="shared" si="229"/>
        <v>0</v>
      </c>
      <c r="Z454" s="6">
        <f t="shared" si="230"/>
        <v>0.25</v>
      </c>
      <c r="AA454" s="6">
        <f t="shared" si="231"/>
        <v>0</v>
      </c>
      <c r="AB454" s="6">
        <f t="shared" si="232"/>
        <v>1.0999999046325701</v>
      </c>
      <c r="AC454" s="6">
        <f t="shared" si="233"/>
        <v>1.10000009536743</v>
      </c>
      <c r="AD454" s="6">
        <f t="shared" si="234"/>
        <v>0</v>
      </c>
      <c r="AE454" s="6">
        <f t="shared" si="235"/>
        <v>0.75000009536742995</v>
      </c>
      <c r="AF454" s="6">
        <f t="shared" si="236"/>
        <v>0</v>
      </c>
      <c r="AG454" s="6">
        <f t="shared" si="237"/>
        <v>0</v>
      </c>
      <c r="AH454" s="6">
        <f t="shared" si="238"/>
        <v>0</v>
      </c>
      <c r="AI454" s="6">
        <f t="shared" si="239"/>
        <v>0</v>
      </c>
      <c r="AJ454" s="6">
        <f t="shared" si="240"/>
        <v>0</v>
      </c>
      <c r="AK454" s="6">
        <f t="shared" si="241"/>
        <v>0.29999990463257031</v>
      </c>
      <c r="AL454" s="6">
        <f t="shared" si="242"/>
        <v>0.30000009536742978</v>
      </c>
      <c r="AM454" s="6">
        <f t="shared" si="243"/>
        <v>0</v>
      </c>
      <c r="AN454" s="6">
        <f t="shared" si="244"/>
        <v>0</v>
      </c>
      <c r="AO454" s="6">
        <f t="shared" si="245"/>
        <v>0</v>
      </c>
      <c r="AP454" s="6">
        <f t="shared" si="246"/>
        <v>0</v>
      </c>
      <c r="AQ454" s="6">
        <f t="shared" si="247"/>
        <v>0</v>
      </c>
      <c r="AR454" s="6">
        <f t="shared" si="248"/>
        <v>0</v>
      </c>
      <c r="AS454" s="6">
        <f t="shared" si="249"/>
        <v>0</v>
      </c>
      <c r="AT454" s="6">
        <f t="shared" si="250"/>
        <v>0</v>
      </c>
      <c r="AU454" s="6">
        <f t="shared" si="251"/>
        <v>0</v>
      </c>
    </row>
    <row r="455" spans="1:47" ht="15" customHeight="1" x14ac:dyDescent="0.45">
      <c r="A455" s="5" t="s">
        <v>902</v>
      </c>
      <c r="B455" s="5" t="s">
        <v>903</v>
      </c>
      <c r="C455" s="6">
        <v>3</v>
      </c>
      <c r="D455" s="6">
        <v>3.9500000476837198</v>
      </c>
      <c r="E455" s="6">
        <v>3</v>
      </c>
      <c r="F455" s="6">
        <v>2</v>
      </c>
      <c r="G455" s="6">
        <v>3</v>
      </c>
      <c r="H455" s="6">
        <v>3.7000000476837198</v>
      </c>
      <c r="I455" s="6">
        <v>3.1500000953674299</v>
      </c>
      <c r="J455" s="6">
        <v>4.25</v>
      </c>
      <c r="K455" s="6">
        <v>3.9000000953674299</v>
      </c>
      <c r="L455" s="6">
        <f t="shared" si="216"/>
        <v>0</v>
      </c>
      <c r="M455" s="6">
        <f t="shared" si="217"/>
        <v>1.9500000476837198</v>
      </c>
      <c r="N455" s="6">
        <f t="shared" si="218"/>
        <v>1</v>
      </c>
      <c r="O455" s="6">
        <f t="shared" si="219"/>
        <v>0</v>
      </c>
      <c r="P455" s="6">
        <f t="shared" si="220"/>
        <v>1</v>
      </c>
      <c r="Q455" s="6">
        <f t="shared" si="221"/>
        <v>0.70000004768371982</v>
      </c>
      <c r="R455" s="6">
        <f t="shared" si="222"/>
        <v>0.15000009536742986</v>
      </c>
      <c r="S455" s="6">
        <f t="shared" si="223"/>
        <v>2.25</v>
      </c>
      <c r="T455" s="6">
        <f t="shared" si="224"/>
        <v>1.9000000953674299</v>
      </c>
      <c r="U455" s="6">
        <f t="shared" si="225"/>
        <v>0</v>
      </c>
      <c r="V455" s="6">
        <f t="shared" si="226"/>
        <v>1.3500000476837197</v>
      </c>
      <c r="W455" s="6">
        <f t="shared" si="227"/>
        <v>0</v>
      </c>
      <c r="X455" s="6">
        <f t="shared" si="228"/>
        <v>0</v>
      </c>
      <c r="Y455" s="6">
        <f t="shared" si="229"/>
        <v>0</v>
      </c>
      <c r="Z455" s="6">
        <f t="shared" si="230"/>
        <v>0.20000004768371982</v>
      </c>
      <c r="AA455" s="6">
        <f t="shared" si="231"/>
        <v>0</v>
      </c>
      <c r="AB455" s="6">
        <f t="shared" si="232"/>
        <v>1.75</v>
      </c>
      <c r="AC455" s="6">
        <f t="shared" si="233"/>
        <v>1.10000009536743</v>
      </c>
      <c r="AD455" s="6">
        <f t="shared" si="234"/>
        <v>0</v>
      </c>
      <c r="AE455" s="6">
        <f t="shared" si="235"/>
        <v>0.55000004768371991</v>
      </c>
      <c r="AF455" s="6">
        <f t="shared" si="236"/>
        <v>0</v>
      </c>
      <c r="AG455" s="6">
        <f t="shared" si="237"/>
        <v>0</v>
      </c>
      <c r="AH455" s="6">
        <f t="shared" si="238"/>
        <v>0</v>
      </c>
      <c r="AI455" s="6">
        <f t="shared" si="239"/>
        <v>0</v>
      </c>
      <c r="AJ455" s="6">
        <f t="shared" si="240"/>
        <v>0</v>
      </c>
      <c r="AK455" s="6">
        <f t="shared" si="241"/>
        <v>0.95000000000000018</v>
      </c>
      <c r="AL455" s="6">
        <f t="shared" si="242"/>
        <v>0.30000009536742978</v>
      </c>
      <c r="AM455" s="6">
        <f t="shared" si="243"/>
        <v>0</v>
      </c>
      <c r="AN455" s="6">
        <f t="shared" si="244"/>
        <v>0</v>
      </c>
      <c r="AO455" s="6">
        <f t="shared" si="245"/>
        <v>0</v>
      </c>
      <c r="AP455" s="6">
        <f t="shared" si="246"/>
        <v>0</v>
      </c>
      <c r="AQ455" s="6">
        <f t="shared" si="247"/>
        <v>0</v>
      </c>
      <c r="AR455" s="6">
        <f t="shared" si="248"/>
        <v>0</v>
      </c>
      <c r="AS455" s="6">
        <f t="shared" si="249"/>
        <v>0</v>
      </c>
      <c r="AT455" s="6">
        <f t="shared" si="250"/>
        <v>0.15000000000000036</v>
      </c>
      <c r="AU455" s="6">
        <f t="shared" si="251"/>
        <v>0</v>
      </c>
    </row>
    <row r="456" spans="1:47" ht="15" customHeight="1" x14ac:dyDescent="0.45">
      <c r="A456" s="5" t="s">
        <v>904</v>
      </c>
      <c r="B456" s="5" t="s">
        <v>905</v>
      </c>
      <c r="C456" s="6">
        <v>3.0499999523162802</v>
      </c>
      <c r="D456" s="6">
        <v>3.25</v>
      </c>
      <c r="E456" s="6">
        <v>2.9000000953674299</v>
      </c>
      <c r="F456" s="6">
        <v>1.8999999761581401</v>
      </c>
      <c r="G456" s="6">
        <v>2.3499999046325701</v>
      </c>
      <c r="H456" s="6">
        <v>3.1500000953674299</v>
      </c>
      <c r="I456" s="6">
        <v>3</v>
      </c>
      <c r="J456" s="6">
        <v>3.2000000476837198</v>
      </c>
      <c r="K456" s="6">
        <v>3.25</v>
      </c>
      <c r="L456" s="6">
        <f t="shared" si="216"/>
        <v>4.9999952316280183E-2</v>
      </c>
      <c r="M456" s="6">
        <f t="shared" si="217"/>
        <v>1.25</v>
      </c>
      <c r="N456" s="6">
        <f t="shared" si="218"/>
        <v>0.90000009536742986</v>
      </c>
      <c r="O456" s="6">
        <f t="shared" si="219"/>
        <v>0</v>
      </c>
      <c r="P456" s="6">
        <f t="shared" si="220"/>
        <v>0.34999990463257014</v>
      </c>
      <c r="Q456" s="6">
        <f t="shared" si="221"/>
        <v>0.15000009536742986</v>
      </c>
      <c r="R456" s="6">
        <f t="shared" si="222"/>
        <v>0</v>
      </c>
      <c r="S456" s="6">
        <f t="shared" si="223"/>
        <v>1.2000000476837198</v>
      </c>
      <c r="T456" s="6">
        <f t="shared" si="224"/>
        <v>1.25</v>
      </c>
      <c r="U456" s="6">
        <f t="shared" si="225"/>
        <v>0</v>
      </c>
      <c r="V456" s="6">
        <f t="shared" si="226"/>
        <v>0.64999999999999991</v>
      </c>
      <c r="W456" s="6">
        <f t="shared" si="227"/>
        <v>0</v>
      </c>
      <c r="X456" s="6">
        <f t="shared" si="228"/>
        <v>0</v>
      </c>
      <c r="Y456" s="6">
        <f t="shared" si="229"/>
        <v>0</v>
      </c>
      <c r="Z456" s="6">
        <f t="shared" si="230"/>
        <v>0</v>
      </c>
      <c r="AA456" s="6">
        <f t="shared" si="231"/>
        <v>0</v>
      </c>
      <c r="AB456" s="6">
        <f t="shared" si="232"/>
        <v>0.70000004768371982</v>
      </c>
      <c r="AC456" s="6">
        <f t="shared" si="233"/>
        <v>0.45000000000000018</v>
      </c>
      <c r="AD456" s="6">
        <f t="shared" si="234"/>
        <v>0</v>
      </c>
      <c r="AE456" s="6">
        <f t="shared" si="235"/>
        <v>0</v>
      </c>
      <c r="AF456" s="6">
        <f t="shared" si="236"/>
        <v>0</v>
      </c>
      <c r="AG456" s="6">
        <f t="shared" si="237"/>
        <v>0</v>
      </c>
      <c r="AH456" s="6">
        <f t="shared" si="238"/>
        <v>0</v>
      </c>
      <c r="AI456" s="6">
        <f t="shared" si="239"/>
        <v>0</v>
      </c>
      <c r="AJ456" s="6">
        <f t="shared" si="240"/>
        <v>0</v>
      </c>
      <c r="AK456" s="6">
        <f t="shared" si="241"/>
        <v>0</v>
      </c>
      <c r="AL456" s="6">
        <f t="shared" si="242"/>
        <v>0</v>
      </c>
      <c r="AM456" s="6">
        <f t="shared" si="243"/>
        <v>0</v>
      </c>
      <c r="AN456" s="6">
        <f t="shared" si="244"/>
        <v>0</v>
      </c>
      <c r="AO456" s="6">
        <f t="shared" si="245"/>
        <v>0</v>
      </c>
      <c r="AP456" s="6">
        <f t="shared" si="246"/>
        <v>0</v>
      </c>
      <c r="AQ456" s="6">
        <f t="shared" si="247"/>
        <v>0</v>
      </c>
      <c r="AR456" s="6">
        <f t="shared" si="248"/>
        <v>0</v>
      </c>
      <c r="AS456" s="6">
        <f t="shared" si="249"/>
        <v>0</v>
      </c>
      <c r="AT456" s="6">
        <f t="shared" si="250"/>
        <v>0</v>
      </c>
      <c r="AU456" s="6">
        <f t="shared" si="251"/>
        <v>0</v>
      </c>
    </row>
    <row r="457" spans="1:47" ht="15" customHeight="1" x14ac:dyDescent="0.45">
      <c r="A457" s="5" t="s">
        <v>906</v>
      </c>
      <c r="B457" s="5" t="s">
        <v>907</v>
      </c>
      <c r="C457" s="6">
        <v>3</v>
      </c>
      <c r="D457" s="6">
        <v>3.6500000953674299</v>
      </c>
      <c r="E457" s="6">
        <v>2.9500000476837198</v>
      </c>
      <c r="F457" s="6">
        <v>1.54999995231628</v>
      </c>
      <c r="G457" s="6">
        <v>2.7000000476837198</v>
      </c>
      <c r="H457" s="6">
        <v>3.5</v>
      </c>
      <c r="I457" s="6">
        <v>3.5499999523162802</v>
      </c>
      <c r="J457" s="6">
        <v>4.4499998092651403</v>
      </c>
      <c r="K457" s="6">
        <v>3.8499999046325701</v>
      </c>
      <c r="L457" s="6">
        <f t="shared" si="216"/>
        <v>0</v>
      </c>
      <c r="M457" s="6">
        <f t="shared" si="217"/>
        <v>1.6500000953674299</v>
      </c>
      <c r="N457" s="6">
        <f t="shared" si="218"/>
        <v>0.95000004768371982</v>
      </c>
      <c r="O457" s="6">
        <f t="shared" si="219"/>
        <v>0</v>
      </c>
      <c r="P457" s="6">
        <f t="shared" si="220"/>
        <v>0.70000004768371982</v>
      </c>
      <c r="Q457" s="6">
        <f t="shared" si="221"/>
        <v>0.5</v>
      </c>
      <c r="R457" s="6">
        <f t="shared" si="222"/>
        <v>0.54999995231628018</v>
      </c>
      <c r="S457" s="6">
        <f t="shared" si="223"/>
        <v>2.4499998092651403</v>
      </c>
      <c r="T457" s="6">
        <f t="shared" si="224"/>
        <v>1.8499999046325701</v>
      </c>
      <c r="U457" s="6">
        <f t="shared" si="225"/>
        <v>0</v>
      </c>
      <c r="V457" s="6">
        <f t="shared" si="226"/>
        <v>1.0500000953674298</v>
      </c>
      <c r="W457" s="6">
        <f t="shared" si="227"/>
        <v>0</v>
      </c>
      <c r="X457" s="6">
        <f t="shared" si="228"/>
        <v>0</v>
      </c>
      <c r="Y457" s="6">
        <f t="shared" si="229"/>
        <v>0</v>
      </c>
      <c r="Z457" s="6">
        <f t="shared" si="230"/>
        <v>0</v>
      </c>
      <c r="AA457" s="6">
        <f t="shared" si="231"/>
        <v>0</v>
      </c>
      <c r="AB457" s="6">
        <f t="shared" si="232"/>
        <v>1.9499998092651403</v>
      </c>
      <c r="AC457" s="6">
        <f t="shared" si="233"/>
        <v>1.0499999046325703</v>
      </c>
      <c r="AD457" s="6">
        <f t="shared" si="234"/>
        <v>0</v>
      </c>
      <c r="AE457" s="6">
        <f t="shared" si="235"/>
        <v>0.25000009536742995</v>
      </c>
      <c r="AF457" s="6">
        <f t="shared" si="236"/>
        <v>0</v>
      </c>
      <c r="AG457" s="6">
        <f t="shared" si="237"/>
        <v>0</v>
      </c>
      <c r="AH457" s="6">
        <f t="shared" si="238"/>
        <v>0</v>
      </c>
      <c r="AI457" s="6">
        <f t="shared" si="239"/>
        <v>0</v>
      </c>
      <c r="AJ457" s="6">
        <f t="shared" si="240"/>
        <v>0</v>
      </c>
      <c r="AK457" s="6">
        <f t="shared" si="241"/>
        <v>1.1499998092651404</v>
      </c>
      <c r="AL457" s="6">
        <f t="shared" si="242"/>
        <v>0.24999990463257005</v>
      </c>
      <c r="AM457" s="6">
        <f t="shared" si="243"/>
        <v>0</v>
      </c>
      <c r="AN457" s="6">
        <f t="shared" si="244"/>
        <v>0</v>
      </c>
      <c r="AO457" s="6">
        <f t="shared" si="245"/>
        <v>0</v>
      </c>
      <c r="AP457" s="6">
        <f t="shared" si="246"/>
        <v>0</v>
      </c>
      <c r="AQ457" s="6">
        <f t="shared" si="247"/>
        <v>0</v>
      </c>
      <c r="AR457" s="6">
        <f t="shared" si="248"/>
        <v>0</v>
      </c>
      <c r="AS457" s="6">
        <f t="shared" si="249"/>
        <v>0</v>
      </c>
      <c r="AT457" s="6">
        <f t="shared" si="250"/>
        <v>0.34999980926514063</v>
      </c>
      <c r="AU457" s="6">
        <f t="shared" si="251"/>
        <v>0</v>
      </c>
    </row>
    <row r="458" spans="1:47" ht="15" customHeight="1" x14ac:dyDescent="0.45">
      <c r="A458" s="5" t="s">
        <v>908</v>
      </c>
      <c r="B458" s="5" t="s">
        <v>909</v>
      </c>
      <c r="C458" s="6">
        <v>2.5</v>
      </c>
      <c r="D458" s="6">
        <v>3</v>
      </c>
      <c r="E458" s="6">
        <v>2</v>
      </c>
      <c r="F458" s="6">
        <v>0.94999998807907104</v>
      </c>
      <c r="G458" s="6">
        <v>2</v>
      </c>
      <c r="H458" s="6">
        <v>2.5</v>
      </c>
      <c r="I458" s="6">
        <v>3.25</v>
      </c>
      <c r="J458" s="6">
        <v>3.9000000953674299</v>
      </c>
      <c r="K458" s="6">
        <v>3.3499999046325701</v>
      </c>
      <c r="L458" s="6">
        <f t="shared" si="216"/>
        <v>0</v>
      </c>
      <c r="M458" s="6">
        <f t="shared" si="217"/>
        <v>1</v>
      </c>
      <c r="N458" s="6">
        <f t="shared" si="218"/>
        <v>0</v>
      </c>
      <c r="O458" s="6">
        <f t="shared" si="219"/>
        <v>0</v>
      </c>
      <c r="P458" s="6">
        <f t="shared" si="220"/>
        <v>0</v>
      </c>
      <c r="Q458" s="6">
        <f t="shared" si="221"/>
        <v>0</v>
      </c>
      <c r="R458" s="6">
        <f t="shared" si="222"/>
        <v>0.25</v>
      </c>
      <c r="S458" s="6">
        <f t="shared" si="223"/>
        <v>1.9000000953674299</v>
      </c>
      <c r="T458" s="6">
        <f t="shared" si="224"/>
        <v>1.3499999046325701</v>
      </c>
      <c r="U458" s="6">
        <f t="shared" si="225"/>
        <v>0</v>
      </c>
      <c r="V458" s="6">
        <f t="shared" si="226"/>
        <v>0.39999999999999991</v>
      </c>
      <c r="W458" s="6">
        <f t="shared" si="227"/>
        <v>0</v>
      </c>
      <c r="X458" s="6">
        <f t="shared" si="228"/>
        <v>0</v>
      </c>
      <c r="Y458" s="6">
        <f t="shared" si="229"/>
        <v>0</v>
      </c>
      <c r="Z458" s="6">
        <f t="shared" si="230"/>
        <v>0</v>
      </c>
      <c r="AA458" s="6">
        <f t="shared" si="231"/>
        <v>0</v>
      </c>
      <c r="AB458" s="6">
        <f t="shared" si="232"/>
        <v>1.4000000953674299</v>
      </c>
      <c r="AC458" s="6">
        <f t="shared" si="233"/>
        <v>0.54999990463257031</v>
      </c>
      <c r="AD458" s="6">
        <f t="shared" si="234"/>
        <v>0</v>
      </c>
      <c r="AE458" s="6">
        <f t="shared" si="235"/>
        <v>0</v>
      </c>
      <c r="AF458" s="6">
        <f t="shared" si="236"/>
        <v>0</v>
      </c>
      <c r="AG458" s="6">
        <f t="shared" si="237"/>
        <v>0</v>
      </c>
      <c r="AH458" s="6">
        <f t="shared" si="238"/>
        <v>0</v>
      </c>
      <c r="AI458" s="6">
        <f t="shared" si="239"/>
        <v>0</v>
      </c>
      <c r="AJ458" s="6">
        <f t="shared" si="240"/>
        <v>0</v>
      </c>
      <c r="AK458" s="6">
        <f t="shared" si="241"/>
        <v>0.60000009536743004</v>
      </c>
      <c r="AL458" s="6">
        <f t="shared" si="242"/>
        <v>0</v>
      </c>
      <c r="AM458" s="6">
        <f t="shared" si="243"/>
        <v>0</v>
      </c>
      <c r="AN458" s="6">
        <f t="shared" si="244"/>
        <v>0</v>
      </c>
      <c r="AO458" s="6">
        <f t="shared" si="245"/>
        <v>0</v>
      </c>
      <c r="AP458" s="6">
        <f t="shared" si="246"/>
        <v>0</v>
      </c>
      <c r="AQ458" s="6">
        <f t="shared" si="247"/>
        <v>0</v>
      </c>
      <c r="AR458" s="6">
        <f t="shared" si="248"/>
        <v>0</v>
      </c>
      <c r="AS458" s="6">
        <f t="shared" si="249"/>
        <v>0</v>
      </c>
      <c r="AT458" s="6">
        <f t="shared" si="250"/>
        <v>0</v>
      </c>
      <c r="AU458" s="6">
        <f t="shared" si="251"/>
        <v>0</v>
      </c>
    </row>
    <row r="459" spans="1:47" ht="15" customHeight="1" x14ac:dyDescent="0.45">
      <c r="A459" s="5" t="s">
        <v>910</v>
      </c>
      <c r="B459" s="5" t="s">
        <v>911</v>
      </c>
      <c r="C459" s="6">
        <v>3</v>
      </c>
      <c r="D459" s="6">
        <v>3.5999999046325701</v>
      </c>
      <c r="E459" s="6">
        <v>3</v>
      </c>
      <c r="F459" s="6">
        <v>2</v>
      </c>
      <c r="G459" s="6">
        <v>3</v>
      </c>
      <c r="H459" s="6">
        <v>3.5</v>
      </c>
      <c r="I459" s="6">
        <v>2.0999999046325701</v>
      </c>
      <c r="J459" s="6">
        <v>4.4499998092651403</v>
      </c>
      <c r="K459" s="6">
        <v>3.9500000476837198</v>
      </c>
      <c r="L459" s="6">
        <f t="shared" si="216"/>
        <v>0</v>
      </c>
      <c r="M459" s="6">
        <f t="shared" si="217"/>
        <v>1.5999999046325701</v>
      </c>
      <c r="N459" s="6">
        <f t="shared" si="218"/>
        <v>1</v>
      </c>
      <c r="O459" s="6">
        <f t="shared" si="219"/>
        <v>0</v>
      </c>
      <c r="P459" s="6">
        <f t="shared" si="220"/>
        <v>1</v>
      </c>
      <c r="Q459" s="6">
        <f t="shared" si="221"/>
        <v>0.5</v>
      </c>
      <c r="R459" s="6">
        <f t="shared" si="222"/>
        <v>0</v>
      </c>
      <c r="S459" s="6">
        <f t="shared" si="223"/>
        <v>2.4499998092651403</v>
      </c>
      <c r="T459" s="6">
        <f t="shared" si="224"/>
        <v>1.9500000476837198</v>
      </c>
      <c r="U459" s="6">
        <f t="shared" si="225"/>
        <v>0</v>
      </c>
      <c r="V459" s="6">
        <f t="shared" si="226"/>
        <v>0.99999990463257005</v>
      </c>
      <c r="W459" s="6">
        <f t="shared" si="227"/>
        <v>0</v>
      </c>
      <c r="X459" s="6">
        <f t="shared" si="228"/>
        <v>0</v>
      </c>
      <c r="Y459" s="6">
        <f t="shared" si="229"/>
        <v>0</v>
      </c>
      <c r="Z459" s="6">
        <f t="shared" si="230"/>
        <v>0</v>
      </c>
      <c r="AA459" s="6">
        <f t="shared" si="231"/>
        <v>0</v>
      </c>
      <c r="AB459" s="6">
        <f t="shared" si="232"/>
        <v>1.9499998092651403</v>
      </c>
      <c r="AC459" s="6">
        <f t="shared" si="233"/>
        <v>1.15000004768372</v>
      </c>
      <c r="AD459" s="6">
        <f t="shared" si="234"/>
        <v>0</v>
      </c>
      <c r="AE459" s="6">
        <f t="shared" si="235"/>
        <v>0.19999990463257022</v>
      </c>
      <c r="AF459" s="6">
        <f t="shared" si="236"/>
        <v>0</v>
      </c>
      <c r="AG459" s="6">
        <f t="shared" si="237"/>
        <v>0</v>
      </c>
      <c r="AH459" s="6">
        <f t="shared" si="238"/>
        <v>0</v>
      </c>
      <c r="AI459" s="6">
        <f t="shared" si="239"/>
        <v>0</v>
      </c>
      <c r="AJ459" s="6">
        <f t="shared" si="240"/>
        <v>0</v>
      </c>
      <c r="AK459" s="6">
        <f t="shared" si="241"/>
        <v>1.1499998092651404</v>
      </c>
      <c r="AL459" s="6">
        <f t="shared" si="242"/>
        <v>0.35000004768371973</v>
      </c>
      <c r="AM459" s="6">
        <f t="shared" si="243"/>
        <v>0</v>
      </c>
      <c r="AN459" s="6">
        <f t="shared" si="244"/>
        <v>0</v>
      </c>
      <c r="AO459" s="6">
        <f t="shared" si="245"/>
        <v>0</v>
      </c>
      <c r="AP459" s="6">
        <f t="shared" si="246"/>
        <v>0</v>
      </c>
      <c r="AQ459" s="6">
        <f t="shared" si="247"/>
        <v>0</v>
      </c>
      <c r="AR459" s="6">
        <f t="shared" si="248"/>
        <v>0</v>
      </c>
      <c r="AS459" s="6">
        <f t="shared" si="249"/>
        <v>0</v>
      </c>
      <c r="AT459" s="6">
        <f t="shared" si="250"/>
        <v>0.34999980926514063</v>
      </c>
      <c r="AU459" s="6">
        <f t="shared" si="251"/>
        <v>0</v>
      </c>
    </row>
    <row r="460" spans="1:47" ht="15" customHeight="1" x14ac:dyDescent="0.45">
      <c r="A460" s="5" t="s">
        <v>912</v>
      </c>
      <c r="B460" s="5" t="s">
        <v>913</v>
      </c>
      <c r="C460" s="6">
        <v>2.7999999523162802</v>
      </c>
      <c r="D460" s="6">
        <v>2.9000000953674299</v>
      </c>
      <c r="E460" s="6">
        <v>2.2999999523162802</v>
      </c>
      <c r="F460" s="6">
        <v>1.70000004768372</v>
      </c>
      <c r="G460" s="6">
        <v>2.3499999046325701</v>
      </c>
      <c r="H460" s="6">
        <v>3.0499999523162802</v>
      </c>
      <c r="I460" s="6">
        <v>3.5</v>
      </c>
      <c r="J460" s="6">
        <v>3.75</v>
      </c>
      <c r="K460" s="6">
        <v>2.9000000953674299</v>
      </c>
      <c r="L460" s="6">
        <f t="shared" si="216"/>
        <v>0</v>
      </c>
      <c r="M460" s="6">
        <f t="shared" si="217"/>
        <v>0.90000009536742986</v>
      </c>
      <c r="N460" s="6">
        <f t="shared" si="218"/>
        <v>0.29999995231628018</v>
      </c>
      <c r="O460" s="6">
        <f t="shared" si="219"/>
        <v>0</v>
      </c>
      <c r="P460" s="6">
        <f t="shared" si="220"/>
        <v>0.34999990463257014</v>
      </c>
      <c r="Q460" s="6">
        <f t="shared" si="221"/>
        <v>4.9999952316280183E-2</v>
      </c>
      <c r="R460" s="6">
        <f t="shared" si="222"/>
        <v>0.5</v>
      </c>
      <c r="S460" s="6">
        <f t="shared" si="223"/>
        <v>1.75</v>
      </c>
      <c r="T460" s="6">
        <f t="shared" si="224"/>
        <v>0.90000009536742986</v>
      </c>
      <c r="U460" s="6">
        <f t="shared" si="225"/>
        <v>0</v>
      </c>
      <c r="V460" s="6">
        <f t="shared" si="226"/>
        <v>0.30000009536742978</v>
      </c>
      <c r="W460" s="6">
        <f t="shared" si="227"/>
        <v>0</v>
      </c>
      <c r="X460" s="6">
        <f t="shared" si="228"/>
        <v>0</v>
      </c>
      <c r="Y460" s="6">
        <f t="shared" si="229"/>
        <v>0</v>
      </c>
      <c r="Z460" s="6">
        <f t="shared" si="230"/>
        <v>0</v>
      </c>
      <c r="AA460" s="6">
        <f t="shared" si="231"/>
        <v>0</v>
      </c>
      <c r="AB460" s="6">
        <f t="shared" si="232"/>
        <v>1.25</v>
      </c>
      <c r="AC460" s="6">
        <f t="shared" si="233"/>
        <v>0.10000009536743004</v>
      </c>
      <c r="AD460" s="6">
        <f t="shared" si="234"/>
        <v>0</v>
      </c>
      <c r="AE460" s="6">
        <f t="shared" si="235"/>
        <v>0</v>
      </c>
      <c r="AF460" s="6">
        <f t="shared" si="236"/>
        <v>0</v>
      </c>
      <c r="AG460" s="6">
        <f t="shared" si="237"/>
        <v>0</v>
      </c>
      <c r="AH460" s="6">
        <f t="shared" si="238"/>
        <v>0</v>
      </c>
      <c r="AI460" s="6">
        <f t="shared" si="239"/>
        <v>0</v>
      </c>
      <c r="AJ460" s="6">
        <f t="shared" si="240"/>
        <v>0</v>
      </c>
      <c r="AK460" s="6">
        <f t="shared" si="241"/>
        <v>0.45000000000000018</v>
      </c>
      <c r="AL460" s="6">
        <f t="shared" si="242"/>
        <v>0</v>
      </c>
      <c r="AM460" s="6">
        <f t="shared" si="243"/>
        <v>0</v>
      </c>
      <c r="AN460" s="6">
        <f t="shared" si="244"/>
        <v>0</v>
      </c>
      <c r="AO460" s="6">
        <f t="shared" si="245"/>
        <v>0</v>
      </c>
      <c r="AP460" s="6">
        <f t="shared" si="246"/>
        <v>0</v>
      </c>
      <c r="AQ460" s="6">
        <f t="shared" si="247"/>
        <v>0</v>
      </c>
      <c r="AR460" s="6">
        <f t="shared" si="248"/>
        <v>0</v>
      </c>
      <c r="AS460" s="6">
        <f t="shared" si="249"/>
        <v>0</v>
      </c>
      <c r="AT460" s="6">
        <f t="shared" si="250"/>
        <v>0</v>
      </c>
      <c r="AU460" s="6">
        <f t="shared" si="251"/>
        <v>0</v>
      </c>
    </row>
    <row r="461" spans="1:47" ht="15" customHeight="1" x14ac:dyDescent="0.45">
      <c r="A461" s="5" t="s">
        <v>914</v>
      </c>
      <c r="B461" s="5" t="s">
        <v>915</v>
      </c>
      <c r="C461" s="6">
        <v>3</v>
      </c>
      <c r="D461" s="6">
        <v>3</v>
      </c>
      <c r="E461" s="6">
        <v>2.25</v>
      </c>
      <c r="F461" s="6">
        <v>1</v>
      </c>
      <c r="G461" s="6">
        <v>2.2000000476837198</v>
      </c>
      <c r="H461" s="6">
        <v>2.7999999523162802</v>
      </c>
      <c r="I461" s="6">
        <v>3.0499999523162802</v>
      </c>
      <c r="J461" s="6">
        <v>3.4500000476837198</v>
      </c>
      <c r="K461" s="6">
        <v>2.75</v>
      </c>
      <c r="L461" s="6">
        <f t="shared" si="216"/>
        <v>0</v>
      </c>
      <c r="M461" s="6">
        <f t="shared" si="217"/>
        <v>1</v>
      </c>
      <c r="N461" s="6">
        <f t="shared" si="218"/>
        <v>0.25</v>
      </c>
      <c r="O461" s="6">
        <f t="shared" si="219"/>
        <v>0</v>
      </c>
      <c r="P461" s="6">
        <f t="shared" si="220"/>
        <v>0.20000004768371982</v>
      </c>
      <c r="Q461" s="6">
        <f t="shared" si="221"/>
        <v>0</v>
      </c>
      <c r="R461" s="6">
        <f t="shared" si="222"/>
        <v>4.9999952316280183E-2</v>
      </c>
      <c r="S461" s="6">
        <f t="shared" si="223"/>
        <v>1.4500000476837198</v>
      </c>
      <c r="T461" s="6">
        <f t="shared" si="224"/>
        <v>0.75</v>
      </c>
      <c r="U461" s="6">
        <f t="shared" si="225"/>
        <v>0</v>
      </c>
      <c r="V461" s="6">
        <f t="shared" si="226"/>
        <v>0.39999999999999991</v>
      </c>
      <c r="W461" s="6">
        <f t="shared" si="227"/>
        <v>0</v>
      </c>
      <c r="X461" s="6">
        <f t="shared" si="228"/>
        <v>0</v>
      </c>
      <c r="Y461" s="6">
        <f t="shared" si="229"/>
        <v>0</v>
      </c>
      <c r="Z461" s="6">
        <f t="shared" si="230"/>
        <v>0</v>
      </c>
      <c r="AA461" s="6">
        <f t="shared" si="231"/>
        <v>0</v>
      </c>
      <c r="AB461" s="6">
        <f t="shared" si="232"/>
        <v>0.95000004768371982</v>
      </c>
      <c r="AC461" s="6">
        <f t="shared" si="233"/>
        <v>0</v>
      </c>
      <c r="AD461" s="6">
        <f t="shared" si="234"/>
        <v>0</v>
      </c>
      <c r="AE461" s="6">
        <f t="shared" si="235"/>
        <v>0</v>
      </c>
      <c r="AF461" s="6">
        <f t="shared" si="236"/>
        <v>0</v>
      </c>
      <c r="AG461" s="6">
        <f t="shared" si="237"/>
        <v>0</v>
      </c>
      <c r="AH461" s="6">
        <f t="shared" si="238"/>
        <v>0</v>
      </c>
      <c r="AI461" s="6">
        <f t="shared" si="239"/>
        <v>0</v>
      </c>
      <c r="AJ461" s="6">
        <f t="shared" si="240"/>
        <v>0</v>
      </c>
      <c r="AK461" s="6">
        <f t="shared" si="241"/>
        <v>0.15000004768371999</v>
      </c>
      <c r="AL461" s="6">
        <f t="shared" si="242"/>
        <v>0</v>
      </c>
      <c r="AM461" s="6">
        <f t="shared" si="243"/>
        <v>0</v>
      </c>
      <c r="AN461" s="6">
        <f t="shared" si="244"/>
        <v>0</v>
      </c>
      <c r="AO461" s="6">
        <f t="shared" si="245"/>
        <v>0</v>
      </c>
      <c r="AP461" s="6">
        <f t="shared" si="246"/>
        <v>0</v>
      </c>
      <c r="AQ461" s="6">
        <f t="shared" si="247"/>
        <v>0</v>
      </c>
      <c r="AR461" s="6">
        <f t="shared" si="248"/>
        <v>0</v>
      </c>
      <c r="AS461" s="6">
        <f t="shared" si="249"/>
        <v>0</v>
      </c>
      <c r="AT461" s="6">
        <f t="shared" si="250"/>
        <v>0</v>
      </c>
      <c r="AU461" s="6">
        <f t="shared" si="251"/>
        <v>0</v>
      </c>
    </row>
    <row r="462" spans="1:47" ht="15" customHeight="1" x14ac:dyDescent="0.45">
      <c r="A462" s="5" t="s">
        <v>916</v>
      </c>
      <c r="B462" s="5" t="s">
        <v>917</v>
      </c>
      <c r="C462" s="6">
        <v>2</v>
      </c>
      <c r="D462" s="6">
        <v>2</v>
      </c>
      <c r="E462" s="6">
        <v>1.8999999761581401</v>
      </c>
      <c r="F462" s="6">
        <v>0.89999997615814198</v>
      </c>
      <c r="G462" s="6">
        <v>1.79999995231628</v>
      </c>
      <c r="H462" s="6">
        <v>1.8500000238418599</v>
      </c>
      <c r="I462" s="6">
        <v>3</v>
      </c>
      <c r="J462" s="6">
        <v>3.25</v>
      </c>
      <c r="K462" s="6">
        <v>3.0499999523162802</v>
      </c>
      <c r="L462" s="6">
        <f t="shared" si="216"/>
        <v>0</v>
      </c>
      <c r="M462" s="6">
        <f t="shared" si="217"/>
        <v>0</v>
      </c>
      <c r="N462" s="6">
        <f t="shared" si="218"/>
        <v>0</v>
      </c>
      <c r="O462" s="6">
        <f t="shared" si="219"/>
        <v>0</v>
      </c>
      <c r="P462" s="6">
        <f t="shared" si="220"/>
        <v>0</v>
      </c>
      <c r="Q462" s="6">
        <f t="shared" si="221"/>
        <v>0</v>
      </c>
      <c r="R462" s="6">
        <f t="shared" si="222"/>
        <v>0</v>
      </c>
      <c r="S462" s="6">
        <f t="shared" si="223"/>
        <v>1.25</v>
      </c>
      <c r="T462" s="6">
        <f t="shared" si="224"/>
        <v>1.0499999523162802</v>
      </c>
      <c r="U462" s="6">
        <f t="shared" si="225"/>
        <v>0</v>
      </c>
      <c r="V462" s="6">
        <f t="shared" si="226"/>
        <v>0</v>
      </c>
      <c r="W462" s="6">
        <f t="shared" si="227"/>
        <v>0</v>
      </c>
      <c r="X462" s="6">
        <f t="shared" si="228"/>
        <v>0</v>
      </c>
      <c r="Y462" s="6">
        <f t="shared" si="229"/>
        <v>0</v>
      </c>
      <c r="Z462" s="6">
        <f t="shared" si="230"/>
        <v>0</v>
      </c>
      <c r="AA462" s="6">
        <f t="shared" si="231"/>
        <v>0</v>
      </c>
      <c r="AB462" s="6">
        <f t="shared" si="232"/>
        <v>0.75</v>
      </c>
      <c r="AC462" s="6">
        <f t="shared" si="233"/>
        <v>0.24999995231628036</v>
      </c>
      <c r="AD462" s="6">
        <f t="shared" si="234"/>
        <v>0</v>
      </c>
      <c r="AE462" s="6">
        <f t="shared" si="235"/>
        <v>0</v>
      </c>
      <c r="AF462" s="6">
        <f t="shared" si="236"/>
        <v>0</v>
      </c>
      <c r="AG462" s="6">
        <f t="shared" si="237"/>
        <v>0</v>
      </c>
      <c r="AH462" s="6">
        <f t="shared" si="238"/>
        <v>0</v>
      </c>
      <c r="AI462" s="6">
        <f t="shared" si="239"/>
        <v>0</v>
      </c>
      <c r="AJ462" s="6">
        <f t="shared" si="240"/>
        <v>0</v>
      </c>
      <c r="AK462" s="6">
        <f t="shared" si="241"/>
        <v>0</v>
      </c>
      <c r="AL462" s="6">
        <f t="shared" si="242"/>
        <v>0</v>
      </c>
      <c r="AM462" s="6">
        <f t="shared" si="243"/>
        <v>0</v>
      </c>
      <c r="AN462" s="6">
        <f t="shared" si="244"/>
        <v>0</v>
      </c>
      <c r="AO462" s="6">
        <f t="shared" si="245"/>
        <v>0</v>
      </c>
      <c r="AP462" s="6">
        <f t="shared" si="246"/>
        <v>0</v>
      </c>
      <c r="AQ462" s="6">
        <f t="shared" si="247"/>
        <v>0</v>
      </c>
      <c r="AR462" s="6">
        <f t="shared" si="248"/>
        <v>0</v>
      </c>
      <c r="AS462" s="6">
        <f t="shared" si="249"/>
        <v>0</v>
      </c>
      <c r="AT462" s="6">
        <f t="shared" si="250"/>
        <v>0</v>
      </c>
      <c r="AU462" s="6">
        <f t="shared" si="251"/>
        <v>0</v>
      </c>
    </row>
    <row r="463" spans="1:47" ht="15" customHeight="1" x14ac:dyDescent="0.45">
      <c r="A463" s="5" t="s">
        <v>918</v>
      </c>
      <c r="B463" s="5" t="s">
        <v>919</v>
      </c>
      <c r="C463" s="6">
        <v>3</v>
      </c>
      <c r="D463" s="6">
        <v>2</v>
      </c>
      <c r="E463" s="6">
        <v>2.0499999523162802</v>
      </c>
      <c r="F463" s="6">
        <v>1</v>
      </c>
      <c r="G463" s="6">
        <v>2.2999999523162802</v>
      </c>
      <c r="H463" s="6">
        <v>2.9500000476837198</v>
      </c>
      <c r="I463" s="6">
        <v>0</v>
      </c>
      <c r="J463" s="6">
        <v>0.25</v>
      </c>
      <c r="K463" s="6">
        <v>0</v>
      </c>
      <c r="L463" s="6">
        <f t="shared" si="216"/>
        <v>0</v>
      </c>
      <c r="M463" s="6">
        <f t="shared" si="217"/>
        <v>0</v>
      </c>
      <c r="N463" s="6">
        <f t="shared" si="218"/>
        <v>4.9999952316280183E-2</v>
      </c>
      <c r="O463" s="6">
        <f t="shared" si="219"/>
        <v>0</v>
      </c>
      <c r="P463" s="6">
        <f t="shared" si="220"/>
        <v>0.29999995231628018</v>
      </c>
      <c r="Q463" s="6">
        <f t="shared" si="221"/>
        <v>0</v>
      </c>
      <c r="R463" s="6">
        <f t="shared" si="222"/>
        <v>0</v>
      </c>
      <c r="S463" s="6">
        <f t="shared" si="223"/>
        <v>0</v>
      </c>
      <c r="T463" s="6">
        <f t="shared" si="224"/>
        <v>0</v>
      </c>
      <c r="U463" s="6">
        <f t="shared" si="225"/>
        <v>0</v>
      </c>
      <c r="V463" s="6">
        <f t="shared" si="226"/>
        <v>0</v>
      </c>
      <c r="W463" s="6">
        <f t="shared" si="227"/>
        <v>0</v>
      </c>
      <c r="X463" s="6">
        <f t="shared" si="228"/>
        <v>0</v>
      </c>
      <c r="Y463" s="6">
        <f t="shared" si="229"/>
        <v>0</v>
      </c>
      <c r="Z463" s="6">
        <f t="shared" si="230"/>
        <v>0</v>
      </c>
      <c r="AA463" s="6">
        <f t="shared" si="231"/>
        <v>0</v>
      </c>
      <c r="AB463" s="6">
        <f t="shared" si="232"/>
        <v>0</v>
      </c>
      <c r="AC463" s="6">
        <f t="shared" si="233"/>
        <v>0</v>
      </c>
      <c r="AD463" s="6">
        <f t="shared" si="234"/>
        <v>0</v>
      </c>
      <c r="AE463" s="6">
        <f t="shared" si="235"/>
        <v>0</v>
      </c>
      <c r="AF463" s="6">
        <f t="shared" si="236"/>
        <v>0</v>
      </c>
      <c r="AG463" s="6">
        <f t="shared" si="237"/>
        <v>0</v>
      </c>
      <c r="AH463" s="6">
        <f t="shared" si="238"/>
        <v>0</v>
      </c>
      <c r="AI463" s="6">
        <f t="shared" si="239"/>
        <v>0</v>
      </c>
      <c r="AJ463" s="6">
        <f t="shared" si="240"/>
        <v>0</v>
      </c>
      <c r="AK463" s="6">
        <f t="shared" si="241"/>
        <v>0</v>
      </c>
      <c r="AL463" s="6">
        <f t="shared" si="242"/>
        <v>0</v>
      </c>
      <c r="AM463" s="6">
        <f t="shared" si="243"/>
        <v>0</v>
      </c>
      <c r="AN463" s="6">
        <f t="shared" si="244"/>
        <v>0</v>
      </c>
      <c r="AO463" s="6">
        <f t="shared" si="245"/>
        <v>0</v>
      </c>
      <c r="AP463" s="6">
        <f t="shared" si="246"/>
        <v>0</v>
      </c>
      <c r="AQ463" s="6">
        <f t="shared" si="247"/>
        <v>0</v>
      </c>
      <c r="AR463" s="6">
        <f t="shared" si="248"/>
        <v>0</v>
      </c>
      <c r="AS463" s="6">
        <f t="shared" si="249"/>
        <v>0</v>
      </c>
      <c r="AT463" s="6">
        <f t="shared" si="250"/>
        <v>0</v>
      </c>
      <c r="AU463" s="6">
        <f t="shared" si="251"/>
        <v>0</v>
      </c>
    </row>
    <row r="464" spans="1:47" ht="15" customHeight="1" x14ac:dyDescent="0.45">
      <c r="A464" s="5" t="s">
        <v>920</v>
      </c>
      <c r="B464" s="5" t="s">
        <v>921</v>
      </c>
      <c r="C464" s="6">
        <v>2.7000000476837198</v>
      </c>
      <c r="D464" s="6">
        <v>2.2999999523162802</v>
      </c>
      <c r="E464" s="6">
        <v>1.6499999761581401</v>
      </c>
      <c r="F464" s="6">
        <v>0.55000001192092896</v>
      </c>
      <c r="G464" s="6">
        <v>1.6499999761581401</v>
      </c>
      <c r="H464" s="6">
        <v>1.95000004768372</v>
      </c>
      <c r="I464" s="6">
        <v>2.0499999523162802</v>
      </c>
      <c r="J464" s="6">
        <v>2.2000000476837198</v>
      </c>
      <c r="K464" s="6">
        <v>2.2999999523162802</v>
      </c>
      <c r="L464" s="6">
        <f t="shared" ref="L464:L527" si="252">MAX(0,C464-$B$3)</f>
        <v>0</v>
      </c>
      <c r="M464" s="6">
        <f t="shared" ref="M464:M527" si="253">MAX(0,D464-$B$4)</f>
        <v>0.29999995231628018</v>
      </c>
      <c r="N464" s="6">
        <f t="shared" ref="N464:N527" si="254">MAX(0,E464-$B$5)</f>
        <v>0</v>
      </c>
      <c r="O464" s="6">
        <f t="shared" ref="O464:O527" si="255">MAX(0,F464-$B$6)</f>
        <v>0</v>
      </c>
      <c r="P464" s="6">
        <f t="shared" ref="P464:P527" si="256">MAX(0,G464-$B$7)</f>
        <v>0</v>
      </c>
      <c r="Q464" s="6">
        <f t="shared" ref="Q464:Q527" si="257">MAX(0,H464-$B$8)</f>
        <v>0</v>
      </c>
      <c r="R464" s="6">
        <f t="shared" ref="R464:R527" si="258">MAX(0,I464-$B$9)</f>
        <v>0</v>
      </c>
      <c r="S464" s="6">
        <f t="shared" ref="S464:S527" si="259">MAX(0,J464-$B$10)</f>
        <v>0.20000004768371982</v>
      </c>
      <c r="T464" s="6">
        <f t="shared" ref="T464:T527" si="260">MAX(0,K464-$B$11)</f>
        <v>0.29999995231628018</v>
      </c>
      <c r="U464" s="6">
        <f t="shared" ref="U464:U527" si="261">MAX(0,C464-$C$3)</f>
        <v>0</v>
      </c>
      <c r="V464" s="6">
        <f t="shared" ref="V464:V527" si="262">MAX(0,D464-$C$4)</f>
        <v>0</v>
      </c>
      <c r="W464" s="6">
        <f t="shared" ref="W464:W527" si="263">MAX(0,E464-$C$5)</f>
        <v>0</v>
      </c>
      <c r="X464" s="6">
        <f t="shared" ref="X464:X527" si="264">MAX(0,F464-$C$6)</f>
        <v>0</v>
      </c>
      <c r="Y464" s="6">
        <f t="shared" ref="Y464:Y527" si="265">MAX(0,G464-$C$7)</f>
        <v>0</v>
      </c>
      <c r="Z464" s="6">
        <f t="shared" ref="Z464:Z527" si="266">MAX(0,H464-$C$8)</f>
        <v>0</v>
      </c>
      <c r="AA464" s="6">
        <f t="shared" ref="AA464:AA527" si="267">MAX(0,I464-$C$9)</f>
        <v>0</v>
      </c>
      <c r="AB464" s="6">
        <f t="shared" ref="AB464:AB527" si="268">MAX(0,J464-$C$10)</f>
        <v>0</v>
      </c>
      <c r="AC464" s="6">
        <f t="shared" ref="AC464:AC527" si="269">MAX(0,K464-$C$11)</f>
        <v>0</v>
      </c>
      <c r="AD464" s="6">
        <f t="shared" ref="AD464:AD527" si="270">MAX(0,C464-$D$3)</f>
        <v>0</v>
      </c>
      <c r="AE464" s="6">
        <f t="shared" ref="AE464:AE527" si="271">MAX(0,D464-$D$4)</f>
        <v>0</v>
      </c>
      <c r="AF464" s="6">
        <f t="shared" ref="AF464:AF527" si="272">MAX(0,E464-$D$5)</f>
        <v>0</v>
      </c>
      <c r="AG464" s="6">
        <f t="shared" ref="AG464:AG527" si="273">MAX(0,F464-$D$6)</f>
        <v>0</v>
      </c>
      <c r="AH464" s="6">
        <f t="shared" ref="AH464:AH527" si="274">MAX(0,G464-$D$7)</f>
        <v>0</v>
      </c>
      <c r="AI464" s="6">
        <f t="shared" ref="AI464:AI527" si="275">MAX(0,H464-$D$8)</f>
        <v>0</v>
      </c>
      <c r="AJ464" s="6">
        <f t="shared" ref="AJ464:AJ527" si="276">MAX(0,I464-$D$9)</f>
        <v>0</v>
      </c>
      <c r="AK464" s="6">
        <f t="shared" ref="AK464:AK527" si="277">MAX(0,J464-$D$10)</f>
        <v>0</v>
      </c>
      <c r="AL464" s="6">
        <f t="shared" ref="AL464:AL527" si="278">MAX(0,K464-$D$11)</f>
        <v>0</v>
      </c>
      <c r="AM464" s="6">
        <f t="shared" ref="AM464:AM527" si="279">MAX(0,C464-$E$3)</f>
        <v>0</v>
      </c>
      <c r="AN464" s="6">
        <f t="shared" ref="AN464:AN527" si="280">MAX(0,D464-$E$4)</f>
        <v>0</v>
      </c>
      <c r="AO464" s="6">
        <f t="shared" ref="AO464:AO527" si="281">MAX(0,E464-$E$5)</f>
        <v>0</v>
      </c>
      <c r="AP464" s="6">
        <f t="shared" ref="AP464:AP527" si="282">MAX(0,F464-$E$6)</f>
        <v>0</v>
      </c>
      <c r="AQ464" s="6">
        <f t="shared" ref="AQ464:AQ527" si="283">MAX(0,G464-$E$7)</f>
        <v>0</v>
      </c>
      <c r="AR464" s="6">
        <f t="shared" ref="AR464:AR527" si="284">MAX(0,H464-$E$8)</f>
        <v>0</v>
      </c>
      <c r="AS464" s="6">
        <f t="shared" ref="AS464:AS527" si="285">MAX(0,I464-$E$9)</f>
        <v>0</v>
      </c>
      <c r="AT464" s="6">
        <f t="shared" ref="AT464:AT527" si="286">MAX(0,J464-$E$10)</f>
        <v>0</v>
      </c>
      <c r="AU464" s="6">
        <f t="shared" ref="AU464:AU527" si="287">MAX(0,K464-$E$11)</f>
        <v>0</v>
      </c>
    </row>
    <row r="465" spans="1:47" ht="15" customHeight="1" x14ac:dyDescent="0.45">
      <c r="A465" s="5" t="s">
        <v>922</v>
      </c>
      <c r="B465" s="5" t="s">
        <v>923</v>
      </c>
      <c r="C465" s="6">
        <v>2.5</v>
      </c>
      <c r="D465" s="6">
        <v>2.75</v>
      </c>
      <c r="E465" s="6">
        <v>2.2999999523162802</v>
      </c>
      <c r="F465" s="6">
        <v>1.1000000238418599</v>
      </c>
      <c r="G465" s="6">
        <v>2.25</v>
      </c>
      <c r="H465" s="6">
        <v>3.1500000953674299</v>
      </c>
      <c r="I465" s="6">
        <v>3.3499999046325701</v>
      </c>
      <c r="J465" s="6">
        <v>3.5</v>
      </c>
      <c r="K465" s="6">
        <v>3.1500000953674299</v>
      </c>
      <c r="L465" s="6">
        <f t="shared" si="252"/>
        <v>0</v>
      </c>
      <c r="M465" s="6">
        <f t="shared" si="253"/>
        <v>0.75</v>
      </c>
      <c r="N465" s="6">
        <f t="shared" si="254"/>
        <v>0.29999995231628018</v>
      </c>
      <c r="O465" s="6">
        <f t="shared" si="255"/>
        <v>0</v>
      </c>
      <c r="P465" s="6">
        <f t="shared" si="256"/>
        <v>0.25</v>
      </c>
      <c r="Q465" s="6">
        <f t="shared" si="257"/>
        <v>0.15000009536742986</v>
      </c>
      <c r="R465" s="6">
        <f t="shared" si="258"/>
        <v>0.34999990463257014</v>
      </c>
      <c r="S465" s="6">
        <f t="shared" si="259"/>
        <v>1.5</v>
      </c>
      <c r="T465" s="6">
        <f t="shared" si="260"/>
        <v>1.1500000953674299</v>
      </c>
      <c r="U465" s="6">
        <f t="shared" si="261"/>
        <v>0</v>
      </c>
      <c r="V465" s="6">
        <f t="shared" si="262"/>
        <v>0.14999999999999991</v>
      </c>
      <c r="W465" s="6">
        <f t="shared" si="263"/>
        <v>0</v>
      </c>
      <c r="X465" s="6">
        <f t="shared" si="264"/>
        <v>0</v>
      </c>
      <c r="Y465" s="6">
        <f t="shared" si="265"/>
        <v>0</v>
      </c>
      <c r="Z465" s="6">
        <f t="shared" si="266"/>
        <v>0</v>
      </c>
      <c r="AA465" s="6">
        <f t="shared" si="267"/>
        <v>0</v>
      </c>
      <c r="AB465" s="6">
        <f t="shared" si="268"/>
        <v>1</v>
      </c>
      <c r="AC465" s="6">
        <f t="shared" si="269"/>
        <v>0.35000009536743004</v>
      </c>
      <c r="AD465" s="6">
        <f t="shared" si="270"/>
        <v>0</v>
      </c>
      <c r="AE465" s="6">
        <f t="shared" si="271"/>
        <v>0</v>
      </c>
      <c r="AF465" s="6">
        <f t="shared" si="272"/>
        <v>0</v>
      </c>
      <c r="AG465" s="6">
        <f t="shared" si="273"/>
        <v>0</v>
      </c>
      <c r="AH465" s="6">
        <f t="shared" si="274"/>
        <v>0</v>
      </c>
      <c r="AI465" s="6">
        <f t="shared" si="275"/>
        <v>0</v>
      </c>
      <c r="AJ465" s="6">
        <f t="shared" si="276"/>
        <v>0</v>
      </c>
      <c r="AK465" s="6">
        <f t="shared" si="277"/>
        <v>0.20000000000000018</v>
      </c>
      <c r="AL465" s="6">
        <f t="shared" si="278"/>
        <v>0</v>
      </c>
      <c r="AM465" s="6">
        <f t="shared" si="279"/>
        <v>0</v>
      </c>
      <c r="AN465" s="6">
        <f t="shared" si="280"/>
        <v>0</v>
      </c>
      <c r="AO465" s="6">
        <f t="shared" si="281"/>
        <v>0</v>
      </c>
      <c r="AP465" s="6">
        <f t="shared" si="282"/>
        <v>0</v>
      </c>
      <c r="AQ465" s="6">
        <f t="shared" si="283"/>
        <v>0</v>
      </c>
      <c r="AR465" s="6">
        <f t="shared" si="284"/>
        <v>0</v>
      </c>
      <c r="AS465" s="6">
        <f t="shared" si="285"/>
        <v>0</v>
      </c>
      <c r="AT465" s="6">
        <f t="shared" si="286"/>
        <v>0</v>
      </c>
      <c r="AU465" s="6">
        <f t="shared" si="287"/>
        <v>0</v>
      </c>
    </row>
    <row r="466" spans="1:47" ht="15" customHeight="1" x14ac:dyDescent="0.45">
      <c r="A466" s="5" t="s">
        <v>924</v>
      </c>
      <c r="B466" s="5" t="s">
        <v>925</v>
      </c>
      <c r="C466" s="6">
        <v>2.9500000476837198</v>
      </c>
      <c r="D466" s="6">
        <v>3</v>
      </c>
      <c r="E466" s="6">
        <v>2.0499999523162802</v>
      </c>
      <c r="F466" s="6">
        <v>0.80000001192092896</v>
      </c>
      <c r="G466" s="6">
        <v>2.0499999523162802</v>
      </c>
      <c r="H466" s="6">
        <v>2.5499999523162802</v>
      </c>
      <c r="I466" s="6">
        <v>3.5</v>
      </c>
      <c r="J466" s="6">
        <v>3.75</v>
      </c>
      <c r="K466" s="6">
        <v>3.2000000476837198</v>
      </c>
      <c r="L466" s="6">
        <f t="shared" si="252"/>
        <v>0</v>
      </c>
      <c r="M466" s="6">
        <f t="shared" si="253"/>
        <v>1</v>
      </c>
      <c r="N466" s="6">
        <f t="shared" si="254"/>
        <v>4.9999952316280183E-2</v>
      </c>
      <c r="O466" s="6">
        <f t="shared" si="255"/>
        <v>0</v>
      </c>
      <c r="P466" s="6">
        <f t="shared" si="256"/>
        <v>4.9999952316280183E-2</v>
      </c>
      <c r="Q466" s="6">
        <f t="shared" si="257"/>
        <v>0</v>
      </c>
      <c r="R466" s="6">
        <f t="shared" si="258"/>
        <v>0.5</v>
      </c>
      <c r="S466" s="6">
        <f t="shared" si="259"/>
        <v>1.75</v>
      </c>
      <c r="T466" s="6">
        <f t="shared" si="260"/>
        <v>1.2000000476837198</v>
      </c>
      <c r="U466" s="6">
        <f t="shared" si="261"/>
        <v>0</v>
      </c>
      <c r="V466" s="6">
        <f t="shared" si="262"/>
        <v>0.39999999999999991</v>
      </c>
      <c r="W466" s="6">
        <f t="shared" si="263"/>
        <v>0</v>
      </c>
      <c r="X466" s="6">
        <f t="shared" si="264"/>
        <v>0</v>
      </c>
      <c r="Y466" s="6">
        <f t="shared" si="265"/>
        <v>0</v>
      </c>
      <c r="Z466" s="6">
        <f t="shared" si="266"/>
        <v>0</v>
      </c>
      <c r="AA466" s="6">
        <f t="shared" si="267"/>
        <v>0</v>
      </c>
      <c r="AB466" s="6">
        <f t="shared" si="268"/>
        <v>1.25</v>
      </c>
      <c r="AC466" s="6">
        <f t="shared" si="269"/>
        <v>0.40000004768371999</v>
      </c>
      <c r="AD466" s="6">
        <f t="shared" si="270"/>
        <v>0</v>
      </c>
      <c r="AE466" s="6">
        <f t="shared" si="271"/>
        <v>0</v>
      </c>
      <c r="AF466" s="6">
        <f t="shared" si="272"/>
        <v>0</v>
      </c>
      <c r="AG466" s="6">
        <f t="shared" si="273"/>
        <v>0</v>
      </c>
      <c r="AH466" s="6">
        <f t="shared" si="274"/>
        <v>0</v>
      </c>
      <c r="AI466" s="6">
        <f t="shared" si="275"/>
        <v>0</v>
      </c>
      <c r="AJ466" s="6">
        <f t="shared" si="276"/>
        <v>0</v>
      </c>
      <c r="AK466" s="6">
        <f t="shared" si="277"/>
        <v>0.45000000000000018</v>
      </c>
      <c r="AL466" s="6">
        <f t="shared" si="278"/>
        <v>0</v>
      </c>
      <c r="AM466" s="6">
        <f t="shared" si="279"/>
        <v>0</v>
      </c>
      <c r="AN466" s="6">
        <f t="shared" si="280"/>
        <v>0</v>
      </c>
      <c r="AO466" s="6">
        <f t="shared" si="281"/>
        <v>0</v>
      </c>
      <c r="AP466" s="6">
        <f t="shared" si="282"/>
        <v>0</v>
      </c>
      <c r="AQ466" s="6">
        <f t="shared" si="283"/>
        <v>0</v>
      </c>
      <c r="AR466" s="6">
        <f t="shared" si="284"/>
        <v>0</v>
      </c>
      <c r="AS466" s="6">
        <f t="shared" si="285"/>
        <v>0</v>
      </c>
      <c r="AT466" s="6">
        <f t="shared" si="286"/>
        <v>0</v>
      </c>
      <c r="AU466" s="6">
        <f t="shared" si="287"/>
        <v>0</v>
      </c>
    </row>
    <row r="467" spans="1:47" ht="15" customHeight="1" x14ac:dyDescent="0.45">
      <c r="A467" s="5" t="s">
        <v>926</v>
      </c>
      <c r="B467" s="5" t="s">
        <v>927</v>
      </c>
      <c r="C467" s="6">
        <v>3.2999999523162802</v>
      </c>
      <c r="D467" s="6">
        <v>3.7000000476837198</v>
      </c>
      <c r="E467" s="6">
        <v>2.5999999046325701</v>
      </c>
      <c r="F467" s="6">
        <v>1.8999999761581401</v>
      </c>
      <c r="G467" s="6">
        <v>2.4500000476837198</v>
      </c>
      <c r="H467" s="6">
        <v>3.0499999523162802</v>
      </c>
      <c r="I467" s="6">
        <v>2.1500000953674299</v>
      </c>
      <c r="J467" s="6">
        <v>1.70000004768372</v>
      </c>
      <c r="K467" s="6">
        <v>1.29999995231628</v>
      </c>
      <c r="L467" s="6">
        <f t="shared" si="252"/>
        <v>0.29999995231628018</v>
      </c>
      <c r="M467" s="6">
        <f t="shared" si="253"/>
        <v>1.7000000476837198</v>
      </c>
      <c r="N467" s="6">
        <f t="shared" si="254"/>
        <v>0.59999990463257014</v>
      </c>
      <c r="O467" s="6">
        <f t="shared" si="255"/>
        <v>0</v>
      </c>
      <c r="P467" s="6">
        <f t="shared" si="256"/>
        <v>0.45000004768371982</v>
      </c>
      <c r="Q467" s="6">
        <f t="shared" si="257"/>
        <v>4.9999952316280183E-2</v>
      </c>
      <c r="R467" s="6">
        <f t="shared" si="258"/>
        <v>0</v>
      </c>
      <c r="S467" s="6">
        <f t="shared" si="259"/>
        <v>0</v>
      </c>
      <c r="T467" s="6">
        <f t="shared" si="260"/>
        <v>0</v>
      </c>
      <c r="U467" s="6">
        <f t="shared" si="261"/>
        <v>0</v>
      </c>
      <c r="V467" s="6">
        <f t="shared" si="262"/>
        <v>1.1000000476837197</v>
      </c>
      <c r="W467" s="6">
        <f t="shared" si="263"/>
        <v>0</v>
      </c>
      <c r="X467" s="6">
        <f t="shared" si="264"/>
        <v>0</v>
      </c>
      <c r="Y467" s="6">
        <f t="shared" si="265"/>
        <v>0</v>
      </c>
      <c r="Z467" s="6">
        <f t="shared" si="266"/>
        <v>0</v>
      </c>
      <c r="AA467" s="6">
        <f t="shared" si="267"/>
        <v>0</v>
      </c>
      <c r="AB467" s="6">
        <f t="shared" si="268"/>
        <v>0</v>
      </c>
      <c r="AC467" s="6">
        <f t="shared" si="269"/>
        <v>0</v>
      </c>
      <c r="AD467" s="6">
        <f t="shared" si="270"/>
        <v>0</v>
      </c>
      <c r="AE467" s="6">
        <f t="shared" si="271"/>
        <v>0.30000004768371991</v>
      </c>
      <c r="AF467" s="6">
        <f t="shared" si="272"/>
        <v>0</v>
      </c>
      <c r="AG467" s="6">
        <f t="shared" si="273"/>
        <v>0</v>
      </c>
      <c r="AH467" s="6">
        <f t="shared" si="274"/>
        <v>0</v>
      </c>
      <c r="AI467" s="6">
        <f t="shared" si="275"/>
        <v>0</v>
      </c>
      <c r="AJ467" s="6">
        <f t="shared" si="276"/>
        <v>0</v>
      </c>
      <c r="AK467" s="6">
        <f t="shared" si="277"/>
        <v>0</v>
      </c>
      <c r="AL467" s="6">
        <f t="shared" si="278"/>
        <v>0</v>
      </c>
      <c r="AM467" s="6">
        <f t="shared" si="279"/>
        <v>0</v>
      </c>
      <c r="AN467" s="6">
        <f t="shared" si="280"/>
        <v>0</v>
      </c>
      <c r="AO467" s="6">
        <f t="shared" si="281"/>
        <v>0</v>
      </c>
      <c r="AP467" s="6">
        <f t="shared" si="282"/>
        <v>0</v>
      </c>
      <c r="AQ467" s="6">
        <f t="shared" si="283"/>
        <v>0</v>
      </c>
      <c r="AR467" s="6">
        <f t="shared" si="284"/>
        <v>0</v>
      </c>
      <c r="AS467" s="6">
        <f t="shared" si="285"/>
        <v>0</v>
      </c>
      <c r="AT467" s="6">
        <f t="shared" si="286"/>
        <v>0</v>
      </c>
      <c r="AU467" s="6">
        <f t="shared" si="287"/>
        <v>0</v>
      </c>
    </row>
    <row r="468" spans="1:47" ht="15" customHeight="1" x14ac:dyDescent="0.45">
      <c r="A468" s="5" t="s">
        <v>928</v>
      </c>
      <c r="B468" s="5" t="s">
        <v>929</v>
      </c>
      <c r="C468" s="6">
        <v>2.25</v>
      </c>
      <c r="D468" s="6">
        <v>2.75</v>
      </c>
      <c r="E468" s="6">
        <v>2.25</v>
      </c>
      <c r="F468" s="6">
        <v>1</v>
      </c>
      <c r="G468" s="6">
        <v>2.25</v>
      </c>
      <c r="H468" s="6">
        <v>3.0499999523162802</v>
      </c>
      <c r="I468" s="6">
        <v>3.25</v>
      </c>
      <c r="J468" s="6">
        <v>3.5</v>
      </c>
      <c r="K468" s="6">
        <v>2.75</v>
      </c>
      <c r="L468" s="6">
        <f t="shared" si="252"/>
        <v>0</v>
      </c>
      <c r="M468" s="6">
        <f t="shared" si="253"/>
        <v>0.75</v>
      </c>
      <c r="N468" s="6">
        <f t="shared" si="254"/>
        <v>0.25</v>
      </c>
      <c r="O468" s="6">
        <f t="shared" si="255"/>
        <v>0</v>
      </c>
      <c r="P468" s="6">
        <f t="shared" si="256"/>
        <v>0.25</v>
      </c>
      <c r="Q468" s="6">
        <f t="shared" si="257"/>
        <v>4.9999952316280183E-2</v>
      </c>
      <c r="R468" s="6">
        <f t="shared" si="258"/>
        <v>0.25</v>
      </c>
      <c r="S468" s="6">
        <f t="shared" si="259"/>
        <v>1.5</v>
      </c>
      <c r="T468" s="6">
        <f t="shared" si="260"/>
        <v>0.75</v>
      </c>
      <c r="U468" s="6">
        <f t="shared" si="261"/>
        <v>0</v>
      </c>
      <c r="V468" s="6">
        <f t="shared" si="262"/>
        <v>0.14999999999999991</v>
      </c>
      <c r="W468" s="6">
        <f t="shared" si="263"/>
        <v>0</v>
      </c>
      <c r="X468" s="6">
        <f t="shared" si="264"/>
        <v>0</v>
      </c>
      <c r="Y468" s="6">
        <f t="shared" si="265"/>
        <v>0</v>
      </c>
      <c r="Z468" s="6">
        <f t="shared" si="266"/>
        <v>0</v>
      </c>
      <c r="AA468" s="6">
        <f t="shared" si="267"/>
        <v>0</v>
      </c>
      <c r="AB468" s="6">
        <f t="shared" si="268"/>
        <v>1</v>
      </c>
      <c r="AC468" s="6">
        <f t="shared" si="269"/>
        <v>0</v>
      </c>
      <c r="AD468" s="6">
        <f t="shared" si="270"/>
        <v>0</v>
      </c>
      <c r="AE468" s="6">
        <f t="shared" si="271"/>
        <v>0</v>
      </c>
      <c r="AF468" s="6">
        <f t="shared" si="272"/>
        <v>0</v>
      </c>
      <c r="AG468" s="6">
        <f t="shared" si="273"/>
        <v>0</v>
      </c>
      <c r="AH468" s="6">
        <f t="shared" si="274"/>
        <v>0</v>
      </c>
      <c r="AI468" s="6">
        <f t="shared" si="275"/>
        <v>0</v>
      </c>
      <c r="AJ468" s="6">
        <f t="shared" si="276"/>
        <v>0</v>
      </c>
      <c r="AK468" s="6">
        <f t="shared" si="277"/>
        <v>0.20000000000000018</v>
      </c>
      <c r="AL468" s="6">
        <f t="shared" si="278"/>
        <v>0</v>
      </c>
      <c r="AM468" s="6">
        <f t="shared" si="279"/>
        <v>0</v>
      </c>
      <c r="AN468" s="6">
        <f t="shared" si="280"/>
        <v>0</v>
      </c>
      <c r="AO468" s="6">
        <f t="shared" si="281"/>
        <v>0</v>
      </c>
      <c r="AP468" s="6">
        <f t="shared" si="282"/>
        <v>0</v>
      </c>
      <c r="AQ468" s="6">
        <f t="shared" si="283"/>
        <v>0</v>
      </c>
      <c r="AR468" s="6">
        <f t="shared" si="284"/>
        <v>0</v>
      </c>
      <c r="AS468" s="6">
        <f t="shared" si="285"/>
        <v>0</v>
      </c>
      <c r="AT468" s="6">
        <f t="shared" si="286"/>
        <v>0</v>
      </c>
      <c r="AU468" s="6">
        <f t="shared" si="287"/>
        <v>0</v>
      </c>
    </row>
    <row r="469" spans="1:47" ht="15" customHeight="1" x14ac:dyDescent="0.45">
      <c r="A469" s="5" t="s">
        <v>930</v>
      </c>
      <c r="B469" s="5" t="s">
        <v>931</v>
      </c>
      <c r="C469" s="6">
        <v>3.2000000476837198</v>
      </c>
      <c r="D469" s="6">
        <v>4</v>
      </c>
      <c r="E469" s="6">
        <v>4</v>
      </c>
      <c r="F469" s="6">
        <v>1.8999999761581401</v>
      </c>
      <c r="G469" s="6">
        <v>3.7999999523162802</v>
      </c>
      <c r="H469" s="6">
        <v>3.9000000953674299</v>
      </c>
      <c r="I469" s="6">
        <v>3.2999999523162802</v>
      </c>
      <c r="J469" s="6">
        <v>3.0499999523162802</v>
      </c>
      <c r="K469" s="6">
        <v>3.75</v>
      </c>
      <c r="L469" s="6">
        <f t="shared" si="252"/>
        <v>0.20000004768371982</v>
      </c>
      <c r="M469" s="6">
        <f t="shared" si="253"/>
        <v>2</v>
      </c>
      <c r="N469" s="6">
        <f t="shared" si="254"/>
        <v>2</v>
      </c>
      <c r="O469" s="6">
        <f t="shared" si="255"/>
        <v>0</v>
      </c>
      <c r="P469" s="6">
        <f t="shared" si="256"/>
        <v>1.7999999523162802</v>
      </c>
      <c r="Q469" s="6">
        <f t="shared" si="257"/>
        <v>0.90000009536742986</v>
      </c>
      <c r="R469" s="6">
        <f t="shared" si="258"/>
        <v>0.29999995231628018</v>
      </c>
      <c r="S469" s="6">
        <f t="shared" si="259"/>
        <v>1.0499999523162802</v>
      </c>
      <c r="T469" s="6">
        <f t="shared" si="260"/>
        <v>1.75</v>
      </c>
      <c r="U469" s="6">
        <f t="shared" si="261"/>
        <v>0</v>
      </c>
      <c r="V469" s="6">
        <f t="shared" si="262"/>
        <v>1.4</v>
      </c>
      <c r="W469" s="6">
        <f t="shared" si="263"/>
        <v>0.60000000000000009</v>
      </c>
      <c r="X469" s="6">
        <f t="shared" si="264"/>
        <v>0</v>
      </c>
      <c r="Y469" s="6">
        <f t="shared" si="265"/>
        <v>0.49999995231628036</v>
      </c>
      <c r="Z469" s="6">
        <f t="shared" si="266"/>
        <v>0.40000009536742986</v>
      </c>
      <c r="AA469" s="6">
        <f t="shared" si="267"/>
        <v>0</v>
      </c>
      <c r="AB469" s="6">
        <f t="shared" si="268"/>
        <v>0.54999995231628018</v>
      </c>
      <c r="AC469" s="6">
        <f t="shared" si="269"/>
        <v>0.95000000000000018</v>
      </c>
      <c r="AD469" s="6">
        <f t="shared" si="270"/>
        <v>0</v>
      </c>
      <c r="AE469" s="6">
        <f t="shared" si="271"/>
        <v>0.60000000000000009</v>
      </c>
      <c r="AF469" s="6">
        <f t="shared" si="272"/>
        <v>0</v>
      </c>
      <c r="AG469" s="6">
        <f t="shared" si="273"/>
        <v>0</v>
      </c>
      <c r="AH469" s="6">
        <f t="shared" si="274"/>
        <v>0</v>
      </c>
      <c r="AI469" s="6">
        <f t="shared" si="275"/>
        <v>0</v>
      </c>
      <c r="AJ469" s="6">
        <f t="shared" si="276"/>
        <v>0</v>
      </c>
      <c r="AK469" s="6">
        <f t="shared" si="277"/>
        <v>0</v>
      </c>
      <c r="AL469" s="6">
        <f t="shared" si="278"/>
        <v>0.14999999999999991</v>
      </c>
      <c r="AM469" s="6">
        <f t="shared" si="279"/>
        <v>0</v>
      </c>
      <c r="AN469" s="6">
        <f t="shared" si="280"/>
        <v>0</v>
      </c>
      <c r="AO469" s="6">
        <f t="shared" si="281"/>
        <v>0</v>
      </c>
      <c r="AP469" s="6">
        <f t="shared" si="282"/>
        <v>0</v>
      </c>
      <c r="AQ469" s="6">
        <f t="shared" si="283"/>
        <v>0</v>
      </c>
      <c r="AR469" s="6">
        <f t="shared" si="284"/>
        <v>0</v>
      </c>
      <c r="AS469" s="6">
        <f t="shared" si="285"/>
        <v>0</v>
      </c>
      <c r="AT469" s="6">
        <f t="shared" si="286"/>
        <v>0</v>
      </c>
      <c r="AU469" s="6">
        <f t="shared" si="287"/>
        <v>0</v>
      </c>
    </row>
    <row r="470" spans="1:47" ht="15" customHeight="1" x14ac:dyDescent="0.45">
      <c r="A470" s="5" t="s">
        <v>932</v>
      </c>
      <c r="B470" s="5" t="s">
        <v>933</v>
      </c>
      <c r="C470" s="6">
        <v>4.1999998092651403</v>
      </c>
      <c r="D470" s="6">
        <v>4.0999999046325701</v>
      </c>
      <c r="E470" s="6">
        <v>4.25</v>
      </c>
      <c r="F470" s="6">
        <v>2.0999999046325701</v>
      </c>
      <c r="G470" s="6">
        <v>4.25</v>
      </c>
      <c r="H470" s="6">
        <v>4.1500000953674299</v>
      </c>
      <c r="I470" s="6">
        <v>0.85000002384185802</v>
      </c>
      <c r="J470" s="6">
        <v>0.25</v>
      </c>
      <c r="K470" s="6">
        <v>0.75</v>
      </c>
      <c r="L470" s="6">
        <f t="shared" si="252"/>
        <v>1.1999998092651403</v>
      </c>
      <c r="M470" s="6">
        <f t="shared" si="253"/>
        <v>2.0999999046325701</v>
      </c>
      <c r="N470" s="6">
        <f t="shared" si="254"/>
        <v>2.25</v>
      </c>
      <c r="O470" s="6">
        <f t="shared" si="255"/>
        <v>0</v>
      </c>
      <c r="P470" s="6">
        <f t="shared" si="256"/>
        <v>2.25</v>
      </c>
      <c r="Q470" s="6">
        <f t="shared" si="257"/>
        <v>1.1500000953674299</v>
      </c>
      <c r="R470" s="6">
        <f t="shared" si="258"/>
        <v>0</v>
      </c>
      <c r="S470" s="6">
        <f t="shared" si="259"/>
        <v>0</v>
      </c>
      <c r="T470" s="6">
        <f t="shared" si="260"/>
        <v>0</v>
      </c>
      <c r="U470" s="6">
        <f t="shared" si="261"/>
        <v>0.39999980926514045</v>
      </c>
      <c r="V470" s="6">
        <f t="shared" si="262"/>
        <v>1.49999990463257</v>
      </c>
      <c r="W470" s="6">
        <f t="shared" si="263"/>
        <v>0.85000000000000009</v>
      </c>
      <c r="X470" s="6">
        <f t="shared" si="264"/>
        <v>0</v>
      </c>
      <c r="Y470" s="6">
        <f t="shared" si="265"/>
        <v>0.95000000000000018</v>
      </c>
      <c r="Z470" s="6">
        <f t="shared" si="266"/>
        <v>0.65000009536742986</v>
      </c>
      <c r="AA470" s="6">
        <f t="shared" si="267"/>
        <v>0</v>
      </c>
      <c r="AB470" s="6">
        <f t="shared" si="268"/>
        <v>0</v>
      </c>
      <c r="AC470" s="6">
        <f t="shared" si="269"/>
        <v>0</v>
      </c>
      <c r="AD470" s="6">
        <f t="shared" si="270"/>
        <v>0</v>
      </c>
      <c r="AE470" s="6">
        <f t="shared" si="271"/>
        <v>0.69999990463257022</v>
      </c>
      <c r="AF470" s="6">
        <f t="shared" si="272"/>
        <v>4.9999999999999822E-2</v>
      </c>
      <c r="AG470" s="6">
        <f t="shared" si="273"/>
        <v>0</v>
      </c>
      <c r="AH470" s="6">
        <f t="shared" si="274"/>
        <v>0.15000000000000036</v>
      </c>
      <c r="AI470" s="6">
        <f t="shared" si="275"/>
        <v>0</v>
      </c>
      <c r="AJ470" s="6">
        <f t="shared" si="276"/>
        <v>0</v>
      </c>
      <c r="AK470" s="6">
        <f t="shared" si="277"/>
        <v>0</v>
      </c>
      <c r="AL470" s="6">
        <f t="shared" si="278"/>
        <v>0</v>
      </c>
      <c r="AM470" s="6">
        <f t="shared" si="279"/>
        <v>0</v>
      </c>
      <c r="AN470" s="6">
        <f t="shared" si="280"/>
        <v>0</v>
      </c>
      <c r="AO470" s="6">
        <f t="shared" si="281"/>
        <v>0</v>
      </c>
      <c r="AP470" s="6">
        <f t="shared" si="282"/>
        <v>0</v>
      </c>
      <c r="AQ470" s="6">
        <f t="shared" si="283"/>
        <v>0</v>
      </c>
      <c r="AR470" s="6">
        <f t="shared" si="284"/>
        <v>0</v>
      </c>
      <c r="AS470" s="6">
        <f t="shared" si="285"/>
        <v>0</v>
      </c>
      <c r="AT470" s="6">
        <f t="shared" si="286"/>
        <v>0</v>
      </c>
      <c r="AU470" s="6">
        <f t="shared" si="287"/>
        <v>0</v>
      </c>
    </row>
    <row r="471" spans="1:47" ht="15" customHeight="1" x14ac:dyDescent="0.45">
      <c r="A471" s="5" t="s">
        <v>934</v>
      </c>
      <c r="B471" s="5" t="s">
        <v>935</v>
      </c>
      <c r="C471" s="6">
        <v>3.2999999523162802</v>
      </c>
      <c r="D471" s="6">
        <v>4.0500001907348597</v>
      </c>
      <c r="E471" s="6">
        <v>4.1999998092651403</v>
      </c>
      <c r="F471" s="6">
        <v>2.1500000953674299</v>
      </c>
      <c r="G471" s="6">
        <v>4.25</v>
      </c>
      <c r="H471" s="6">
        <v>3.8499999046325701</v>
      </c>
      <c r="I471" s="6">
        <v>3.7999999523162802</v>
      </c>
      <c r="J471" s="6">
        <v>3.3499999046325701</v>
      </c>
      <c r="K471" s="6">
        <v>4.0999999046325701</v>
      </c>
      <c r="L471" s="6">
        <f t="shared" si="252"/>
        <v>0.29999995231628018</v>
      </c>
      <c r="M471" s="6">
        <f t="shared" si="253"/>
        <v>2.0500001907348597</v>
      </c>
      <c r="N471" s="6">
        <f t="shared" si="254"/>
        <v>2.1999998092651403</v>
      </c>
      <c r="O471" s="6">
        <f t="shared" si="255"/>
        <v>0</v>
      </c>
      <c r="P471" s="6">
        <f t="shared" si="256"/>
        <v>2.25</v>
      </c>
      <c r="Q471" s="6">
        <f t="shared" si="257"/>
        <v>0.84999990463257014</v>
      </c>
      <c r="R471" s="6">
        <f t="shared" si="258"/>
        <v>0.79999995231628018</v>
      </c>
      <c r="S471" s="6">
        <f t="shared" si="259"/>
        <v>1.3499999046325701</v>
      </c>
      <c r="T471" s="6">
        <f t="shared" si="260"/>
        <v>2.0999999046325701</v>
      </c>
      <c r="U471" s="6">
        <f t="shared" si="261"/>
        <v>0</v>
      </c>
      <c r="V471" s="6">
        <f t="shared" si="262"/>
        <v>1.4500001907348596</v>
      </c>
      <c r="W471" s="6">
        <f t="shared" si="263"/>
        <v>0.79999980926514036</v>
      </c>
      <c r="X471" s="6">
        <f t="shared" si="264"/>
        <v>0</v>
      </c>
      <c r="Y471" s="6">
        <f t="shared" si="265"/>
        <v>0.95000000000000018</v>
      </c>
      <c r="Z471" s="6">
        <f t="shared" si="266"/>
        <v>0.34999990463257014</v>
      </c>
      <c r="AA471" s="6">
        <f t="shared" si="267"/>
        <v>0.19999995231628009</v>
      </c>
      <c r="AB471" s="6">
        <f t="shared" si="268"/>
        <v>0.84999990463257014</v>
      </c>
      <c r="AC471" s="6">
        <f t="shared" si="269"/>
        <v>1.2999999046325703</v>
      </c>
      <c r="AD471" s="6">
        <f t="shared" si="270"/>
        <v>0</v>
      </c>
      <c r="AE471" s="6">
        <f t="shared" si="271"/>
        <v>0.65000019073485982</v>
      </c>
      <c r="AF471" s="6">
        <f t="shared" si="272"/>
        <v>0</v>
      </c>
      <c r="AG471" s="6">
        <f t="shared" si="273"/>
        <v>0</v>
      </c>
      <c r="AH471" s="6">
        <f t="shared" si="274"/>
        <v>0.15000000000000036</v>
      </c>
      <c r="AI471" s="6">
        <f t="shared" si="275"/>
        <v>0</v>
      </c>
      <c r="AJ471" s="6">
        <f t="shared" si="276"/>
        <v>0</v>
      </c>
      <c r="AK471" s="6">
        <f t="shared" si="277"/>
        <v>4.9999904632570313E-2</v>
      </c>
      <c r="AL471" s="6">
        <f t="shared" si="278"/>
        <v>0.49999990463257005</v>
      </c>
      <c r="AM471" s="6">
        <f t="shared" si="279"/>
        <v>0</v>
      </c>
      <c r="AN471" s="6">
        <f t="shared" si="280"/>
        <v>0</v>
      </c>
      <c r="AO471" s="6">
        <f t="shared" si="281"/>
        <v>0</v>
      </c>
      <c r="AP471" s="6">
        <f t="shared" si="282"/>
        <v>0</v>
      </c>
      <c r="AQ471" s="6">
        <f t="shared" si="283"/>
        <v>0</v>
      </c>
      <c r="AR471" s="6">
        <f t="shared" si="284"/>
        <v>0</v>
      </c>
      <c r="AS471" s="6">
        <f t="shared" si="285"/>
        <v>0</v>
      </c>
      <c r="AT471" s="6">
        <f t="shared" si="286"/>
        <v>0</v>
      </c>
      <c r="AU471" s="6">
        <f t="shared" si="287"/>
        <v>0</v>
      </c>
    </row>
    <row r="472" spans="1:47" ht="15" customHeight="1" x14ac:dyDescent="0.45">
      <c r="A472" s="5" t="s">
        <v>936</v>
      </c>
      <c r="B472" s="5" t="s">
        <v>937</v>
      </c>
      <c r="C472" s="6">
        <v>3</v>
      </c>
      <c r="D472" s="6">
        <v>3.7999999523162802</v>
      </c>
      <c r="E472" s="6">
        <v>4.4499998092651403</v>
      </c>
      <c r="F472" s="6">
        <v>2.0499999523162802</v>
      </c>
      <c r="G472" s="6">
        <v>4.0500001907348597</v>
      </c>
      <c r="H472" s="6">
        <v>3.8499999046325701</v>
      </c>
      <c r="I472" s="6">
        <v>4.6999998092651403</v>
      </c>
      <c r="J472" s="6">
        <v>4.75</v>
      </c>
      <c r="K472" s="6">
        <v>4.75</v>
      </c>
      <c r="L472" s="6">
        <f t="shared" si="252"/>
        <v>0</v>
      </c>
      <c r="M472" s="6">
        <f t="shared" si="253"/>
        <v>1.7999999523162802</v>
      </c>
      <c r="N472" s="6">
        <f t="shared" si="254"/>
        <v>2.4499998092651403</v>
      </c>
      <c r="O472" s="6">
        <f t="shared" si="255"/>
        <v>0</v>
      </c>
      <c r="P472" s="6">
        <f t="shared" si="256"/>
        <v>2.0500001907348597</v>
      </c>
      <c r="Q472" s="6">
        <f t="shared" si="257"/>
        <v>0.84999990463257014</v>
      </c>
      <c r="R472" s="6">
        <f t="shared" si="258"/>
        <v>1.6999998092651403</v>
      </c>
      <c r="S472" s="6">
        <f t="shared" si="259"/>
        <v>2.75</v>
      </c>
      <c r="T472" s="6">
        <f t="shared" si="260"/>
        <v>2.75</v>
      </c>
      <c r="U472" s="6">
        <f t="shared" si="261"/>
        <v>0</v>
      </c>
      <c r="V472" s="6">
        <f t="shared" si="262"/>
        <v>1.1999999523162801</v>
      </c>
      <c r="W472" s="6">
        <f t="shared" si="263"/>
        <v>1.0499998092651404</v>
      </c>
      <c r="X472" s="6">
        <f t="shared" si="264"/>
        <v>0</v>
      </c>
      <c r="Y472" s="6">
        <f t="shared" si="265"/>
        <v>0.75000019073485991</v>
      </c>
      <c r="Z472" s="6">
        <f t="shared" si="266"/>
        <v>0.34999990463257014</v>
      </c>
      <c r="AA472" s="6">
        <f t="shared" si="267"/>
        <v>1.0999998092651402</v>
      </c>
      <c r="AB472" s="6">
        <f t="shared" si="268"/>
        <v>2.25</v>
      </c>
      <c r="AC472" s="6">
        <f t="shared" si="269"/>
        <v>1.9500000000000002</v>
      </c>
      <c r="AD472" s="6">
        <f t="shared" si="270"/>
        <v>0</v>
      </c>
      <c r="AE472" s="6">
        <f t="shared" si="271"/>
        <v>0.39999995231628027</v>
      </c>
      <c r="AF472" s="6">
        <f t="shared" si="272"/>
        <v>0.24999980926514009</v>
      </c>
      <c r="AG472" s="6">
        <f t="shared" si="273"/>
        <v>0</v>
      </c>
      <c r="AH472" s="6">
        <f t="shared" si="274"/>
        <v>0</v>
      </c>
      <c r="AI472" s="6">
        <f t="shared" si="275"/>
        <v>0</v>
      </c>
      <c r="AJ472" s="6">
        <f t="shared" si="276"/>
        <v>0.29999980926513992</v>
      </c>
      <c r="AK472" s="6">
        <f t="shared" si="277"/>
        <v>1.4500000000000002</v>
      </c>
      <c r="AL472" s="6">
        <f t="shared" si="278"/>
        <v>1.1499999999999999</v>
      </c>
      <c r="AM472" s="6">
        <f t="shared" si="279"/>
        <v>0</v>
      </c>
      <c r="AN472" s="6">
        <f t="shared" si="280"/>
        <v>0</v>
      </c>
      <c r="AO472" s="6">
        <f t="shared" si="281"/>
        <v>0</v>
      </c>
      <c r="AP472" s="6">
        <f t="shared" si="282"/>
        <v>0</v>
      </c>
      <c r="AQ472" s="6">
        <f t="shared" si="283"/>
        <v>0</v>
      </c>
      <c r="AR472" s="6">
        <f t="shared" si="284"/>
        <v>0</v>
      </c>
      <c r="AS472" s="6">
        <f t="shared" si="285"/>
        <v>0</v>
      </c>
      <c r="AT472" s="6">
        <f t="shared" si="286"/>
        <v>0.65000000000000036</v>
      </c>
      <c r="AU472" s="6">
        <f t="shared" si="287"/>
        <v>0.34999999999999964</v>
      </c>
    </row>
    <row r="473" spans="1:47" ht="15" customHeight="1" x14ac:dyDescent="0.45">
      <c r="A473" s="5" t="s">
        <v>938</v>
      </c>
      <c r="B473" s="5" t="s">
        <v>939</v>
      </c>
      <c r="C473" s="6">
        <v>3.7999999523162802</v>
      </c>
      <c r="D473" s="6">
        <v>3.7000000476837198</v>
      </c>
      <c r="E473" s="6">
        <v>3.9500000476837198</v>
      </c>
      <c r="F473" s="6">
        <v>2</v>
      </c>
      <c r="G473" s="6">
        <v>3.9500000476837198</v>
      </c>
      <c r="H473" s="6">
        <v>3.9500000476837198</v>
      </c>
      <c r="I473" s="6">
        <v>3.9500000476837198</v>
      </c>
      <c r="J473" s="6">
        <v>2.5499999523162802</v>
      </c>
      <c r="K473" s="6">
        <v>2.9500000476837198</v>
      </c>
      <c r="L473" s="6">
        <f t="shared" si="252"/>
        <v>0.79999995231628018</v>
      </c>
      <c r="M473" s="6">
        <f t="shared" si="253"/>
        <v>1.7000000476837198</v>
      </c>
      <c r="N473" s="6">
        <f t="shared" si="254"/>
        <v>1.9500000476837198</v>
      </c>
      <c r="O473" s="6">
        <f t="shared" si="255"/>
        <v>0</v>
      </c>
      <c r="P473" s="6">
        <f t="shared" si="256"/>
        <v>1.9500000476837198</v>
      </c>
      <c r="Q473" s="6">
        <f t="shared" si="257"/>
        <v>0.95000004768371982</v>
      </c>
      <c r="R473" s="6">
        <f t="shared" si="258"/>
        <v>0.95000004768371982</v>
      </c>
      <c r="S473" s="6">
        <f t="shared" si="259"/>
        <v>0.54999995231628018</v>
      </c>
      <c r="T473" s="6">
        <f t="shared" si="260"/>
        <v>0.95000004768371982</v>
      </c>
      <c r="U473" s="6">
        <f t="shared" si="261"/>
        <v>0</v>
      </c>
      <c r="V473" s="6">
        <f t="shared" si="262"/>
        <v>1.1000000476837197</v>
      </c>
      <c r="W473" s="6">
        <f t="shared" si="263"/>
        <v>0.55000004768371991</v>
      </c>
      <c r="X473" s="6">
        <f t="shared" si="264"/>
        <v>0</v>
      </c>
      <c r="Y473" s="6">
        <f t="shared" si="265"/>
        <v>0.65000004768371999</v>
      </c>
      <c r="Z473" s="6">
        <f t="shared" si="266"/>
        <v>0.45000004768371982</v>
      </c>
      <c r="AA473" s="6">
        <f t="shared" si="267"/>
        <v>0.35000004768371973</v>
      </c>
      <c r="AB473" s="6">
        <f t="shared" si="268"/>
        <v>4.9999952316280183E-2</v>
      </c>
      <c r="AC473" s="6">
        <f t="shared" si="269"/>
        <v>0.15000004768371999</v>
      </c>
      <c r="AD473" s="6">
        <f t="shared" si="270"/>
        <v>0</v>
      </c>
      <c r="AE473" s="6">
        <f t="shared" si="271"/>
        <v>0.30000004768371991</v>
      </c>
      <c r="AF473" s="6">
        <f t="shared" si="272"/>
        <v>0</v>
      </c>
      <c r="AG473" s="6">
        <f t="shared" si="273"/>
        <v>0</v>
      </c>
      <c r="AH473" s="6">
        <f t="shared" si="274"/>
        <v>0</v>
      </c>
      <c r="AI473" s="6">
        <f t="shared" si="275"/>
        <v>0</v>
      </c>
      <c r="AJ473" s="6">
        <f t="shared" si="276"/>
        <v>0</v>
      </c>
      <c r="AK473" s="6">
        <f t="shared" si="277"/>
        <v>0</v>
      </c>
      <c r="AL473" s="6">
        <f t="shared" si="278"/>
        <v>0</v>
      </c>
      <c r="AM473" s="6">
        <f t="shared" si="279"/>
        <v>0</v>
      </c>
      <c r="AN473" s="6">
        <f t="shared" si="280"/>
        <v>0</v>
      </c>
      <c r="AO473" s="6">
        <f t="shared" si="281"/>
        <v>0</v>
      </c>
      <c r="AP473" s="6">
        <f t="shared" si="282"/>
        <v>0</v>
      </c>
      <c r="AQ473" s="6">
        <f t="shared" si="283"/>
        <v>0</v>
      </c>
      <c r="AR473" s="6">
        <f t="shared" si="284"/>
        <v>0</v>
      </c>
      <c r="AS473" s="6">
        <f t="shared" si="285"/>
        <v>0</v>
      </c>
      <c r="AT473" s="6">
        <f t="shared" si="286"/>
        <v>0</v>
      </c>
      <c r="AU473" s="6">
        <f t="shared" si="287"/>
        <v>0</v>
      </c>
    </row>
    <row r="474" spans="1:47" ht="15" customHeight="1" x14ac:dyDescent="0.45">
      <c r="A474" s="5" t="s">
        <v>940</v>
      </c>
      <c r="B474" s="5" t="s">
        <v>941</v>
      </c>
      <c r="C474" s="6">
        <v>3</v>
      </c>
      <c r="D474" s="6">
        <v>3.0499999523162802</v>
      </c>
      <c r="E474" s="6">
        <v>3.0999999046325701</v>
      </c>
      <c r="F474" s="6">
        <v>1.70000004768372</v>
      </c>
      <c r="G474" s="6">
        <v>3.2000000476837198</v>
      </c>
      <c r="H474" s="6">
        <v>3.7000000476837198</v>
      </c>
      <c r="I474" s="6">
        <v>4</v>
      </c>
      <c r="J474" s="6">
        <v>3.25</v>
      </c>
      <c r="K474" s="6">
        <v>3.75</v>
      </c>
      <c r="L474" s="6">
        <f t="shared" si="252"/>
        <v>0</v>
      </c>
      <c r="M474" s="6">
        <f t="shared" si="253"/>
        <v>1.0499999523162802</v>
      </c>
      <c r="N474" s="6">
        <f t="shared" si="254"/>
        <v>1.0999999046325701</v>
      </c>
      <c r="O474" s="6">
        <f t="shared" si="255"/>
        <v>0</v>
      </c>
      <c r="P474" s="6">
        <f t="shared" si="256"/>
        <v>1.2000000476837198</v>
      </c>
      <c r="Q474" s="6">
        <f t="shared" si="257"/>
        <v>0.70000004768371982</v>
      </c>
      <c r="R474" s="6">
        <f t="shared" si="258"/>
        <v>1</v>
      </c>
      <c r="S474" s="6">
        <f t="shared" si="259"/>
        <v>1.25</v>
      </c>
      <c r="T474" s="6">
        <f t="shared" si="260"/>
        <v>1.75</v>
      </c>
      <c r="U474" s="6">
        <f t="shared" si="261"/>
        <v>0</v>
      </c>
      <c r="V474" s="6">
        <f t="shared" si="262"/>
        <v>0.44999995231628009</v>
      </c>
      <c r="W474" s="6">
        <f t="shared" si="263"/>
        <v>0</v>
      </c>
      <c r="X474" s="6">
        <f t="shared" si="264"/>
        <v>0</v>
      </c>
      <c r="Y474" s="6">
        <f t="shared" si="265"/>
        <v>0</v>
      </c>
      <c r="Z474" s="6">
        <f t="shared" si="266"/>
        <v>0.20000004768371982</v>
      </c>
      <c r="AA474" s="6">
        <f t="shared" si="267"/>
        <v>0.39999999999999991</v>
      </c>
      <c r="AB474" s="6">
        <f t="shared" si="268"/>
        <v>0.75</v>
      </c>
      <c r="AC474" s="6">
        <f t="shared" si="269"/>
        <v>0.95000000000000018</v>
      </c>
      <c r="AD474" s="6">
        <f t="shared" si="270"/>
        <v>0</v>
      </c>
      <c r="AE474" s="6">
        <f t="shared" si="271"/>
        <v>0</v>
      </c>
      <c r="AF474" s="6">
        <f t="shared" si="272"/>
        <v>0</v>
      </c>
      <c r="AG474" s="6">
        <f t="shared" si="273"/>
        <v>0</v>
      </c>
      <c r="AH474" s="6">
        <f t="shared" si="274"/>
        <v>0</v>
      </c>
      <c r="AI474" s="6">
        <f t="shared" si="275"/>
        <v>0</v>
      </c>
      <c r="AJ474" s="6">
        <f t="shared" si="276"/>
        <v>0</v>
      </c>
      <c r="AK474" s="6">
        <f t="shared" si="277"/>
        <v>0</v>
      </c>
      <c r="AL474" s="6">
        <f t="shared" si="278"/>
        <v>0.14999999999999991</v>
      </c>
      <c r="AM474" s="6">
        <f t="shared" si="279"/>
        <v>0</v>
      </c>
      <c r="AN474" s="6">
        <f t="shared" si="280"/>
        <v>0</v>
      </c>
      <c r="AO474" s="6">
        <f t="shared" si="281"/>
        <v>0</v>
      </c>
      <c r="AP474" s="6">
        <f t="shared" si="282"/>
        <v>0</v>
      </c>
      <c r="AQ474" s="6">
        <f t="shared" si="283"/>
        <v>0</v>
      </c>
      <c r="AR474" s="6">
        <f t="shared" si="284"/>
        <v>0</v>
      </c>
      <c r="AS474" s="6">
        <f t="shared" si="285"/>
        <v>0</v>
      </c>
      <c r="AT474" s="6">
        <f t="shared" si="286"/>
        <v>0</v>
      </c>
      <c r="AU474" s="6">
        <f t="shared" si="287"/>
        <v>0</v>
      </c>
    </row>
    <row r="475" spans="1:47" ht="15" customHeight="1" x14ac:dyDescent="0.45">
      <c r="A475" s="5" t="s">
        <v>942</v>
      </c>
      <c r="B475" s="5" t="s">
        <v>943</v>
      </c>
      <c r="C475" s="6">
        <v>2.5999999046325701</v>
      </c>
      <c r="D475" s="6">
        <v>3.6500000953674299</v>
      </c>
      <c r="E475" s="6">
        <v>3.5999999046325701</v>
      </c>
      <c r="F475" s="6">
        <v>0.80000001192092896</v>
      </c>
      <c r="G475" s="6">
        <v>2.9500000476837198</v>
      </c>
      <c r="H475" s="6">
        <v>3.2999999523162802</v>
      </c>
      <c r="I475" s="6">
        <v>3.3499999046325701</v>
      </c>
      <c r="J475" s="6">
        <v>2.5499999523162802</v>
      </c>
      <c r="K475" s="6">
        <v>3.5</v>
      </c>
      <c r="L475" s="6">
        <f t="shared" si="252"/>
        <v>0</v>
      </c>
      <c r="M475" s="6">
        <f t="shared" si="253"/>
        <v>1.6500000953674299</v>
      </c>
      <c r="N475" s="6">
        <f t="shared" si="254"/>
        <v>1.5999999046325701</v>
      </c>
      <c r="O475" s="6">
        <f t="shared" si="255"/>
        <v>0</v>
      </c>
      <c r="P475" s="6">
        <f t="shared" si="256"/>
        <v>0.95000004768371982</v>
      </c>
      <c r="Q475" s="6">
        <f t="shared" si="257"/>
        <v>0.29999995231628018</v>
      </c>
      <c r="R475" s="6">
        <f t="shared" si="258"/>
        <v>0.34999990463257014</v>
      </c>
      <c r="S475" s="6">
        <f t="shared" si="259"/>
        <v>0.54999995231628018</v>
      </c>
      <c r="T475" s="6">
        <f t="shared" si="260"/>
        <v>1.5</v>
      </c>
      <c r="U475" s="6">
        <f t="shared" si="261"/>
        <v>0</v>
      </c>
      <c r="V475" s="6">
        <f t="shared" si="262"/>
        <v>1.0500000953674298</v>
      </c>
      <c r="W475" s="6">
        <f t="shared" si="263"/>
        <v>0.19999990463257022</v>
      </c>
      <c r="X475" s="6">
        <f t="shared" si="264"/>
        <v>0</v>
      </c>
      <c r="Y475" s="6">
        <f t="shared" si="265"/>
        <v>0</v>
      </c>
      <c r="Z475" s="6">
        <f t="shared" si="266"/>
        <v>0</v>
      </c>
      <c r="AA475" s="6">
        <f t="shared" si="267"/>
        <v>0</v>
      </c>
      <c r="AB475" s="6">
        <f t="shared" si="268"/>
        <v>4.9999952316280183E-2</v>
      </c>
      <c r="AC475" s="6">
        <f t="shared" si="269"/>
        <v>0.70000000000000018</v>
      </c>
      <c r="AD475" s="6">
        <f t="shared" si="270"/>
        <v>0</v>
      </c>
      <c r="AE475" s="6">
        <f t="shared" si="271"/>
        <v>0.25000009536742995</v>
      </c>
      <c r="AF475" s="6">
        <f t="shared" si="272"/>
        <v>0</v>
      </c>
      <c r="AG475" s="6">
        <f t="shared" si="273"/>
        <v>0</v>
      </c>
      <c r="AH475" s="6">
        <f t="shared" si="274"/>
        <v>0</v>
      </c>
      <c r="AI475" s="6">
        <f t="shared" si="275"/>
        <v>0</v>
      </c>
      <c r="AJ475" s="6">
        <f t="shared" si="276"/>
        <v>0</v>
      </c>
      <c r="AK475" s="6">
        <f t="shared" si="277"/>
        <v>0</v>
      </c>
      <c r="AL475" s="6">
        <f t="shared" si="278"/>
        <v>0</v>
      </c>
      <c r="AM475" s="6">
        <f t="shared" si="279"/>
        <v>0</v>
      </c>
      <c r="AN475" s="6">
        <f t="shared" si="280"/>
        <v>0</v>
      </c>
      <c r="AO475" s="6">
        <f t="shared" si="281"/>
        <v>0</v>
      </c>
      <c r="AP475" s="6">
        <f t="shared" si="282"/>
        <v>0</v>
      </c>
      <c r="AQ475" s="6">
        <f t="shared" si="283"/>
        <v>0</v>
      </c>
      <c r="AR475" s="6">
        <f t="shared" si="284"/>
        <v>0</v>
      </c>
      <c r="AS475" s="6">
        <f t="shared" si="285"/>
        <v>0</v>
      </c>
      <c r="AT475" s="6">
        <f t="shared" si="286"/>
        <v>0</v>
      </c>
      <c r="AU475" s="6">
        <f t="shared" si="287"/>
        <v>0</v>
      </c>
    </row>
    <row r="476" spans="1:47" ht="15" customHeight="1" x14ac:dyDescent="0.45">
      <c r="A476" s="5" t="s">
        <v>944</v>
      </c>
      <c r="B476" s="5" t="s">
        <v>945</v>
      </c>
      <c r="C476" s="6">
        <v>3.0499999523162802</v>
      </c>
      <c r="D476" s="6">
        <v>3.9000000953674299</v>
      </c>
      <c r="E476" s="6">
        <v>3.8499999046325701</v>
      </c>
      <c r="F476" s="6">
        <v>1.29999995231628</v>
      </c>
      <c r="G476" s="6">
        <v>3.25</v>
      </c>
      <c r="H476" s="6">
        <v>3.75</v>
      </c>
      <c r="I476" s="6">
        <v>3.75</v>
      </c>
      <c r="J476" s="6">
        <v>2.9500000476837198</v>
      </c>
      <c r="K476" s="6">
        <v>3.75</v>
      </c>
      <c r="L476" s="6">
        <f t="shared" si="252"/>
        <v>4.9999952316280183E-2</v>
      </c>
      <c r="M476" s="6">
        <f t="shared" si="253"/>
        <v>1.9000000953674299</v>
      </c>
      <c r="N476" s="6">
        <f t="shared" si="254"/>
        <v>1.8499999046325701</v>
      </c>
      <c r="O476" s="6">
        <f t="shared" si="255"/>
        <v>0</v>
      </c>
      <c r="P476" s="6">
        <f t="shared" si="256"/>
        <v>1.25</v>
      </c>
      <c r="Q476" s="6">
        <f t="shared" si="257"/>
        <v>0.75</v>
      </c>
      <c r="R476" s="6">
        <f t="shared" si="258"/>
        <v>0.75</v>
      </c>
      <c r="S476" s="6">
        <f t="shared" si="259"/>
        <v>0.95000004768371982</v>
      </c>
      <c r="T476" s="6">
        <f t="shared" si="260"/>
        <v>1.75</v>
      </c>
      <c r="U476" s="6">
        <f t="shared" si="261"/>
        <v>0</v>
      </c>
      <c r="V476" s="6">
        <f t="shared" si="262"/>
        <v>1.3000000953674298</v>
      </c>
      <c r="W476" s="6">
        <f t="shared" si="263"/>
        <v>0.44999990463257022</v>
      </c>
      <c r="X476" s="6">
        <f t="shared" si="264"/>
        <v>0</v>
      </c>
      <c r="Y476" s="6">
        <f t="shared" si="265"/>
        <v>0</v>
      </c>
      <c r="Z476" s="6">
        <f t="shared" si="266"/>
        <v>0.25</v>
      </c>
      <c r="AA476" s="6">
        <f t="shared" si="267"/>
        <v>0.14999999999999991</v>
      </c>
      <c r="AB476" s="6">
        <f t="shared" si="268"/>
        <v>0.45000004768371982</v>
      </c>
      <c r="AC476" s="6">
        <f t="shared" si="269"/>
        <v>0.95000000000000018</v>
      </c>
      <c r="AD476" s="6">
        <f t="shared" si="270"/>
        <v>0</v>
      </c>
      <c r="AE476" s="6">
        <f t="shared" si="271"/>
        <v>0.50000009536742995</v>
      </c>
      <c r="AF476" s="6">
        <f t="shared" si="272"/>
        <v>0</v>
      </c>
      <c r="AG476" s="6">
        <f t="shared" si="273"/>
        <v>0</v>
      </c>
      <c r="AH476" s="6">
        <f t="shared" si="274"/>
        <v>0</v>
      </c>
      <c r="AI476" s="6">
        <f t="shared" si="275"/>
        <v>0</v>
      </c>
      <c r="AJ476" s="6">
        <f t="shared" si="276"/>
        <v>0</v>
      </c>
      <c r="AK476" s="6">
        <f t="shared" si="277"/>
        <v>0</v>
      </c>
      <c r="AL476" s="6">
        <f t="shared" si="278"/>
        <v>0.14999999999999991</v>
      </c>
      <c r="AM476" s="6">
        <f t="shared" si="279"/>
        <v>0</v>
      </c>
      <c r="AN476" s="6">
        <f t="shared" si="280"/>
        <v>0</v>
      </c>
      <c r="AO476" s="6">
        <f t="shared" si="281"/>
        <v>0</v>
      </c>
      <c r="AP476" s="6">
        <f t="shared" si="282"/>
        <v>0</v>
      </c>
      <c r="AQ476" s="6">
        <f t="shared" si="283"/>
        <v>0</v>
      </c>
      <c r="AR476" s="6">
        <f t="shared" si="284"/>
        <v>0</v>
      </c>
      <c r="AS476" s="6">
        <f t="shared" si="285"/>
        <v>0</v>
      </c>
      <c r="AT476" s="6">
        <f t="shared" si="286"/>
        <v>0</v>
      </c>
      <c r="AU476" s="6">
        <f t="shared" si="287"/>
        <v>0</v>
      </c>
    </row>
    <row r="477" spans="1:47" ht="15" customHeight="1" x14ac:dyDescent="0.45">
      <c r="A477" s="5" t="s">
        <v>946</v>
      </c>
      <c r="B477" s="5" t="s">
        <v>947</v>
      </c>
      <c r="C477" s="6">
        <v>4.25</v>
      </c>
      <c r="D477" s="6">
        <v>4.25</v>
      </c>
      <c r="E477" s="6">
        <v>4.5500001907348597</v>
      </c>
      <c r="F477" s="6">
        <v>2.75</v>
      </c>
      <c r="G477" s="6">
        <v>4.1500000953674299</v>
      </c>
      <c r="H477" s="6">
        <v>4.1999998092651403</v>
      </c>
      <c r="I477" s="6">
        <v>3.9000000953674299</v>
      </c>
      <c r="J477" s="6">
        <v>2.5</v>
      </c>
      <c r="K477" s="6">
        <v>3.3000001907348602</v>
      </c>
      <c r="L477" s="6">
        <f t="shared" si="252"/>
        <v>1.25</v>
      </c>
      <c r="M477" s="6">
        <f t="shared" si="253"/>
        <v>2.25</v>
      </c>
      <c r="N477" s="6">
        <f t="shared" si="254"/>
        <v>2.5500001907348597</v>
      </c>
      <c r="O477" s="6">
        <f t="shared" si="255"/>
        <v>0</v>
      </c>
      <c r="P477" s="6">
        <f t="shared" si="256"/>
        <v>2.1500000953674299</v>
      </c>
      <c r="Q477" s="6">
        <f t="shared" si="257"/>
        <v>1.1999998092651403</v>
      </c>
      <c r="R477" s="6">
        <f t="shared" si="258"/>
        <v>0.90000009536742986</v>
      </c>
      <c r="S477" s="6">
        <f t="shared" si="259"/>
        <v>0.5</v>
      </c>
      <c r="T477" s="6">
        <f t="shared" si="260"/>
        <v>1.3000001907348602</v>
      </c>
      <c r="U477" s="6">
        <f t="shared" si="261"/>
        <v>0.45000000000000018</v>
      </c>
      <c r="V477" s="6">
        <f t="shared" si="262"/>
        <v>1.65</v>
      </c>
      <c r="W477" s="6">
        <f t="shared" si="263"/>
        <v>1.1500001907348598</v>
      </c>
      <c r="X477" s="6">
        <f t="shared" si="264"/>
        <v>0</v>
      </c>
      <c r="Y477" s="6">
        <f t="shared" si="265"/>
        <v>0.85000009536743004</v>
      </c>
      <c r="Z477" s="6">
        <f t="shared" si="266"/>
        <v>0.69999980926514027</v>
      </c>
      <c r="AA477" s="6">
        <f t="shared" si="267"/>
        <v>0.30000009536742978</v>
      </c>
      <c r="AB477" s="6">
        <f t="shared" si="268"/>
        <v>0</v>
      </c>
      <c r="AC477" s="6">
        <f t="shared" si="269"/>
        <v>0.50000019073486035</v>
      </c>
      <c r="AD477" s="6">
        <f t="shared" si="270"/>
        <v>0</v>
      </c>
      <c r="AE477" s="6">
        <f t="shared" si="271"/>
        <v>0.85000000000000009</v>
      </c>
      <c r="AF477" s="6">
        <f t="shared" si="272"/>
        <v>0.35000019073485955</v>
      </c>
      <c r="AG477" s="6">
        <f t="shared" si="273"/>
        <v>0</v>
      </c>
      <c r="AH477" s="6">
        <f t="shared" si="274"/>
        <v>5.000009536743022E-2</v>
      </c>
      <c r="AI477" s="6">
        <f t="shared" si="275"/>
        <v>0</v>
      </c>
      <c r="AJ477" s="6">
        <f t="shared" si="276"/>
        <v>0</v>
      </c>
      <c r="AK477" s="6">
        <f t="shared" si="277"/>
        <v>0</v>
      </c>
      <c r="AL477" s="6">
        <f t="shared" si="278"/>
        <v>0</v>
      </c>
      <c r="AM477" s="6">
        <f t="shared" si="279"/>
        <v>0</v>
      </c>
      <c r="AN477" s="6">
        <f t="shared" si="280"/>
        <v>4.9999999999999822E-2</v>
      </c>
      <c r="AO477" s="6">
        <f t="shared" si="281"/>
        <v>0</v>
      </c>
      <c r="AP477" s="6">
        <f t="shared" si="282"/>
        <v>0</v>
      </c>
      <c r="AQ477" s="6">
        <f t="shared" si="283"/>
        <v>0</v>
      </c>
      <c r="AR477" s="6">
        <f t="shared" si="284"/>
        <v>0</v>
      </c>
      <c r="AS477" s="6">
        <f t="shared" si="285"/>
        <v>0</v>
      </c>
      <c r="AT477" s="6">
        <f t="shared" si="286"/>
        <v>0</v>
      </c>
      <c r="AU477" s="6">
        <f t="shared" si="287"/>
        <v>0</v>
      </c>
    </row>
    <row r="478" spans="1:47" ht="15" customHeight="1" x14ac:dyDescent="0.45">
      <c r="A478" s="5" t="s">
        <v>948</v>
      </c>
      <c r="B478" s="5" t="s">
        <v>949</v>
      </c>
      <c r="C478" s="6">
        <v>3.5</v>
      </c>
      <c r="D478" s="6">
        <v>3.2999999523162802</v>
      </c>
      <c r="E478" s="6">
        <v>3.2000000476837198</v>
      </c>
      <c r="F478" s="6">
        <v>1.5</v>
      </c>
      <c r="G478" s="6">
        <v>3.4000000953674299</v>
      </c>
      <c r="H478" s="6">
        <v>3.5</v>
      </c>
      <c r="I478" s="6">
        <v>4</v>
      </c>
      <c r="J478" s="6">
        <v>3.3499999046325701</v>
      </c>
      <c r="K478" s="6">
        <v>3.25</v>
      </c>
      <c r="L478" s="6">
        <f t="shared" si="252"/>
        <v>0.5</v>
      </c>
      <c r="M478" s="6">
        <f t="shared" si="253"/>
        <v>1.2999999523162802</v>
      </c>
      <c r="N478" s="6">
        <f t="shared" si="254"/>
        <v>1.2000000476837198</v>
      </c>
      <c r="O478" s="6">
        <f t="shared" si="255"/>
        <v>0</v>
      </c>
      <c r="P478" s="6">
        <f t="shared" si="256"/>
        <v>1.4000000953674299</v>
      </c>
      <c r="Q478" s="6">
        <f t="shared" si="257"/>
        <v>0.5</v>
      </c>
      <c r="R478" s="6">
        <f t="shared" si="258"/>
        <v>1</v>
      </c>
      <c r="S478" s="6">
        <f t="shared" si="259"/>
        <v>1.3499999046325701</v>
      </c>
      <c r="T478" s="6">
        <f t="shared" si="260"/>
        <v>1.25</v>
      </c>
      <c r="U478" s="6">
        <f t="shared" si="261"/>
        <v>0</v>
      </c>
      <c r="V478" s="6">
        <f t="shared" si="262"/>
        <v>0.69999995231628009</v>
      </c>
      <c r="W478" s="6">
        <f t="shared" si="263"/>
        <v>0</v>
      </c>
      <c r="X478" s="6">
        <f t="shared" si="264"/>
        <v>0</v>
      </c>
      <c r="Y478" s="6">
        <f t="shared" si="265"/>
        <v>0.10000009536743004</v>
      </c>
      <c r="Z478" s="6">
        <f t="shared" si="266"/>
        <v>0</v>
      </c>
      <c r="AA478" s="6">
        <f t="shared" si="267"/>
        <v>0.39999999999999991</v>
      </c>
      <c r="AB478" s="6">
        <f t="shared" si="268"/>
        <v>0.84999990463257014</v>
      </c>
      <c r="AC478" s="6">
        <f t="shared" si="269"/>
        <v>0.45000000000000018</v>
      </c>
      <c r="AD478" s="6">
        <f t="shared" si="270"/>
        <v>0</v>
      </c>
      <c r="AE478" s="6">
        <f t="shared" si="271"/>
        <v>0</v>
      </c>
      <c r="AF478" s="6">
        <f t="shared" si="272"/>
        <v>0</v>
      </c>
      <c r="AG478" s="6">
        <f t="shared" si="273"/>
        <v>0</v>
      </c>
      <c r="AH478" s="6">
        <f t="shared" si="274"/>
        <v>0</v>
      </c>
      <c r="AI478" s="6">
        <f t="shared" si="275"/>
        <v>0</v>
      </c>
      <c r="AJ478" s="6">
        <f t="shared" si="276"/>
        <v>0</v>
      </c>
      <c r="AK478" s="6">
        <f t="shared" si="277"/>
        <v>4.9999904632570313E-2</v>
      </c>
      <c r="AL478" s="6">
        <f t="shared" si="278"/>
        <v>0</v>
      </c>
      <c r="AM478" s="6">
        <f t="shared" si="279"/>
        <v>0</v>
      </c>
      <c r="AN478" s="6">
        <f t="shared" si="280"/>
        <v>0</v>
      </c>
      <c r="AO478" s="6">
        <f t="shared" si="281"/>
        <v>0</v>
      </c>
      <c r="AP478" s="6">
        <f t="shared" si="282"/>
        <v>0</v>
      </c>
      <c r="AQ478" s="6">
        <f t="shared" si="283"/>
        <v>0</v>
      </c>
      <c r="AR478" s="6">
        <f t="shared" si="284"/>
        <v>0</v>
      </c>
      <c r="AS478" s="6">
        <f t="shared" si="285"/>
        <v>0</v>
      </c>
      <c r="AT478" s="6">
        <f t="shared" si="286"/>
        <v>0</v>
      </c>
      <c r="AU478" s="6">
        <f t="shared" si="287"/>
        <v>0</v>
      </c>
    </row>
    <row r="479" spans="1:47" ht="15" customHeight="1" x14ac:dyDescent="0.45">
      <c r="A479" s="5" t="s">
        <v>950</v>
      </c>
      <c r="B479" s="5" t="s">
        <v>951</v>
      </c>
      <c r="C479" s="6">
        <v>4.1999998092651403</v>
      </c>
      <c r="D479" s="6">
        <v>3.7000000476837198</v>
      </c>
      <c r="E479" s="6">
        <v>4.25</v>
      </c>
      <c r="F479" s="6">
        <v>2.5999999046325701</v>
      </c>
      <c r="G479" s="6">
        <v>4</v>
      </c>
      <c r="H479" s="6">
        <v>4.25</v>
      </c>
      <c r="I479" s="6">
        <v>3.25</v>
      </c>
      <c r="J479" s="6">
        <v>0.30000001192092901</v>
      </c>
      <c r="K479" s="6">
        <v>1.25</v>
      </c>
      <c r="L479" s="6">
        <f t="shared" si="252"/>
        <v>1.1999998092651403</v>
      </c>
      <c r="M479" s="6">
        <f t="shared" si="253"/>
        <v>1.7000000476837198</v>
      </c>
      <c r="N479" s="6">
        <f t="shared" si="254"/>
        <v>2.25</v>
      </c>
      <c r="O479" s="6">
        <f t="shared" si="255"/>
        <v>0</v>
      </c>
      <c r="P479" s="6">
        <f t="shared" si="256"/>
        <v>2</v>
      </c>
      <c r="Q479" s="6">
        <f t="shared" si="257"/>
        <v>1.25</v>
      </c>
      <c r="R479" s="6">
        <f t="shared" si="258"/>
        <v>0.25</v>
      </c>
      <c r="S479" s="6">
        <f t="shared" si="259"/>
        <v>0</v>
      </c>
      <c r="T479" s="6">
        <f t="shared" si="260"/>
        <v>0</v>
      </c>
      <c r="U479" s="6">
        <f t="shared" si="261"/>
        <v>0.39999980926514045</v>
      </c>
      <c r="V479" s="6">
        <f t="shared" si="262"/>
        <v>1.1000000476837197</v>
      </c>
      <c r="W479" s="6">
        <f t="shared" si="263"/>
        <v>0.85000000000000009</v>
      </c>
      <c r="X479" s="6">
        <f t="shared" si="264"/>
        <v>0</v>
      </c>
      <c r="Y479" s="6">
        <f t="shared" si="265"/>
        <v>0.70000000000000018</v>
      </c>
      <c r="Z479" s="6">
        <f t="shared" si="266"/>
        <v>0.75</v>
      </c>
      <c r="AA479" s="6">
        <f t="shared" si="267"/>
        <v>0</v>
      </c>
      <c r="AB479" s="6">
        <f t="shared" si="268"/>
        <v>0</v>
      </c>
      <c r="AC479" s="6">
        <f t="shared" si="269"/>
        <v>0</v>
      </c>
      <c r="AD479" s="6">
        <f t="shared" si="270"/>
        <v>0</v>
      </c>
      <c r="AE479" s="6">
        <f t="shared" si="271"/>
        <v>0.30000004768371991</v>
      </c>
      <c r="AF479" s="6">
        <f t="shared" si="272"/>
        <v>4.9999999999999822E-2</v>
      </c>
      <c r="AG479" s="6">
        <f t="shared" si="273"/>
        <v>0</v>
      </c>
      <c r="AH479" s="6">
        <f t="shared" si="274"/>
        <v>0</v>
      </c>
      <c r="AI479" s="6">
        <f t="shared" si="275"/>
        <v>0</v>
      </c>
      <c r="AJ479" s="6">
        <f t="shared" si="276"/>
        <v>0</v>
      </c>
      <c r="AK479" s="6">
        <f t="shared" si="277"/>
        <v>0</v>
      </c>
      <c r="AL479" s="6">
        <f t="shared" si="278"/>
        <v>0</v>
      </c>
      <c r="AM479" s="6">
        <f t="shared" si="279"/>
        <v>0</v>
      </c>
      <c r="AN479" s="6">
        <f t="shared" si="280"/>
        <v>0</v>
      </c>
      <c r="AO479" s="6">
        <f t="shared" si="281"/>
        <v>0</v>
      </c>
      <c r="AP479" s="6">
        <f t="shared" si="282"/>
        <v>0</v>
      </c>
      <c r="AQ479" s="6">
        <f t="shared" si="283"/>
        <v>0</v>
      </c>
      <c r="AR479" s="6">
        <f t="shared" si="284"/>
        <v>0</v>
      </c>
      <c r="AS479" s="6">
        <f t="shared" si="285"/>
        <v>0</v>
      </c>
      <c r="AT479" s="6">
        <f t="shared" si="286"/>
        <v>0</v>
      </c>
      <c r="AU479" s="6">
        <f t="shared" si="287"/>
        <v>0</v>
      </c>
    </row>
    <row r="480" spans="1:47" ht="15" customHeight="1" x14ac:dyDescent="0.45">
      <c r="A480" s="5" t="s">
        <v>952</v>
      </c>
      <c r="B480" s="5" t="s">
        <v>953</v>
      </c>
      <c r="C480" s="6">
        <v>3.3499999046325701</v>
      </c>
      <c r="D480" s="6">
        <v>3.6500000953674299</v>
      </c>
      <c r="E480" s="6">
        <v>3.7999999523162802</v>
      </c>
      <c r="F480" s="6">
        <v>2</v>
      </c>
      <c r="G480" s="6">
        <v>3.5999999046325701</v>
      </c>
      <c r="H480" s="6">
        <v>3.75</v>
      </c>
      <c r="I480" s="6">
        <v>4.0500001907348597</v>
      </c>
      <c r="J480" s="6">
        <v>3.3499999046325701</v>
      </c>
      <c r="K480" s="6">
        <v>4.4000000953674299</v>
      </c>
      <c r="L480" s="6">
        <f t="shared" si="252"/>
        <v>0.34999990463257014</v>
      </c>
      <c r="M480" s="6">
        <f t="shared" si="253"/>
        <v>1.6500000953674299</v>
      </c>
      <c r="N480" s="6">
        <f t="shared" si="254"/>
        <v>1.7999999523162802</v>
      </c>
      <c r="O480" s="6">
        <f t="shared" si="255"/>
        <v>0</v>
      </c>
      <c r="P480" s="6">
        <f t="shared" si="256"/>
        <v>1.5999999046325701</v>
      </c>
      <c r="Q480" s="6">
        <f t="shared" si="257"/>
        <v>0.75</v>
      </c>
      <c r="R480" s="6">
        <f t="shared" si="258"/>
        <v>1.0500001907348597</v>
      </c>
      <c r="S480" s="6">
        <f t="shared" si="259"/>
        <v>1.3499999046325701</v>
      </c>
      <c r="T480" s="6">
        <f t="shared" si="260"/>
        <v>2.4000000953674299</v>
      </c>
      <c r="U480" s="6">
        <f t="shared" si="261"/>
        <v>0</v>
      </c>
      <c r="V480" s="6">
        <f t="shared" si="262"/>
        <v>1.0500000953674298</v>
      </c>
      <c r="W480" s="6">
        <f t="shared" si="263"/>
        <v>0.39999995231628027</v>
      </c>
      <c r="X480" s="6">
        <f t="shared" si="264"/>
        <v>0</v>
      </c>
      <c r="Y480" s="6">
        <f t="shared" si="265"/>
        <v>0.29999990463257031</v>
      </c>
      <c r="Z480" s="6">
        <f t="shared" si="266"/>
        <v>0.25</v>
      </c>
      <c r="AA480" s="6">
        <f t="shared" si="267"/>
        <v>0.45000019073485964</v>
      </c>
      <c r="AB480" s="6">
        <f t="shared" si="268"/>
        <v>0.84999990463257014</v>
      </c>
      <c r="AC480" s="6">
        <f t="shared" si="269"/>
        <v>1.60000009536743</v>
      </c>
      <c r="AD480" s="6">
        <f t="shared" si="270"/>
        <v>0</v>
      </c>
      <c r="AE480" s="6">
        <f t="shared" si="271"/>
        <v>0.25000009536742995</v>
      </c>
      <c r="AF480" s="6">
        <f t="shared" si="272"/>
        <v>0</v>
      </c>
      <c r="AG480" s="6">
        <f t="shared" si="273"/>
        <v>0</v>
      </c>
      <c r="AH480" s="6">
        <f t="shared" si="274"/>
        <v>0</v>
      </c>
      <c r="AI480" s="6">
        <f t="shared" si="275"/>
        <v>0</v>
      </c>
      <c r="AJ480" s="6">
        <f t="shared" si="276"/>
        <v>0</v>
      </c>
      <c r="AK480" s="6">
        <f t="shared" si="277"/>
        <v>4.9999904632570313E-2</v>
      </c>
      <c r="AL480" s="6">
        <f t="shared" si="278"/>
        <v>0.80000009536742978</v>
      </c>
      <c r="AM480" s="6">
        <f t="shared" si="279"/>
        <v>0</v>
      </c>
      <c r="AN480" s="6">
        <f t="shared" si="280"/>
        <v>0</v>
      </c>
      <c r="AO480" s="6">
        <f t="shared" si="281"/>
        <v>0</v>
      </c>
      <c r="AP480" s="6">
        <f t="shared" si="282"/>
        <v>0</v>
      </c>
      <c r="AQ480" s="6">
        <f t="shared" si="283"/>
        <v>0</v>
      </c>
      <c r="AR480" s="6">
        <f t="shared" si="284"/>
        <v>0</v>
      </c>
      <c r="AS480" s="6">
        <f t="shared" si="285"/>
        <v>0</v>
      </c>
      <c r="AT480" s="6">
        <f t="shared" si="286"/>
        <v>0</v>
      </c>
      <c r="AU480" s="6">
        <f t="shared" si="287"/>
        <v>9.5367429508996793E-8</v>
      </c>
    </row>
    <row r="481" spans="1:47" ht="15" customHeight="1" x14ac:dyDescent="0.45">
      <c r="A481" s="5" t="s">
        <v>954</v>
      </c>
      <c r="B481" s="5" t="s">
        <v>955</v>
      </c>
      <c r="C481" s="6">
        <v>2.5</v>
      </c>
      <c r="D481" s="6">
        <v>2.75</v>
      </c>
      <c r="E481" s="6">
        <v>2.5499999523162802</v>
      </c>
      <c r="F481" s="6">
        <v>0.5</v>
      </c>
      <c r="G481" s="6">
        <v>2.2000000476837198</v>
      </c>
      <c r="H481" s="6">
        <v>2.2999999523162802</v>
      </c>
      <c r="I481" s="6">
        <v>3.3499999046325701</v>
      </c>
      <c r="J481" s="6">
        <v>2.2999999523162802</v>
      </c>
      <c r="K481" s="6">
        <v>3</v>
      </c>
      <c r="L481" s="6">
        <f t="shared" si="252"/>
        <v>0</v>
      </c>
      <c r="M481" s="6">
        <f t="shared" si="253"/>
        <v>0.75</v>
      </c>
      <c r="N481" s="6">
        <f t="shared" si="254"/>
        <v>0.54999995231628018</v>
      </c>
      <c r="O481" s="6">
        <f t="shared" si="255"/>
        <v>0</v>
      </c>
      <c r="P481" s="6">
        <f t="shared" si="256"/>
        <v>0.20000004768371982</v>
      </c>
      <c r="Q481" s="6">
        <f t="shared" si="257"/>
        <v>0</v>
      </c>
      <c r="R481" s="6">
        <f t="shared" si="258"/>
        <v>0.34999990463257014</v>
      </c>
      <c r="S481" s="6">
        <f t="shared" si="259"/>
        <v>0.29999995231628018</v>
      </c>
      <c r="T481" s="6">
        <f t="shared" si="260"/>
        <v>1</v>
      </c>
      <c r="U481" s="6">
        <f t="shared" si="261"/>
        <v>0</v>
      </c>
      <c r="V481" s="6">
        <f t="shared" si="262"/>
        <v>0.14999999999999991</v>
      </c>
      <c r="W481" s="6">
        <f t="shared" si="263"/>
        <v>0</v>
      </c>
      <c r="X481" s="6">
        <f t="shared" si="264"/>
        <v>0</v>
      </c>
      <c r="Y481" s="6">
        <f t="shared" si="265"/>
        <v>0</v>
      </c>
      <c r="Z481" s="6">
        <f t="shared" si="266"/>
        <v>0</v>
      </c>
      <c r="AA481" s="6">
        <f t="shared" si="267"/>
        <v>0</v>
      </c>
      <c r="AB481" s="6">
        <f t="shared" si="268"/>
        <v>0</v>
      </c>
      <c r="AC481" s="6">
        <f t="shared" si="269"/>
        <v>0.20000000000000018</v>
      </c>
      <c r="AD481" s="6">
        <f t="shared" si="270"/>
        <v>0</v>
      </c>
      <c r="AE481" s="6">
        <f t="shared" si="271"/>
        <v>0</v>
      </c>
      <c r="AF481" s="6">
        <f t="shared" si="272"/>
        <v>0</v>
      </c>
      <c r="AG481" s="6">
        <f t="shared" si="273"/>
        <v>0</v>
      </c>
      <c r="AH481" s="6">
        <f t="shared" si="274"/>
        <v>0</v>
      </c>
      <c r="AI481" s="6">
        <f t="shared" si="275"/>
        <v>0</v>
      </c>
      <c r="AJ481" s="6">
        <f t="shared" si="276"/>
        <v>0</v>
      </c>
      <c r="AK481" s="6">
        <f t="shared" si="277"/>
        <v>0</v>
      </c>
      <c r="AL481" s="6">
        <f t="shared" si="278"/>
        <v>0</v>
      </c>
      <c r="AM481" s="6">
        <f t="shared" si="279"/>
        <v>0</v>
      </c>
      <c r="AN481" s="6">
        <f t="shared" si="280"/>
        <v>0</v>
      </c>
      <c r="AO481" s="6">
        <f t="shared" si="281"/>
        <v>0</v>
      </c>
      <c r="AP481" s="6">
        <f t="shared" si="282"/>
        <v>0</v>
      </c>
      <c r="AQ481" s="6">
        <f t="shared" si="283"/>
        <v>0</v>
      </c>
      <c r="AR481" s="6">
        <f t="shared" si="284"/>
        <v>0</v>
      </c>
      <c r="AS481" s="6">
        <f t="shared" si="285"/>
        <v>0</v>
      </c>
      <c r="AT481" s="6">
        <f t="shared" si="286"/>
        <v>0</v>
      </c>
      <c r="AU481" s="6">
        <f t="shared" si="287"/>
        <v>0</v>
      </c>
    </row>
    <row r="482" spans="1:47" ht="15" customHeight="1" x14ac:dyDescent="0.45">
      <c r="A482" s="5" t="s">
        <v>956</v>
      </c>
      <c r="B482" s="5" t="s">
        <v>957</v>
      </c>
      <c r="C482" s="6">
        <v>4.1500000953674299</v>
      </c>
      <c r="D482" s="6">
        <v>4.25</v>
      </c>
      <c r="E482" s="6">
        <v>4.3000001907348597</v>
      </c>
      <c r="F482" s="6">
        <v>2</v>
      </c>
      <c r="G482" s="6">
        <v>4</v>
      </c>
      <c r="H482" s="6">
        <v>3.9500000476837198</v>
      </c>
      <c r="I482" s="6">
        <v>4.25</v>
      </c>
      <c r="J482" s="6">
        <v>3.1500000953674299</v>
      </c>
      <c r="K482" s="6">
        <v>4.75</v>
      </c>
      <c r="L482" s="6">
        <f t="shared" si="252"/>
        <v>1.1500000953674299</v>
      </c>
      <c r="M482" s="6">
        <f t="shared" si="253"/>
        <v>2.25</v>
      </c>
      <c r="N482" s="6">
        <f t="shared" si="254"/>
        <v>2.3000001907348597</v>
      </c>
      <c r="O482" s="6">
        <f t="shared" si="255"/>
        <v>0</v>
      </c>
      <c r="P482" s="6">
        <f t="shared" si="256"/>
        <v>2</v>
      </c>
      <c r="Q482" s="6">
        <f t="shared" si="257"/>
        <v>0.95000004768371982</v>
      </c>
      <c r="R482" s="6">
        <f t="shared" si="258"/>
        <v>1.25</v>
      </c>
      <c r="S482" s="6">
        <f t="shared" si="259"/>
        <v>1.1500000953674299</v>
      </c>
      <c r="T482" s="6">
        <f t="shared" si="260"/>
        <v>2.75</v>
      </c>
      <c r="U482" s="6">
        <f t="shared" si="261"/>
        <v>0.35000009536743004</v>
      </c>
      <c r="V482" s="6">
        <f t="shared" si="262"/>
        <v>1.65</v>
      </c>
      <c r="W482" s="6">
        <f t="shared" si="263"/>
        <v>0.90000019073485982</v>
      </c>
      <c r="X482" s="6">
        <f t="shared" si="264"/>
        <v>0</v>
      </c>
      <c r="Y482" s="6">
        <f t="shared" si="265"/>
        <v>0.70000000000000018</v>
      </c>
      <c r="Z482" s="6">
        <f t="shared" si="266"/>
        <v>0.45000004768371982</v>
      </c>
      <c r="AA482" s="6">
        <f t="shared" si="267"/>
        <v>0.64999999999999991</v>
      </c>
      <c r="AB482" s="6">
        <f t="shared" si="268"/>
        <v>0.65000009536742986</v>
      </c>
      <c r="AC482" s="6">
        <f t="shared" si="269"/>
        <v>1.9500000000000002</v>
      </c>
      <c r="AD482" s="6">
        <f t="shared" si="270"/>
        <v>0</v>
      </c>
      <c r="AE482" s="6">
        <f t="shared" si="271"/>
        <v>0.85000000000000009</v>
      </c>
      <c r="AF482" s="6">
        <f t="shared" si="272"/>
        <v>0.10000019073485955</v>
      </c>
      <c r="AG482" s="6">
        <f t="shared" si="273"/>
        <v>0</v>
      </c>
      <c r="AH482" s="6">
        <f t="shared" si="274"/>
        <v>0</v>
      </c>
      <c r="AI482" s="6">
        <f t="shared" si="275"/>
        <v>0</v>
      </c>
      <c r="AJ482" s="6">
        <f t="shared" si="276"/>
        <v>0</v>
      </c>
      <c r="AK482" s="6">
        <f t="shared" si="277"/>
        <v>0</v>
      </c>
      <c r="AL482" s="6">
        <f t="shared" si="278"/>
        <v>1.1499999999999999</v>
      </c>
      <c r="AM482" s="6">
        <f t="shared" si="279"/>
        <v>0</v>
      </c>
      <c r="AN482" s="6">
        <f t="shared" si="280"/>
        <v>4.9999999999999822E-2</v>
      </c>
      <c r="AO482" s="6">
        <f t="shared" si="281"/>
        <v>0</v>
      </c>
      <c r="AP482" s="6">
        <f t="shared" si="282"/>
        <v>0</v>
      </c>
      <c r="AQ482" s="6">
        <f t="shared" si="283"/>
        <v>0</v>
      </c>
      <c r="AR482" s="6">
        <f t="shared" si="284"/>
        <v>0</v>
      </c>
      <c r="AS482" s="6">
        <f t="shared" si="285"/>
        <v>0</v>
      </c>
      <c r="AT482" s="6">
        <f t="shared" si="286"/>
        <v>0</v>
      </c>
      <c r="AU482" s="6">
        <f t="shared" si="287"/>
        <v>0.34999999999999964</v>
      </c>
    </row>
    <row r="483" spans="1:47" ht="15" customHeight="1" x14ac:dyDescent="0.45">
      <c r="A483" s="5" t="s">
        <v>958</v>
      </c>
      <c r="B483" s="5" t="s">
        <v>959</v>
      </c>
      <c r="C483" s="6">
        <v>4</v>
      </c>
      <c r="D483" s="6">
        <v>4</v>
      </c>
      <c r="E483" s="6">
        <v>4</v>
      </c>
      <c r="F483" s="6">
        <v>1.75</v>
      </c>
      <c r="G483" s="6">
        <v>3.75</v>
      </c>
      <c r="H483" s="6">
        <v>4</v>
      </c>
      <c r="I483" s="6">
        <v>4</v>
      </c>
      <c r="J483" s="6">
        <v>2.75</v>
      </c>
      <c r="K483" s="6">
        <v>3.4500000476837198</v>
      </c>
      <c r="L483" s="6">
        <f t="shared" si="252"/>
        <v>1</v>
      </c>
      <c r="M483" s="6">
        <f t="shared" si="253"/>
        <v>2</v>
      </c>
      <c r="N483" s="6">
        <f t="shared" si="254"/>
        <v>2</v>
      </c>
      <c r="O483" s="6">
        <f t="shared" si="255"/>
        <v>0</v>
      </c>
      <c r="P483" s="6">
        <f t="shared" si="256"/>
        <v>1.75</v>
      </c>
      <c r="Q483" s="6">
        <f t="shared" si="257"/>
        <v>1</v>
      </c>
      <c r="R483" s="6">
        <f t="shared" si="258"/>
        <v>1</v>
      </c>
      <c r="S483" s="6">
        <f t="shared" si="259"/>
        <v>0.75</v>
      </c>
      <c r="T483" s="6">
        <f t="shared" si="260"/>
        <v>1.4500000476837198</v>
      </c>
      <c r="U483" s="6">
        <f t="shared" si="261"/>
        <v>0.20000000000000018</v>
      </c>
      <c r="V483" s="6">
        <f t="shared" si="262"/>
        <v>1.4</v>
      </c>
      <c r="W483" s="6">
        <f t="shared" si="263"/>
        <v>0.60000000000000009</v>
      </c>
      <c r="X483" s="6">
        <f t="shared" si="264"/>
        <v>0</v>
      </c>
      <c r="Y483" s="6">
        <f t="shared" si="265"/>
        <v>0.45000000000000018</v>
      </c>
      <c r="Z483" s="6">
        <f t="shared" si="266"/>
        <v>0.5</v>
      </c>
      <c r="AA483" s="6">
        <f t="shared" si="267"/>
        <v>0.39999999999999991</v>
      </c>
      <c r="AB483" s="6">
        <f t="shared" si="268"/>
        <v>0.25</v>
      </c>
      <c r="AC483" s="6">
        <f t="shared" si="269"/>
        <v>0.65000004768371999</v>
      </c>
      <c r="AD483" s="6">
        <f t="shared" si="270"/>
        <v>0</v>
      </c>
      <c r="AE483" s="6">
        <f t="shared" si="271"/>
        <v>0.60000000000000009</v>
      </c>
      <c r="AF483" s="6">
        <f t="shared" si="272"/>
        <v>0</v>
      </c>
      <c r="AG483" s="6">
        <f t="shared" si="273"/>
        <v>0</v>
      </c>
      <c r="AH483" s="6">
        <f t="shared" si="274"/>
        <v>0</v>
      </c>
      <c r="AI483" s="6">
        <f t="shared" si="275"/>
        <v>0</v>
      </c>
      <c r="AJ483" s="6">
        <f t="shared" si="276"/>
        <v>0</v>
      </c>
      <c r="AK483" s="6">
        <f t="shared" si="277"/>
        <v>0</v>
      </c>
      <c r="AL483" s="6">
        <f t="shared" si="278"/>
        <v>0</v>
      </c>
      <c r="AM483" s="6">
        <f t="shared" si="279"/>
        <v>0</v>
      </c>
      <c r="AN483" s="6">
        <f t="shared" si="280"/>
        <v>0</v>
      </c>
      <c r="AO483" s="6">
        <f t="shared" si="281"/>
        <v>0</v>
      </c>
      <c r="AP483" s="6">
        <f t="shared" si="282"/>
        <v>0</v>
      </c>
      <c r="AQ483" s="6">
        <f t="shared" si="283"/>
        <v>0</v>
      </c>
      <c r="AR483" s="6">
        <f t="shared" si="284"/>
        <v>0</v>
      </c>
      <c r="AS483" s="6">
        <f t="shared" si="285"/>
        <v>0</v>
      </c>
      <c r="AT483" s="6">
        <f t="shared" si="286"/>
        <v>0</v>
      </c>
      <c r="AU483" s="6">
        <f t="shared" si="287"/>
        <v>0</v>
      </c>
    </row>
    <row r="484" spans="1:47" ht="15" customHeight="1" x14ac:dyDescent="0.45">
      <c r="A484" s="5" t="s">
        <v>960</v>
      </c>
      <c r="B484" s="5" t="s">
        <v>961</v>
      </c>
      <c r="C484" s="6">
        <v>3.0999999046325701</v>
      </c>
      <c r="D484" s="6">
        <v>3.75</v>
      </c>
      <c r="E484" s="6">
        <v>3.75</v>
      </c>
      <c r="F484" s="6">
        <v>2</v>
      </c>
      <c r="G484" s="6">
        <v>3.5499999523162802</v>
      </c>
      <c r="H484" s="6">
        <v>3.75</v>
      </c>
      <c r="I484" s="6">
        <v>3.75</v>
      </c>
      <c r="J484" s="6">
        <v>2.7000000476837198</v>
      </c>
      <c r="K484" s="6">
        <v>3.9000000953674299</v>
      </c>
      <c r="L484" s="6">
        <f t="shared" si="252"/>
        <v>9.9999904632570136E-2</v>
      </c>
      <c r="M484" s="6">
        <f t="shared" si="253"/>
        <v>1.75</v>
      </c>
      <c r="N484" s="6">
        <f t="shared" si="254"/>
        <v>1.75</v>
      </c>
      <c r="O484" s="6">
        <f t="shared" si="255"/>
        <v>0</v>
      </c>
      <c r="P484" s="6">
        <f t="shared" si="256"/>
        <v>1.5499999523162802</v>
      </c>
      <c r="Q484" s="6">
        <f t="shared" si="257"/>
        <v>0.75</v>
      </c>
      <c r="R484" s="6">
        <f t="shared" si="258"/>
        <v>0.75</v>
      </c>
      <c r="S484" s="6">
        <f t="shared" si="259"/>
        <v>0.70000004768371982</v>
      </c>
      <c r="T484" s="6">
        <f t="shared" si="260"/>
        <v>1.9000000953674299</v>
      </c>
      <c r="U484" s="6">
        <f t="shared" si="261"/>
        <v>0</v>
      </c>
      <c r="V484" s="6">
        <f t="shared" si="262"/>
        <v>1.1499999999999999</v>
      </c>
      <c r="W484" s="6">
        <f t="shared" si="263"/>
        <v>0.35000000000000009</v>
      </c>
      <c r="X484" s="6">
        <f t="shared" si="264"/>
        <v>0</v>
      </c>
      <c r="Y484" s="6">
        <f t="shared" si="265"/>
        <v>0.24999995231628036</v>
      </c>
      <c r="Z484" s="6">
        <f t="shared" si="266"/>
        <v>0.25</v>
      </c>
      <c r="AA484" s="6">
        <f t="shared" si="267"/>
        <v>0.14999999999999991</v>
      </c>
      <c r="AB484" s="6">
        <f t="shared" si="268"/>
        <v>0.20000004768371982</v>
      </c>
      <c r="AC484" s="6">
        <f t="shared" si="269"/>
        <v>1.10000009536743</v>
      </c>
      <c r="AD484" s="6">
        <f t="shared" si="270"/>
        <v>0</v>
      </c>
      <c r="AE484" s="6">
        <f t="shared" si="271"/>
        <v>0.35000000000000009</v>
      </c>
      <c r="AF484" s="6">
        <f t="shared" si="272"/>
        <v>0</v>
      </c>
      <c r="AG484" s="6">
        <f t="shared" si="273"/>
        <v>0</v>
      </c>
      <c r="AH484" s="6">
        <f t="shared" si="274"/>
        <v>0</v>
      </c>
      <c r="AI484" s="6">
        <f t="shared" si="275"/>
        <v>0</v>
      </c>
      <c r="AJ484" s="6">
        <f t="shared" si="276"/>
        <v>0</v>
      </c>
      <c r="AK484" s="6">
        <f t="shared" si="277"/>
        <v>0</v>
      </c>
      <c r="AL484" s="6">
        <f t="shared" si="278"/>
        <v>0.30000009536742978</v>
      </c>
      <c r="AM484" s="6">
        <f t="shared" si="279"/>
        <v>0</v>
      </c>
      <c r="AN484" s="6">
        <f t="shared" si="280"/>
        <v>0</v>
      </c>
      <c r="AO484" s="6">
        <f t="shared" si="281"/>
        <v>0</v>
      </c>
      <c r="AP484" s="6">
        <f t="shared" si="282"/>
        <v>0</v>
      </c>
      <c r="AQ484" s="6">
        <f t="shared" si="283"/>
        <v>0</v>
      </c>
      <c r="AR484" s="6">
        <f t="shared" si="284"/>
        <v>0</v>
      </c>
      <c r="AS484" s="6">
        <f t="shared" si="285"/>
        <v>0</v>
      </c>
      <c r="AT484" s="6">
        <f t="shared" si="286"/>
        <v>0</v>
      </c>
      <c r="AU484" s="6">
        <f t="shared" si="287"/>
        <v>0</v>
      </c>
    </row>
    <row r="485" spans="1:47" ht="15" customHeight="1" x14ac:dyDescent="0.45">
      <c r="A485" s="5" t="s">
        <v>962</v>
      </c>
      <c r="B485" s="5" t="s">
        <v>963</v>
      </c>
      <c r="C485" s="6">
        <v>3.2999999523162802</v>
      </c>
      <c r="D485" s="6">
        <v>3.5</v>
      </c>
      <c r="E485" s="6">
        <v>3.4000000953674299</v>
      </c>
      <c r="F485" s="6">
        <v>1.75</v>
      </c>
      <c r="G485" s="6">
        <v>3.25</v>
      </c>
      <c r="H485" s="6">
        <v>3.75</v>
      </c>
      <c r="I485" s="6">
        <v>3.7999999523162802</v>
      </c>
      <c r="J485" s="6">
        <v>3.5499999523162802</v>
      </c>
      <c r="K485" s="6">
        <v>3.75</v>
      </c>
      <c r="L485" s="6">
        <f t="shared" si="252"/>
        <v>0.29999995231628018</v>
      </c>
      <c r="M485" s="6">
        <f t="shared" si="253"/>
        <v>1.5</v>
      </c>
      <c r="N485" s="6">
        <f t="shared" si="254"/>
        <v>1.4000000953674299</v>
      </c>
      <c r="O485" s="6">
        <f t="shared" si="255"/>
        <v>0</v>
      </c>
      <c r="P485" s="6">
        <f t="shared" si="256"/>
        <v>1.25</v>
      </c>
      <c r="Q485" s="6">
        <f t="shared" si="257"/>
        <v>0.75</v>
      </c>
      <c r="R485" s="6">
        <f t="shared" si="258"/>
        <v>0.79999995231628018</v>
      </c>
      <c r="S485" s="6">
        <f t="shared" si="259"/>
        <v>1.5499999523162802</v>
      </c>
      <c r="T485" s="6">
        <f t="shared" si="260"/>
        <v>1.75</v>
      </c>
      <c r="U485" s="6">
        <f t="shared" si="261"/>
        <v>0</v>
      </c>
      <c r="V485" s="6">
        <f t="shared" si="262"/>
        <v>0.89999999999999991</v>
      </c>
      <c r="W485" s="6">
        <f t="shared" si="263"/>
        <v>9.5367429953086003E-8</v>
      </c>
      <c r="X485" s="6">
        <f t="shared" si="264"/>
        <v>0</v>
      </c>
      <c r="Y485" s="6">
        <f t="shared" si="265"/>
        <v>0</v>
      </c>
      <c r="Z485" s="6">
        <f t="shared" si="266"/>
        <v>0.25</v>
      </c>
      <c r="AA485" s="6">
        <f t="shared" si="267"/>
        <v>0.19999995231628009</v>
      </c>
      <c r="AB485" s="6">
        <f t="shared" si="268"/>
        <v>1.0499999523162802</v>
      </c>
      <c r="AC485" s="6">
        <f t="shared" si="269"/>
        <v>0.95000000000000018</v>
      </c>
      <c r="AD485" s="6">
        <f t="shared" si="270"/>
        <v>0</v>
      </c>
      <c r="AE485" s="6">
        <f t="shared" si="271"/>
        <v>0.10000000000000009</v>
      </c>
      <c r="AF485" s="6">
        <f t="shared" si="272"/>
        <v>0</v>
      </c>
      <c r="AG485" s="6">
        <f t="shared" si="273"/>
        <v>0</v>
      </c>
      <c r="AH485" s="6">
        <f t="shared" si="274"/>
        <v>0</v>
      </c>
      <c r="AI485" s="6">
        <f t="shared" si="275"/>
        <v>0</v>
      </c>
      <c r="AJ485" s="6">
        <f t="shared" si="276"/>
        <v>0</v>
      </c>
      <c r="AK485" s="6">
        <f t="shared" si="277"/>
        <v>0.24999995231628036</v>
      </c>
      <c r="AL485" s="6">
        <f t="shared" si="278"/>
        <v>0.14999999999999991</v>
      </c>
      <c r="AM485" s="6">
        <f t="shared" si="279"/>
        <v>0</v>
      </c>
      <c r="AN485" s="6">
        <f t="shared" si="280"/>
        <v>0</v>
      </c>
      <c r="AO485" s="6">
        <f t="shared" si="281"/>
        <v>0</v>
      </c>
      <c r="AP485" s="6">
        <f t="shared" si="282"/>
        <v>0</v>
      </c>
      <c r="AQ485" s="6">
        <f t="shared" si="283"/>
        <v>0</v>
      </c>
      <c r="AR485" s="6">
        <f t="shared" si="284"/>
        <v>0</v>
      </c>
      <c r="AS485" s="6">
        <f t="shared" si="285"/>
        <v>0</v>
      </c>
      <c r="AT485" s="6">
        <f t="shared" si="286"/>
        <v>0</v>
      </c>
      <c r="AU485" s="6">
        <f t="shared" si="287"/>
        <v>0</v>
      </c>
    </row>
    <row r="486" spans="1:47" ht="15" customHeight="1" x14ac:dyDescent="0.45">
      <c r="A486" s="5" t="s">
        <v>964</v>
      </c>
      <c r="B486" s="5" t="s">
        <v>965</v>
      </c>
      <c r="C486" s="6">
        <v>4.1999998092651403</v>
      </c>
      <c r="D486" s="6">
        <v>4.25</v>
      </c>
      <c r="E486" s="6">
        <v>4.1999998092651403</v>
      </c>
      <c r="F486" s="6">
        <v>2.5</v>
      </c>
      <c r="G486" s="6">
        <v>4</v>
      </c>
      <c r="H486" s="6">
        <v>4</v>
      </c>
      <c r="I486" s="6">
        <v>3.4500000476837198</v>
      </c>
      <c r="J486" s="6">
        <v>1.3999999761581401</v>
      </c>
      <c r="K486" s="6">
        <v>2.3500001430511501</v>
      </c>
      <c r="L486" s="6">
        <f t="shared" si="252"/>
        <v>1.1999998092651403</v>
      </c>
      <c r="M486" s="6">
        <f t="shared" si="253"/>
        <v>2.25</v>
      </c>
      <c r="N486" s="6">
        <f t="shared" si="254"/>
        <v>2.1999998092651403</v>
      </c>
      <c r="O486" s="6">
        <f t="shared" si="255"/>
        <v>0</v>
      </c>
      <c r="P486" s="6">
        <f t="shared" si="256"/>
        <v>2</v>
      </c>
      <c r="Q486" s="6">
        <f t="shared" si="257"/>
        <v>1</v>
      </c>
      <c r="R486" s="6">
        <f t="shared" si="258"/>
        <v>0.45000004768371982</v>
      </c>
      <c r="S486" s="6">
        <f t="shared" si="259"/>
        <v>0</v>
      </c>
      <c r="T486" s="6">
        <f t="shared" si="260"/>
        <v>0.35000014305115013</v>
      </c>
      <c r="U486" s="6">
        <f t="shared" si="261"/>
        <v>0.39999980926514045</v>
      </c>
      <c r="V486" s="6">
        <f t="shared" si="262"/>
        <v>1.65</v>
      </c>
      <c r="W486" s="6">
        <f t="shared" si="263"/>
        <v>0.79999980926514036</v>
      </c>
      <c r="X486" s="6">
        <f t="shared" si="264"/>
        <v>0</v>
      </c>
      <c r="Y486" s="6">
        <f t="shared" si="265"/>
        <v>0.70000000000000018</v>
      </c>
      <c r="Z486" s="6">
        <f t="shared" si="266"/>
        <v>0.5</v>
      </c>
      <c r="AA486" s="6">
        <f t="shared" si="267"/>
        <v>0</v>
      </c>
      <c r="AB486" s="6">
        <f t="shared" si="268"/>
        <v>0</v>
      </c>
      <c r="AC486" s="6">
        <f t="shared" si="269"/>
        <v>0</v>
      </c>
      <c r="AD486" s="6">
        <f t="shared" si="270"/>
        <v>0</v>
      </c>
      <c r="AE486" s="6">
        <f t="shared" si="271"/>
        <v>0.85000000000000009</v>
      </c>
      <c r="AF486" s="6">
        <f t="shared" si="272"/>
        <v>0</v>
      </c>
      <c r="AG486" s="6">
        <f t="shared" si="273"/>
        <v>0</v>
      </c>
      <c r="AH486" s="6">
        <f t="shared" si="274"/>
        <v>0</v>
      </c>
      <c r="AI486" s="6">
        <f t="shared" si="275"/>
        <v>0</v>
      </c>
      <c r="AJ486" s="6">
        <f t="shared" si="276"/>
        <v>0</v>
      </c>
      <c r="AK486" s="6">
        <f t="shared" si="277"/>
        <v>0</v>
      </c>
      <c r="AL486" s="6">
        <f t="shared" si="278"/>
        <v>0</v>
      </c>
      <c r="AM486" s="6">
        <f t="shared" si="279"/>
        <v>0</v>
      </c>
      <c r="AN486" s="6">
        <f t="shared" si="280"/>
        <v>4.9999999999999822E-2</v>
      </c>
      <c r="AO486" s="6">
        <f t="shared" si="281"/>
        <v>0</v>
      </c>
      <c r="AP486" s="6">
        <f t="shared" si="282"/>
        <v>0</v>
      </c>
      <c r="AQ486" s="6">
        <f t="shared" si="283"/>
        <v>0</v>
      </c>
      <c r="AR486" s="6">
        <f t="shared" si="284"/>
        <v>0</v>
      </c>
      <c r="AS486" s="6">
        <f t="shared" si="285"/>
        <v>0</v>
      </c>
      <c r="AT486" s="6">
        <f t="shared" si="286"/>
        <v>0</v>
      </c>
      <c r="AU486" s="6">
        <f t="shared" si="287"/>
        <v>0</v>
      </c>
    </row>
    <row r="487" spans="1:47" ht="15" customHeight="1" x14ac:dyDescent="0.45">
      <c r="A487" s="5" t="s">
        <v>966</v>
      </c>
      <c r="B487" s="5" t="s">
        <v>967</v>
      </c>
      <c r="C487" s="6">
        <v>2.75</v>
      </c>
      <c r="D487" s="6">
        <v>2.8499999046325701</v>
      </c>
      <c r="E487" s="6">
        <v>3.2999999523162802</v>
      </c>
      <c r="F487" s="6">
        <v>0.89999997615814198</v>
      </c>
      <c r="G487" s="6">
        <v>3</v>
      </c>
      <c r="H487" s="6">
        <v>3.0499999523162802</v>
      </c>
      <c r="I487" s="6">
        <v>4</v>
      </c>
      <c r="J487" s="6">
        <v>0</v>
      </c>
      <c r="K487" s="6">
        <v>0.5</v>
      </c>
      <c r="L487" s="6">
        <f t="shared" si="252"/>
        <v>0</v>
      </c>
      <c r="M487" s="6">
        <f t="shared" si="253"/>
        <v>0.84999990463257014</v>
      </c>
      <c r="N487" s="6">
        <f t="shared" si="254"/>
        <v>1.2999999523162802</v>
      </c>
      <c r="O487" s="6">
        <f t="shared" si="255"/>
        <v>0</v>
      </c>
      <c r="P487" s="6">
        <f t="shared" si="256"/>
        <v>1</v>
      </c>
      <c r="Q487" s="6">
        <f t="shared" si="257"/>
        <v>4.9999952316280183E-2</v>
      </c>
      <c r="R487" s="6">
        <f t="shared" si="258"/>
        <v>1</v>
      </c>
      <c r="S487" s="6">
        <f t="shared" si="259"/>
        <v>0</v>
      </c>
      <c r="T487" s="6">
        <f t="shared" si="260"/>
        <v>0</v>
      </c>
      <c r="U487" s="6">
        <f t="shared" si="261"/>
        <v>0</v>
      </c>
      <c r="V487" s="6">
        <f t="shared" si="262"/>
        <v>0.24999990463257005</v>
      </c>
      <c r="W487" s="6">
        <f t="shared" si="263"/>
        <v>0</v>
      </c>
      <c r="X487" s="6">
        <f t="shared" si="264"/>
        <v>0</v>
      </c>
      <c r="Y487" s="6">
        <f t="shared" si="265"/>
        <v>0</v>
      </c>
      <c r="Z487" s="6">
        <f t="shared" si="266"/>
        <v>0</v>
      </c>
      <c r="AA487" s="6">
        <f t="shared" si="267"/>
        <v>0.39999999999999991</v>
      </c>
      <c r="AB487" s="6">
        <f t="shared" si="268"/>
        <v>0</v>
      </c>
      <c r="AC487" s="6">
        <f t="shared" si="269"/>
        <v>0</v>
      </c>
      <c r="AD487" s="6">
        <f t="shared" si="270"/>
        <v>0</v>
      </c>
      <c r="AE487" s="6">
        <f t="shared" si="271"/>
        <v>0</v>
      </c>
      <c r="AF487" s="6">
        <f t="shared" si="272"/>
        <v>0</v>
      </c>
      <c r="AG487" s="6">
        <f t="shared" si="273"/>
        <v>0</v>
      </c>
      <c r="AH487" s="6">
        <f t="shared" si="274"/>
        <v>0</v>
      </c>
      <c r="AI487" s="6">
        <f t="shared" si="275"/>
        <v>0</v>
      </c>
      <c r="AJ487" s="6">
        <f t="shared" si="276"/>
        <v>0</v>
      </c>
      <c r="AK487" s="6">
        <f t="shared" si="277"/>
        <v>0</v>
      </c>
      <c r="AL487" s="6">
        <f t="shared" si="278"/>
        <v>0</v>
      </c>
      <c r="AM487" s="6">
        <f t="shared" si="279"/>
        <v>0</v>
      </c>
      <c r="AN487" s="6">
        <f t="shared" si="280"/>
        <v>0</v>
      </c>
      <c r="AO487" s="6">
        <f t="shared" si="281"/>
        <v>0</v>
      </c>
      <c r="AP487" s="6">
        <f t="shared" si="282"/>
        <v>0</v>
      </c>
      <c r="AQ487" s="6">
        <f t="shared" si="283"/>
        <v>0</v>
      </c>
      <c r="AR487" s="6">
        <f t="shared" si="284"/>
        <v>0</v>
      </c>
      <c r="AS487" s="6">
        <f t="shared" si="285"/>
        <v>0</v>
      </c>
      <c r="AT487" s="6">
        <f t="shared" si="286"/>
        <v>0</v>
      </c>
      <c r="AU487" s="6">
        <f t="shared" si="287"/>
        <v>0</v>
      </c>
    </row>
    <row r="488" spans="1:47" ht="15" customHeight="1" x14ac:dyDescent="0.45">
      <c r="A488" s="5" t="s">
        <v>968</v>
      </c>
      <c r="B488" s="5" t="s">
        <v>969</v>
      </c>
      <c r="C488" s="6">
        <v>2.75</v>
      </c>
      <c r="D488" s="6">
        <v>3.4500000476837198</v>
      </c>
      <c r="E488" s="6">
        <v>3.5</v>
      </c>
      <c r="F488" s="6">
        <v>1</v>
      </c>
      <c r="G488" s="6">
        <v>2.75</v>
      </c>
      <c r="H488" s="6">
        <v>3.25</v>
      </c>
      <c r="I488" s="6">
        <v>3.5</v>
      </c>
      <c r="J488" s="6">
        <v>2.3499999046325701</v>
      </c>
      <c r="K488" s="6">
        <v>3.4000000953674299</v>
      </c>
      <c r="L488" s="6">
        <f t="shared" si="252"/>
        <v>0</v>
      </c>
      <c r="M488" s="6">
        <f t="shared" si="253"/>
        <v>1.4500000476837198</v>
      </c>
      <c r="N488" s="6">
        <f t="shared" si="254"/>
        <v>1.5</v>
      </c>
      <c r="O488" s="6">
        <f t="shared" si="255"/>
        <v>0</v>
      </c>
      <c r="P488" s="6">
        <f t="shared" si="256"/>
        <v>0.75</v>
      </c>
      <c r="Q488" s="6">
        <f t="shared" si="257"/>
        <v>0.25</v>
      </c>
      <c r="R488" s="6">
        <f t="shared" si="258"/>
        <v>0.5</v>
      </c>
      <c r="S488" s="6">
        <f t="shared" si="259"/>
        <v>0.34999990463257014</v>
      </c>
      <c r="T488" s="6">
        <f t="shared" si="260"/>
        <v>1.4000000953674299</v>
      </c>
      <c r="U488" s="6">
        <f t="shared" si="261"/>
        <v>0</v>
      </c>
      <c r="V488" s="6">
        <f t="shared" si="262"/>
        <v>0.85000004768371973</v>
      </c>
      <c r="W488" s="6">
        <f t="shared" si="263"/>
        <v>0.10000000000000009</v>
      </c>
      <c r="X488" s="6">
        <f t="shared" si="264"/>
        <v>0</v>
      </c>
      <c r="Y488" s="6">
        <f t="shared" si="265"/>
        <v>0</v>
      </c>
      <c r="Z488" s="6">
        <f t="shared" si="266"/>
        <v>0</v>
      </c>
      <c r="AA488" s="6">
        <f t="shared" si="267"/>
        <v>0</v>
      </c>
      <c r="AB488" s="6">
        <f t="shared" si="268"/>
        <v>0</v>
      </c>
      <c r="AC488" s="6">
        <f t="shared" si="269"/>
        <v>0.60000009536743004</v>
      </c>
      <c r="AD488" s="6">
        <f t="shared" si="270"/>
        <v>0</v>
      </c>
      <c r="AE488" s="6">
        <f t="shared" si="271"/>
        <v>5.0000047683719906E-2</v>
      </c>
      <c r="AF488" s="6">
        <f t="shared" si="272"/>
        <v>0</v>
      </c>
      <c r="AG488" s="6">
        <f t="shared" si="273"/>
        <v>0</v>
      </c>
      <c r="AH488" s="6">
        <f t="shared" si="274"/>
        <v>0</v>
      </c>
      <c r="AI488" s="6">
        <f t="shared" si="275"/>
        <v>0</v>
      </c>
      <c r="AJ488" s="6">
        <f t="shared" si="276"/>
        <v>0</v>
      </c>
      <c r="AK488" s="6">
        <f t="shared" si="277"/>
        <v>0</v>
      </c>
      <c r="AL488" s="6">
        <f t="shared" si="278"/>
        <v>0</v>
      </c>
      <c r="AM488" s="6">
        <f t="shared" si="279"/>
        <v>0</v>
      </c>
      <c r="AN488" s="6">
        <f t="shared" si="280"/>
        <v>0</v>
      </c>
      <c r="AO488" s="6">
        <f t="shared" si="281"/>
        <v>0</v>
      </c>
      <c r="AP488" s="6">
        <f t="shared" si="282"/>
        <v>0</v>
      </c>
      <c r="AQ488" s="6">
        <f t="shared" si="283"/>
        <v>0</v>
      </c>
      <c r="AR488" s="6">
        <f t="shared" si="284"/>
        <v>0</v>
      </c>
      <c r="AS488" s="6">
        <f t="shared" si="285"/>
        <v>0</v>
      </c>
      <c r="AT488" s="6">
        <f t="shared" si="286"/>
        <v>0</v>
      </c>
      <c r="AU488" s="6">
        <f t="shared" si="287"/>
        <v>0</v>
      </c>
    </row>
    <row r="489" spans="1:47" ht="15" customHeight="1" x14ac:dyDescent="0.45">
      <c r="A489" s="5" t="s">
        <v>970</v>
      </c>
      <c r="B489" s="5" t="s">
        <v>971</v>
      </c>
      <c r="C489" s="6">
        <v>2.2999999523162802</v>
      </c>
      <c r="D489" s="6">
        <v>3</v>
      </c>
      <c r="E489" s="6">
        <v>2.5499999523162802</v>
      </c>
      <c r="F489" s="6">
        <v>0.5</v>
      </c>
      <c r="G489" s="6">
        <v>2.0999999046325701</v>
      </c>
      <c r="H489" s="6">
        <v>2.1500000953674299</v>
      </c>
      <c r="I489" s="6">
        <v>4.0500001907348597</v>
      </c>
      <c r="J489" s="6">
        <v>1.6499999761581401</v>
      </c>
      <c r="K489" s="6">
        <v>3.4500000476837198</v>
      </c>
      <c r="L489" s="6">
        <f t="shared" si="252"/>
        <v>0</v>
      </c>
      <c r="M489" s="6">
        <f t="shared" si="253"/>
        <v>1</v>
      </c>
      <c r="N489" s="6">
        <f t="shared" si="254"/>
        <v>0.54999995231628018</v>
      </c>
      <c r="O489" s="6">
        <f t="shared" si="255"/>
        <v>0</v>
      </c>
      <c r="P489" s="6">
        <f t="shared" si="256"/>
        <v>9.9999904632570136E-2</v>
      </c>
      <c r="Q489" s="6">
        <f t="shared" si="257"/>
        <v>0</v>
      </c>
      <c r="R489" s="6">
        <f t="shared" si="258"/>
        <v>1.0500001907348597</v>
      </c>
      <c r="S489" s="6">
        <f t="shared" si="259"/>
        <v>0</v>
      </c>
      <c r="T489" s="6">
        <f t="shared" si="260"/>
        <v>1.4500000476837198</v>
      </c>
      <c r="U489" s="6">
        <f t="shared" si="261"/>
        <v>0</v>
      </c>
      <c r="V489" s="6">
        <f t="shared" si="262"/>
        <v>0.39999999999999991</v>
      </c>
      <c r="W489" s="6">
        <f t="shared" si="263"/>
        <v>0</v>
      </c>
      <c r="X489" s="6">
        <f t="shared" si="264"/>
        <v>0</v>
      </c>
      <c r="Y489" s="6">
        <f t="shared" si="265"/>
        <v>0</v>
      </c>
      <c r="Z489" s="6">
        <f t="shared" si="266"/>
        <v>0</v>
      </c>
      <c r="AA489" s="6">
        <f t="shared" si="267"/>
        <v>0.45000019073485964</v>
      </c>
      <c r="AB489" s="6">
        <f t="shared" si="268"/>
        <v>0</v>
      </c>
      <c r="AC489" s="6">
        <f t="shared" si="269"/>
        <v>0.65000004768371999</v>
      </c>
      <c r="AD489" s="6">
        <f t="shared" si="270"/>
        <v>0</v>
      </c>
      <c r="AE489" s="6">
        <f t="shared" si="271"/>
        <v>0</v>
      </c>
      <c r="AF489" s="6">
        <f t="shared" si="272"/>
        <v>0</v>
      </c>
      <c r="AG489" s="6">
        <f t="shared" si="273"/>
        <v>0</v>
      </c>
      <c r="AH489" s="6">
        <f t="shared" si="274"/>
        <v>0</v>
      </c>
      <c r="AI489" s="6">
        <f t="shared" si="275"/>
        <v>0</v>
      </c>
      <c r="AJ489" s="6">
        <f t="shared" si="276"/>
        <v>0</v>
      </c>
      <c r="AK489" s="6">
        <f t="shared" si="277"/>
        <v>0</v>
      </c>
      <c r="AL489" s="6">
        <f t="shared" si="278"/>
        <v>0</v>
      </c>
      <c r="AM489" s="6">
        <f t="shared" si="279"/>
        <v>0</v>
      </c>
      <c r="AN489" s="6">
        <f t="shared" si="280"/>
        <v>0</v>
      </c>
      <c r="AO489" s="6">
        <f t="shared" si="281"/>
        <v>0</v>
      </c>
      <c r="AP489" s="6">
        <f t="shared" si="282"/>
        <v>0</v>
      </c>
      <c r="AQ489" s="6">
        <f t="shared" si="283"/>
        <v>0</v>
      </c>
      <c r="AR489" s="6">
        <f t="shared" si="284"/>
        <v>0</v>
      </c>
      <c r="AS489" s="6">
        <f t="shared" si="285"/>
        <v>0</v>
      </c>
      <c r="AT489" s="6">
        <f t="shared" si="286"/>
        <v>0</v>
      </c>
      <c r="AU489" s="6">
        <f t="shared" si="287"/>
        <v>0</v>
      </c>
    </row>
    <row r="490" spans="1:47" ht="15" customHeight="1" x14ac:dyDescent="0.45">
      <c r="A490" s="5" t="s">
        <v>972</v>
      </c>
      <c r="B490" s="5" t="s">
        <v>973</v>
      </c>
      <c r="C490" s="6">
        <v>3.0499999523162802</v>
      </c>
      <c r="D490" s="6">
        <v>3.6500000953674299</v>
      </c>
      <c r="E490" s="6">
        <v>3.7999999523162802</v>
      </c>
      <c r="F490" s="6">
        <v>1.54999995231628</v>
      </c>
      <c r="G490" s="6">
        <v>3.25</v>
      </c>
      <c r="H490" s="6">
        <v>3.75</v>
      </c>
      <c r="I490" s="6">
        <v>4.5</v>
      </c>
      <c r="J490" s="6">
        <v>3.9000000953674299</v>
      </c>
      <c r="K490" s="6">
        <v>4.3499999046325701</v>
      </c>
      <c r="L490" s="6">
        <f t="shared" si="252"/>
        <v>4.9999952316280183E-2</v>
      </c>
      <c r="M490" s="6">
        <f t="shared" si="253"/>
        <v>1.6500000953674299</v>
      </c>
      <c r="N490" s="6">
        <f t="shared" si="254"/>
        <v>1.7999999523162802</v>
      </c>
      <c r="O490" s="6">
        <f t="shared" si="255"/>
        <v>0</v>
      </c>
      <c r="P490" s="6">
        <f t="shared" si="256"/>
        <v>1.25</v>
      </c>
      <c r="Q490" s="6">
        <f t="shared" si="257"/>
        <v>0.75</v>
      </c>
      <c r="R490" s="6">
        <f t="shared" si="258"/>
        <v>1.5</v>
      </c>
      <c r="S490" s="6">
        <f t="shared" si="259"/>
        <v>1.9000000953674299</v>
      </c>
      <c r="T490" s="6">
        <f t="shared" si="260"/>
        <v>2.3499999046325701</v>
      </c>
      <c r="U490" s="6">
        <f t="shared" si="261"/>
        <v>0</v>
      </c>
      <c r="V490" s="6">
        <f t="shared" si="262"/>
        <v>1.0500000953674298</v>
      </c>
      <c r="W490" s="6">
        <f t="shared" si="263"/>
        <v>0.39999995231628027</v>
      </c>
      <c r="X490" s="6">
        <f t="shared" si="264"/>
        <v>0</v>
      </c>
      <c r="Y490" s="6">
        <f t="shared" si="265"/>
        <v>0</v>
      </c>
      <c r="Z490" s="6">
        <f t="shared" si="266"/>
        <v>0.25</v>
      </c>
      <c r="AA490" s="6">
        <f t="shared" si="267"/>
        <v>0.89999999999999991</v>
      </c>
      <c r="AB490" s="6">
        <f t="shared" si="268"/>
        <v>1.4000000953674299</v>
      </c>
      <c r="AC490" s="6">
        <f t="shared" si="269"/>
        <v>1.5499999046325703</v>
      </c>
      <c r="AD490" s="6">
        <f t="shared" si="270"/>
        <v>0</v>
      </c>
      <c r="AE490" s="6">
        <f t="shared" si="271"/>
        <v>0.25000009536742995</v>
      </c>
      <c r="AF490" s="6">
        <f t="shared" si="272"/>
        <v>0</v>
      </c>
      <c r="AG490" s="6">
        <f t="shared" si="273"/>
        <v>0</v>
      </c>
      <c r="AH490" s="6">
        <f t="shared" si="274"/>
        <v>0</v>
      </c>
      <c r="AI490" s="6">
        <f t="shared" si="275"/>
        <v>0</v>
      </c>
      <c r="AJ490" s="6">
        <f t="shared" si="276"/>
        <v>9.9999999999999645E-2</v>
      </c>
      <c r="AK490" s="6">
        <f t="shared" si="277"/>
        <v>0.60000009536743004</v>
      </c>
      <c r="AL490" s="6">
        <f t="shared" si="278"/>
        <v>0.74999990463257005</v>
      </c>
      <c r="AM490" s="6">
        <f t="shared" si="279"/>
        <v>0</v>
      </c>
      <c r="AN490" s="6">
        <f t="shared" si="280"/>
        <v>0</v>
      </c>
      <c r="AO490" s="6">
        <f t="shared" si="281"/>
        <v>0</v>
      </c>
      <c r="AP490" s="6">
        <f t="shared" si="282"/>
        <v>0</v>
      </c>
      <c r="AQ490" s="6">
        <f t="shared" si="283"/>
        <v>0</v>
      </c>
      <c r="AR490" s="6">
        <f t="shared" si="284"/>
        <v>0</v>
      </c>
      <c r="AS490" s="6">
        <f t="shared" si="285"/>
        <v>0</v>
      </c>
      <c r="AT490" s="6">
        <f t="shared" si="286"/>
        <v>0</v>
      </c>
      <c r="AU490" s="6">
        <f t="shared" si="287"/>
        <v>0</v>
      </c>
    </row>
    <row r="491" spans="1:47" ht="15" customHeight="1" x14ac:dyDescent="0.45">
      <c r="A491" s="5" t="s">
        <v>974</v>
      </c>
      <c r="B491" s="5" t="s">
        <v>975</v>
      </c>
      <c r="C491" s="6">
        <v>2.75</v>
      </c>
      <c r="D491" s="6">
        <v>3.25</v>
      </c>
      <c r="E491" s="6">
        <v>3.0999999046325701</v>
      </c>
      <c r="F491" s="6">
        <v>0.80000001192092896</v>
      </c>
      <c r="G491" s="6">
        <v>2.7999999523162802</v>
      </c>
      <c r="H491" s="6">
        <v>2.7000000476837198</v>
      </c>
      <c r="I491" s="6">
        <v>3.9000000953674299</v>
      </c>
      <c r="J491" s="6">
        <v>2.75</v>
      </c>
      <c r="K491" s="6">
        <v>2.75</v>
      </c>
      <c r="L491" s="6">
        <f t="shared" si="252"/>
        <v>0</v>
      </c>
      <c r="M491" s="6">
        <f t="shared" si="253"/>
        <v>1.25</v>
      </c>
      <c r="N491" s="6">
        <f t="shared" si="254"/>
        <v>1.0999999046325701</v>
      </c>
      <c r="O491" s="6">
        <f t="shared" si="255"/>
        <v>0</v>
      </c>
      <c r="P491" s="6">
        <f t="shared" si="256"/>
        <v>0.79999995231628018</v>
      </c>
      <c r="Q491" s="6">
        <f t="shared" si="257"/>
        <v>0</v>
      </c>
      <c r="R491" s="6">
        <f t="shared" si="258"/>
        <v>0.90000009536742986</v>
      </c>
      <c r="S491" s="6">
        <f t="shared" si="259"/>
        <v>0.75</v>
      </c>
      <c r="T491" s="6">
        <f t="shared" si="260"/>
        <v>0.75</v>
      </c>
      <c r="U491" s="6">
        <f t="shared" si="261"/>
        <v>0</v>
      </c>
      <c r="V491" s="6">
        <f t="shared" si="262"/>
        <v>0.64999999999999991</v>
      </c>
      <c r="W491" s="6">
        <f t="shared" si="263"/>
        <v>0</v>
      </c>
      <c r="X491" s="6">
        <f t="shared" si="264"/>
        <v>0</v>
      </c>
      <c r="Y491" s="6">
        <f t="shared" si="265"/>
        <v>0</v>
      </c>
      <c r="Z491" s="6">
        <f t="shared" si="266"/>
        <v>0</v>
      </c>
      <c r="AA491" s="6">
        <f t="shared" si="267"/>
        <v>0.30000009536742978</v>
      </c>
      <c r="AB491" s="6">
        <f t="shared" si="268"/>
        <v>0.25</v>
      </c>
      <c r="AC491" s="6">
        <f t="shared" si="269"/>
        <v>0</v>
      </c>
      <c r="AD491" s="6">
        <f t="shared" si="270"/>
        <v>0</v>
      </c>
      <c r="AE491" s="6">
        <f t="shared" si="271"/>
        <v>0</v>
      </c>
      <c r="AF491" s="6">
        <f t="shared" si="272"/>
        <v>0</v>
      </c>
      <c r="AG491" s="6">
        <f t="shared" si="273"/>
        <v>0</v>
      </c>
      <c r="AH491" s="6">
        <f t="shared" si="274"/>
        <v>0</v>
      </c>
      <c r="AI491" s="6">
        <f t="shared" si="275"/>
        <v>0</v>
      </c>
      <c r="AJ491" s="6">
        <f t="shared" si="276"/>
        <v>0</v>
      </c>
      <c r="AK491" s="6">
        <f t="shared" si="277"/>
        <v>0</v>
      </c>
      <c r="AL491" s="6">
        <f t="shared" si="278"/>
        <v>0</v>
      </c>
      <c r="AM491" s="6">
        <f t="shared" si="279"/>
        <v>0</v>
      </c>
      <c r="AN491" s="6">
        <f t="shared" si="280"/>
        <v>0</v>
      </c>
      <c r="AO491" s="6">
        <f t="shared" si="281"/>
        <v>0</v>
      </c>
      <c r="AP491" s="6">
        <f t="shared" si="282"/>
        <v>0</v>
      </c>
      <c r="AQ491" s="6">
        <f t="shared" si="283"/>
        <v>0</v>
      </c>
      <c r="AR491" s="6">
        <f t="shared" si="284"/>
        <v>0</v>
      </c>
      <c r="AS491" s="6">
        <f t="shared" si="285"/>
        <v>0</v>
      </c>
      <c r="AT491" s="6">
        <f t="shared" si="286"/>
        <v>0</v>
      </c>
      <c r="AU491" s="6">
        <f t="shared" si="287"/>
        <v>0</v>
      </c>
    </row>
    <row r="492" spans="1:47" ht="15" customHeight="1" x14ac:dyDescent="0.45">
      <c r="A492" s="5" t="s">
        <v>976</v>
      </c>
      <c r="B492" s="5" t="s">
        <v>977</v>
      </c>
      <c r="C492" s="6">
        <v>3.5499999523162802</v>
      </c>
      <c r="D492" s="6">
        <v>3.7000000476837198</v>
      </c>
      <c r="E492" s="6">
        <v>3.7000000476837198</v>
      </c>
      <c r="F492" s="6">
        <v>2</v>
      </c>
      <c r="G492" s="6">
        <v>3.5</v>
      </c>
      <c r="H492" s="6">
        <v>3.5</v>
      </c>
      <c r="I492" s="6">
        <v>3.2999999523162802</v>
      </c>
      <c r="J492" s="6">
        <v>0.34999999403953602</v>
      </c>
      <c r="K492" s="6">
        <v>1.25</v>
      </c>
      <c r="L492" s="6">
        <f t="shared" si="252"/>
        <v>0.54999995231628018</v>
      </c>
      <c r="M492" s="6">
        <f t="shared" si="253"/>
        <v>1.7000000476837198</v>
      </c>
      <c r="N492" s="6">
        <f t="shared" si="254"/>
        <v>1.7000000476837198</v>
      </c>
      <c r="O492" s="6">
        <f t="shared" si="255"/>
        <v>0</v>
      </c>
      <c r="P492" s="6">
        <f t="shared" si="256"/>
        <v>1.5</v>
      </c>
      <c r="Q492" s="6">
        <f t="shared" si="257"/>
        <v>0.5</v>
      </c>
      <c r="R492" s="6">
        <f t="shared" si="258"/>
        <v>0.29999995231628018</v>
      </c>
      <c r="S492" s="6">
        <f t="shared" si="259"/>
        <v>0</v>
      </c>
      <c r="T492" s="6">
        <f t="shared" si="260"/>
        <v>0</v>
      </c>
      <c r="U492" s="6">
        <f t="shared" si="261"/>
        <v>0</v>
      </c>
      <c r="V492" s="6">
        <f t="shared" si="262"/>
        <v>1.1000000476837197</v>
      </c>
      <c r="W492" s="6">
        <f t="shared" si="263"/>
        <v>0.30000004768371991</v>
      </c>
      <c r="X492" s="6">
        <f t="shared" si="264"/>
        <v>0</v>
      </c>
      <c r="Y492" s="6">
        <f t="shared" si="265"/>
        <v>0.20000000000000018</v>
      </c>
      <c r="Z492" s="6">
        <f t="shared" si="266"/>
        <v>0</v>
      </c>
      <c r="AA492" s="6">
        <f t="shared" si="267"/>
        <v>0</v>
      </c>
      <c r="AB492" s="6">
        <f t="shared" si="268"/>
        <v>0</v>
      </c>
      <c r="AC492" s="6">
        <f t="shared" si="269"/>
        <v>0</v>
      </c>
      <c r="AD492" s="6">
        <f t="shared" si="270"/>
        <v>0</v>
      </c>
      <c r="AE492" s="6">
        <f t="shared" si="271"/>
        <v>0.30000004768371991</v>
      </c>
      <c r="AF492" s="6">
        <f t="shared" si="272"/>
        <v>0</v>
      </c>
      <c r="AG492" s="6">
        <f t="shared" si="273"/>
        <v>0</v>
      </c>
      <c r="AH492" s="6">
        <f t="shared" si="274"/>
        <v>0</v>
      </c>
      <c r="AI492" s="6">
        <f t="shared" si="275"/>
        <v>0</v>
      </c>
      <c r="AJ492" s="6">
        <f t="shared" si="276"/>
        <v>0</v>
      </c>
      <c r="AK492" s="6">
        <f t="shared" si="277"/>
        <v>0</v>
      </c>
      <c r="AL492" s="6">
        <f t="shared" si="278"/>
        <v>0</v>
      </c>
      <c r="AM492" s="6">
        <f t="shared" si="279"/>
        <v>0</v>
      </c>
      <c r="AN492" s="6">
        <f t="shared" si="280"/>
        <v>0</v>
      </c>
      <c r="AO492" s="6">
        <f t="shared" si="281"/>
        <v>0</v>
      </c>
      <c r="AP492" s="6">
        <f t="shared" si="282"/>
        <v>0</v>
      </c>
      <c r="AQ492" s="6">
        <f t="shared" si="283"/>
        <v>0</v>
      </c>
      <c r="AR492" s="6">
        <f t="shared" si="284"/>
        <v>0</v>
      </c>
      <c r="AS492" s="6">
        <f t="shared" si="285"/>
        <v>0</v>
      </c>
      <c r="AT492" s="6">
        <f t="shared" si="286"/>
        <v>0</v>
      </c>
      <c r="AU492" s="6">
        <f t="shared" si="287"/>
        <v>0</v>
      </c>
    </row>
    <row r="493" spans="1:47" ht="15" customHeight="1" x14ac:dyDescent="0.45">
      <c r="A493" s="5" t="s">
        <v>978</v>
      </c>
      <c r="B493" s="5" t="s">
        <v>979</v>
      </c>
      <c r="C493" s="6">
        <v>3.2000000476837198</v>
      </c>
      <c r="D493" s="6">
        <v>3.7999999523162802</v>
      </c>
      <c r="E493" s="6">
        <v>3.5999999046325701</v>
      </c>
      <c r="F493" s="6">
        <v>2.5</v>
      </c>
      <c r="G493" s="6">
        <v>3.4000000953674299</v>
      </c>
      <c r="H493" s="6">
        <v>3.5999999046325701</v>
      </c>
      <c r="I493" s="6">
        <v>3.6500000953674299</v>
      </c>
      <c r="J493" s="6">
        <v>3.5999999046325701</v>
      </c>
      <c r="K493" s="6">
        <v>3.4000000953674299</v>
      </c>
      <c r="L493" s="6">
        <f t="shared" si="252"/>
        <v>0.20000004768371982</v>
      </c>
      <c r="M493" s="6">
        <f t="shared" si="253"/>
        <v>1.7999999523162802</v>
      </c>
      <c r="N493" s="6">
        <f t="shared" si="254"/>
        <v>1.5999999046325701</v>
      </c>
      <c r="O493" s="6">
        <f t="shared" si="255"/>
        <v>0</v>
      </c>
      <c r="P493" s="6">
        <f t="shared" si="256"/>
        <v>1.4000000953674299</v>
      </c>
      <c r="Q493" s="6">
        <f t="shared" si="257"/>
        <v>0.59999990463257014</v>
      </c>
      <c r="R493" s="6">
        <f t="shared" si="258"/>
        <v>0.65000009536742986</v>
      </c>
      <c r="S493" s="6">
        <f t="shared" si="259"/>
        <v>1.5999999046325701</v>
      </c>
      <c r="T493" s="6">
        <f t="shared" si="260"/>
        <v>1.4000000953674299</v>
      </c>
      <c r="U493" s="6">
        <f t="shared" si="261"/>
        <v>0</v>
      </c>
      <c r="V493" s="6">
        <f t="shared" si="262"/>
        <v>1.1999999523162801</v>
      </c>
      <c r="W493" s="6">
        <f t="shared" si="263"/>
        <v>0.19999990463257022</v>
      </c>
      <c r="X493" s="6">
        <f t="shared" si="264"/>
        <v>0</v>
      </c>
      <c r="Y493" s="6">
        <f t="shared" si="265"/>
        <v>0.10000009536743004</v>
      </c>
      <c r="Z493" s="6">
        <f t="shared" si="266"/>
        <v>9.9999904632570136E-2</v>
      </c>
      <c r="AA493" s="6">
        <f t="shared" si="267"/>
        <v>5.0000095367429775E-2</v>
      </c>
      <c r="AB493" s="6">
        <f t="shared" si="268"/>
        <v>1.0999999046325701</v>
      </c>
      <c r="AC493" s="6">
        <f t="shared" si="269"/>
        <v>0.60000009536743004</v>
      </c>
      <c r="AD493" s="6">
        <f t="shared" si="270"/>
        <v>0</v>
      </c>
      <c r="AE493" s="6">
        <f t="shared" si="271"/>
        <v>0.39999995231628027</v>
      </c>
      <c r="AF493" s="6">
        <f t="shared" si="272"/>
        <v>0</v>
      </c>
      <c r="AG493" s="6">
        <f t="shared" si="273"/>
        <v>0</v>
      </c>
      <c r="AH493" s="6">
        <f t="shared" si="274"/>
        <v>0</v>
      </c>
      <c r="AI493" s="6">
        <f t="shared" si="275"/>
        <v>0</v>
      </c>
      <c r="AJ493" s="6">
        <f t="shared" si="276"/>
        <v>0</v>
      </c>
      <c r="AK493" s="6">
        <f t="shared" si="277"/>
        <v>0.29999990463257031</v>
      </c>
      <c r="AL493" s="6">
        <f t="shared" si="278"/>
        <v>0</v>
      </c>
      <c r="AM493" s="6">
        <f t="shared" si="279"/>
        <v>0</v>
      </c>
      <c r="AN493" s="6">
        <f t="shared" si="280"/>
        <v>0</v>
      </c>
      <c r="AO493" s="6">
        <f t="shared" si="281"/>
        <v>0</v>
      </c>
      <c r="AP493" s="6">
        <f t="shared" si="282"/>
        <v>0</v>
      </c>
      <c r="AQ493" s="6">
        <f t="shared" si="283"/>
        <v>0</v>
      </c>
      <c r="AR493" s="6">
        <f t="shared" si="284"/>
        <v>0</v>
      </c>
      <c r="AS493" s="6">
        <f t="shared" si="285"/>
        <v>0</v>
      </c>
      <c r="AT493" s="6">
        <f t="shared" si="286"/>
        <v>0</v>
      </c>
      <c r="AU493" s="6">
        <f t="shared" si="287"/>
        <v>0</v>
      </c>
    </row>
    <row r="494" spans="1:47" ht="15" customHeight="1" x14ac:dyDescent="0.45">
      <c r="A494" s="5" t="s">
        <v>980</v>
      </c>
      <c r="B494" s="5" t="s">
        <v>981</v>
      </c>
      <c r="C494" s="6">
        <v>3.0499999523162802</v>
      </c>
      <c r="D494" s="6">
        <v>4</v>
      </c>
      <c r="E494" s="6">
        <v>3.75</v>
      </c>
      <c r="F494" s="6">
        <v>2</v>
      </c>
      <c r="G494" s="6">
        <v>3.4000000953674299</v>
      </c>
      <c r="H494" s="6">
        <v>3.75</v>
      </c>
      <c r="I494" s="6">
        <v>3</v>
      </c>
      <c r="J494" s="6">
        <v>3.0999999046325701</v>
      </c>
      <c r="K494" s="6">
        <v>3.1500000953674299</v>
      </c>
      <c r="L494" s="6">
        <f t="shared" si="252"/>
        <v>4.9999952316280183E-2</v>
      </c>
      <c r="M494" s="6">
        <f t="shared" si="253"/>
        <v>2</v>
      </c>
      <c r="N494" s="6">
        <f t="shared" si="254"/>
        <v>1.75</v>
      </c>
      <c r="O494" s="6">
        <f t="shared" si="255"/>
        <v>0</v>
      </c>
      <c r="P494" s="6">
        <f t="shared" si="256"/>
        <v>1.4000000953674299</v>
      </c>
      <c r="Q494" s="6">
        <f t="shared" si="257"/>
        <v>0.75</v>
      </c>
      <c r="R494" s="6">
        <f t="shared" si="258"/>
        <v>0</v>
      </c>
      <c r="S494" s="6">
        <f t="shared" si="259"/>
        <v>1.0999999046325701</v>
      </c>
      <c r="T494" s="6">
        <f t="shared" si="260"/>
        <v>1.1500000953674299</v>
      </c>
      <c r="U494" s="6">
        <f t="shared" si="261"/>
        <v>0</v>
      </c>
      <c r="V494" s="6">
        <f t="shared" si="262"/>
        <v>1.4</v>
      </c>
      <c r="W494" s="6">
        <f t="shared" si="263"/>
        <v>0.35000000000000009</v>
      </c>
      <c r="X494" s="6">
        <f t="shared" si="264"/>
        <v>0</v>
      </c>
      <c r="Y494" s="6">
        <f t="shared" si="265"/>
        <v>0.10000009536743004</v>
      </c>
      <c r="Z494" s="6">
        <f t="shared" si="266"/>
        <v>0.25</v>
      </c>
      <c r="AA494" s="6">
        <f t="shared" si="267"/>
        <v>0</v>
      </c>
      <c r="AB494" s="6">
        <f t="shared" si="268"/>
        <v>0.59999990463257014</v>
      </c>
      <c r="AC494" s="6">
        <f t="shared" si="269"/>
        <v>0.35000009536743004</v>
      </c>
      <c r="AD494" s="6">
        <f t="shared" si="270"/>
        <v>0</v>
      </c>
      <c r="AE494" s="6">
        <f t="shared" si="271"/>
        <v>0.60000000000000009</v>
      </c>
      <c r="AF494" s="6">
        <f t="shared" si="272"/>
        <v>0</v>
      </c>
      <c r="AG494" s="6">
        <f t="shared" si="273"/>
        <v>0</v>
      </c>
      <c r="AH494" s="6">
        <f t="shared" si="274"/>
        <v>0</v>
      </c>
      <c r="AI494" s="6">
        <f t="shared" si="275"/>
        <v>0</v>
      </c>
      <c r="AJ494" s="6">
        <f t="shared" si="276"/>
        <v>0</v>
      </c>
      <c r="AK494" s="6">
        <f t="shared" si="277"/>
        <v>0</v>
      </c>
      <c r="AL494" s="6">
        <f t="shared" si="278"/>
        <v>0</v>
      </c>
      <c r="AM494" s="6">
        <f t="shared" si="279"/>
        <v>0</v>
      </c>
      <c r="AN494" s="6">
        <f t="shared" si="280"/>
        <v>0</v>
      </c>
      <c r="AO494" s="6">
        <f t="shared" si="281"/>
        <v>0</v>
      </c>
      <c r="AP494" s="6">
        <f t="shared" si="282"/>
        <v>0</v>
      </c>
      <c r="AQ494" s="6">
        <f t="shared" si="283"/>
        <v>0</v>
      </c>
      <c r="AR494" s="6">
        <f t="shared" si="284"/>
        <v>0</v>
      </c>
      <c r="AS494" s="6">
        <f t="shared" si="285"/>
        <v>0</v>
      </c>
      <c r="AT494" s="6">
        <f t="shared" si="286"/>
        <v>0</v>
      </c>
      <c r="AU494" s="6">
        <f t="shared" si="287"/>
        <v>0</v>
      </c>
    </row>
    <row r="495" spans="1:47" ht="15" customHeight="1" x14ac:dyDescent="0.45">
      <c r="A495" s="5" t="s">
        <v>982</v>
      </c>
      <c r="B495" s="5" t="s">
        <v>983</v>
      </c>
      <c r="C495" s="6">
        <v>2.0499999523162802</v>
      </c>
      <c r="D495" s="6">
        <v>2</v>
      </c>
      <c r="E495" s="6">
        <v>2</v>
      </c>
      <c r="F495" s="6">
        <v>0.75</v>
      </c>
      <c r="G495" s="6">
        <v>1.5</v>
      </c>
      <c r="H495" s="6">
        <v>1.75</v>
      </c>
      <c r="I495" s="6">
        <v>2.7000000476837198</v>
      </c>
      <c r="J495" s="6">
        <v>3.1500000953674299</v>
      </c>
      <c r="K495" s="6">
        <v>2.75</v>
      </c>
      <c r="L495" s="6">
        <f t="shared" si="252"/>
        <v>0</v>
      </c>
      <c r="M495" s="6">
        <f t="shared" si="253"/>
        <v>0</v>
      </c>
      <c r="N495" s="6">
        <f t="shared" si="254"/>
        <v>0</v>
      </c>
      <c r="O495" s="6">
        <f t="shared" si="255"/>
        <v>0</v>
      </c>
      <c r="P495" s="6">
        <f t="shared" si="256"/>
        <v>0</v>
      </c>
      <c r="Q495" s="6">
        <f t="shared" si="257"/>
        <v>0</v>
      </c>
      <c r="R495" s="6">
        <f t="shared" si="258"/>
        <v>0</v>
      </c>
      <c r="S495" s="6">
        <f t="shared" si="259"/>
        <v>1.1500000953674299</v>
      </c>
      <c r="T495" s="6">
        <f t="shared" si="260"/>
        <v>0.75</v>
      </c>
      <c r="U495" s="6">
        <f t="shared" si="261"/>
        <v>0</v>
      </c>
      <c r="V495" s="6">
        <f t="shared" si="262"/>
        <v>0</v>
      </c>
      <c r="W495" s="6">
        <f t="shared" si="263"/>
        <v>0</v>
      </c>
      <c r="X495" s="6">
        <f t="shared" si="264"/>
        <v>0</v>
      </c>
      <c r="Y495" s="6">
        <f t="shared" si="265"/>
        <v>0</v>
      </c>
      <c r="Z495" s="6">
        <f t="shared" si="266"/>
        <v>0</v>
      </c>
      <c r="AA495" s="6">
        <f t="shared" si="267"/>
        <v>0</v>
      </c>
      <c r="AB495" s="6">
        <f t="shared" si="268"/>
        <v>0.65000009536742986</v>
      </c>
      <c r="AC495" s="6">
        <f t="shared" si="269"/>
        <v>0</v>
      </c>
      <c r="AD495" s="6">
        <f t="shared" si="270"/>
        <v>0</v>
      </c>
      <c r="AE495" s="6">
        <f t="shared" si="271"/>
        <v>0</v>
      </c>
      <c r="AF495" s="6">
        <f t="shared" si="272"/>
        <v>0</v>
      </c>
      <c r="AG495" s="6">
        <f t="shared" si="273"/>
        <v>0</v>
      </c>
      <c r="AH495" s="6">
        <f t="shared" si="274"/>
        <v>0</v>
      </c>
      <c r="AI495" s="6">
        <f t="shared" si="275"/>
        <v>0</v>
      </c>
      <c r="AJ495" s="6">
        <f t="shared" si="276"/>
        <v>0</v>
      </c>
      <c r="AK495" s="6">
        <f t="shared" si="277"/>
        <v>0</v>
      </c>
      <c r="AL495" s="6">
        <f t="shared" si="278"/>
        <v>0</v>
      </c>
      <c r="AM495" s="6">
        <f t="shared" si="279"/>
        <v>0</v>
      </c>
      <c r="AN495" s="6">
        <f t="shared" si="280"/>
        <v>0</v>
      </c>
      <c r="AO495" s="6">
        <f t="shared" si="281"/>
        <v>0</v>
      </c>
      <c r="AP495" s="6">
        <f t="shared" si="282"/>
        <v>0</v>
      </c>
      <c r="AQ495" s="6">
        <f t="shared" si="283"/>
        <v>0</v>
      </c>
      <c r="AR495" s="6">
        <f t="shared" si="284"/>
        <v>0</v>
      </c>
      <c r="AS495" s="6">
        <f t="shared" si="285"/>
        <v>0</v>
      </c>
      <c r="AT495" s="6">
        <f t="shared" si="286"/>
        <v>0</v>
      </c>
      <c r="AU495" s="6">
        <f t="shared" si="287"/>
        <v>0</v>
      </c>
    </row>
    <row r="496" spans="1:47" ht="15" customHeight="1" x14ac:dyDescent="0.45">
      <c r="A496" s="5" t="s">
        <v>984</v>
      </c>
      <c r="B496" s="5" t="s">
        <v>985</v>
      </c>
      <c r="C496" s="6">
        <v>2.25</v>
      </c>
      <c r="D496" s="6">
        <v>2.7000000476837198</v>
      </c>
      <c r="E496" s="6">
        <v>2.25</v>
      </c>
      <c r="F496" s="6">
        <v>1.70000004768372</v>
      </c>
      <c r="G496" s="6">
        <v>2.2000000476837198</v>
      </c>
      <c r="H496" s="6">
        <v>3.2000000476837198</v>
      </c>
      <c r="I496" s="6">
        <v>3.25</v>
      </c>
      <c r="J496" s="6">
        <v>3.6500000953674299</v>
      </c>
      <c r="K496" s="6">
        <v>3.3499999046325701</v>
      </c>
      <c r="L496" s="6">
        <f t="shared" si="252"/>
        <v>0</v>
      </c>
      <c r="M496" s="6">
        <f t="shared" si="253"/>
        <v>0.70000004768371982</v>
      </c>
      <c r="N496" s="6">
        <f t="shared" si="254"/>
        <v>0.25</v>
      </c>
      <c r="O496" s="6">
        <f t="shared" si="255"/>
        <v>0</v>
      </c>
      <c r="P496" s="6">
        <f t="shared" si="256"/>
        <v>0.20000004768371982</v>
      </c>
      <c r="Q496" s="6">
        <f t="shared" si="257"/>
        <v>0.20000004768371982</v>
      </c>
      <c r="R496" s="6">
        <f t="shared" si="258"/>
        <v>0.25</v>
      </c>
      <c r="S496" s="6">
        <f t="shared" si="259"/>
        <v>1.6500000953674299</v>
      </c>
      <c r="T496" s="6">
        <f t="shared" si="260"/>
        <v>1.3499999046325701</v>
      </c>
      <c r="U496" s="6">
        <f t="shared" si="261"/>
        <v>0</v>
      </c>
      <c r="V496" s="6">
        <f t="shared" si="262"/>
        <v>0.10000004768371973</v>
      </c>
      <c r="W496" s="6">
        <f t="shared" si="263"/>
        <v>0</v>
      </c>
      <c r="X496" s="6">
        <f t="shared" si="264"/>
        <v>0</v>
      </c>
      <c r="Y496" s="6">
        <f t="shared" si="265"/>
        <v>0</v>
      </c>
      <c r="Z496" s="6">
        <f t="shared" si="266"/>
        <v>0</v>
      </c>
      <c r="AA496" s="6">
        <f t="shared" si="267"/>
        <v>0</v>
      </c>
      <c r="AB496" s="6">
        <f t="shared" si="268"/>
        <v>1.1500000953674299</v>
      </c>
      <c r="AC496" s="6">
        <f t="shared" si="269"/>
        <v>0.54999990463257031</v>
      </c>
      <c r="AD496" s="6">
        <f t="shared" si="270"/>
        <v>0</v>
      </c>
      <c r="AE496" s="6">
        <f t="shared" si="271"/>
        <v>0</v>
      </c>
      <c r="AF496" s="6">
        <f t="shared" si="272"/>
        <v>0</v>
      </c>
      <c r="AG496" s="6">
        <f t="shared" si="273"/>
        <v>0</v>
      </c>
      <c r="AH496" s="6">
        <f t="shared" si="274"/>
        <v>0</v>
      </c>
      <c r="AI496" s="6">
        <f t="shared" si="275"/>
        <v>0</v>
      </c>
      <c r="AJ496" s="6">
        <f t="shared" si="276"/>
        <v>0</v>
      </c>
      <c r="AK496" s="6">
        <f t="shared" si="277"/>
        <v>0.35000009536743004</v>
      </c>
      <c r="AL496" s="6">
        <f t="shared" si="278"/>
        <v>0</v>
      </c>
      <c r="AM496" s="6">
        <f t="shared" si="279"/>
        <v>0</v>
      </c>
      <c r="AN496" s="6">
        <f t="shared" si="280"/>
        <v>0</v>
      </c>
      <c r="AO496" s="6">
        <f t="shared" si="281"/>
        <v>0</v>
      </c>
      <c r="AP496" s="6">
        <f t="shared" si="282"/>
        <v>0</v>
      </c>
      <c r="AQ496" s="6">
        <f t="shared" si="283"/>
        <v>0</v>
      </c>
      <c r="AR496" s="6">
        <f t="shared" si="284"/>
        <v>0</v>
      </c>
      <c r="AS496" s="6">
        <f t="shared" si="285"/>
        <v>0</v>
      </c>
      <c r="AT496" s="6">
        <f t="shared" si="286"/>
        <v>0</v>
      </c>
      <c r="AU496" s="6">
        <f t="shared" si="287"/>
        <v>0</v>
      </c>
    </row>
    <row r="497" spans="1:47" ht="15" customHeight="1" x14ac:dyDescent="0.45">
      <c r="A497" s="5" t="s">
        <v>986</v>
      </c>
      <c r="B497" s="5" t="s">
        <v>987</v>
      </c>
      <c r="C497" s="6">
        <v>2.7999999523162802</v>
      </c>
      <c r="D497" s="6">
        <v>3.2999999523162802</v>
      </c>
      <c r="E497" s="6">
        <v>3.2999999523162802</v>
      </c>
      <c r="F497" s="6">
        <v>2.5999999046325701</v>
      </c>
      <c r="G497" s="6">
        <v>2.75</v>
      </c>
      <c r="H497" s="6">
        <v>3.75</v>
      </c>
      <c r="I497" s="6">
        <v>3.75</v>
      </c>
      <c r="J497" s="6">
        <v>3.7999999523162802</v>
      </c>
      <c r="K497" s="6">
        <v>3.75</v>
      </c>
      <c r="L497" s="6">
        <f t="shared" si="252"/>
        <v>0</v>
      </c>
      <c r="M497" s="6">
        <f t="shared" si="253"/>
        <v>1.2999999523162802</v>
      </c>
      <c r="N497" s="6">
        <f t="shared" si="254"/>
        <v>1.2999999523162802</v>
      </c>
      <c r="O497" s="6">
        <f t="shared" si="255"/>
        <v>0</v>
      </c>
      <c r="P497" s="6">
        <f t="shared" si="256"/>
        <v>0.75</v>
      </c>
      <c r="Q497" s="6">
        <f t="shared" si="257"/>
        <v>0.75</v>
      </c>
      <c r="R497" s="6">
        <f t="shared" si="258"/>
        <v>0.75</v>
      </c>
      <c r="S497" s="6">
        <f t="shared" si="259"/>
        <v>1.7999999523162802</v>
      </c>
      <c r="T497" s="6">
        <f t="shared" si="260"/>
        <v>1.75</v>
      </c>
      <c r="U497" s="6">
        <f t="shared" si="261"/>
        <v>0</v>
      </c>
      <c r="V497" s="6">
        <f t="shared" si="262"/>
        <v>0.69999995231628009</v>
      </c>
      <c r="W497" s="6">
        <f t="shared" si="263"/>
        <v>0</v>
      </c>
      <c r="X497" s="6">
        <f t="shared" si="264"/>
        <v>0</v>
      </c>
      <c r="Y497" s="6">
        <f t="shared" si="265"/>
        <v>0</v>
      </c>
      <c r="Z497" s="6">
        <f t="shared" si="266"/>
        <v>0.25</v>
      </c>
      <c r="AA497" s="6">
        <f t="shared" si="267"/>
        <v>0.14999999999999991</v>
      </c>
      <c r="AB497" s="6">
        <f t="shared" si="268"/>
        <v>1.2999999523162802</v>
      </c>
      <c r="AC497" s="6">
        <f t="shared" si="269"/>
        <v>0.95000000000000018</v>
      </c>
      <c r="AD497" s="6">
        <f t="shared" si="270"/>
        <v>0</v>
      </c>
      <c r="AE497" s="6">
        <f t="shared" si="271"/>
        <v>0</v>
      </c>
      <c r="AF497" s="6">
        <f t="shared" si="272"/>
        <v>0</v>
      </c>
      <c r="AG497" s="6">
        <f t="shared" si="273"/>
        <v>0</v>
      </c>
      <c r="AH497" s="6">
        <f t="shared" si="274"/>
        <v>0</v>
      </c>
      <c r="AI497" s="6">
        <f t="shared" si="275"/>
        <v>0</v>
      </c>
      <c r="AJ497" s="6">
        <f t="shared" si="276"/>
        <v>0</v>
      </c>
      <c r="AK497" s="6">
        <f t="shared" si="277"/>
        <v>0.49999995231628036</v>
      </c>
      <c r="AL497" s="6">
        <f t="shared" si="278"/>
        <v>0.14999999999999991</v>
      </c>
      <c r="AM497" s="6">
        <f t="shared" si="279"/>
        <v>0</v>
      </c>
      <c r="AN497" s="6">
        <f t="shared" si="280"/>
        <v>0</v>
      </c>
      <c r="AO497" s="6">
        <f t="shared" si="281"/>
        <v>0</v>
      </c>
      <c r="AP497" s="6">
        <f t="shared" si="282"/>
        <v>0</v>
      </c>
      <c r="AQ497" s="6">
        <f t="shared" si="283"/>
        <v>0</v>
      </c>
      <c r="AR497" s="6">
        <f t="shared" si="284"/>
        <v>0</v>
      </c>
      <c r="AS497" s="6">
        <f t="shared" si="285"/>
        <v>0</v>
      </c>
      <c r="AT497" s="6">
        <f t="shared" si="286"/>
        <v>0</v>
      </c>
      <c r="AU497" s="6">
        <f t="shared" si="287"/>
        <v>0</v>
      </c>
    </row>
    <row r="498" spans="1:47" ht="15" customHeight="1" x14ac:dyDescent="0.45">
      <c r="A498" s="5" t="s">
        <v>988</v>
      </c>
      <c r="B498" s="5" t="s">
        <v>989</v>
      </c>
      <c r="C498" s="6">
        <v>2.25</v>
      </c>
      <c r="D498" s="6">
        <v>2.8499999046325701</v>
      </c>
      <c r="E498" s="6">
        <v>2.7999999523162802</v>
      </c>
      <c r="F498" s="6">
        <v>1.95000004768372</v>
      </c>
      <c r="G498" s="6">
        <v>2.25</v>
      </c>
      <c r="H498" s="6">
        <v>3.5499999523162802</v>
      </c>
      <c r="I498" s="6">
        <v>3.75</v>
      </c>
      <c r="J498" s="6">
        <v>4</v>
      </c>
      <c r="K498" s="6">
        <v>3.7000000476837198</v>
      </c>
      <c r="L498" s="6">
        <f t="shared" si="252"/>
        <v>0</v>
      </c>
      <c r="M498" s="6">
        <f t="shared" si="253"/>
        <v>0.84999990463257014</v>
      </c>
      <c r="N498" s="6">
        <f t="shared" si="254"/>
        <v>0.79999995231628018</v>
      </c>
      <c r="O498" s="6">
        <f t="shared" si="255"/>
        <v>0</v>
      </c>
      <c r="P498" s="6">
        <f t="shared" si="256"/>
        <v>0.25</v>
      </c>
      <c r="Q498" s="6">
        <f t="shared" si="257"/>
        <v>0.54999995231628018</v>
      </c>
      <c r="R498" s="6">
        <f t="shared" si="258"/>
        <v>0.75</v>
      </c>
      <c r="S498" s="6">
        <f t="shared" si="259"/>
        <v>2</v>
      </c>
      <c r="T498" s="6">
        <f t="shared" si="260"/>
        <v>1.7000000476837198</v>
      </c>
      <c r="U498" s="6">
        <f t="shared" si="261"/>
        <v>0</v>
      </c>
      <c r="V498" s="6">
        <f t="shared" si="262"/>
        <v>0.24999990463257005</v>
      </c>
      <c r="W498" s="6">
        <f t="shared" si="263"/>
        <v>0</v>
      </c>
      <c r="X498" s="6">
        <f t="shared" si="264"/>
        <v>0</v>
      </c>
      <c r="Y498" s="6">
        <f t="shared" si="265"/>
        <v>0</v>
      </c>
      <c r="Z498" s="6">
        <f t="shared" si="266"/>
        <v>4.9999952316280183E-2</v>
      </c>
      <c r="AA498" s="6">
        <f t="shared" si="267"/>
        <v>0.14999999999999991</v>
      </c>
      <c r="AB498" s="6">
        <f t="shared" si="268"/>
        <v>1.5</v>
      </c>
      <c r="AC498" s="6">
        <f t="shared" si="269"/>
        <v>0.90000004768371999</v>
      </c>
      <c r="AD498" s="6">
        <f t="shared" si="270"/>
        <v>0</v>
      </c>
      <c r="AE498" s="6">
        <f t="shared" si="271"/>
        <v>0</v>
      </c>
      <c r="AF498" s="6">
        <f t="shared" si="272"/>
        <v>0</v>
      </c>
      <c r="AG498" s="6">
        <f t="shared" si="273"/>
        <v>0</v>
      </c>
      <c r="AH498" s="6">
        <f t="shared" si="274"/>
        <v>0</v>
      </c>
      <c r="AI498" s="6">
        <f t="shared" si="275"/>
        <v>0</v>
      </c>
      <c r="AJ498" s="6">
        <f t="shared" si="276"/>
        <v>0</v>
      </c>
      <c r="AK498" s="6">
        <f t="shared" si="277"/>
        <v>0.70000000000000018</v>
      </c>
      <c r="AL498" s="6">
        <f t="shared" si="278"/>
        <v>0.10000004768371973</v>
      </c>
      <c r="AM498" s="6">
        <f t="shared" si="279"/>
        <v>0</v>
      </c>
      <c r="AN498" s="6">
        <f t="shared" si="280"/>
        <v>0</v>
      </c>
      <c r="AO498" s="6">
        <f t="shared" si="281"/>
        <v>0</v>
      </c>
      <c r="AP498" s="6">
        <f t="shared" si="282"/>
        <v>0</v>
      </c>
      <c r="AQ498" s="6">
        <f t="shared" si="283"/>
        <v>0</v>
      </c>
      <c r="AR498" s="6">
        <f t="shared" si="284"/>
        <v>0</v>
      </c>
      <c r="AS498" s="6">
        <f t="shared" si="285"/>
        <v>0</v>
      </c>
      <c r="AT498" s="6">
        <f t="shared" si="286"/>
        <v>0</v>
      </c>
      <c r="AU498" s="6">
        <f t="shared" si="287"/>
        <v>0</v>
      </c>
    </row>
    <row r="499" spans="1:47" ht="15" customHeight="1" x14ac:dyDescent="0.45">
      <c r="A499" s="5" t="s">
        <v>990</v>
      </c>
      <c r="B499" s="5" t="s">
        <v>991</v>
      </c>
      <c r="C499" s="6">
        <v>2.25</v>
      </c>
      <c r="D499" s="6">
        <v>2.3499999046325701</v>
      </c>
      <c r="E499" s="6">
        <v>2</v>
      </c>
      <c r="F499" s="6">
        <v>1.25</v>
      </c>
      <c r="G499" s="6">
        <v>1.8999999761581401</v>
      </c>
      <c r="H499" s="6">
        <v>2.4000000953674299</v>
      </c>
      <c r="I499" s="6">
        <v>3.4000000953674299</v>
      </c>
      <c r="J499" s="6">
        <v>3.4000000953674299</v>
      </c>
      <c r="K499" s="6">
        <v>3.0999999046325701</v>
      </c>
      <c r="L499" s="6">
        <f t="shared" si="252"/>
        <v>0</v>
      </c>
      <c r="M499" s="6">
        <f t="shared" si="253"/>
        <v>0.34999990463257014</v>
      </c>
      <c r="N499" s="6">
        <f t="shared" si="254"/>
        <v>0</v>
      </c>
      <c r="O499" s="6">
        <f t="shared" si="255"/>
        <v>0</v>
      </c>
      <c r="P499" s="6">
        <f t="shared" si="256"/>
        <v>0</v>
      </c>
      <c r="Q499" s="6">
        <f t="shared" si="257"/>
        <v>0</v>
      </c>
      <c r="R499" s="6">
        <f t="shared" si="258"/>
        <v>0.40000009536742986</v>
      </c>
      <c r="S499" s="6">
        <f t="shared" si="259"/>
        <v>1.4000000953674299</v>
      </c>
      <c r="T499" s="6">
        <f t="shared" si="260"/>
        <v>1.0999999046325701</v>
      </c>
      <c r="U499" s="6">
        <f t="shared" si="261"/>
        <v>0</v>
      </c>
      <c r="V499" s="6">
        <f t="shared" si="262"/>
        <v>0</v>
      </c>
      <c r="W499" s="6">
        <f t="shared" si="263"/>
        <v>0</v>
      </c>
      <c r="X499" s="6">
        <f t="shared" si="264"/>
        <v>0</v>
      </c>
      <c r="Y499" s="6">
        <f t="shared" si="265"/>
        <v>0</v>
      </c>
      <c r="Z499" s="6">
        <f t="shared" si="266"/>
        <v>0</v>
      </c>
      <c r="AA499" s="6">
        <f t="shared" si="267"/>
        <v>0</v>
      </c>
      <c r="AB499" s="6">
        <f t="shared" si="268"/>
        <v>0.90000009536742986</v>
      </c>
      <c r="AC499" s="6">
        <f t="shared" si="269"/>
        <v>0.29999990463257031</v>
      </c>
      <c r="AD499" s="6">
        <f t="shared" si="270"/>
        <v>0</v>
      </c>
      <c r="AE499" s="6">
        <f t="shared" si="271"/>
        <v>0</v>
      </c>
      <c r="AF499" s="6">
        <f t="shared" si="272"/>
        <v>0</v>
      </c>
      <c r="AG499" s="6">
        <f t="shared" si="273"/>
        <v>0</v>
      </c>
      <c r="AH499" s="6">
        <f t="shared" si="274"/>
        <v>0</v>
      </c>
      <c r="AI499" s="6">
        <f t="shared" si="275"/>
        <v>0</v>
      </c>
      <c r="AJ499" s="6">
        <f t="shared" si="276"/>
        <v>0</v>
      </c>
      <c r="AK499" s="6">
        <f t="shared" si="277"/>
        <v>0.10000009536743004</v>
      </c>
      <c r="AL499" s="6">
        <f t="shared" si="278"/>
        <v>0</v>
      </c>
      <c r="AM499" s="6">
        <f t="shared" si="279"/>
        <v>0</v>
      </c>
      <c r="AN499" s="6">
        <f t="shared" si="280"/>
        <v>0</v>
      </c>
      <c r="AO499" s="6">
        <f t="shared" si="281"/>
        <v>0</v>
      </c>
      <c r="AP499" s="6">
        <f t="shared" si="282"/>
        <v>0</v>
      </c>
      <c r="AQ499" s="6">
        <f t="shared" si="283"/>
        <v>0</v>
      </c>
      <c r="AR499" s="6">
        <f t="shared" si="284"/>
        <v>0</v>
      </c>
      <c r="AS499" s="6">
        <f t="shared" si="285"/>
        <v>0</v>
      </c>
      <c r="AT499" s="6">
        <f t="shared" si="286"/>
        <v>0</v>
      </c>
      <c r="AU499" s="6">
        <f t="shared" si="287"/>
        <v>0</v>
      </c>
    </row>
    <row r="500" spans="1:47" ht="15" customHeight="1" x14ac:dyDescent="0.45">
      <c r="A500" s="5" t="s">
        <v>992</v>
      </c>
      <c r="B500" s="5" t="s">
        <v>993</v>
      </c>
      <c r="C500" s="6">
        <v>1.70000004768372</v>
      </c>
      <c r="D500" s="6">
        <v>2.0999999046325701</v>
      </c>
      <c r="E500" s="6">
        <v>1.6000000238418599</v>
      </c>
      <c r="F500" s="6">
        <v>0.75</v>
      </c>
      <c r="G500" s="6">
        <v>1.5</v>
      </c>
      <c r="H500" s="6">
        <v>1.8999999761581401</v>
      </c>
      <c r="I500" s="6">
        <v>3.25</v>
      </c>
      <c r="J500" s="6">
        <v>3.5</v>
      </c>
      <c r="K500" s="6">
        <v>2.75</v>
      </c>
      <c r="L500" s="6">
        <f t="shared" si="252"/>
        <v>0</v>
      </c>
      <c r="M500" s="6">
        <f t="shared" si="253"/>
        <v>9.9999904632570136E-2</v>
      </c>
      <c r="N500" s="6">
        <f t="shared" si="254"/>
        <v>0</v>
      </c>
      <c r="O500" s="6">
        <f t="shared" si="255"/>
        <v>0</v>
      </c>
      <c r="P500" s="6">
        <f t="shared" si="256"/>
        <v>0</v>
      </c>
      <c r="Q500" s="6">
        <f t="shared" si="257"/>
        <v>0</v>
      </c>
      <c r="R500" s="6">
        <f t="shared" si="258"/>
        <v>0.25</v>
      </c>
      <c r="S500" s="6">
        <f t="shared" si="259"/>
        <v>1.5</v>
      </c>
      <c r="T500" s="6">
        <f t="shared" si="260"/>
        <v>0.75</v>
      </c>
      <c r="U500" s="6">
        <f t="shared" si="261"/>
        <v>0</v>
      </c>
      <c r="V500" s="6">
        <f t="shared" si="262"/>
        <v>0</v>
      </c>
      <c r="W500" s="6">
        <f t="shared" si="263"/>
        <v>0</v>
      </c>
      <c r="X500" s="6">
        <f t="shared" si="264"/>
        <v>0</v>
      </c>
      <c r="Y500" s="6">
        <f t="shared" si="265"/>
        <v>0</v>
      </c>
      <c r="Z500" s="6">
        <f t="shared" si="266"/>
        <v>0</v>
      </c>
      <c r="AA500" s="6">
        <f t="shared" si="267"/>
        <v>0</v>
      </c>
      <c r="AB500" s="6">
        <f t="shared" si="268"/>
        <v>1</v>
      </c>
      <c r="AC500" s="6">
        <f t="shared" si="269"/>
        <v>0</v>
      </c>
      <c r="AD500" s="6">
        <f t="shared" si="270"/>
        <v>0</v>
      </c>
      <c r="AE500" s="6">
        <f t="shared" si="271"/>
        <v>0</v>
      </c>
      <c r="AF500" s="6">
        <f t="shared" si="272"/>
        <v>0</v>
      </c>
      <c r="AG500" s="6">
        <f t="shared" si="273"/>
        <v>0</v>
      </c>
      <c r="AH500" s="6">
        <f t="shared" si="274"/>
        <v>0</v>
      </c>
      <c r="AI500" s="6">
        <f t="shared" si="275"/>
        <v>0</v>
      </c>
      <c r="AJ500" s="6">
        <f t="shared" si="276"/>
        <v>0</v>
      </c>
      <c r="AK500" s="6">
        <f t="shared" si="277"/>
        <v>0.20000000000000018</v>
      </c>
      <c r="AL500" s="6">
        <f t="shared" si="278"/>
        <v>0</v>
      </c>
      <c r="AM500" s="6">
        <f t="shared" si="279"/>
        <v>0</v>
      </c>
      <c r="AN500" s="6">
        <f t="shared" si="280"/>
        <v>0</v>
      </c>
      <c r="AO500" s="6">
        <f t="shared" si="281"/>
        <v>0</v>
      </c>
      <c r="AP500" s="6">
        <f t="shared" si="282"/>
        <v>0</v>
      </c>
      <c r="AQ500" s="6">
        <f t="shared" si="283"/>
        <v>0</v>
      </c>
      <c r="AR500" s="6">
        <f t="shared" si="284"/>
        <v>0</v>
      </c>
      <c r="AS500" s="6">
        <f t="shared" si="285"/>
        <v>0</v>
      </c>
      <c r="AT500" s="6">
        <f t="shared" si="286"/>
        <v>0</v>
      </c>
      <c r="AU500" s="6">
        <f t="shared" si="287"/>
        <v>0</v>
      </c>
    </row>
    <row r="501" spans="1:47" ht="15" customHeight="1" x14ac:dyDescent="0.45">
      <c r="A501" s="5" t="s">
        <v>994</v>
      </c>
      <c r="B501" s="5" t="s">
        <v>995</v>
      </c>
      <c r="C501" s="6">
        <v>3.25</v>
      </c>
      <c r="D501" s="6">
        <v>4</v>
      </c>
      <c r="E501" s="6">
        <v>3.5999999046325701</v>
      </c>
      <c r="F501" s="6">
        <v>2</v>
      </c>
      <c r="G501" s="6">
        <v>2.8499999046325701</v>
      </c>
      <c r="H501" s="6">
        <v>3.5</v>
      </c>
      <c r="I501" s="6">
        <v>3.4500000476837198</v>
      </c>
      <c r="J501" s="6">
        <v>3.4000000953674299</v>
      </c>
      <c r="K501" s="6">
        <v>3.5999999046325701</v>
      </c>
      <c r="L501" s="6">
        <f t="shared" si="252"/>
        <v>0.25</v>
      </c>
      <c r="M501" s="6">
        <f t="shared" si="253"/>
        <v>2</v>
      </c>
      <c r="N501" s="6">
        <f t="shared" si="254"/>
        <v>1.5999999046325701</v>
      </c>
      <c r="O501" s="6">
        <f t="shared" si="255"/>
        <v>0</v>
      </c>
      <c r="P501" s="6">
        <f t="shared" si="256"/>
        <v>0.84999990463257014</v>
      </c>
      <c r="Q501" s="6">
        <f t="shared" si="257"/>
        <v>0.5</v>
      </c>
      <c r="R501" s="6">
        <f t="shared" si="258"/>
        <v>0.45000004768371982</v>
      </c>
      <c r="S501" s="6">
        <f t="shared" si="259"/>
        <v>1.4000000953674299</v>
      </c>
      <c r="T501" s="6">
        <f t="shared" si="260"/>
        <v>1.5999999046325701</v>
      </c>
      <c r="U501" s="6">
        <f t="shared" si="261"/>
        <v>0</v>
      </c>
      <c r="V501" s="6">
        <f t="shared" si="262"/>
        <v>1.4</v>
      </c>
      <c r="W501" s="6">
        <f t="shared" si="263"/>
        <v>0.19999990463257022</v>
      </c>
      <c r="X501" s="6">
        <f t="shared" si="264"/>
        <v>0</v>
      </c>
      <c r="Y501" s="6">
        <f t="shared" si="265"/>
        <v>0</v>
      </c>
      <c r="Z501" s="6">
        <f t="shared" si="266"/>
        <v>0</v>
      </c>
      <c r="AA501" s="6">
        <f t="shared" si="267"/>
        <v>0</v>
      </c>
      <c r="AB501" s="6">
        <f t="shared" si="268"/>
        <v>0.90000009536742986</v>
      </c>
      <c r="AC501" s="6">
        <f t="shared" si="269"/>
        <v>0.79999990463257031</v>
      </c>
      <c r="AD501" s="6">
        <f t="shared" si="270"/>
        <v>0</v>
      </c>
      <c r="AE501" s="6">
        <f t="shared" si="271"/>
        <v>0.60000000000000009</v>
      </c>
      <c r="AF501" s="6">
        <f t="shared" si="272"/>
        <v>0</v>
      </c>
      <c r="AG501" s="6">
        <f t="shared" si="273"/>
        <v>0</v>
      </c>
      <c r="AH501" s="6">
        <f t="shared" si="274"/>
        <v>0</v>
      </c>
      <c r="AI501" s="6">
        <f t="shared" si="275"/>
        <v>0</v>
      </c>
      <c r="AJ501" s="6">
        <f t="shared" si="276"/>
        <v>0</v>
      </c>
      <c r="AK501" s="6">
        <f t="shared" si="277"/>
        <v>0.10000009536743004</v>
      </c>
      <c r="AL501" s="6">
        <f t="shared" si="278"/>
        <v>0</v>
      </c>
      <c r="AM501" s="6">
        <f t="shared" si="279"/>
        <v>0</v>
      </c>
      <c r="AN501" s="6">
        <f t="shared" si="280"/>
        <v>0</v>
      </c>
      <c r="AO501" s="6">
        <f t="shared" si="281"/>
        <v>0</v>
      </c>
      <c r="AP501" s="6">
        <f t="shared" si="282"/>
        <v>0</v>
      </c>
      <c r="AQ501" s="6">
        <f t="shared" si="283"/>
        <v>0</v>
      </c>
      <c r="AR501" s="6">
        <f t="shared" si="284"/>
        <v>0</v>
      </c>
      <c r="AS501" s="6">
        <f t="shared" si="285"/>
        <v>0</v>
      </c>
      <c r="AT501" s="6">
        <f t="shared" si="286"/>
        <v>0</v>
      </c>
      <c r="AU501" s="6">
        <f t="shared" si="287"/>
        <v>0</v>
      </c>
    </row>
    <row r="502" spans="1:47" ht="15" customHeight="1" x14ac:dyDescent="0.45">
      <c r="A502" s="5" t="s">
        <v>996</v>
      </c>
      <c r="B502" s="5" t="s">
        <v>997</v>
      </c>
      <c r="C502" s="6">
        <v>2.2999999523162802</v>
      </c>
      <c r="D502" s="6">
        <v>2.3499999046325701</v>
      </c>
      <c r="E502" s="6">
        <v>1.79999995231628</v>
      </c>
      <c r="F502" s="6">
        <v>1</v>
      </c>
      <c r="G502" s="6">
        <v>1.6499999761581401</v>
      </c>
      <c r="H502" s="6">
        <v>1.8999999761581401</v>
      </c>
      <c r="I502" s="6">
        <v>2.9000000953674299</v>
      </c>
      <c r="J502" s="6">
        <v>3.0999999046325701</v>
      </c>
      <c r="K502" s="6">
        <v>2.75</v>
      </c>
      <c r="L502" s="6">
        <f t="shared" si="252"/>
        <v>0</v>
      </c>
      <c r="M502" s="6">
        <f t="shared" si="253"/>
        <v>0.34999990463257014</v>
      </c>
      <c r="N502" s="6">
        <f t="shared" si="254"/>
        <v>0</v>
      </c>
      <c r="O502" s="6">
        <f t="shared" si="255"/>
        <v>0</v>
      </c>
      <c r="P502" s="6">
        <f t="shared" si="256"/>
        <v>0</v>
      </c>
      <c r="Q502" s="6">
        <f t="shared" si="257"/>
        <v>0</v>
      </c>
      <c r="R502" s="6">
        <f t="shared" si="258"/>
        <v>0</v>
      </c>
      <c r="S502" s="6">
        <f t="shared" si="259"/>
        <v>1.0999999046325701</v>
      </c>
      <c r="T502" s="6">
        <f t="shared" si="260"/>
        <v>0.75</v>
      </c>
      <c r="U502" s="6">
        <f t="shared" si="261"/>
        <v>0</v>
      </c>
      <c r="V502" s="6">
        <f t="shared" si="262"/>
        <v>0</v>
      </c>
      <c r="W502" s="6">
        <f t="shared" si="263"/>
        <v>0</v>
      </c>
      <c r="X502" s="6">
        <f t="shared" si="264"/>
        <v>0</v>
      </c>
      <c r="Y502" s="6">
        <f t="shared" si="265"/>
        <v>0</v>
      </c>
      <c r="Z502" s="6">
        <f t="shared" si="266"/>
        <v>0</v>
      </c>
      <c r="AA502" s="6">
        <f t="shared" si="267"/>
        <v>0</v>
      </c>
      <c r="AB502" s="6">
        <f t="shared" si="268"/>
        <v>0.59999990463257014</v>
      </c>
      <c r="AC502" s="6">
        <f t="shared" si="269"/>
        <v>0</v>
      </c>
      <c r="AD502" s="6">
        <f t="shared" si="270"/>
        <v>0</v>
      </c>
      <c r="AE502" s="6">
        <f t="shared" si="271"/>
        <v>0</v>
      </c>
      <c r="AF502" s="6">
        <f t="shared" si="272"/>
        <v>0</v>
      </c>
      <c r="AG502" s="6">
        <f t="shared" si="273"/>
        <v>0</v>
      </c>
      <c r="AH502" s="6">
        <f t="shared" si="274"/>
        <v>0</v>
      </c>
      <c r="AI502" s="6">
        <f t="shared" si="275"/>
        <v>0</v>
      </c>
      <c r="AJ502" s="6">
        <f t="shared" si="276"/>
        <v>0</v>
      </c>
      <c r="AK502" s="6">
        <f t="shared" si="277"/>
        <v>0</v>
      </c>
      <c r="AL502" s="6">
        <f t="shared" si="278"/>
        <v>0</v>
      </c>
      <c r="AM502" s="6">
        <f t="shared" si="279"/>
        <v>0</v>
      </c>
      <c r="AN502" s="6">
        <f t="shared" si="280"/>
        <v>0</v>
      </c>
      <c r="AO502" s="6">
        <f t="shared" si="281"/>
        <v>0</v>
      </c>
      <c r="AP502" s="6">
        <f t="shared" si="282"/>
        <v>0</v>
      </c>
      <c r="AQ502" s="6">
        <f t="shared" si="283"/>
        <v>0</v>
      </c>
      <c r="AR502" s="6">
        <f t="shared" si="284"/>
        <v>0</v>
      </c>
      <c r="AS502" s="6">
        <f t="shared" si="285"/>
        <v>0</v>
      </c>
      <c r="AT502" s="6">
        <f t="shared" si="286"/>
        <v>0</v>
      </c>
      <c r="AU502" s="6">
        <f t="shared" si="287"/>
        <v>0</v>
      </c>
    </row>
    <row r="503" spans="1:47" ht="15" customHeight="1" x14ac:dyDescent="0.45">
      <c r="A503" s="5" t="s">
        <v>998</v>
      </c>
      <c r="B503" s="5" t="s">
        <v>999</v>
      </c>
      <c r="C503" s="6">
        <v>2.3499999046325701</v>
      </c>
      <c r="D503" s="6">
        <v>2.75</v>
      </c>
      <c r="E503" s="6">
        <v>2</v>
      </c>
      <c r="F503" s="6">
        <v>1</v>
      </c>
      <c r="G503" s="6">
        <v>1.75</v>
      </c>
      <c r="H503" s="6">
        <v>2.0999999046325701</v>
      </c>
      <c r="I503" s="6">
        <v>2.7999999523162802</v>
      </c>
      <c r="J503" s="6">
        <v>3.1500000953674299</v>
      </c>
      <c r="K503" s="6">
        <v>2.75</v>
      </c>
      <c r="L503" s="6">
        <f t="shared" si="252"/>
        <v>0</v>
      </c>
      <c r="M503" s="6">
        <f t="shared" si="253"/>
        <v>0.75</v>
      </c>
      <c r="N503" s="6">
        <f t="shared" si="254"/>
        <v>0</v>
      </c>
      <c r="O503" s="6">
        <f t="shared" si="255"/>
        <v>0</v>
      </c>
      <c r="P503" s="6">
        <f t="shared" si="256"/>
        <v>0</v>
      </c>
      <c r="Q503" s="6">
        <f t="shared" si="257"/>
        <v>0</v>
      </c>
      <c r="R503" s="6">
        <f t="shared" si="258"/>
        <v>0</v>
      </c>
      <c r="S503" s="6">
        <f t="shared" si="259"/>
        <v>1.1500000953674299</v>
      </c>
      <c r="T503" s="6">
        <f t="shared" si="260"/>
        <v>0.75</v>
      </c>
      <c r="U503" s="6">
        <f t="shared" si="261"/>
        <v>0</v>
      </c>
      <c r="V503" s="6">
        <f t="shared" si="262"/>
        <v>0.14999999999999991</v>
      </c>
      <c r="W503" s="6">
        <f t="shared" si="263"/>
        <v>0</v>
      </c>
      <c r="X503" s="6">
        <f t="shared" si="264"/>
        <v>0</v>
      </c>
      <c r="Y503" s="6">
        <f t="shared" si="265"/>
        <v>0</v>
      </c>
      <c r="Z503" s="6">
        <f t="shared" si="266"/>
        <v>0</v>
      </c>
      <c r="AA503" s="6">
        <f t="shared" si="267"/>
        <v>0</v>
      </c>
      <c r="AB503" s="6">
        <f t="shared" si="268"/>
        <v>0.65000009536742986</v>
      </c>
      <c r="AC503" s="6">
        <f t="shared" si="269"/>
        <v>0</v>
      </c>
      <c r="AD503" s="6">
        <f t="shared" si="270"/>
        <v>0</v>
      </c>
      <c r="AE503" s="6">
        <f t="shared" si="271"/>
        <v>0</v>
      </c>
      <c r="AF503" s="6">
        <f t="shared" si="272"/>
        <v>0</v>
      </c>
      <c r="AG503" s="6">
        <f t="shared" si="273"/>
        <v>0</v>
      </c>
      <c r="AH503" s="6">
        <f t="shared" si="274"/>
        <v>0</v>
      </c>
      <c r="AI503" s="6">
        <f t="shared" si="275"/>
        <v>0</v>
      </c>
      <c r="AJ503" s="6">
        <f t="shared" si="276"/>
        <v>0</v>
      </c>
      <c r="AK503" s="6">
        <f t="shared" si="277"/>
        <v>0</v>
      </c>
      <c r="AL503" s="6">
        <f t="shared" si="278"/>
        <v>0</v>
      </c>
      <c r="AM503" s="6">
        <f t="shared" si="279"/>
        <v>0</v>
      </c>
      <c r="AN503" s="6">
        <f t="shared" si="280"/>
        <v>0</v>
      </c>
      <c r="AO503" s="6">
        <f t="shared" si="281"/>
        <v>0</v>
      </c>
      <c r="AP503" s="6">
        <f t="shared" si="282"/>
        <v>0</v>
      </c>
      <c r="AQ503" s="6">
        <f t="shared" si="283"/>
        <v>0</v>
      </c>
      <c r="AR503" s="6">
        <f t="shared" si="284"/>
        <v>0</v>
      </c>
      <c r="AS503" s="6">
        <f t="shared" si="285"/>
        <v>0</v>
      </c>
      <c r="AT503" s="6">
        <f t="shared" si="286"/>
        <v>0</v>
      </c>
      <c r="AU503" s="6">
        <f t="shared" si="287"/>
        <v>0</v>
      </c>
    </row>
    <row r="504" spans="1:47" ht="15" customHeight="1" x14ac:dyDescent="0.45">
      <c r="A504" s="5" t="s">
        <v>1000</v>
      </c>
      <c r="B504" s="5" t="s">
        <v>1001</v>
      </c>
      <c r="C504" s="6">
        <v>3</v>
      </c>
      <c r="D504" s="6">
        <v>4</v>
      </c>
      <c r="E504" s="6">
        <v>3.5</v>
      </c>
      <c r="F504" s="6">
        <v>1.29999995231628</v>
      </c>
      <c r="G504" s="6">
        <v>2.1500000953674299</v>
      </c>
      <c r="H504" s="6">
        <v>3.4000000953674299</v>
      </c>
      <c r="I504" s="6">
        <v>3.2000000476837198</v>
      </c>
      <c r="J504" s="6">
        <v>3.25</v>
      </c>
      <c r="K504" s="6">
        <v>3.2000000476837198</v>
      </c>
      <c r="L504" s="6">
        <f t="shared" si="252"/>
        <v>0</v>
      </c>
      <c r="M504" s="6">
        <f t="shared" si="253"/>
        <v>2</v>
      </c>
      <c r="N504" s="6">
        <f t="shared" si="254"/>
        <v>1.5</v>
      </c>
      <c r="O504" s="6">
        <f t="shared" si="255"/>
        <v>0</v>
      </c>
      <c r="P504" s="6">
        <f t="shared" si="256"/>
        <v>0.15000009536742986</v>
      </c>
      <c r="Q504" s="6">
        <f t="shared" si="257"/>
        <v>0.40000009536742986</v>
      </c>
      <c r="R504" s="6">
        <f t="shared" si="258"/>
        <v>0.20000004768371982</v>
      </c>
      <c r="S504" s="6">
        <f t="shared" si="259"/>
        <v>1.25</v>
      </c>
      <c r="T504" s="6">
        <f t="shared" si="260"/>
        <v>1.2000000476837198</v>
      </c>
      <c r="U504" s="6">
        <f t="shared" si="261"/>
        <v>0</v>
      </c>
      <c r="V504" s="6">
        <f t="shared" si="262"/>
        <v>1.4</v>
      </c>
      <c r="W504" s="6">
        <f t="shared" si="263"/>
        <v>0.10000000000000009</v>
      </c>
      <c r="X504" s="6">
        <f t="shared" si="264"/>
        <v>0</v>
      </c>
      <c r="Y504" s="6">
        <f t="shared" si="265"/>
        <v>0</v>
      </c>
      <c r="Z504" s="6">
        <f t="shared" si="266"/>
        <v>0</v>
      </c>
      <c r="AA504" s="6">
        <f t="shared" si="267"/>
        <v>0</v>
      </c>
      <c r="AB504" s="6">
        <f t="shared" si="268"/>
        <v>0.75</v>
      </c>
      <c r="AC504" s="6">
        <f t="shared" si="269"/>
        <v>0.40000004768371999</v>
      </c>
      <c r="AD504" s="6">
        <f t="shared" si="270"/>
        <v>0</v>
      </c>
      <c r="AE504" s="6">
        <f t="shared" si="271"/>
        <v>0.60000000000000009</v>
      </c>
      <c r="AF504" s="6">
        <f t="shared" si="272"/>
        <v>0</v>
      </c>
      <c r="AG504" s="6">
        <f t="shared" si="273"/>
        <v>0</v>
      </c>
      <c r="AH504" s="6">
        <f t="shared" si="274"/>
        <v>0</v>
      </c>
      <c r="AI504" s="6">
        <f t="shared" si="275"/>
        <v>0</v>
      </c>
      <c r="AJ504" s="6">
        <f t="shared" si="276"/>
        <v>0</v>
      </c>
      <c r="AK504" s="6">
        <f t="shared" si="277"/>
        <v>0</v>
      </c>
      <c r="AL504" s="6">
        <f t="shared" si="278"/>
        <v>0</v>
      </c>
      <c r="AM504" s="6">
        <f t="shared" si="279"/>
        <v>0</v>
      </c>
      <c r="AN504" s="6">
        <f t="shared" si="280"/>
        <v>0</v>
      </c>
      <c r="AO504" s="6">
        <f t="shared" si="281"/>
        <v>0</v>
      </c>
      <c r="AP504" s="6">
        <f t="shared" si="282"/>
        <v>0</v>
      </c>
      <c r="AQ504" s="6">
        <f t="shared" si="283"/>
        <v>0</v>
      </c>
      <c r="AR504" s="6">
        <f t="shared" si="284"/>
        <v>0</v>
      </c>
      <c r="AS504" s="6">
        <f t="shared" si="285"/>
        <v>0</v>
      </c>
      <c r="AT504" s="6">
        <f t="shared" si="286"/>
        <v>0</v>
      </c>
      <c r="AU504" s="6">
        <f t="shared" si="287"/>
        <v>0</v>
      </c>
    </row>
    <row r="505" spans="1:47" ht="15" customHeight="1" x14ac:dyDescent="0.45">
      <c r="A505" s="5" t="s">
        <v>1002</v>
      </c>
      <c r="B505" s="5" t="s">
        <v>1003</v>
      </c>
      <c r="C505" s="6">
        <v>2.4000000953674299</v>
      </c>
      <c r="D505" s="6">
        <v>2.7000000476837198</v>
      </c>
      <c r="E505" s="6">
        <v>1.79999995231628</v>
      </c>
      <c r="F505" s="6">
        <v>0.64999997615814198</v>
      </c>
      <c r="G505" s="6">
        <v>1.6000000238418599</v>
      </c>
      <c r="H505" s="6">
        <v>2</v>
      </c>
      <c r="I505" s="6">
        <v>2.9000000953674299</v>
      </c>
      <c r="J505" s="6">
        <v>3.2000000476837198</v>
      </c>
      <c r="K505" s="6">
        <v>2.75</v>
      </c>
      <c r="L505" s="6">
        <f t="shared" si="252"/>
        <v>0</v>
      </c>
      <c r="M505" s="6">
        <f t="shared" si="253"/>
        <v>0.70000004768371982</v>
      </c>
      <c r="N505" s="6">
        <f t="shared" si="254"/>
        <v>0</v>
      </c>
      <c r="O505" s="6">
        <f t="shared" si="255"/>
        <v>0</v>
      </c>
      <c r="P505" s="6">
        <f t="shared" si="256"/>
        <v>0</v>
      </c>
      <c r="Q505" s="6">
        <f t="shared" si="257"/>
        <v>0</v>
      </c>
      <c r="R505" s="6">
        <f t="shared" si="258"/>
        <v>0</v>
      </c>
      <c r="S505" s="6">
        <f t="shared" si="259"/>
        <v>1.2000000476837198</v>
      </c>
      <c r="T505" s="6">
        <f t="shared" si="260"/>
        <v>0.75</v>
      </c>
      <c r="U505" s="6">
        <f t="shared" si="261"/>
        <v>0</v>
      </c>
      <c r="V505" s="6">
        <f t="shared" si="262"/>
        <v>0.10000004768371973</v>
      </c>
      <c r="W505" s="6">
        <f t="shared" si="263"/>
        <v>0</v>
      </c>
      <c r="X505" s="6">
        <f t="shared" si="264"/>
        <v>0</v>
      </c>
      <c r="Y505" s="6">
        <f t="shared" si="265"/>
        <v>0</v>
      </c>
      <c r="Z505" s="6">
        <f t="shared" si="266"/>
        <v>0</v>
      </c>
      <c r="AA505" s="6">
        <f t="shared" si="267"/>
        <v>0</v>
      </c>
      <c r="AB505" s="6">
        <f t="shared" si="268"/>
        <v>0.70000004768371982</v>
      </c>
      <c r="AC505" s="6">
        <f t="shared" si="269"/>
        <v>0</v>
      </c>
      <c r="AD505" s="6">
        <f t="shared" si="270"/>
        <v>0</v>
      </c>
      <c r="AE505" s="6">
        <f t="shared" si="271"/>
        <v>0</v>
      </c>
      <c r="AF505" s="6">
        <f t="shared" si="272"/>
        <v>0</v>
      </c>
      <c r="AG505" s="6">
        <f t="shared" si="273"/>
        <v>0</v>
      </c>
      <c r="AH505" s="6">
        <f t="shared" si="274"/>
        <v>0</v>
      </c>
      <c r="AI505" s="6">
        <f t="shared" si="275"/>
        <v>0</v>
      </c>
      <c r="AJ505" s="6">
        <f t="shared" si="276"/>
        <v>0</v>
      </c>
      <c r="AK505" s="6">
        <f t="shared" si="277"/>
        <v>0</v>
      </c>
      <c r="AL505" s="6">
        <f t="shared" si="278"/>
        <v>0</v>
      </c>
      <c r="AM505" s="6">
        <f t="shared" si="279"/>
        <v>0</v>
      </c>
      <c r="AN505" s="6">
        <f t="shared" si="280"/>
        <v>0</v>
      </c>
      <c r="AO505" s="6">
        <f t="shared" si="281"/>
        <v>0</v>
      </c>
      <c r="AP505" s="6">
        <f t="shared" si="282"/>
        <v>0</v>
      </c>
      <c r="AQ505" s="6">
        <f t="shared" si="283"/>
        <v>0</v>
      </c>
      <c r="AR505" s="6">
        <f t="shared" si="284"/>
        <v>0</v>
      </c>
      <c r="AS505" s="6">
        <f t="shared" si="285"/>
        <v>0</v>
      </c>
      <c r="AT505" s="6">
        <f t="shared" si="286"/>
        <v>0</v>
      </c>
      <c r="AU505" s="6">
        <f t="shared" si="287"/>
        <v>0</v>
      </c>
    </row>
    <row r="506" spans="1:47" ht="15" customHeight="1" x14ac:dyDescent="0.45">
      <c r="A506" s="5" t="s">
        <v>1004</v>
      </c>
      <c r="B506" s="5" t="s">
        <v>1005</v>
      </c>
      <c r="C506" s="6">
        <v>1.75</v>
      </c>
      <c r="D506" s="6">
        <v>2.6500000953674299</v>
      </c>
      <c r="E506" s="6">
        <v>2.2000000476837198</v>
      </c>
      <c r="F506" s="6">
        <v>0.94999998807907104</v>
      </c>
      <c r="G506" s="6">
        <v>1.5</v>
      </c>
      <c r="H506" s="6">
        <v>2.25</v>
      </c>
      <c r="I506" s="6">
        <v>3.2000000476837198</v>
      </c>
      <c r="J506" s="6">
        <v>3.3499999046325701</v>
      </c>
      <c r="K506" s="6">
        <v>2.8499999046325701</v>
      </c>
      <c r="L506" s="6">
        <f t="shared" si="252"/>
        <v>0</v>
      </c>
      <c r="M506" s="6">
        <f t="shared" si="253"/>
        <v>0.65000009536742986</v>
      </c>
      <c r="N506" s="6">
        <f t="shared" si="254"/>
        <v>0.20000004768371982</v>
      </c>
      <c r="O506" s="6">
        <f t="shared" si="255"/>
        <v>0</v>
      </c>
      <c r="P506" s="6">
        <f t="shared" si="256"/>
        <v>0</v>
      </c>
      <c r="Q506" s="6">
        <f t="shared" si="257"/>
        <v>0</v>
      </c>
      <c r="R506" s="6">
        <f t="shared" si="258"/>
        <v>0.20000004768371982</v>
      </c>
      <c r="S506" s="6">
        <f t="shared" si="259"/>
        <v>1.3499999046325701</v>
      </c>
      <c r="T506" s="6">
        <f t="shared" si="260"/>
        <v>0.84999990463257014</v>
      </c>
      <c r="U506" s="6">
        <f t="shared" si="261"/>
        <v>0</v>
      </c>
      <c r="V506" s="6">
        <f t="shared" si="262"/>
        <v>5.0000095367429775E-2</v>
      </c>
      <c r="W506" s="6">
        <f t="shared" si="263"/>
        <v>0</v>
      </c>
      <c r="X506" s="6">
        <f t="shared" si="264"/>
        <v>0</v>
      </c>
      <c r="Y506" s="6">
        <f t="shared" si="265"/>
        <v>0</v>
      </c>
      <c r="Z506" s="6">
        <f t="shared" si="266"/>
        <v>0</v>
      </c>
      <c r="AA506" s="6">
        <f t="shared" si="267"/>
        <v>0</v>
      </c>
      <c r="AB506" s="6">
        <f t="shared" si="268"/>
        <v>0.84999990463257014</v>
      </c>
      <c r="AC506" s="6">
        <f t="shared" si="269"/>
        <v>4.9999904632570313E-2</v>
      </c>
      <c r="AD506" s="6">
        <f t="shared" si="270"/>
        <v>0</v>
      </c>
      <c r="AE506" s="6">
        <f t="shared" si="271"/>
        <v>0</v>
      </c>
      <c r="AF506" s="6">
        <f t="shared" si="272"/>
        <v>0</v>
      </c>
      <c r="AG506" s="6">
        <f t="shared" si="273"/>
        <v>0</v>
      </c>
      <c r="AH506" s="6">
        <f t="shared" si="274"/>
        <v>0</v>
      </c>
      <c r="AI506" s="6">
        <f t="shared" si="275"/>
        <v>0</v>
      </c>
      <c r="AJ506" s="6">
        <f t="shared" si="276"/>
        <v>0</v>
      </c>
      <c r="AK506" s="6">
        <f t="shared" si="277"/>
        <v>4.9999904632570313E-2</v>
      </c>
      <c r="AL506" s="6">
        <f t="shared" si="278"/>
        <v>0</v>
      </c>
      <c r="AM506" s="6">
        <f t="shared" si="279"/>
        <v>0</v>
      </c>
      <c r="AN506" s="6">
        <f t="shared" si="280"/>
        <v>0</v>
      </c>
      <c r="AO506" s="6">
        <f t="shared" si="281"/>
        <v>0</v>
      </c>
      <c r="AP506" s="6">
        <f t="shared" si="282"/>
        <v>0</v>
      </c>
      <c r="AQ506" s="6">
        <f t="shared" si="283"/>
        <v>0</v>
      </c>
      <c r="AR506" s="6">
        <f t="shared" si="284"/>
        <v>0</v>
      </c>
      <c r="AS506" s="6">
        <f t="shared" si="285"/>
        <v>0</v>
      </c>
      <c r="AT506" s="6">
        <f t="shared" si="286"/>
        <v>0</v>
      </c>
      <c r="AU506" s="6">
        <f t="shared" si="287"/>
        <v>0</v>
      </c>
    </row>
    <row r="507" spans="1:47" ht="15" customHeight="1" x14ac:dyDescent="0.45">
      <c r="A507" s="5" t="s">
        <v>1006</v>
      </c>
      <c r="B507" s="5" t="s">
        <v>1007</v>
      </c>
      <c r="C507" s="6">
        <v>1</v>
      </c>
      <c r="D507" s="6">
        <v>1.20000004768372</v>
      </c>
      <c r="E507" s="6">
        <v>0.89999997615814198</v>
      </c>
      <c r="F507" s="6">
        <v>0.25</v>
      </c>
      <c r="G507" s="6">
        <v>1</v>
      </c>
      <c r="H507" s="6">
        <v>1.45000004768372</v>
      </c>
      <c r="I507" s="6">
        <v>2.75</v>
      </c>
      <c r="J507" s="6">
        <v>3</v>
      </c>
      <c r="K507" s="6">
        <v>2.75</v>
      </c>
      <c r="L507" s="6">
        <f t="shared" si="252"/>
        <v>0</v>
      </c>
      <c r="M507" s="6">
        <f t="shared" si="253"/>
        <v>0</v>
      </c>
      <c r="N507" s="6">
        <f t="shared" si="254"/>
        <v>0</v>
      </c>
      <c r="O507" s="6">
        <f t="shared" si="255"/>
        <v>0</v>
      </c>
      <c r="P507" s="6">
        <f t="shared" si="256"/>
        <v>0</v>
      </c>
      <c r="Q507" s="6">
        <f t="shared" si="257"/>
        <v>0</v>
      </c>
      <c r="R507" s="6">
        <f t="shared" si="258"/>
        <v>0</v>
      </c>
      <c r="S507" s="6">
        <f t="shared" si="259"/>
        <v>1</v>
      </c>
      <c r="T507" s="6">
        <f t="shared" si="260"/>
        <v>0.75</v>
      </c>
      <c r="U507" s="6">
        <f t="shared" si="261"/>
        <v>0</v>
      </c>
      <c r="V507" s="6">
        <f t="shared" si="262"/>
        <v>0</v>
      </c>
      <c r="W507" s="6">
        <f t="shared" si="263"/>
        <v>0</v>
      </c>
      <c r="X507" s="6">
        <f t="shared" si="264"/>
        <v>0</v>
      </c>
      <c r="Y507" s="6">
        <f t="shared" si="265"/>
        <v>0</v>
      </c>
      <c r="Z507" s="6">
        <f t="shared" si="266"/>
        <v>0</v>
      </c>
      <c r="AA507" s="6">
        <f t="shared" si="267"/>
        <v>0</v>
      </c>
      <c r="AB507" s="6">
        <f t="shared" si="268"/>
        <v>0.5</v>
      </c>
      <c r="AC507" s="6">
        <f t="shared" si="269"/>
        <v>0</v>
      </c>
      <c r="AD507" s="6">
        <f t="shared" si="270"/>
        <v>0</v>
      </c>
      <c r="AE507" s="6">
        <f t="shared" si="271"/>
        <v>0</v>
      </c>
      <c r="AF507" s="6">
        <f t="shared" si="272"/>
        <v>0</v>
      </c>
      <c r="AG507" s="6">
        <f t="shared" si="273"/>
        <v>0</v>
      </c>
      <c r="AH507" s="6">
        <f t="shared" si="274"/>
        <v>0</v>
      </c>
      <c r="AI507" s="6">
        <f t="shared" si="275"/>
        <v>0</v>
      </c>
      <c r="AJ507" s="6">
        <f t="shared" si="276"/>
        <v>0</v>
      </c>
      <c r="AK507" s="6">
        <f t="shared" si="277"/>
        <v>0</v>
      </c>
      <c r="AL507" s="6">
        <f t="shared" si="278"/>
        <v>0</v>
      </c>
      <c r="AM507" s="6">
        <f t="shared" si="279"/>
        <v>0</v>
      </c>
      <c r="AN507" s="6">
        <f t="shared" si="280"/>
        <v>0</v>
      </c>
      <c r="AO507" s="6">
        <f t="shared" si="281"/>
        <v>0</v>
      </c>
      <c r="AP507" s="6">
        <f t="shared" si="282"/>
        <v>0</v>
      </c>
      <c r="AQ507" s="6">
        <f t="shared" si="283"/>
        <v>0</v>
      </c>
      <c r="AR507" s="6">
        <f t="shared" si="284"/>
        <v>0</v>
      </c>
      <c r="AS507" s="6">
        <f t="shared" si="285"/>
        <v>0</v>
      </c>
      <c r="AT507" s="6">
        <f t="shared" si="286"/>
        <v>0</v>
      </c>
      <c r="AU507" s="6">
        <f t="shared" si="287"/>
        <v>0</v>
      </c>
    </row>
    <row r="508" spans="1:47" ht="15" customHeight="1" x14ac:dyDescent="0.45">
      <c r="A508" s="5" t="s">
        <v>1008</v>
      </c>
      <c r="B508" s="5" t="s">
        <v>1009</v>
      </c>
      <c r="C508" s="6">
        <v>3.0499999523162802</v>
      </c>
      <c r="D508" s="6">
        <v>4</v>
      </c>
      <c r="E508" s="6">
        <v>3.4500000476837198</v>
      </c>
      <c r="F508" s="6">
        <v>1.75</v>
      </c>
      <c r="G508" s="6">
        <v>2.7000000476837198</v>
      </c>
      <c r="H508" s="6">
        <v>3.0999999046325701</v>
      </c>
      <c r="I508" s="6">
        <v>2.7000000476837198</v>
      </c>
      <c r="J508" s="6">
        <v>1.6500000953674301</v>
      </c>
      <c r="K508" s="6">
        <v>2.7000000476837198</v>
      </c>
      <c r="L508" s="6">
        <f t="shared" si="252"/>
        <v>4.9999952316280183E-2</v>
      </c>
      <c r="M508" s="6">
        <f t="shared" si="253"/>
        <v>2</v>
      </c>
      <c r="N508" s="6">
        <f t="shared" si="254"/>
        <v>1.4500000476837198</v>
      </c>
      <c r="O508" s="6">
        <f t="shared" si="255"/>
        <v>0</v>
      </c>
      <c r="P508" s="6">
        <f t="shared" si="256"/>
        <v>0.70000004768371982</v>
      </c>
      <c r="Q508" s="6">
        <f t="shared" si="257"/>
        <v>9.9999904632570136E-2</v>
      </c>
      <c r="R508" s="6">
        <f t="shared" si="258"/>
        <v>0</v>
      </c>
      <c r="S508" s="6">
        <f t="shared" si="259"/>
        <v>0</v>
      </c>
      <c r="T508" s="6">
        <f t="shared" si="260"/>
        <v>0.70000004768371982</v>
      </c>
      <c r="U508" s="6">
        <f t="shared" si="261"/>
        <v>0</v>
      </c>
      <c r="V508" s="6">
        <f t="shared" si="262"/>
        <v>1.4</v>
      </c>
      <c r="W508" s="6">
        <f t="shared" si="263"/>
        <v>5.0000047683719906E-2</v>
      </c>
      <c r="X508" s="6">
        <f t="shared" si="264"/>
        <v>0</v>
      </c>
      <c r="Y508" s="6">
        <f t="shared" si="265"/>
        <v>0</v>
      </c>
      <c r="Z508" s="6">
        <f t="shared" si="266"/>
        <v>0</v>
      </c>
      <c r="AA508" s="6">
        <f t="shared" si="267"/>
        <v>0</v>
      </c>
      <c r="AB508" s="6">
        <f t="shared" si="268"/>
        <v>0</v>
      </c>
      <c r="AC508" s="6">
        <f t="shared" si="269"/>
        <v>0</v>
      </c>
      <c r="AD508" s="6">
        <f t="shared" si="270"/>
        <v>0</v>
      </c>
      <c r="AE508" s="6">
        <f t="shared" si="271"/>
        <v>0.60000000000000009</v>
      </c>
      <c r="AF508" s="6">
        <f t="shared" si="272"/>
        <v>0</v>
      </c>
      <c r="AG508" s="6">
        <f t="shared" si="273"/>
        <v>0</v>
      </c>
      <c r="AH508" s="6">
        <f t="shared" si="274"/>
        <v>0</v>
      </c>
      <c r="AI508" s="6">
        <f t="shared" si="275"/>
        <v>0</v>
      </c>
      <c r="AJ508" s="6">
        <f t="shared" si="276"/>
        <v>0</v>
      </c>
      <c r="AK508" s="6">
        <f t="shared" si="277"/>
        <v>0</v>
      </c>
      <c r="AL508" s="6">
        <f t="shared" si="278"/>
        <v>0</v>
      </c>
      <c r="AM508" s="6">
        <f t="shared" si="279"/>
        <v>0</v>
      </c>
      <c r="AN508" s="6">
        <f t="shared" si="280"/>
        <v>0</v>
      </c>
      <c r="AO508" s="6">
        <f t="shared" si="281"/>
        <v>0</v>
      </c>
      <c r="AP508" s="6">
        <f t="shared" si="282"/>
        <v>0</v>
      </c>
      <c r="AQ508" s="6">
        <f t="shared" si="283"/>
        <v>0</v>
      </c>
      <c r="AR508" s="6">
        <f t="shared" si="284"/>
        <v>0</v>
      </c>
      <c r="AS508" s="6">
        <f t="shared" si="285"/>
        <v>0</v>
      </c>
      <c r="AT508" s="6">
        <f t="shared" si="286"/>
        <v>0</v>
      </c>
      <c r="AU508" s="6">
        <f t="shared" si="287"/>
        <v>0</v>
      </c>
    </row>
    <row r="509" spans="1:47" ht="15" customHeight="1" x14ac:dyDescent="0.45">
      <c r="A509" s="5" t="s">
        <v>1010</v>
      </c>
      <c r="B509" s="5" t="s">
        <v>1011</v>
      </c>
      <c r="C509" s="6">
        <v>3.0499999523162802</v>
      </c>
      <c r="D509" s="6">
        <v>3.5</v>
      </c>
      <c r="E509" s="6">
        <v>3.4500000476837198</v>
      </c>
      <c r="F509" s="6">
        <v>2</v>
      </c>
      <c r="G509" s="6">
        <v>3.25</v>
      </c>
      <c r="H509" s="6">
        <v>3.4000000953674299</v>
      </c>
      <c r="I509" s="6">
        <v>2.9500000476837198</v>
      </c>
      <c r="J509" s="6">
        <v>0.35000002384185802</v>
      </c>
      <c r="K509" s="6">
        <v>1.1000000238418599</v>
      </c>
      <c r="L509" s="6">
        <f t="shared" si="252"/>
        <v>4.9999952316280183E-2</v>
      </c>
      <c r="M509" s="6">
        <f t="shared" si="253"/>
        <v>1.5</v>
      </c>
      <c r="N509" s="6">
        <f t="shared" si="254"/>
        <v>1.4500000476837198</v>
      </c>
      <c r="O509" s="6">
        <f t="shared" si="255"/>
        <v>0</v>
      </c>
      <c r="P509" s="6">
        <f t="shared" si="256"/>
        <v>1.25</v>
      </c>
      <c r="Q509" s="6">
        <f t="shared" si="257"/>
        <v>0.40000009536742986</v>
      </c>
      <c r="R509" s="6">
        <f t="shared" si="258"/>
        <v>0</v>
      </c>
      <c r="S509" s="6">
        <f t="shared" si="259"/>
        <v>0</v>
      </c>
      <c r="T509" s="6">
        <f t="shared" si="260"/>
        <v>0</v>
      </c>
      <c r="U509" s="6">
        <f t="shared" si="261"/>
        <v>0</v>
      </c>
      <c r="V509" s="6">
        <f t="shared" si="262"/>
        <v>0.89999999999999991</v>
      </c>
      <c r="W509" s="6">
        <f t="shared" si="263"/>
        <v>5.0000047683719906E-2</v>
      </c>
      <c r="X509" s="6">
        <f t="shared" si="264"/>
        <v>0</v>
      </c>
      <c r="Y509" s="6">
        <f t="shared" si="265"/>
        <v>0</v>
      </c>
      <c r="Z509" s="6">
        <f t="shared" si="266"/>
        <v>0</v>
      </c>
      <c r="AA509" s="6">
        <f t="shared" si="267"/>
        <v>0</v>
      </c>
      <c r="AB509" s="6">
        <f t="shared" si="268"/>
        <v>0</v>
      </c>
      <c r="AC509" s="6">
        <f t="shared" si="269"/>
        <v>0</v>
      </c>
      <c r="AD509" s="6">
        <f t="shared" si="270"/>
        <v>0</v>
      </c>
      <c r="AE509" s="6">
        <f t="shared" si="271"/>
        <v>0.10000000000000009</v>
      </c>
      <c r="AF509" s="6">
        <f t="shared" si="272"/>
        <v>0</v>
      </c>
      <c r="AG509" s="6">
        <f t="shared" si="273"/>
        <v>0</v>
      </c>
      <c r="AH509" s="6">
        <f t="shared" si="274"/>
        <v>0</v>
      </c>
      <c r="AI509" s="6">
        <f t="shared" si="275"/>
        <v>0</v>
      </c>
      <c r="AJ509" s="6">
        <f t="shared" si="276"/>
        <v>0</v>
      </c>
      <c r="AK509" s="6">
        <f t="shared" si="277"/>
        <v>0</v>
      </c>
      <c r="AL509" s="6">
        <f t="shared" si="278"/>
        <v>0</v>
      </c>
      <c r="AM509" s="6">
        <f t="shared" si="279"/>
        <v>0</v>
      </c>
      <c r="AN509" s="6">
        <f t="shared" si="280"/>
        <v>0</v>
      </c>
      <c r="AO509" s="6">
        <f t="shared" si="281"/>
        <v>0</v>
      </c>
      <c r="AP509" s="6">
        <f t="shared" si="282"/>
        <v>0</v>
      </c>
      <c r="AQ509" s="6">
        <f t="shared" si="283"/>
        <v>0</v>
      </c>
      <c r="AR509" s="6">
        <f t="shared" si="284"/>
        <v>0</v>
      </c>
      <c r="AS509" s="6">
        <f t="shared" si="285"/>
        <v>0</v>
      </c>
      <c r="AT509" s="6">
        <f t="shared" si="286"/>
        <v>0</v>
      </c>
      <c r="AU509" s="6">
        <f t="shared" si="287"/>
        <v>0</v>
      </c>
    </row>
    <row r="510" spans="1:47" ht="15" customHeight="1" x14ac:dyDescent="0.45">
      <c r="A510" s="5" t="s">
        <v>1012</v>
      </c>
      <c r="B510" s="5" t="s">
        <v>1013</v>
      </c>
      <c r="C510" s="6">
        <v>3</v>
      </c>
      <c r="D510" s="6">
        <v>3.2000000476837198</v>
      </c>
      <c r="E510" s="6">
        <v>3.2000000476837198</v>
      </c>
      <c r="F510" s="6">
        <v>2</v>
      </c>
      <c r="G510" s="6">
        <v>3.0499999523162802</v>
      </c>
      <c r="H510" s="6">
        <v>3.5499999523162802</v>
      </c>
      <c r="I510" s="6">
        <v>3.7000000476837198</v>
      </c>
      <c r="J510" s="6">
        <v>3.4500000476837198</v>
      </c>
      <c r="K510" s="6">
        <v>3.6500000953674299</v>
      </c>
      <c r="L510" s="6">
        <f t="shared" si="252"/>
        <v>0</v>
      </c>
      <c r="M510" s="6">
        <f t="shared" si="253"/>
        <v>1.2000000476837198</v>
      </c>
      <c r="N510" s="6">
        <f t="shared" si="254"/>
        <v>1.2000000476837198</v>
      </c>
      <c r="O510" s="6">
        <f t="shared" si="255"/>
        <v>0</v>
      </c>
      <c r="P510" s="6">
        <f t="shared" si="256"/>
        <v>1.0499999523162802</v>
      </c>
      <c r="Q510" s="6">
        <f t="shared" si="257"/>
        <v>0.54999995231628018</v>
      </c>
      <c r="R510" s="6">
        <f t="shared" si="258"/>
        <v>0.70000004768371982</v>
      </c>
      <c r="S510" s="6">
        <f t="shared" si="259"/>
        <v>1.4500000476837198</v>
      </c>
      <c r="T510" s="6">
        <f t="shared" si="260"/>
        <v>1.6500000953674299</v>
      </c>
      <c r="U510" s="6">
        <f t="shared" si="261"/>
        <v>0</v>
      </c>
      <c r="V510" s="6">
        <f t="shared" si="262"/>
        <v>0.60000004768371973</v>
      </c>
      <c r="W510" s="6">
        <f t="shared" si="263"/>
        <v>0</v>
      </c>
      <c r="X510" s="6">
        <f t="shared" si="264"/>
        <v>0</v>
      </c>
      <c r="Y510" s="6">
        <f t="shared" si="265"/>
        <v>0</v>
      </c>
      <c r="Z510" s="6">
        <f t="shared" si="266"/>
        <v>4.9999952316280183E-2</v>
      </c>
      <c r="AA510" s="6">
        <f t="shared" si="267"/>
        <v>0.10000004768371973</v>
      </c>
      <c r="AB510" s="6">
        <f t="shared" si="268"/>
        <v>0.95000004768371982</v>
      </c>
      <c r="AC510" s="6">
        <f t="shared" si="269"/>
        <v>0.85000009536743004</v>
      </c>
      <c r="AD510" s="6">
        <f t="shared" si="270"/>
        <v>0</v>
      </c>
      <c r="AE510" s="6">
        <f t="shared" si="271"/>
        <v>0</v>
      </c>
      <c r="AF510" s="6">
        <f t="shared" si="272"/>
        <v>0</v>
      </c>
      <c r="AG510" s="6">
        <f t="shared" si="273"/>
        <v>0</v>
      </c>
      <c r="AH510" s="6">
        <f t="shared" si="274"/>
        <v>0</v>
      </c>
      <c r="AI510" s="6">
        <f t="shared" si="275"/>
        <v>0</v>
      </c>
      <c r="AJ510" s="6">
        <f t="shared" si="276"/>
        <v>0</v>
      </c>
      <c r="AK510" s="6">
        <f t="shared" si="277"/>
        <v>0.15000004768371999</v>
      </c>
      <c r="AL510" s="6">
        <f t="shared" si="278"/>
        <v>5.0000095367429775E-2</v>
      </c>
      <c r="AM510" s="6">
        <f t="shared" si="279"/>
        <v>0</v>
      </c>
      <c r="AN510" s="6">
        <f t="shared" si="280"/>
        <v>0</v>
      </c>
      <c r="AO510" s="6">
        <f t="shared" si="281"/>
        <v>0</v>
      </c>
      <c r="AP510" s="6">
        <f t="shared" si="282"/>
        <v>0</v>
      </c>
      <c r="AQ510" s="6">
        <f t="shared" si="283"/>
        <v>0</v>
      </c>
      <c r="AR510" s="6">
        <f t="shared" si="284"/>
        <v>0</v>
      </c>
      <c r="AS510" s="6">
        <f t="shared" si="285"/>
        <v>0</v>
      </c>
      <c r="AT510" s="6">
        <f t="shared" si="286"/>
        <v>0</v>
      </c>
      <c r="AU510" s="6">
        <f t="shared" si="287"/>
        <v>0</v>
      </c>
    </row>
    <row r="511" spans="1:47" ht="15" customHeight="1" x14ac:dyDescent="0.45">
      <c r="A511" s="5" t="s">
        <v>1014</v>
      </c>
      <c r="B511" s="5" t="s">
        <v>1015</v>
      </c>
      <c r="C511" s="6">
        <v>1.75</v>
      </c>
      <c r="D511" s="6">
        <v>1.70000004768372</v>
      </c>
      <c r="E511" s="6">
        <v>2.2000000476837198</v>
      </c>
      <c r="F511" s="6">
        <v>0.89999997615814198</v>
      </c>
      <c r="G511" s="6">
        <v>2</v>
      </c>
      <c r="H511" s="6">
        <v>2.5</v>
      </c>
      <c r="I511" s="6">
        <v>3.25</v>
      </c>
      <c r="J511" s="6">
        <v>3.4000000953674299</v>
      </c>
      <c r="K511" s="6">
        <v>2.8499999046325701</v>
      </c>
      <c r="L511" s="6">
        <f t="shared" si="252"/>
        <v>0</v>
      </c>
      <c r="M511" s="6">
        <f t="shared" si="253"/>
        <v>0</v>
      </c>
      <c r="N511" s="6">
        <f t="shared" si="254"/>
        <v>0.20000004768371982</v>
      </c>
      <c r="O511" s="6">
        <f t="shared" si="255"/>
        <v>0</v>
      </c>
      <c r="P511" s="6">
        <f t="shared" si="256"/>
        <v>0</v>
      </c>
      <c r="Q511" s="6">
        <f t="shared" si="257"/>
        <v>0</v>
      </c>
      <c r="R511" s="6">
        <f t="shared" si="258"/>
        <v>0.25</v>
      </c>
      <c r="S511" s="6">
        <f t="shared" si="259"/>
        <v>1.4000000953674299</v>
      </c>
      <c r="T511" s="6">
        <f t="shared" si="260"/>
        <v>0.84999990463257014</v>
      </c>
      <c r="U511" s="6">
        <f t="shared" si="261"/>
        <v>0</v>
      </c>
      <c r="V511" s="6">
        <f t="shared" si="262"/>
        <v>0</v>
      </c>
      <c r="W511" s="6">
        <f t="shared" si="263"/>
        <v>0</v>
      </c>
      <c r="X511" s="6">
        <f t="shared" si="264"/>
        <v>0</v>
      </c>
      <c r="Y511" s="6">
        <f t="shared" si="265"/>
        <v>0</v>
      </c>
      <c r="Z511" s="6">
        <f t="shared" si="266"/>
        <v>0</v>
      </c>
      <c r="AA511" s="6">
        <f t="shared" si="267"/>
        <v>0</v>
      </c>
      <c r="AB511" s="6">
        <f t="shared" si="268"/>
        <v>0.90000009536742986</v>
      </c>
      <c r="AC511" s="6">
        <f t="shared" si="269"/>
        <v>4.9999904632570313E-2</v>
      </c>
      <c r="AD511" s="6">
        <f t="shared" si="270"/>
        <v>0</v>
      </c>
      <c r="AE511" s="6">
        <f t="shared" si="271"/>
        <v>0</v>
      </c>
      <c r="AF511" s="6">
        <f t="shared" si="272"/>
        <v>0</v>
      </c>
      <c r="AG511" s="6">
        <f t="shared" si="273"/>
        <v>0</v>
      </c>
      <c r="AH511" s="6">
        <f t="shared" si="274"/>
        <v>0</v>
      </c>
      <c r="AI511" s="6">
        <f t="shared" si="275"/>
        <v>0</v>
      </c>
      <c r="AJ511" s="6">
        <f t="shared" si="276"/>
        <v>0</v>
      </c>
      <c r="AK511" s="6">
        <f t="shared" si="277"/>
        <v>0.10000009536743004</v>
      </c>
      <c r="AL511" s="6">
        <f t="shared" si="278"/>
        <v>0</v>
      </c>
      <c r="AM511" s="6">
        <f t="shared" si="279"/>
        <v>0</v>
      </c>
      <c r="AN511" s="6">
        <f t="shared" si="280"/>
        <v>0</v>
      </c>
      <c r="AO511" s="6">
        <f t="shared" si="281"/>
        <v>0</v>
      </c>
      <c r="AP511" s="6">
        <f t="shared" si="282"/>
        <v>0</v>
      </c>
      <c r="AQ511" s="6">
        <f t="shared" si="283"/>
        <v>0</v>
      </c>
      <c r="AR511" s="6">
        <f t="shared" si="284"/>
        <v>0</v>
      </c>
      <c r="AS511" s="6">
        <f t="shared" si="285"/>
        <v>0</v>
      </c>
      <c r="AT511" s="6">
        <f t="shared" si="286"/>
        <v>0</v>
      </c>
      <c r="AU511" s="6">
        <f t="shared" si="287"/>
        <v>0</v>
      </c>
    </row>
    <row r="512" spans="1:47" ht="15" customHeight="1" x14ac:dyDescent="0.45">
      <c r="A512" s="5" t="s">
        <v>1016</v>
      </c>
      <c r="B512" s="5" t="s">
        <v>1017</v>
      </c>
      <c r="C512" s="6">
        <v>2.2000000476837198</v>
      </c>
      <c r="D512" s="6">
        <v>2</v>
      </c>
      <c r="E512" s="6">
        <v>2.2999999523162802</v>
      </c>
      <c r="F512" s="6">
        <v>1.20000004768372</v>
      </c>
      <c r="G512" s="6">
        <v>2</v>
      </c>
      <c r="H512" s="6">
        <v>3.5</v>
      </c>
      <c r="I512" s="6">
        <v>3.75</v>
      </c>
      <c r="J512" s="6">
        <v>3.75</v>
      </c>
      <c r="K512" s="6">
        <v>3.6500000953674299</v>
      </c>
      <c r="L512" s="6">
        <f t="shared" si="252"/>
        <v>0</v>
      </c>
      <c r="M512" s="6">
        <f t="shared" si="253"/>
        <v>0</v>
      </c>
      <c r="N512" s="6">
        <f t="shared" si="254"/>
        <v>0.29999995231628018</v>
      </c>
      <c r="O512" s="6">
        <f t="shared" si="255"/>
        <v>0</v>
      </c>
      <c r="P512" s="6">
        <f t="shared" si="256"/>
        <v>0</v>
      </c>
      <c r="Q512" s="6">
        <f t="shared" si="257"/>
        <v>0.5</v>
      </c>
      <c r="R512" s="6">
        <f t="shared" si="258"/>
        <v>0.75</v>
      </c>
      <c r="S512" s="6">
        <f t="shared" si="259"/>
        <v>1.75</v>
      </c>
      <c r="T512" s="6">
        <f t="shared" si="260"/>
        <v>1.6500000953674299</v>
      </c>
      <c r="U512" s="6">
        <f t="shared" si="261"/>
        <v>0</v>
      </c>
      <c r="V512" s="6">
        <f t="shared" si="262"/>
        <v>0</v>
      </c>
      <c r="W512" s="6">
        <f t="shared" si="263"/>
        <v>0</v>
      </c>
      <c r="X512" s="6">
        <f t="shared" si="264"/>
        <v>0</v>
      </c>
      <c r="Y512" s="6">
        <f t="shared" si="265"/>
        <v>0</v>
      </c>
      <c r="Z512" s="6">
        <f t="shared" si="266"/>
        <v>0</v>
      </c>
      <c r="AA512" s="6">
        <f t="shared" si="267"/>
        <v>0.14999999999999991</v>
      </c>
      <c r="AB512" s="6">
        <f t="shared" si="268"/>
        <v>1.25</v>
      </c>
      <c r="AC512" s="6">
        <f t="shared" si="269"/>
        <v>0.85000009536743004</v>
      </c>
      <c r="AD512" s="6">
        <f t="shared" si="270"/>
        <v>0</v>
      </c>
      <c r="AE512" s="6">
        <f t="shared" si="271"/>
        <v>0</v>
      </c>
      <c r="AF512" s="6">
        <f t="shared" si="272"/>
        <v>0</v>
      </c>
      <c r="AG512" s="6">
        <f t="shared" si="273"/>
        <v>0</v>
      </c>
      <c r="AH512" s="6">
        <f t="shared" si="274"/>
        <v>0</v>
      </c>
      <c r="AI512" s="6">
        <f t="shared" si="275"/>
        <v>0</v>
      </c>
      <c r="AJ512" s="6">
        <f t="shared" si="276"/>
        <v>0</v>
      </c>
      <c r="AK512" s="6">
        <f t="shared" si="277"/>
        <v>0.45000000000000018</v>
      </c>
      <c r="AL512" s="6">
        <f t="shared" si="278"/>
        <v>5.0000095367429775E-2</v>
      </c>
      <c r="AM512" s="6">
        <f t="shared" si="279"/>
        <v>0</v>
      </c>
      <c r="AN512" s="6">
        <f t="shared" si="280"/>
        <v>0</v>
      </c>
      <c r="AO512" s="6">
        <f t="shared" si="281"/>
        <v>0</v>
      </c>
      <c r="AP512" s="6">
        <f t="shared" si="282"/>
        <v>0</v>
      </c>
      <c r="AQ512" s="6">
        <f t="shared" si="283"/>
        <v>0</v>
      </c>
      <c r="AR512" s="6">
        <f t="shared" si="284"/>
        <v>0</v>
      </c>
      <c r="AS512" s="6">
        <f t="shared" si="285"/>
        <v>0</v>
      </c>
      <c r="AT512" s="6">
        <f t="shared" si="286"/>
        <v>0</v>
      </c>
      <c r="AU512" s="6">
        <f t="shared" si="287"/>
        <v>0</v>
      </c>
    </row>
    <row r="513" spans="1:47" ht="15" customHeight="1" x14ac:dyDescent="0.45">
      <c r="A513" s="5" t="s">
        <v>1018</v>
      </c>
      <c r="B513" s="5" t="s">
        <v>1019</v>
      </c>
      <c r="C513" s="6">
        <v>2.4500000476837198</v>
      </c>
      <c r="D513" s="6">
        <v>2.1500000953674299</v>
      </c>
      <c r="E513" s="6">
        <v>2.7000000476837198</v>
      </c>
      <c r="F513" s="6">
        <v>1.3500000238418599</v>
      </c>
      <c r="G513" s="6">
        <v>2.3499999046325701</v>
      </c>
      <c r="H513" s="6">
        <v>3.25</v>
      </c>
      <c r="I513" s="6">
        <v>3.25</v>
      </c>
      <c r="J513" s="6">
        <v>3.4500000476837198</v>
      </c>
      <c r="K513" s="6">
        <v>3.5</v>
      </c>
      <c r="L513" s="6">
        <f t="shared" si="252"/>
        <v>0</v>
      </c>
      <c r="M513" s="6">
        <f t="shared" si="253"/>
        <v>0.15000009536742986</v>
      </c>
      <c r="N513" s="6">
        <f t="shared" si="254"/>
        <v>0.70000004768371982</v>
      </c>
      <c r="O513" s="6">
        <f t="shared" si="255"/>
        <v>0</v>
      </c>
      <c r="P513" s="6">
        <f t="shared" si="256"/>
        <v>0.34999990463257014</v>
      </c>
      <c r="Q513" s="6">
        <f t="shared" si="257"/>
        <v>0.25</v>
      </c>
      <c r="R513" s="6">
        <f t="shared" si="258"/>
        <v>0.25</v>
      </c>
      <c r="S513" s="6">
        <f t="shared" si="259"/>
        <v>1.4500000476837198</v>
      </c>
      <c r="T513" s="6">
        <f t="shared" si="260"/>
        <v>1.5</v>
      </c>
      <c r="U513" s="6">
        <f t="shared" si="261"/>
        <v>0</v>
      </c>
      <c r="V513" s="6">
        <f t="shared" si="262"/>
        <v>0</v>
      </c>
      <c r="W513" s="6">
        <f t="shared" si="263"/>
        <v>0</v>
      </c>
      <c r="X513" s="6">
        <f t="shared" si="264"/>
        <v>0</v>
      </c>
      <c r="Y513" s="6">
        <f t="shared" si="265"/>
        <v>0</v>
      </c>
      <c r="Z513" s="6">
        <f t="shared" si="266"/>
        <v>0</v>
      </c>
      <c r="AA513" s="6">
        <f t="shared" si="267"/>
        <v>0</v>
      </c>
      <c r="AB513" s="6">
        <f t="shared" si="268"/>
        <v>0.95000004768371982</v>
      </c>
      <c r="AC513" s="6">
        <f t="shared" si="269"/>
        <v>0.70000000000000018</v>
      </c>
      <c r="AD513" s="6">
        <f t="shared" si="270"/>
        <v>0</v>
      </c>
      <c r="AE513" s="6">
        <f t="shared" si="271"/>
        <v>0</v>
      </c>
      <c r="AF513" s="6">
        <f t="shared" si="272"/>
        <v>0</v>
      </c>
      <c r="AG513" s="6">
        <f t="shared" si="273"/>
        <v>0</v>
      </c>
      <c r="AH513" s="6">
        <f t="shared" si="274"/>
        <v>0</v>
      </c>
      <c r="AI513" s="6">
        <f t="shared" si="275"/>
        <v>0</v>
      </c>
      <c r="AJ513" s="6">
        <f t="shared" si="276"/>
        <v>0</v>
      </c>
      <c r="AK513" s="6">
        <f t="shared" si="277"/>
        <v>0.15000004768371999</v>
      </c>
      <c r="AL513" s="6">
        <f t="shared" si="278"/>
        <v>0</v>
      </c>
      <c r="AM513" s="6">
        <f t="shared" si="279"/>
        <v>0</v>
      </c>
      <c r="AN513" s="6">
        <f t="shared" si="280"/>
        <v>0</v>
      </c>
      <c r="AO513" s="6">
        <f t="shared" si="281"/>
        <v>0</v>
      </c>
      <c r="AP513" s="6">
        <f t="shared" si="282"/>
        <v>0</v>
      </c>
      <c r="AQ513" s="6">
        <f t="shared" si="283"/>
        <v>0</v>
      </c>
      <c r="AR513" s="6">
        <f t="shared" si="284"/>
        <v>0</v>
      </c>
      <c r="AS513" s="6">
        <f t="shared" si="285"/>
        <v>0</v>
      </c>
      <c r="AT513" s="6">
        <f t="shared" si="286"/>
        <v>0</v>
      </c>
      <c r="AU513" s="6">
        <f t="shared" si="287"/>
        <v>0</v>
      </c>
    </row>
    <row r="514" spans="1:47" ht="15" customHeight="1" x14ac:dyDescent="0.45">
      <c r="A514" s="5" t="s">
        <v>1020</v>
      </c>
      <c r="B514" s="5" t="s">
        <v>1021</v>
      </c>
      <c r="C514" s="6">
        <v>1.95000004768372</v>
      </c>
      <c r="D514" s="6">
        <v>1.75</v>
      </c>
      <c r="E514" s="6">
        <v>2.0999999046325701</v>
      </c>
      <c r="F514" s="6">
        <v>1.75</v>
      </c>
      <c r="G514" s="6">
        <v>1.95000004768372</v>
      </c>
      <c r="H514" s="6">
        <v>2.75</v>
      </c>
      <c r="I514" s="6">
        <v>3.5</v>
      </c>
      <c r="J514" s="6">
        <v>3.5</v>
      </c>
      <c r="K514" s="6">
        <v>3.5</v>
      </c>
      <c r="L514" s="6">
        <f t="shared" si="252"/>
        <v>0</v>
      </c>
      <c r="M514" s="6">
        <f t="shared" si="253"/>
        <v>0</v>
      </c>
      <c r="N514" s="6">
        <f t="shared" si="254"/>
        <v>9.9999904632570136E-2</v>
      </c>
      <c r="O514" s="6">
        <f t="shared" si="255"/>
        <v>0</v>
      </c>
      <c r="P514" s="6">
        <f t="shared" si="256"/>
        <v>0</v>
      </c>
      <c r="Q514" s="6">
        <f t="shared" si="257"/>
        <v>0</v>
      </c>
      <c r="R514" s="6">
        <f t="shared" si="258"/>
        <v>0.5</v>
      </c>
      <c r="S514" s="6">
        <f t="shared" si="259"/>
        <v>1.5</v>
      </c>
      <c r="T514" s="6">
        <f t="shared" si="260"/>
        <v>1.5</v>
      </c>
      <c r="U514" s="6">
        <f t="shared" si="261"/>
        <v>0</v>
      </c>
      <c r="V514" s="6">
        <f t="shared" si="262"/>
        <v>0</v>
      </c>
      <c r="W514" s="6">
        <f t="shared" si="263"/>
        <v>0</v>
      </c>
      <c r="X514" s="6">
        <f t="shared" si="264"/>
        <v>0</v>
      </c>
      <c r="Y514" s="6">
        <f t="shared" si="265"/>
        <v>0</v>
      </c>
      <c r="Z514" s="6">
        <f t="shared" si="266"/>
        <v>0</v>
      </c>
      <c r="AA514" s="6">
        <f t="shared" si="267"/>
        <v>0</v>
      </c>
      <c r="AB514" s="6">
        <f t="shared" si="268"/>
        <v>1</v>
      </c>
      <c r="AC514" s="6">
        <f t="shared" si="269"/>
        <v>0.70000000000000018</v>
      </c>
      <c r="AD514" s="6">
        <f t="shared" si="270"/>
        <v>0</v>
      </c>
      <c r="AE514" s="6">
        <f t="shared" si="271"/>
        <v>0</v>
      </c>
      <c r="AF514" s="6">
        <f t="shared" si="272"/>
        <v>0</v>
      </c>
      <c r="AG514" s="6">
        <f t="shared" si="273"/>
        <v>0</v>
      </c>
      <c r="AH514" s="6">
        <f t="shared" si="274"/>
        <v>0</v>
      </c>
      <c r="AI514" s="6">
        <f t="shared" si="275"/>
        <v>0</v>
      </c>
      <c r="AJ514" s="6">
        <f t="shared" si="276"/>
        <v>0</v>
      </c>
      <c r="AK514" s="6">
        <f t="shared" si="277"/>
        <v>0.20000000000000018</v>
      </c>
      <c r="AL514" s="6">
        <f t="shared" si="278"/>
        <v>0</v>
      </c>
      <c r="AM514" s="6">
        <f t="shared" si="279"/>
        <v>0</v>
      </c>
      <c r="AN514" s="6">
        <f t="shared" si="280"/>
        <v>0</v>
      </c>
      <c r="AO514" s="6">
        <f t="shared" si="281"/>
        <v>0</v>
      </c>
      <c r="AP514" s="6">
        <f t="shared" si="282"/>
        <v>0</v>
      </c>
      <c r="AQ514" s="6">
        <f t="shared" si="283"/>
        <v>0</v>
      </c>
      <c r="AR514" s="6">
        <f t="shared" si="284"/>
        <v>0</v>
      </c>
      <c r="AS514" s="6">
        <f t="shared" si="285"/>
        <v>0</v>
      </c>
      <c r="AT514" s="6">
        <f t="shared" si="286"/>
        <v>0</v>
      </c>
      <c r="AU514" s="6">
        <f t="shared" si="287"/>
        <v>0</v>
      </c>
    </row>
    <row r="515" spans="1:47" ht="15" customHeight="1" x14ac:dyDescent="0.45">
      <c r="A515" s="5" t="s">
        <v>1022</v>
      </c>
      <c r="B515" s="5" t="s">
        <v>1023</v>
      </c>
      <c r="C515" s="6">
        <v>1.95000004768372</v>
      </c>
      <c r="D515" s="6">
        <v>2</v>
      </c>
      <c r="E515" s="6">
        <v>2.1500000953674299</v>
      </c>
      <c r="F515" s="6">
        <v>0.80000001192092896</v>
      </c>
      <c r="G515" s="6">
        <v>2.0499999523162802</v>
      </c>
      <c r="H515" s="6">
        <v>2.6500000953674299</v>
      </c>
      <c r="I515" s="6">
        <v>3.25</v>
      </c>
      <c r="J515" s="6">
        <v>3.2000000476837198</v>
      </c>
      <c r="K515" s="6">
        <v>3.1500000953674299</v>
      </c>
      <c r="L515" s="6">
        <f t="shared" si="252"/>
        <v>0</v>
      </c>
      <c r="M515" s="6">
        <f t="shared" si="253"/>
        <v>0</v>
      </c>
      <c r="N515" s="6">
        <f t="shared" si="254"/>
        <v>0.15000009536742986</v>
      </c>
      <c r="O515" s="6">
        <f t="shared" si="255"/>
        <v>0</v>
      </c>
      <c r="P515" s="6">
        <f t="shared" si="256"/>
        <v>4.9999952316280183E-2</v>
      </c>
      <c r="Q515" s="6">
        <f t="shared" si="257"/>
        <v>0</v>
      </c>
      <c r="R515" s="6">
        <f t="shared" si="258"/>
        <v>0.25</v>
      </c>
      <c r="S515" s="6">
        <f t="shared" si="259"/>
        <v>1.2000000476837198</v>
      </c>
      <c r="T515" s="6">
        <f t="shared" si="260"/>
        <v>1.1500000953674299</v>
      </c>
      <c r="U515" s="6">
        <f t="shared" si="261"/>
        <v>0</v>
      </c>
      <c r="V515" s="6">
        <f t="shared" si="262"/>
        <v>0</v>
      </c>
      <c r="W515" s="6">
        <f t="shared" si="263"/>
        <v>0</v>
      </c>
      <c r="X515" s="6">
        <f t="shared" si="264"/>
        <v>0</v>
      </c>
      <c r="Y515" s="6">
        <f t="shared" si="265"/>
        <v>0</v>
      </c>
      <c r="Z515" s="6">
        <f t="shared" si="266"/>
        <v>0</v>
      </c>
      <c r="AA515" s="6">
        <f t="shared" si="267"/>
        <v>0</v>
      </c>
      <c r="AB515" s="6">
        <f t="shared" si="268"/>
        <v>0.70000004768371982</v>
      </c>
      <c r="AC515" s="6">
        <f t="shared" si="269"/>
        <v>0.35000009536743004</v>
      </c>
      <c r="AD515" s="6">
        <f t="shared" si="270"/>
        <v>0</v>
      </c>
      <c r="AE515" s="6">
        <f t="shared" si="271"/>
        <v>0</v>
      </c>
      <c r="AF515" s="6">
        <f t="shared" si="272"/>
        <v>0</v>
      </c>
      <c r="AG515" s="6">
        <f t="shared" si="273"/>
        <v>0</v>
      </c>
      <c r="AH515" s="6">
        <f t="shared" si="274"/>
        <v>0</v>
      </c>
      <c r="AI515" s="6">
        <f t="shared" si="275"/>
        <v>0</v>
      </c>
      <c r="AJ515" s="6">
        <f t="shared" si="276"/>
        <v>0</v>
      </c>
      <c r="AK515" s="6">
        <f t="shared" si="277"/>
        <v>0</v>
      </c>
      <c r="AL515" s="6">
        <f t="shared" si="278"/>
        <v>0</v>
      </c>
      <c r="AM515" s="6">
        <f t="shared" si="279"/>
        <v>0</v>
      </c>
      <c r="AN515" s="6">
        <f t="shared" si="280"/>
        <v>0</v>
      </c>
      <c r="AO515" s="6">
        <f t="shared" si="281"/>
        <v>0</v>
      </c>
      <c r="AP515" s="6">
        <f t="shared" si="282"/>
        <v>0</v>
      </c>
      <c r="AQ515" s="6">
        <f t="shared" si="283"/>
        <v>0</v>
      </c>
      <c r="AR515" s="6">
        <f t="shared" si="284"/>
        <v>0</v>
      </c>
      <c r="AS515" s="6">
        <f t="shared" si="285"/>
        <v>0</v>
      </c>
      <c r="AT515" s="6">
        <f t="shared" si="286"/>
        <v>0</v>
      </c>
      <c r="AU515" s="6">
        <f t="shared" si="287"/>
        <v>0</v>
      </c>
    </row>
    <row r="516" spans="1:47" ht="15" customHeight="1" x14ac:dyDescent="0.45">
      <c r="A516" s="5" t="s">
        <v>1024</v>
      </c>
      <c r="B516" s="5" t="s">
        <v>1025</v>
      </c>
      <c r="C516" s="6">
        <v>2.5</v>
      </c>
      <c r="D516" s="6">
        <v>2.4500000476837198</v>
      </c>
      <c r="E516" s="6">
        <v>3.0499999523162802</v>
      </c>
      <c r="F516" s="6">
        <v>1.75</v>
      </c>
      <c r="G516" s="6">
        <v>3</v>
      </c>
      <c r="H516" s="6">
        <v>3.3499999046325701</v>
      </c>
      <c r="I516" s="6">
        <v>4</v>
      </c>
      <c r="J516" s="6">
        <v>4.0500001907348597</v>
      </c>
      <c r="K516" s="6">
        <v>3.8999998569488499</v>
      </c>
      <c r="L516" s="6">
        <f t="shared" si="252"/>
        <v>0</v>
      </c>
      <c r="M516" s="6">
        <f t="shared" si="253"/>
        <v>0.45000004768371982</v>
      </c>
      <c r="N516" s="6">
        <f t="shared" si="254"/>
        <v>1.0499999523162802</v>
      </c>
      <c r="O516" s="6">
        <f t="shared" si="255"/>
        <v>0</v>
      </c>
      <c r="P516" s="6">
        <f t="shared" si="256"/>
        <v>1</v>
      </c>
      <c r="Q516" s="6">
        <f t="shared" si="257"/>
        <v>0.34999990463257014</v>
      </c>
      <c r="R516" s="6">
        <f t="shared" si="258"/>
        <v>1</v>
      </c>
      <c r="S516" s="6">
        <f t="shared" si="259"/>
        <v>2.0500001907348597</v>
      </c>
      <c r="T516" s="6">
        <f t="shared" si="260"/>
        <v>1.8999998569488499</v>
      </c>
      <c r="U516" s="6">
        <f t="shared" si="261"/>
        <v>0</v>
      </c>
      <c r="V516" s="6">
        <f t="shared" si="262"/>
        <v>0</v>
      </c>
      <c r="W516" s="6">
        <f t="shared" si="263"/>
        <v>0</v>
      </c>
      <c r="X516" s="6">
        <f t="shared" si="264"/>
        <v>0</v>
      </c>
      <c r="Y516" s="6">
        <f t="shared" si="265"/>
        <v>0</v>
      </c>
      <c r="Z516" s="6">
        <f t="shared" si="266"/>
        <v>0</v>
      </c>
      <c r="AA516" s="6">
        <f t="shared" si="267"/>
        <v>0.39999999999999991</v>
      </c>
      <c r="AB516" s="6">
        <f t="shared" si="268"/>
        <v>1.5500001907348597</v>
      </c>
      <c r="AC516" s="6">
        <f t="shared" si="269"/>
        <v>1.0999998569488501</v>
      </c>
      <c r="AD516" s="6">
        <f t="shared" si="270"/>
        <v>0</v>
      </c>
      <c r="AE516" s="6">
        <f t="shared" si="271"/>
        <v>0</v>
      </c>
      <c r="AF516" s="6">
        <f t="shared" si="272"/>
        <v>0</v>
      </c>
      <c r="AG516" s="6">
        <f t="shared" si="273"/>
        <v>0</v>
      </c>
      <c r="AH516" s="6">
        <f t="shared" si="274"/>
        <v>0</v>
      </c>
      <c r="AI516" s="6">
        <f t="shared" si="275"/>
        <v>0</v>
      </c>
      <c r="AJ516" s="6">
        <f t="shared" si="276"/>
        <v>0</v>
      </c>
      <c r="AK516" s="6">
        <f t="shared" si="277"/>
        <v>0.75000019073485991</v>
      </c>
      <c r="AL516" s="6">
        <f t="shared" si="278"/>
        <v>0.29999985694884979</v>
      </c>
      <c r="AM516" s="6">
        <f t="shared" si="279"/>
        <v>0</v>
      </c>
      <c r="AN516" s="6">
        <f t="shared" si="280"/>
        <v>0</v>
      </c>
      <c r="AO516" s="6">
        <f t="shared" si="281"/>
        <v>0</v>
      </c>
      <c r="AP516" s="6">
        <f t="shared" si="282"/>
        <v>0</v>
      </c>
      <c r="AQ516" s="6">
        <f t="shared" si="283"/>
        <v>0</v>
      </c>
      <c r="AR516" s="6">
        <f t="shared" si="284"/>
        <v>0</v>
      </c>
      <c r="AS516" s="6">
        <f t="shared" si="285"/>
        <v>0</v>
      </c>
      <c r="AT516" s="6">
        <f t="shared" si="286"/>
        <v>0</v>
      </c>
      <c r="AU516" s="6">
        <f t="shared" si="287"/>
        <v>0</v>
      </c>
    </row>
    <row r="517" spans="1:47" ht="15" customHeight="1" x14ac:dyDescent="0.45">
      <c r="A517" s="5" t="s">
        <v>1026</v>
      </c>
      <c r="B517" s="5" t="s">
        <v>1027</v>
      </c>
      <c r="C517" s="6">
        <v>3</v>
      </c>
      <c r="D517" s="6">
        <v>4</v>
      </c>
      <c r="E517" s="6">
        <v>3.75</v>
      </c>
      <c r="F517" s="6">
        <v>1.75</v>
      </c>
      <c r="G517" s="6">
        <v>3.25</v>
      </c>
      <c r="H517" s="6">
        <v>3.5499999523162802</v>
      </c>
      <c r="I517" s="6">
        <v>3.5499999523162802</v>
      </c>
      <c r="J517" s="6">
        <v>1.8500000238418599</v>
      </c>
      <c r="K517" s="6">
        <v>2.75</v>
      </c>
      <c r="L517" s="6">
        <f t="shared" si="252"/>
        <v>0</v>
      </c>
      <c r="M517" s="6">
        <f t="shared" si="253"/>
        <v>2</v>
      </c>
      <c r="N517" s="6">
        <f t="shared" si="254"/>
        <v>1.75</v>
      </c>
      <c r="O517" s="6">
        <f t="shared" si="255"/>
        <v>0</v>
      </c>
      <c r="P517" s="6">
        <f t="shared" si="256"/>
        <v>1.25</v>
      </c>
      <c r="Q517" s="6">
        <f t="shared" si="257"/>
        <v>0.54999995231628018</v>
      </c>
      <c r="R517" s="6">
        <f t="shared" si="258"/>
        <v>0.54999995231628018</v>
      </c>
      <c r="S517" s="6">
        <f t="shared" si="259"/>
        <v>0</v>
      </c>
      <c r="T517" s="6">
        <f t="shared" si="260"/>
        <v>0.75</v>
      </c>
      <c r="U517" s="6">
        <f t="shared" si="261"/>
        <v>0</v>
      </c>
      <c r="V517" s="6">
        <f t="shared" si="262"/>
        <v>1.4</v>
      </c>
      <c r="W517" s="6">
        <f t="shared" si="263"/>
        <v>0.35000000000000009</v>
      </c>
      <c r="X517" s="6">
        <f t="shared" si="264"/>
        <v>0</v>
      </c>
      <c r="Y517" s="6">
        <f t="shared" si="265"/>
        <v>0</v>
      </c>
      <c r="Z517" s="6">
        <f t="shared" si="266"/>
        <v>4.9999952316280183E-2</v>
      </c>
      <c r="AA517" s="6">
        <f t="shared" si="267"/>
        <v>0</v>
      </c>
      <c r="AB517" s="6">
        <f t="shared" si="268"/>
        <v>0</v>
      </c>
      <c r="AC517" s="6">
        <f t="shared" si="269"/>
        <v>0</v>
      </c>
      <c r="AD517" s="6">
        <f t="shared" si="270"/>
        <v>0</v>
      </c>
      <c r="AE517" s="6">
        <f t="shared" si="271"/>
        <v>0.60000000000000009</v>
      </c>
      <c r="AF517" s="6">
        <f t="shared" si="272"/>
        <v>0</v>
      </c>
      <c r="AG517" s="6">
        <f t="shared" si="273"/>
        <v>0</v>
      </c>
      <c r="AH517" s="6">
        <f t="shared" si="274"/>
        <v>0</v>
      </c>
      <c r="AI517" s="6">
        <f t="shared" si="275"/>
        <v>0</v>
      </c>
      <c r="AJ517" s="6">
        <f t="shared" si="276"/>
        <v>0</v>
      </c>
      <c r="AK517" s="6">
        <f t="shared" si="277"/>
        <v>0</v>
      </c>
      <c r="AL517" s="6">
        <f t="shared" si="278"/>
        <v>0</v>
      </c>
      <c r="AM517" s="6">
        <f t="shared" si="279"/>
        <v>0</v>
      </c>
      <c r="AN517" s="6">
        <f t="shared" si="280"/>
        <v>0</v>
      </c>
      <c r="AO517" s="6">
        <f t="shared" si="281"/>
        <v>0</v>
      </c>
      <c r="AP517" s="6">
        <f t="shared" si="282"/>
        <v>0</v>
      </c>
      <c r="AQ517" s="6">
        <f t="shared" si="283"/>
        <v>0</v>
      </c>
      <c r="AR517" s="6">
        <f t="shared" si="284"/>
        <v>0</v>
      </c>
      <c r="AS517" s="6">
        <f t="shared" si="285"/>
        <v>0</v>
      </c>
      <c r="AT517" s="6">
        <f t="shared" si="286"/>
        <v>0</v>
      </c>
      <c r="AU517" s="6">
        <f t="shared" si="287"/>
        <v>0</v>
      </c>
    </row>
    <row r="518" spans="1:47" ht="15" customHeight="1" x14ac:dyDescent="0.45">
      <c r="A518" s="5" t="s">
        <v>1028</v>
      </c>
      <c r="B518" s="5" t="s">
        <v>1029</v>
      </c>
      <c r="C518" s="6">
        <v>3.5</v>
      </c>
      <c r="D518" s="6">
        <v>4</v>
      </c>
      <c r="E518" s="6">
        <v>3.7999999523162802</v>
      </c>
      <c r="F518" s="6">
        <v>2</v>
      </c>
      <c r="G518" s="6">
        <v>3.3499999046325701</v>
      </c>
      <c r="H518" s="6">
        <v>3.5499999523162802</v>
      </c>
      <c r="I518" s="6">
        <v>2.5</v>
      </c>
      <c r="J518" s="6">
        <v>0</v>
      </c>
      <c r="K518" s="6">
        <v>0.30000001192092901</v>
      </c>
      <c r="L518" s="6">
        <f t="shared" si="252"/>
        <v>0.5</v>
      </c>
      <c r="M518" s="6">
        <f t="shared" si="253"/>
        <v>2</v>
      </c>
      <c r="N518" s="6">
        <f t="shared" si="254"/>
        <v>1.7999999523162802</v>
      </c>
      <c r="O518" s="6">
        <f t="shared" si="255"/>
        <v>0</v>
      </c>
      <c r="P518" s="6">
        <f t="shared" si="256"/>
        <v>1.3499999046325701</v>
      </c>
      <c r="Q518" s="6">
        <f t="shared" si="257"/>
        <v>0.54999995231628018</v>
      </c>
      <c r="R518" s="6">
        <f t="shared" si="258"/>
        <v>0</v>
      </c>
      <c r="S518" s="6">
        <f t="shared" si="259"/>
        <v>0</v>
      </c>
      <c r="T518" s="6">
        <f t="shared" si="260"/>
        <v>0</v>
      </c>
      <c r="U518" s="6">
        <f t="shared" si="261"/>
        <v>0</v>
      </c>
      <c r="V518" s="6">
        <f t="shared" si="262"/>
        <v>1.4</v>
      </c>
      <c r="W518" s="6">
        <f t="shared" si="263"/>
        <v>0.39999995231628027</v>
      </c>
      <c r="X518" s="6">
        <f t="shared" si="264"/>
        <v>0</v>
      </c>
      <c r="Y518" s="6">
        <f t="shared" si="265"/>
        <v>4.9999904632570313E-2</v>
      </c>
      <c r="Z518" s="6">
        <f t="shared" si="266"/>
        <v>4.9999952316280183E-2</v>
      </c>
      <c r="AA518" s="6">
        <f t="shared" si="267"/>
        <v>0</v>
      </c>
      <c r="AB518" s="6">
        <f t="shared" si="268"/>
        <v>0</v>
      </c>
      <c r="AC518" s="6">
        <f t="shared" si="269"/>
        <v>0</v>
      </c>
      <c r="AD518" s="6">
        <f t="shared" si="270"/>
        <v>0</v>
      </c>
      <c r="AE518" s="6">
        <f t="shared" si="271"/>
        <v>0.60000000000000009</v>
      </c>
      <c r="AF518" s="6">
        <f t="shared" si="272"/>
        <v>0</v>
      </c>
      <c r="AG518" s="6">
        <f t="shared" si="273"/>
        <v>0</v>
      </c>
      <c r="AH518" s="6">
        <f t="shared" si="274"/>
        <v>0</v>
      </c>
      <c r="AI518" s="6">
        <f t="shared" si="275"/>
        <v>0</v>
      </c>
      <c r="AJ518" s="6">
        <f t="shared" si="276"/>
        <v>0</v>
      </c>
      <c r="AK518" s="6">
        <f t="shared" si="277"/>
        <v>0</v>
      </c>
      <c r="AL518" s="6">
        <f t="shared" si="278"/>
        <v>0</v>
      </c>
      <c r="AM518" s="6">
        <f t="shared" si="279"/>
        <v>0</v>
      </c>
      <c r="AN518" s="6">
        <f t="shared" si="280"/>
        <v>0</v>
      </c>
      <c r="AO518" s="6">
        <f t="shared" si="281"/>
        <v>0</v>
      </c>
      <c r="AP518" s="6">
        <f t="shared" si="282"/>
        <v>0</v>
      </c>
      <c r="AQ518" s="6">
        <f t="shared" si="283"/>
        <v>0</v>
      </c>
      <c r="AR518" s="6">
        <f t="shared" si="284"/>
        <v>0</v>
      </c>
      <c r="AS518" s="6">
        <f t="shared" si="285"/>
        <v>0</v>
      </c>
      <c r="AT518" s="6">
        <f t="shared" si="286"/>
        <v>0</v>
      </c>
      <c r="AU518" s="6">
        <f t="shared" si="287"/>
        <v>0</v>
      </c>
    </row>
    <row r="519" spans="1:47" ht="15" customHeight="1" x14ac:dyDescent="0.45">
      <c r="A519" s="5" t="s">
        <v>1030</v>
      </c>
      <c r="B519" s="5" t="s">
        <v>1031</v>
      </c>
      <c r="C519" s="6">
        <v>2.3499999046325701</v>
      </c>
      <c r="D519" s="6">
        <v>3</v>
      </c>
      <c r="E519" s="6">
        <v>3.7000000476837198</v>
      </c>
      <c r="F519" s="6">
        <v>2</v>
      </c>
      <c r="G519" s="6">
        <v>3.2000000476837198</v>
      </c>
      <c r="H519" s="6">
        <v>3.75</v>
      </c>
      <c r="I519" s="6">
        <v>3.75</v>
      </c>
      <c r="J519" s="6">
        <v>3.5</v>
      </c>
      <c r="K519" s="6">
        <v>3.7000000476837198</v>
      </c>
      <c r="L519" s="6">
        <f t="shared" si="252"/>
        <v>0</v>
      </c>
      <c r="M519" s="6">
        <f t="shared" si="253"/>
        <v>1</v>
      </c>
      <c r="N519" s="6">
        <f t="shared" si="254"/>
        <v>1.7000000476837198</v>
      </c>
      <c r="O519" s="6">
        <f t="shared" si="255"/>
        <v>0</v>
      </c>
      <c r="P519" s="6">
        <f t="shared" si="256"/>
        <v>1.2000000476837198</v>
      </c>
      <c r="Q519" s="6">
        <f t="shared" si="257"/>
        <v>0.75</v>
      </c>
      <c r="R519" s="6">
        <f t="shared" si="258"/>
        <v>0.75</v>
      </c>
      <c r="S519" s="6">
        <f t="shared" si="259"/>
        <v>1.5</v>
      </c>
      <c r="T519" s="6">
        <f t="shared" si="260"/>
        <v>1.7000000476837198</v>
      </c>
      <c r="U519" s="6">
        <f t="shared" si="261"/>
        <v>0</v>
      </c>
      <c r="V519" s="6">
        <f t="shared" si="262"/>
        <v>0.39999999999999991</v>
      </c>
      <c r="W519" s="6">
        <f t="shared" si="263"/>
        <v>0.30000004768371991</v>
      </c>
      <c r="X519" s="6">
        <f t="shared" si="264"/>
        <v>0</v>
      </c>
      <c r="Y519" s="6">
        <f t="shared" si="265"/>
        <v>0</v>
      </c>
      <c r="Z519" s="6">
        <f t="shared" si="266"/>
        <v>0.25</v>
      </c>
      <c r="AA519" s="6">
        <f t="shared" si="267"/>
        <v>0.14999999999999991</v>
      </c>
      <c r="AB519" s="6">
        <f t="shared" si="268"/>
        <v>1</v>
      </c>
      <c r="AC519" s="6">
        <f t="shared" si="269"/>
        <v>0.90000004768371999</v>
      </c>
      <c r="AD519" s="6">
        <f t="shared" si="270"/>
        <v>0</v>
      </c>
      <c r="AE519" s="6">
        <f t="shared" si="271"/>
        <v>0</v>
      </c>
      <c r="AF519" s="6">
        <f t="shared" si="272"/>
        <v>0</v>
      </c>
      <c r="AG519" s="6">
        <f t="shared" si="273"/>
        <v>0</v>
      </c>
      <c r="AH519" s="6">
        <f t="shared" si="274"/>
        <v>0</v>
      </c>
      <c r="AI519" s="6">
        <f t="shared" si="275"/>
        <v>0</v>
      </c>
      <c r="AJ519" s="6">
        <f t="shared" si="276"/>
        <v>0</v>
      </c>
      <c r="AK519" s="6">
        <f t="shared" si="277"/>
        <v>0.20000000000000018</v>
      </c>
      <c r="AL519" s="6">
        <f t="shared" si="278"/>
        <v>0.10000004768371973</v>
      </c>
      <c r="AM519" s="6">
        <f t="shared" si="279"/>
        <v>0</v>
      </c>
      <c r="AN519" s="6">
        <f t="shared" si="280"/>
        <v>0</v>
      </c>
      <c r="AO519" s="6">
        <f t="shared" si="281"/>
        <v>0</v>
      </c>
      <c r="AP519" s="6">
        <f t="shared" si="282"/>
        <v>0</v>
      </c>
      <c r="AQ519" s="6">
        <f t="shared" si="283"/>
        <v>0</v>
      </c>
      <c r="AR519" s="6">
        <f t="shared" si="284"/>
        <v>0</v>
      </c>
      <c r="AS519" s="6">
        <f t="shared" si="285"/>
        <v>0</v>
      </c>
      <c r="AT519" s="6">
        <f t="shared" si="286"/>
        <v>0</v>
      </c>
      <c r="AU519" s="6">
        <f t="shared" si="287"/>
        <v>0</v>
      </c>
    </row>
    <row r="520" spans="1:47" ht="15" customHeight="1" x14ac:dyDescent="0.45">
      <c r="A520" s="5" t="s">
        <v>1032</v>
      </c>
      <c r="B520" s="5" t="s">
        <v>1033</v>
      </c>
      <c r="C520" s="6">
        <v>2.5999999046325701</v>
      </c>
      <c r="D520" s="6">
        <v>3.0499999523162802</v>
      </c>
      <c r="E520" s="6">
        <v>3.2000000476837198</v>
      </c>
      <c r="F520" s="6">
        <v>1.6499999761581401</v>
      </c>
      <c r="G520" s="6">
        <v>2.5</v>
      </c>
      <c r="H520" s="6">
        <v>3.3499999046325701</v>
      </c>
      <c r="I520" s="6">
        <v>3.5499999523162802</v>
      </c>
      <c r="J520" s="6">
        <v>3.5999999046325701</v>
      </c>
      <c r="K520" s="6">
        <v>3.5999999046325701</v>
      </c>
      <c r="L520" s="6">
        <f t="shared" si="252"/>
        <v>0</v>
      </c>
      <c r="M520" s="6">
        <f t="shared" si="253"/>
        <v>1.0499999523162802</v>
      </c>
      <c r="N520" s="6">
        <f t="shared" si="254"/>
        <v>1.2000000476837198</v>
      </c>
      <c r="O520" s="6">
        <f t="shared" si="255"/>
        <v>0</v>
      </c>
      <c r="P520" s="6">
        <f t="shared" si="256"/>
        <v>0.5</v>
      </c>
      <c r="Q520" s="6">
        <f t="shared" si="257"/>
        <v>0.34999990463257014</v>
      </c>
      <c r="R520" s="6">
        <f t="shared" si="258"/>
        <v>0.54999995231628018</v>
      </c>
      <c r="S520" s="6">
        <f t="shared" si="259"/>
        <v>1.5999999046325701</v>
      </c>
      <c r="T520" s="6">
        <f t="shared" si="260"/>
        <v>1.5999999046325701</v>
      </c>
      <c r="U520" s="6">
        <f t="shared" si="261"/>
        <v>0</v>
      </c>
      <c r="V520" s="6">
        <f t="shared" si="262"/>
        <v>0.44999995231628009</v>
      </c>
      <c r="W520" s="6">
        <f t="shared" si="263"/>
        <v>0</v>
      </c>
      <c r="X520" s="6">
        <f t="shared" si="264"/>
        <v>0</v>
      </c>
      <c r="Y520" s="6">
        <f t="shared" si="265"/>
        <v>0</v>
      </c>
      <c r="Z520" s="6">
        <f t="shared" si="266"/>
        <v>0</v>
      </c>
      <c r="AA520" s="6">
        <f t="shared" si="267"/>
        <v>0</v>
      </c>
      <c r="AB520" s="6">
        <f t="shared" si="268"/>
        <v>1.0999999046325701</v>
      </c>
      <c r="AC520" s="6">
        <f t="shared" si="269"/>
        <v>0.79999990463257031</v>
      </c>
      <c r="AD520" s="6">
        <f t="shared" si="270"/>
        <v>0</v>
      </c>
      <c r="AE520" s="6">
        <f t="shared" si="271"/>
        <v>0</v>
      </c>
      <c r="AF520" s="6">
        <f t="shared" si="272"/>
        <v>0</v>
      </c>
      <c r="AG520" s="6">
        <f t="shared" si="273"/>
        <v>0</v>
      </c>
      <c r="AH520" s="6">
        <f t="shared" si="274"/>
        <v>0</v>
      </c>
      <c r="AI520" s="6">
        <f t="shared" si="275"/>
        <v>0</v>
      </c>
      <c r="AJ520" s="6">
        <f t="shared" si="276"/>
        <v>0</v>
      </c>
      <c r="AK520" s="6">
        <f t="shared" si="277"/>
        <v>0.29999990463257031</v>
      </c>
      <c r="AL520" s="6">
        <f t="shared" si="278"/>
        <v>0</v>
      </c>
      <c r="AM520" s="6">
        <f t="shared" si="279"/>
        <v>0</v>
      </c>
      <c r="AN520" s="6">
        <f t="shared" si="280"/>
        <v>0</v>
      </c>
      <c r="AO520" s="6">
        <f t="shared" si="281"/>
        <v>0</v>
      </c>
      <c r="AP520" s="6">
        <f t="shared" si="282"/>
        <v>0</v>
      </c>
      <c r="AQ520" s="6">
        <f t="shared" si="283"/>
        <v>0</v>
      </c>
      <c r="AR520" s="6">
        <f t="shared" si="284"/>
        <v>0</v>
      </c>
      <c r="AS520" s="6">
        <f t="shared" si="285"/>
        <v>0</v>
      </c>
      <c r="AT520" s="6">
        <f t="shared" si="286"/>
        <v>0</v>
      </c>
      <c r="AU520" s="6">
        <f t="shared" si="287"/>
        <v>0</v>
      </c>
    </row>
    <row r="521" spans="1:47" ht="15" customHeight="1" x14ac:dyDescent="0.45">
      <c r="A521" s="5" t="s">
        <v>1034</v>
      </c>
      <c r="B521" s="5" t="s">
        <v>1035</v>
      </c>
      <c r="C521" s="6">
        <v>2.1500000953674299</v>
      </c>
      <c r="D521" s="6">
        <v>3</v>
      </c>
      <c r="E521" s="6">
        <v>1.75</v>
      </c>
      <c r="F521" s="6">
        <v>0.25</v>
      </c>
      <c r="G521" s="6">
        <v>1.70000004768372</v>
      </c>
      <c r="H521" s="6">
        <v>1.70000004768372</v>
      </c>
      <c r="I521" s="6">
        <v>2.8499999046325701</v>
      </c>
      <c r="J521" s="6">
        <v>3.2000000476837198</v>
      </c>
      <c r="K521" s="6">
        <v>2.75</v>
      </c>
      <c r="L521" s="6">
        <f t="shared" si="252"/>
        <v>0</v>
      </c>
      <c r="M521" s="6">
        <f t="shared" si="253"/>
        <v>1</v>
      </c>
      <c r="N521" s="6">
        <f t="shared" si="254"/>
        <v>0</v>
      </c>
      <c r="O521" s="6">
        <f t="shared" si="255"/>
        <v>0</v>
      </c>
      <c r="P521" s="6">
        <f t="shared" si="256"/>
        <v>0</v>
      </c>
      <c r="Q521" s="6">
        <f t="shared" si="257"/>
        <v>0</v>
      </c>
      <c r="R521" s="6">
        <f t="shared" si="258"/>
        <v>0</v>
      </c>
      <c r="S521" s="6">
        <f t="shared" si="259"/>
        <v>1.2000000476837198</v>
      </c>
      <c r="T521" s="6">
        <f t="shared" si="260"/>
        <v>0.75</v>
      </c>
      <c r="U521" s="6">
        <f t="shared" si="261"/>
        <v>0</v>
      </c>
      <c r="V521" s="6">
        <f t="shared" si="262"/>
        <v>0.39999999999999991</v>
      </c>
      <c r="W521" s="6">
        <f t="shared" si="263"/>
        <v>0</v>
      </c>
      <c r="X521" s="6">
        <f t="shared" si="264"/>
        <v>0</v>
      </c>
      <c r="Y521" s="6">
        <f t="shared" si="265"/>
        <v>0</v>
      </c>
      <c r="Z521" s="6">
        <f t="shared" si="266"/>
        <v>0</v>
      </c>
      <c r="AA521" s="6">
        <f t="shared" si="267"/>
        <v>0</v>
      </c>
      <c r="AB521" s="6">
        <f t="shared" si="268"/>
        <v>0.70000004768371982</v>
      </c>
      <c r="AC521" s="6">
        <f t="shared" si="269"/>
        <v>0</v>
      </c>
      <c r="AD521" s="6">
        <f t="shared" si="270"/>
        <v>0</v>
      </c>
      <c r="AE521" s="6">
        <f t="shared" si="271"/>
        <v>0</v>
      </c>
      <c r="AF521" s="6">
        <f t="shared" si="272"/>
        <v>0</v>
      </c>
      <c r="AG521" s="6">
        <f t="shared" si="273"/>
        <v>0</v>
      </c>
      <c r="AH521" s="6">
        <f t="shared" si="274"/>
        <v>0</v>
      </c>
      <c r="AI521" s="6">
        <f t="shared" si="275"/>
        <v>0</v>
      </c>
      <c r="AJ521" s="6">
        <f t="shared" si="276"/>
        <v>0</v>
      </c>
      <c r="AK521" s="6">
        <f t="shared" si="277"/>
        <v>0</v>
      </c>
      <c r="AL521" s="6">
        <f t="shared" si="278"/>
        <v>0</v>
      </c>
      <c r="AM521" s="6">
        <f t="shared" si="279"/>
        <v>0</v>
      </c>
      <c r="AN521" s="6">
        <f t="shared" si="280"/>
        <v>0</v>
      </c>
      <c r="AO521" s="6">
        <f t="shared" si="281"/>
        <v>0</v>
      </c>
      <c r="AP521" s="6">
        <f t="shared" si="282"/>
        <v>0</v>
      </c>
      <c r="AQ521" s="6">
        <f t="shared" si="283"/>
        <v>0</v>
      </c>
      <c r="AR521" s="6">
        <f t="shared" si="284"/>
        <v>0</v>
      </c>
      <c r="AS521" s="6">
        <f t="shared" si="285"/>
        <v>0</v>
      </c>
      <c r="AT521" s="6">
        <f t="shared" si="286"/>
        <v>0</v>
      </c>
      <c r="AU521" s="6">
        <f t="shared" si="287"/>
        <v>0</v>
      </c>
    </row>
    <row r="522" spans="1:47" ht="15" customHeight="1" x14ac:dyDescent="0.45">
      <c r="A522" s="5" t="s">
        <v>1036</v>
      </c>
      <c r="B522" s="5" t="s">
        <v>1037</v>
      </c>
      <c r="C522" s="6">
        <v>2.25</v>
      </c>
      <c r="D522" s="6">
        <v>3.0999999046325701</v>
      </c>
      <c r="E522" s="6">
        <v>2.25</v>
      </c>
      <c r="F522" s="6">
        <v>0.25</v>
      </c>
      <c r="G522" s="6">
        <v>2</v>
      </c>
      <c r="H522" s="6">
        <v>1.6000000238418599</v>
      </c>
      <c r="I522" s="6">
        <v>2.2999999523162802</v>
      </c>
      <c r="J522" s="6">
        <v>2.3499999046325701</v>
      </c>
      <c r="K522" s="6">
        <v>2.2999999523162802</v>
      </c>
      <c r="L522" s="6">
        <f t="shared" si="252"/>
        <v>0</v>
      </c>
      <c r="M522" s="6">
        <f t="shared" si="253"/>
        <v>1.0999999046325701</v>
      </c>
      <c r="N522" s="6">
        <f t="shared" si="254"/>
        <v>0.25</v>
      </c>
      <c r="O522" s="6">
        <f t="shared" si="255"/>
        <v>0</v>
      </c>
      <c r="P522" s="6">
        <f t="shared" si="256"/>
        <v>0</v>
      </c>
      <c r="Q522" s="6">
        <f t="shared" si="257"/>
        <v>0</v>
      </c>
      <c r="R522" s="6">
        <f t="shared" si="258"/>
        <v>0</v>
      </c>
      <c r="S522" s="6">
        <f t="shared" si="259"/>
        <v>0.34999990463257014</v>
      </c>
      <c r="T522" s="6">
        <f t="shared" si="260"/>
        <v>0.29999995231628018</v>
      </c>
      <c r="U522" s="6">
        <f t="shared" si="261"/>
        <v>0</v>
      </c>
      <c r="V522" s="6">
        <f t="shared" si="262"/>
        <v>0.49999990463257005</v>
      </c>
      <c r="W522" s="6">
        <f t="shared" si="263"/>
        <v>0</v>
      </c>
      <c r="X522" s="6">
        <f t="shared" si="264"/>
        <v>0</v>
      </c>
      <c r="Y522" s="6">
        <f t="shared" si="265"/>
        <v>0</v>
      </c>
      <c r="Z522" s="6">
        <f t="shared" si="266"/>
        <v>0</v>
      </c>
      <c r="AA522" s="6">
        <f t="shared" si="267"/>
        <v>0</v>
      </c>
      <c r="AB522" s="6">
        <f t="shared" si="268"/>
        <v>0</v>
      </c>
      <c r="AC522" s="6">
        <f t="shared" si="269"/>
        <v>0</v>
      </c>
      <c r="AD522" s="6">
        <f t="shared" si="270"/>
        <v>0</v>
      </c>
      <c r="AE522" s="6">
        <f t="shared" si="271"/>
        <v>0</v>
      </c>
      <c r="AF522" s="6">
        <f t="shared" si="272"/>
        <v>0</v>
      </c>
      <c r="AG522" s="6">
        <f t="shared" si="273"/>
        <v>0</v>
      </c>
      <c r="AH522" s="6">
        <f t="shared" si="274"/>
        <v>0</v>
      </c>
      <c r="AI522" s="6">
        <f t="shared" si="275"/>
        <v>0</v>
      </c>
      <c r="AJ522" s="6">
        <f t="shared" si="276"/>
        <v>0</v>
      </c>
      <c r="AK522" s="6">
        <f t="shared" si="277"/>
        <v>0</v>
      </c>
      <c r="AL522" s="6">
        <f t="shared" si="278"/>
        <v>0</v>
      </c>
      <c r="AM522" s="6">
        <f t="shared" si="279"/>
        <v>0</v>
      </c>
      <c r="AN522" s="6">
        <f t="shared" si="280"/>
        <v>0</v>
      </c>
      <c r="AO522" s="6">
        <f t="shared" si="281"/>
        <v>0</v>
      </c>
      <c r="AP522" s="6">
        <f t="shared" si="282"/>
        <v>0</v>
      </c>
      <c r="AQ522" s="6">
        <f t="shared" si="283"/>
        <v>0</v>
      </c>
      <c r="AR522" s="6">
        <f t="shared" si="284"/>
        <v>0</v>
      </c>
      <c r="AS522" s="6">
        <f t="shared" si="285"/>
        <v>0</v>
      </c>
      <c r="AT522" s="6">
        <f t="shared" si="286"/>
        <v>0</v>
      </c>
      <c r="AU522" s="6">
        <f t="shared" si="287"/>
        <v>0</v>
      </c>
    </row>
    <row r="523" spans="1:47" ht="15" customHeight="1" x14ac:dyDescent="0.45">
      <c r="A523" s="5" t="s">
        <v>1038</v>
      </c>
      <c r="B523" s="5" t="s">
        <v>1039</v>
      </c>
      <c r="C523" s="6">
        <v>1.5</v>
      </c>
      <c r="D523" s="6">
        <v>1.1000000238418599</v>
      </c>
      <c r="E523" s="6">
        <v>2</v>
      </c>
      <c r="F523" s="6">
        <v>0.60000002384185802</v>
      </c>
      <c r="G523" s="6">
        <v>1.8999999761581401</v>
      </c>
      <c r="H523" s="6">
        <v>1.79999995231628</v>
      </c>
      <c r="I523" s="6">
        <v>2.5499999523162802</v>
      </c>
      <c r="J523" s="6">
        <v>3</v>
      </c>
      <c r="K523" s="6">
        <v>2</v>
      </c>
      <c r="L523" s="6">
        <f t="shared" si="252"/>
        <v>0</v>
      </c>
      <c r="M523" s="6">
        <f t="shared" si="253"/>
        <v>0</v>
      </c>
      <c r="N523" s="6">
        <f t="shared" si="254"/>
        <v>0</v>
      </c>
      <c r="O523" s="6">
        <f t="shared" si="255"/>
        <v>0</v>
      </c>
      <c r="P523" s="6">
        <f t="shared" si="256"/>
        <v>0</v>
      </c>
      <c r="Q523" s="6">
        <f t="shared" si="257"/>
        <v>0</v>
      </c>
      <c r="R523" s="6">
        <f t="shared" si="258"/>
        <v>0</v>
      </c>
      <c r="S523" s="6">
        <f t="shared" si="259"/>
        <v>1</v>
      </c>
      <c r="T523" s="6">
        <f t="shared" si="260"/>
        <v>0</v>
      </c>
      <c r="U523" s="6">
        <f t="shared" si="261"/>
        <v>0</v>
      </c>
      <c r="V523" s="6">
        <f t="shared" si="262"/>
        <v>0</v>
      </c>
      <c r="W523" s="6">
        <f t="shared" si="263"/>
        <v>0</v>
      </c>
      <c r="X523" s="6">
        <f t="shared" si="264"/>
        <v>0</v>
      </c>
      <c r="Y523" s="6">
        <f t="shared" si="265"/>
        <v>0</v>
      </c>
      <c r="Z523" s="6">
        <f t="shared" si="266"/>
        <v>0</v>
      </c>
      <c r="AA523" s="6">
        <f t="shared" si="267"/>
        <v>0</v>
      </c>
      <c r="AB523" s="6">
        <f t="shared" si="268"/>
        <v>0.5</v>
      </c>
      <c r="AC523" s="6">
        <f t="shared" si="269"/>
        <v>0</v>
      </c>
      <c r="AD523" s="6">
        <f t="shared" si="270"/>
        <v>0</v>
      </c>
      <c r="AE523" s="6">
        <f t="shared" si="271"/>
        <v>0</v>
      </c>
      <c r="AF523" s="6">
        <f t="shared" si="272"/>
        <v>0</v>
      </c>
      <c r="AG523" s="6">
        <f t="shared" si="273"/>
        <v>0</v>
      </c>
      <c r="AH523" s="6">
        <f t="shared" si="274"/>
        <v>0</v>
      </c>
      <c r="AI523" s="6">
        <f t="shared" si="275"/>
        <v>0</v>
      </c>
      <c r="AJ523" s="6">
        <f t="shared" si="276"/>
        <v>0</v>
      </c>
      <c r="AK523" s="6">
        <f t="shared" si="277"/>
        <v>0</v>
      </c>
      <c r="AL523" s="6">
        <f t="shared" si="278"/>
        <v>0</v>
      </c>
      <c r="AM523" s="6">
        <f t="shared" si="279"/>
        <v>0</v>
      </c>
      <c r="AN523" s="6">
        <f t="shared" si="280"/>
        <v>0</v>
      </c>
      <c r="AO523" s="6">
        <f t="shared" si="281"/>
        <v>0</v>
      </c>
      <c r="AP523" s="6">
        <f t="shared" si="282"/>
        <v>0</v>
      </c>
      <c r="AQ523" s="6">
        <f t="shared" si="283"/>
        <v>0</v>
      </c>
      <c r="AR523" s="6">
        <f t="shared" si="284"/>
        <v>0</v>
      </c>
      <c r="AS523" s="6">
        <f t="shared" si="285"/>
        <v>0</v>
      </c>
      <c r="AT523" s="6">
        <f t="shared" si="286"/>
        <v>0</v>
      </c>
      <c r="AU523" s="6">
        <f t="shared" si="287"/>
        <v>0</v>
      </c>
    </row>
    <row r="524" spans="1:47" ht="15" customHeight="1" x14ac:dyDescent="0.45">
      <c r="A524" s="5" t="s">
        <v>1040</v>
      </c>
      <c r="B524" s="5" t="s">
        <v>1041</v>
      </c>
      <c r="C524" s="6">
        <v>2.75</v>
      </c>
      <c r="D524" s="6">
        <v>3.2999999523162802</v>
      </c>
      <c r="E524" s="6">
        <v>2.9500000476837198</v>
      </c>
      <c r="F524" s="6">
        <v>1</v>
      </c>
      <c r="G524" s="6">
        <v>2.0499999523162802</v>
      </c>
      <c r="H524" s="6">
        <v>2</v>
      </c>
      <c r="I524" s="6">
        <v>2.7000000476837198</v>
      </c>
      <c r="J524" s="6">
        <v>1.95000004768372</v>
      </c>
      <c r="K524" s="6">
        <v>2.6500000953674299</v>
      </c>
      <c r="L524" s="6">
        <f t="shared" si="252"/>
        <v>0</v>
      </c>
      <c r="M524" s="6">
        <f t="shared" si="253"/>
        <v>1.2999999523162802</v>
      </c>
      <c r="N524" s="6">
        <f t="shared" si="254"/>
        <v>0.95000004768371982</v>
      </c>
      <c r="O524" s="6">
        <f t="shared" si="255"/>
        <v>0</v>
      </c>
      <c r="P524" s="6">
        <f t="shared" si="256"/>
        <v>4.9999952316280183E-2</v>
      </c>
      <c r="Q524" s="6">
        <f t="shared" si="257"/>
        <v>0</v>
      </c>
      <c r="R524" s="6">
        <f t="shared" si="258"/>
        <v>0</v>
      </c>
      <c r="S524" s="6">
        <f t="shared" si="259"/>
        <v>0</v>
      </c>
      <c r="T524" s="6">
        <f t="shared" si="260"/>
        <v>0.65000009536742986</v>
      </c>
      <c r="U524" s="6">
        <f t="shared" si="261"/>
        <v>0</v>
      </c>
      <c r="V524" s="6">
        <f t="shared" si="262"/>
        <v>0.69999995231628009</v>
      </c>
      <c r="W524" s="6">
        <f t="shared" si="263"/>
        <v>0</v>
      </c>
      <c r="X524" s="6">
        <f t="shared" si="264"/>
        <v>0</v>
      </c>
      <c r="Y524" s="6">
        <f t="shared" si="265"/>
        <v>0</v>
      </c>
      <c r="Z524" s="6">
        <f t="shared" si="266"/>
        <v>0</v>
      </c>
      <c r="AA524" s="6">
        <f t="shared" si="267"/>
        <v>0</v>
      </c>
      <c r="AB524" s="6">
        <f t="shared" si="268"/>
        <v>0</v>
      </c>
      <c r="AC524" s="6">
        <f t="shared" si="269"/>
        <v>0</v>
      </c>
      <c r="AD524" s="6">
        <f t="shared" si="270"/>
        <v>0</v>
      </c>
      <c r="AE524" s="6">
        <f t="shared" si="271"/>
        <v>0</v>
      </c>
      <c r="AF524" s="6">
        <f t="shared" si="272"/>
        <v>0</v>
      </c>
      <c r="AG524" s="6">
        <f t="shared" si="273"/>
        <v>0</v>
      </c>
      <c r="AH524" s="6">
        <f t="shared" si="274"/>
        <v>0</v>
      </c>
      <c r="AI524" s="6">
        <f t="shared" si="275"/>
        <v>0</v>
      </c>
      <c r="AJ524" s="6">
        <f t="shared" si="276"/>
        <v>0</v>
      </c>
      <c r="AK524" s="6">
        <f t="shared" si="277"/>
        <v>0</v>
      </c>
      <c r="AL524" s="6">
        <f t="shared" si="278"/>
        <v>0</v>
      </c>
      <c r="AM524" s="6">
        <f t="shared" si="279"/>
        <v>0</v>
      </c>
      <c r="AN524" s="6">
        <f t="shared" si="280"/>
        <v>0</v>
      </c>
      <c r="AO524" s="6">
        <f t="shared" si="281"/>
        <v>0</v>
      </c>
      <c r="AP524" s="6">
        <f t="shared" si="282"/>
        <v>0</v>
      </c>
      <c r="AQ524" s="6">
        <f t="shared" si="283"/>
        <v>0</v>
      </c>
      <c r="AR524" s="6">
        <f t="shared" si="284"/>
        <v>0</v>
      </c>
      <c r="AS524" s="6">
        <f t="shared" si="285"/>
        <v>0</v>
      </c>
      <c r="AT524" s="6">
        <f t="shared" si="286"/>
        <v>0</v>
      </c>
      <c r="AU524" s="6">
        <f t="shared" si="287"/>
        <v>0</v>
      </c>
    </row>
    <row r="525" spans="1:47" ht="15" customHeight="1" x14ac:dyDescent="0.45">
      <c r="A525" s="5" t="s">
        <v>1042</v>
      </c>
      <c r="B525" s="5" t="s">
        <v>1043</v>
      </c>
      <c r="C525" s="6">
        <v>2.7000000476837198</v>
      </c>
      <c r="D525" s="6">
        <v>2.9500000476837198</v>
      </c>
      <c r="E525" s="6">
        <v>1.95000004768372</v>
      </c>
      <c r="F525" s="6">
        <v>1.1000000238418599</v>
      </c>
      <c r="G525" s="6">
        <v>1.95000004768372</v>
      </c>
      <c r="H525" s="6">
        <v>1.8999999761581401</v>
      </c>
      <c r="I525" s="6">
        <v>2.75</v>
      </c>
      <c r="J525" s="6">
        <v>2.9000000953674299</v>
      </c>
      <c r="K525" s="6">
        <v>2.75</v>
      </c>
      <c r="L525" s="6">
        <f t="shared" si="252"/>
        <v>0</v>
      </c>
      <c r="M525" s="6">
        <f t="shared" si="253"/>
        <v>0.95000004768371982</v>
      </c>
      <c r="N525" s="6">
        <f t="shared" si="254"/>
        <v>0</v>
      </c>
      <c r="O525" s="6">
        <f t="shared" si="255"/>
        <v>0</v>
      </c>
      <c r="P525" s="6">
        <f t="shared" si="256"/>
        <v>0</v>
      </c>
      <c r="Q525" s="6">
        <f t="shared" si="257"/>
        <v>0</v>
      </c>
      <c r="R525" s="6">
        <f t="shared" si="258"/>
        <v>0</v>
      </c>
      <c r="S525" s="6">
        <f t="shared" si="259"/>
        <v>0.90000009536742986</v>
      </c>
      <c r="T525" s="6">
        <f t="shared" si="260"/>
        <v>0.75</v>
      </c>
      <c r="U525" s="6">
        <f t="shared" si="261"/>
        <v>0</v>
      </c>
      <c r="V525" s="6">
        <f t="shared" si="262"/>
        <v>0.35000004768371973</v>
      </c>
      <c r="W525" s="6">
        <f t="shared" si="263"/>
        <v>0</v>
      </c>
      <c r="X525" s="6">
        <f t="shared" si="264"/>
        <v>0</v>
      </c>
      <c r="Y525" s="6">
        <f t="shared" si="265"/>
        <v>0</v>
      </c>
      <c r="Z525" s="6">
        <f t="shared" si="266"/>
        <v>0</v>
      </c>
      <c r="AA525" s="6">
        <f t="shared" si="267"/>
        <v>0</v>
      </c>
      <c r="AB525" s="6">
        <f t="shared" si="268"/>
        <v>0.40000009536742986</v>
      </c>
      <c r="AC525" s="6">
        <f t="shared" si="269"/>
        <v>0</v>
      </c>
      <c r="AD525" s="6">
        <f t="shared" si="270"/>
        <v>0</v>
      </c>
      <c r="AE525" s="6">
        <f t="shared" si="271"/>
        <v>0</v>
      </c>
      <c r="AF525" s="6">
        <f t="shared" si="272"/>
        <v>0</v>
      </c>
      <c r="AG525" s="6">
        <f t="shared" si="273"/>
        <v>0</v>
      </c>
      <c r="AH525" s="6">
        <f t="shared" si="274"/>
        <v>0</v>
      </c>
      <c r="AI525" s="6">
        <f t="shared" si="275"/>
        <v>0</v>
      </c>
      <c r="AJ525" s="6">
        <f t="shared" si="276"/>
        <v>0</v>
      </c>
      <c r="AK525" s="6">
        <f t="shared" si="277"/>
        <v>0</v>
      </c>
      <c r="AL525" s="6">
        <f t="shared" si="278"/>
        <v>0</v>
      </c>
      <c r="AM525" s="6">
        <f t="shared" si="279"/>
        <v>0</v>
      </c>
      <c r="AN525" s="6">
        <f t="shared" si="280"/>
        <v>0</v>
      </c>
      <c r="AO525" s="6">
        <f t="shared" si="281"/>
        <v>0</v>
      </c>
      <c r="AP525" s="6">
        <f t="shared" si="282"/>
        <v>0</v>
      </c>
      <c r="AQ525" s="6">
        <f t="shared" si="283"/>
        <v>0</v>
      </c>
      <c r="AR525" s="6">
        <f t="shared" si="284"/>
        <v>0</v>
      </c>
      <c r="AS525" s="6">
        <f t="shared" si="285"/>
        <v>0</v>
      </c>
      <c r="AT525" s="6">
        <f t="shared" si="286"/>
        <v>0</v>
      </c>
      <c r="AU525" s="6">
        <f t="shared" si="287"/>
        <v>0</v>
      </c>
    </row>
    <row r="526" spans="1:47" ht="15" customHeight="1" x14ac:dyDescent="0.45">
      <c r="A526" s="5" t="s">
        <v>1044</v>
      </c>
      <c r="B526" s="5" t="s">
        <v>1045</v>
      </c>
      <c r="C526" s="6">
        <v>2.7999999523162802</v>
      </c>
      <c r="D526" s="6">
        <v>3.3499999046325701</v>
      </c>
      <c r="E526" s="6">
        <v>3.2000000476837198</v>
      </c>
      <c r="F526" s="6">
        <v>2.1500000953674299</v>
      </c>
      <c r="G526" s="6">
        <v>3</v>
      </c>
      <c r="H526" s="6">
        <v>3.0999999046325701</v>
      </c>
      <c r="I526" s="6">
        <v>3.5999999046325701</v>
      </c>
      <c r="J526" s="6">
        <v>4.0500001907348597</v>
      </c>
      <c r="K526" s="6">
        <v>3.25</v>
      </c>
      <c r="L526" s="6">
        <f t="shared" si="252"/>
        <v>0</v>
      </c>
      <c r="M526" s="6">
        <f t="shared" si="253"/>
        <v>1.3499999046325701</v>
      </c>
      <c r="N526" s="6">
        <f t="shared" si="254"/>
        <v>1.2000000476837198</v>
      </c>
      <c r="O526" s="6">
        <f t="shared" si="255"/>
        <v>0</v>
      </c>
      <c r="P526" s="6">
        <f t="shared" si="256"/>
        <v>1</v>
      </c>
      <c r="Q526" s="6">
        <f t="shared" si="257"/>
        <v>9.9999904632570136E-2</v>
      </c>
      <c r="R526" s="6">
        <f t="shared" si="258"/>
        <v>0.59999990463257014</v>
      </c>
      <c r="S526" s="6">
        <f t="shared" si="259"/>
        <v>2.0500001907348597</v>
      </c>
      <c r="T526" s="6">
        <f t="shared" si="260"/>
        <v>1.25</v>
      </c>
      <c r="U526" s="6">
        <f t="shared" si="261"/>
        <v>0</v>
      </c>
      <c r="V526" s="6">
        <f t="shared" si="262"/>
        <v>0.74999990463257005</v>
      </c>
      <c r="W526" s="6">
        <f t="shared" si="263"/>
        <v>0</v>
      </c>
      <c r="X526" s="6">
        <f t="shared" si="264"/>
        <v>0</v>
      </c>
      <c r="Y526" s="6">
        <f t="shared" si="265"/>
        <v>0</v>
      </c>
      <c r="Z526" s="6">
        <f t="shared" si="266"/>
        <v>0</v>
      </c>
      <c r="AA526" s="6">
        <f t="shared" si="267"/>
        <v>0</v>
      </c>
      <c r="AB526" s="6">
        <f t="shared" si="268"/>
        <v>1.5500001907348597</v>
      </c>
      <c r="AC526" s="6">
        <f t="shared" si="269"/>
        <v>0.45000000000000018</v>
      </c>
      <c r="AD526" s="6">
        <f t="shared" si="270"/>
        <v>0</v>
      </c>
      <c r="AE526" s="6">
        <f t="shared" si="271"/>
        <v>0</v>
      </c>
      <c r="AF526" s="6">
        <f t="shared" si="272"/>
        <v>0</v>
      </c>
      <c r="AG526" s="6">
        <f t="shared" si="273"/>
        <v>0</v>
      </c>
      <c r="AH526" s="6">
        <f t="shared" si="274"/>
        <v>0</v>
      </c>
      <c r="AI526" s="6">
        <f t="shared" si="275"/>
        <v>0</v>
      </c>
      <c r="AJ526" s="6">
        <f t="shared" si="276"/>
        <v>0</v>
      </c>
      <c r="AK526" s="6">
        <f t="shared" si="277"/>
        <v>0.75000019073485991</v>
      </c>
      <c r="AL526" s="6">
        <f t="shared" si="278"/>
        <v>0</v>
      </c>
      <c r="AM526" s="6">
        <f t="shared" si="279"/>
        <v>0</v>
      </c>
      <c r="AN526" s="6">
        <f t="shared" si="280"/>
        <v>0</v>
      </c>
      <c r="AO526" s="6">
        <f t="shared" si="281"/>
        <v>0</v>
      </c>
      <c r="AP526" s="6">
        <f t="shared" si="282"/>
        <v>0</v>
      </c>
      <c r="AQ526" s="6">
        <f t="shared" si="283"/>
        <v>0</v>
      </c>
      <c r="AR526" s="6">
        <f t="shared" si="284"/>
        <v>0</v>
      </c>
      <c r="AS526" s="6">
        <f t="shared" si="285"/>
        <v>0</v>
      </c>
      <c r="AT526" s="6">
        <f t="shared" si="286"/>
        <v>0</v>
      </c>
      <c r="AU526" s="6">
        <f t="shared" si="287"/>
        <v>0</v>
      </c>
    </row>
    <row r="527" spans="1:47" ht="15" customHeight="1" x14ac:dyDescent="0.45">
      <c r="A527" s="5" t="s">
        <v>1046</v>
      </c>
      <c r="B527" s="5" t="s">
        <v>1047</v>
      </c>
      <c r="C527" s="6">
        <v>2.1500000953674299</v>
      </c>
      <c r="D527" s="6">
        <v>2.75</v>
      </c>
      <c r="E527" s="6">
        <v>2.1500000953674299</v>
      </c>
      <c r="F527" s="6">
        <v>0.55000001192092896</v>
      </c>
      <c r="G527" s="6">
        <v>1.75</v>
      </c>
      <c r="H527" s="6">
        <v>1.79999995231628</v>
      </c>
      <c r="I527" s="6">
        <v>2.7000000476837198</v>
      </c>
      <c r="J527" s="6">
        <v>2.75</v>
      </c>
      <c r="K527" s="6">
        <v>2.7000000476837198</v>
      </c>
      <c r="L527" s="6">
        <f t="shared" si="252"/>
        <v>0</v>
      </c>
      <c r="M527" s="6">
        <f t="shared" si="253"/>
        <v>0.75</v>
      </c>
      <c r="N527" s="6">
        <f t="shared" si="254"/>
        <v>0.15000009536742986</v>
      </c>
      <c r="O527" s="6">
        <f t="shared" si="255"/>
        <v>0</v>
      </c>
      <c r="P527" s="6">
        <f t="shared" si="256"/>
        <v>0</v>
      </c>
      <c r="Q527" s="6">
        <f t="shared" si="257"/>
        <v>0</v>
      </c>
      <c r="R527" s="6">
        <f t="shared" si="258"/>
        <v>0</v>
      </c>
      <c r="S527" s="6">
        <f t="shared" si="259"/>
        <v>0.75</v>
      </c>
      <c r="T527" s="6">
        <f t="shared" si="260"/>
        <v>0.70000004768371982</v>
      </c>
      <c r="U527" s="6">
        <f t="shared" si="261"/>
        <v>0</v>
      </c>
      <c r="V527" s="6">
        <f t="shared" si="262"/>
        <v>0.14999999999999991</v>
      </c>
      <c r="W527" s="6">
        <f t="shared" si="263"/>
        <v>0</v>
      </c>
      <c r="X527" s="6">
        <f t="shared" si="264"/>
        <v>0</v>
      </c>
      <c r="Y527" s="6">
        <f t="shared" si="265"/>
        <v>0</v>
      </c>
      <c r="Z527" s="6">
        <f t="shared" si="266"/>
        <v>0</v>
      </c>
      <c r="AA527" s="6">
        <f t="shared" si="267"/>
        <v>0</v>
      </c>
      <c r="AB527" s="6">
        <f t="shared" si="268"/>
        <v>0.25</v>
      </c>
      <c r="AC527" s="6">
        <f t="shared" si="269"/>
        <v>0</v>
      </c>
      <c r="AD527" s="6">
        <f t="shared" si="270"/>
        <v>0</v>
      </c>
      <c r="AE527" s="6">
        <f t="shared" si="271"/>
        <v>0</v>
      </c>
      <c r="AF527" s="6">
        <f t="shared" si="272"/>
        <v>0</v>
      </c>
      <c r="AG527" s="6">
        <f t="shared" si="273"/>
        <v>0</v>
      </c>
      <c r="AH527" s="6">
        <f t="shared" si="274"/>
        <v>0</v>
      </c>
      <c r="AI527" s="6">
        <f t="shared" si="275"/>
        <v>0</v>
      </c>
      <c r="AJ527" s="6">
        <f t="shared" si="276"/>
        <v>0</v>
      </c>
      <c r="AK527" s="6">
        <f t="shared" si="277"/>
        <v>0</v>
      </c>
      <c r="AL527" s="6">
        <f t="shared" si="278"/>
        <v>0</v>
      </c>
      <c r="AM527" s="6">
        <f t="shared" si="279"/>
        <v>0</v>
      </c>
      <c r="AN527" s="6">
        <f t="shared" si="280"/>
        <v>0</v>
      </c>
      <c r="AO527" s="6">
        <f t="shared" si="281"/>
        <v>0</v>
      </c>
      <c r="AP527" s="6">
        <f t="shared" si="282"/>
        <v>0</v>
      </c>
      <c r="AQ527" s="6">
        <f t="shared" si="283"/>
        <v>0</v>
      </c>
      <c r="AR527" s="6">
        <f t="shared" si="284"/>
        <v>0</v>
      </c>
      <c r="AS527" s="6">
        <f t="shared" si="285"/>
        <v>0</v>
      </c>
      <c r="AT527" s="6">
        <f t="shared" si="286"/>
        <v>0</v>
      </c>
      <c r="AU527" s="6">
        <f t="shared" si="287"/>
        <v>0</v>
      </c>
    </row>
    <row r="528" spans="1:47" ht="15" customHeight="1" x14ac:dyDescent="0.45">
      <c r="A528" s="5" t="s">
        <v>1048</v>
      </c>
      <c r="B528" s="5" t="s">
        <v>1049</v>
      </c>
      <c r="C528" s="6">
        <v>3.0499999523162802</v>
      </c>
      <c r="D528" s="6">
        <v>3.75</v>
      </c>
      <c r="E528" s="6">
        <v>3</v>
      </c>
      <c r="F528" s="6">
        <v>2</v>
      </c>
      <c r="G528" s="6">
        <v>3.0999999046325701</v>
      </c>
      <c r="H528" s="6">
        <v>3.4500000476837198</v>
      </c>
      <c r="I528" s="6">
        <v>3.75</v>
      </c>
      <c r="J528" s="6">
        <v>4.0500001907348597</v>
      </c>
      <c r="K528" s="6">
        <v>3.4500000476837198</v>
      </c>
      <c r="L528" s="6">
        <f t="shared" ref="L528:L591" si="288">MAX(0,C528-$B$3)</f>
        <v>4.9999952316280183E-2</v>
      </c>
      <c r="M528" s="6">
        <f t="shared" ref="M528:M591" si="289">MAX(0,D528-$B$4)</f>
        <v>1.75</v>
      </c>
      <c r="N528" s="6">
        <f t="shared" ref="N528:N591" si="290">MAX(0,E528-$B$5)</f>
        <v>1</v>
      </c>
      <c r="O528" s="6">
        <f t="shared" ref="O528:O591" si="291">MAX(0,F528-$B$6)</f>
        <v>0</v>
      </c>
      <c r="P528" s="6">
        <f t="shared" ref="P528:P591" si="292">MAX(0,G528-$B$7)</f>
        <v>1.0999999046325701</v>
      </c>
      <c r="Q528" s="6">
        <f t="shared" ref="Q528:Q591" si="293">MAX(0,H528-$B$8)</f>
        <v>0.45000004768371982</v>
      </c>
      <c r="R528" s="6">
        <f t="shared" ref="R528:R591" si="294">MAX(0,I528-$B$9)</f>
        <v>0.75</v>
      </c>
      <c r="S528" s="6">
        <f t="shared" ref="S528:S591" si="295">MAX(0,J528-$B$10)</f>
        <v>2.0500001907348597</v>
      </c>
      <c r="T528" s="6">
        <f t="shared" ref="T528:T591" si="296">MAX(0,K528-$B$11)</f>
        <v>1.4500000476837198</v>
      </c>
      <c r="U528" s="6">
        <f t="shared" ref="U528:U591" si="297">MAX(0,C528-$C$3)</f>
        <v>0</v>
      </c>
      <c r="V528" s="6">
        <f t="shared" ref="V528:V591" si="298">MAX(0,D528-$C$4)</f>
        <v>1.1499999999999999</v>
      </c>
      <c r="W528" s="6">
        <f t="shared" ref="W528:W591" si="299">MAX(0,E528-$C$5)</f>
        <v>0</v>
      </c>
      <c r="X528" s="6">
        <f t="shared" ref="X528:X591" si="300">MAX(0,F528-$C$6)</f>
        <v>0</v>
      </c>
      <c r="Y528" s="6">
        <f t="shared" ref="Y528:Y591" si="301">MAX(0,G528-$C$7)</f>
        <v>0</v>
      </c>
      <c r="Z528" s="6">
        <f t="shared" ref="Z528:Z591" si="302">MAX(0,H528-$C$8)</f>
        <v>0</v>
      </c>
      <c r="AA528" s="6">
        <f t="shared" ref="AA528:AA591" si="303">MAX(0,I528-$C$9)</f>
        <v>0.14999999999999991</v>
      </c>
      <c r="AB528" s="6">
        <f t="shared" ref="AB528:AB591" si="304">MAX(0,J528-$C$10)</f>
        <v>1.5500001907348597</v>
      </c>
      <c r="AC528" s="6">
        <f t="shared" ref="AC528:AC591" si="305">MAX(0,K528-$C$11)</f>
        <v>0.65000004768371999</v>
      </c>
      <c r="AD528" s="6">
        <f t="shared" ref="AD528:AD591" si="306">MAX(0,C528-$D$3)</f>
        <v>0</v>
      </c>
      <c r="AE528" s="6">
        <f t="shared" ref="AE528:AE591" si="307">MAX(0,D528-$D$4)</f>
        <v>0.35000000000000009</v>
      </c>
      <c r="AF528" s="6">
        <f t="shared" ref="AF528:AF591" si="308">MAX(0,E528-$D$5)</f>
        <v>0</v>
      </c>
      <c r="AG528" s="6">
        <f t="shared" ref="AG528:AG591" si="309">MAX(0,F528-$D$6)</f>
        <v>0</v>
      </c>
      <c r="AH528" s="6">
        <f t="shared" ref="AH528:AH591" si="310">MAX(0,G528-$D$7)</f>
        <v>0</v>
      </c>
      <c r="AI528" s="6">
        <f t="shared" ref="AI528:AI591" si="311">MAX(0,H528-$D$8)</f>
        <v>0</v>
      </c>
      <c r="AJ528" s="6">
        <f t="shared" ref="AJ528:AJ591" si="312">MAX(0,I528-$D$9)</f>
        <v>0</v>
      </c>
      <c r="AK528" s="6">
        <f t="shared" ref="AK528:AK591" si="313">MAX(0,J528-$D$10)</f>
        <v>0.75000019073485991</v>
      </c>
      <c r="AL528" s="6">
        <f t="shared" ref="AL528:AL591" si="314">MAX(0,K528-$D$11)</f>
        <v>0</v>
      </c>
      <c r="AM528" s="6">
        <f t="shared" ref="AM528:AM591" si="315">MAX(0,C528-$E$3)</f>
        <v>0</v>
      </c>
      <c r="AN528" s="6">
        <f t="shared" ref="AN528:AN591" si="316">MAX(0,D528-$E$4)</f>
        <v>0</v>
      </c>
      <c r="AO528" s="6">
        <f t="shared" ref="AO528:AO591" si="317">MAX(0,E528-$E$5)</f>
        <v>0</v>
      </c>
      <c r="AP528" s="6">
        <f t="shared" ref="AP528:AP591" si="318">MAX(0,F528-$E$6)</f>
        <v>0</v>
      </c>
      <c r="AQ528" s="6">
        <f t="shared" ref="AQ528:AQ591" si="319">MAX(0,G528-$E$7)</f>
        <v>0</v>
      </c>
      <c r="AR528" s="6">
        <f t="shared" ref="AR528:AR591" si="320">MAX(0,H528-$E$8)</f>
        <v>0</v>
      </c>
      <c r="AS528" s="6">
        <f t="shared" ref="AS528:AS591" si="321">MAX(0,I528-$E$9)</f>
        <v>0</v>
      </c>
      <c r="AT528" s="6">
        <f t="shared" ref="AT528:AT591" si="322">MAX(0,J528-$E$10)</f>
        <v>0</v>
      </c>
      <c r="AU528" s="6">
        <f t="shared" ref="AU528:AU591" si="323">MAX(0,K528-$E$11)</f>
        <v>0</v>
      </c>
    </row>
    <row r="529" spans="1:47" ht="15" customHeight="1" x14ac:dyDescent="0.45">
      <c r="A529" s="5" t="s">
        <v>1050</v>
      </c>
      <c r="B529" s="5" t="s">
        <v>1051</v>
      </c>
      <c r="C529" s="6">
        <v>3.2000000476837198</v>
      </c>
      <c r="D529" s="6">
        <v>3.7999999523162802</v>
      </c>
      <c r="E529" s="6">
        <v>2.6500000953674299</v>
      </c>
      <c r="F529" s="6">
        <v>1.6000000238418599</v>
      </c>
      <c r="G529" s="6">
        <v>2.5999999046325701</v>
      </c>
      <c r="H529" s="6">
        <v>2.6500000953674299</v>
      </c>
      <c r="I529" s="6">
        <v>2.75</v>
      </c>
      <c r="J529" s="6">
        <v>3</v>
      </c>
      <c r="K529" s="6">
        <v>3</v>
      </c>
      <c r="L529" s="6">
        <f t="shared" si="288"/>
        <v>0.20000004768371982</v>
      </c>
      <c r="M529" s="6">
        <f t="shared" si="289"/>
        <v>1.7999999523162802</v>
      </c>
      <c r="N529" s="6">
        <f t="shared" si="290"/>
        <v>0.65000009536742986</v>
      </c>
      <c r="O529" s="6">
        <f t="shared" si="291"/>
        <v>0</v>
      </c>
      <c r="P529" s="6">
        <f t="shared" si="292"/>
        <v>0.59999990463257014</v>
      </c>
      <c r="Q529" s="6">
        <f t="shared" si="293"/>
        <v>0</v>
      </c>
      <c r="R529" s="6">
        <f t="shared" si="294"/>
        <v>0</v>
      </c>
      <c r="S529" s="6">
        <f t="shared" si="295"/>
        <v>1</v>
      </c>
      <c r="T529" s="6">
        <f t="shared" si="296"/>
        <v>1</v>
      </c>
      <c r="U529" s="6">
        <f t="shared" si="297"/>
        <v>0</v>
      </c>
      <c r="V529" s="6">
        <f t="shared" si="298"/>
        <v>1.1999999523162801</v>
      </c>
      <c r="W529" s="6">
        <f t="shared" si="299"/>
        <v>0</v>
      </c>
      <c r="X529" s="6">
        <f t="shared" si="300"/>
        <v>0</v>
      </c>
      <c r="Y529" s="6">
        <f t="shared" si="301"/>
        <v>0</v>
      </c>
      <c r="Z529" s="6">
        <f t="shared" si="302"/>
        <v>0</v>
      </c>
      <c r="AA529" s="6">
        <f t="shared" si="303"/>
        <v>0</v>
      </c>
      <c r="AB529" s="6">
        <f t="shared" si="304"/>
        <v>0.5</v>
      </c>
      <c r="AC529" s="6">
        <f t="shared" si="305"/>
        <v>0.20000000000000018</v>
      </c>
      <c r="AD529" s="6">
        <f t="shared" si="306"/>
        <v>0</v>
      </c>
      <c r="AE529" s="6">
        <f t="shared" si="307"/>
        <v>0.39999995231628027</v>
      </c>
      <c r="AF529" s="6">
        <f t="shared" si="308"/>
        <v>0</v>
      </c>
      <c r="AG529" s="6">
        <f t="shared" si="309"/>
        <v>0</v>
      </c>
      <c r="AH529" s="6">
        <f t="shared" si="310"/>
        <v>0</v>
      </c>
      <c r="AI529" s="6">
        <f t="shared" si="311"/>
        <v>0</v>
      </c>
      <c r="AJ529" s="6">
        <f t="shared" si="312"/>
        <v>0</v>
      </c>
      <c r="AK529" s="6">
        <f t="shared" si="313"/>
        <v>0</v>
      </c>
      <c r="AL529" s="6">
        <f t="shared" si="314"/>
        <v>0</v>
      </c>
      <c r="AM529" s="6">
        <f t="shared" si="315"/>
        <v>0</v>
      </c>
      <c r="AN529" s="6">
        <f t="shared" si="316"/>
        <v>0</v>
      </c>
      <c r="AO529" s="6">
        <f t="shared" si="317"/>
        <v>0</v>
      </c>
      <c r="AP529" s="6">
        <f t="shared" si="318"/>
        <v>0</v>
      </c>
      <c r="AQ529" s="6">
        <f t="shared" si="319"/>
        <v>0</v>
      </c>
      <c r="AR529" s="6">
        <f t="shared" si="320"/>
        <v>0</v>
      </c>
      <c r="AS529" s="6">
        <f t="shared" si="321"/>
        <v>0</v>
      </c>
      <c r="AT529" s="6">
        <f t="shared" si="322"/>
        <v>0</v>
      </c>
      <c r="AU529" s="6">
        <f t="shared" si="323"/>
        <v>0</v>
      </c>
    </row>
    <row r="530" spans="1:47" ht="15" customHeight="1" x14ac:dyDescent="0.45">
      <c r="A530" s="5" t="s">
        <v>1052</v>
      </c>
      <c r="B530" s="5" t="s">
        <v>1053</v>
      </c>
      <c r="C530" s="6">
        <v>3.7999999523162802</v>
      </c>
      <c r="D530" s="6">
        <v>4.1999998092651403</v>
      </c>
      <c r="E530" s="6">
        <v>3.4000000953674299</v>
      </c>
      <c r="F530" s="6">
        <v>2.4000000953674299</v>
      </c>
      <c r="G530" s="6">
        <v>3.4000000953674299</v>
      </c>
      <c r="H530" s="6">
        <v>3.25</v>
      </c>
      <c r="I530" s="6">
        <v>2.2000000476837198</v>
      </c>
      <c r="J530" s="6">
        <v>2.5</v>
      </c>
      <c r="K530" s="6">
        <v>2.6500000953674299</v>
      </c>
      <c r="L530" s="6">
        <f t="shared" si="288"/>
        <v>0.79999995231628018</v>
      </c>
      <c r="M530" s="6">
        <f t="shared" si="289"/>
        <v>2.1999998092651403</v>
      </c>
      <c r="N530" s="6">
        <f t="shared" si="290"/>
        <v>1.4000000953674299</v>
      </c>
      <c r="O530" s="6">
        <f t="shared" si="291"/>
        <v>0</v>
      </c>
      <c r="P530" s="6">
        <f t="shared" si="292"/>
        <v>1.4000000953674299</v>
      </c>
      <c r="Q530" s="6">
        <f t="shared" si="293"/>
        <v>0.25</v>
      </c>
      <c r="R530" s="6">
        <f t="shared" si="294"/>
        <v>0</v>
      </c>
      <c r="S530" s="6">
        <f t="shared" si="295"/>
        <v>0.5</v>
      </c>
      <c r="T530" s="6">
        <f t="shared" si="296"/>
        <v>0.65000009536742986</v>
      </c>
      <c r="U530" s="6">
        <f t="shared" si="297"/>
        <v>0</v>
      </c>
      <c r="V530" s="6">
        <f t="shared" si="298"/>
        <v>1.5999998092651402</v>
      </c>
      <c r="W530" s="6">
        <f t="shared" si="299"/>
        <v>9.5367429953086003E-8</v>
      </c>
      <c r="X530" s="6">
        <f t="shared" si="300"/>
        <v>0</v>
      </c>
      <c r="Y530" s="6">
        <f t="shared" si="301"/>
        <v>0.10000009536743004</v>
      </c>
      <c r="Z530" s="6">
        <f t="shared" si="302"/>
        <v>0</v>
      </c>
      <c r="AA530" s="6">
        <f t="shared" si="303"/>
        <v>0</v>
      </c>
      <c r="AB530" s="6">
        <f t="shared" si="304"/>
        <v>0</v>
      </c>
      <c r="AC530" s="6">
        <f t="shared" si="305"/>
        <v>0</v>
      </c>
      <c r="AD530" s="6">
        <f t="shared" si="306"/>
        <v>0</v>
      </c>
      <c r="AE530" s="6">
        <f t="shared" si="307"/>
        <v>0.79999980926514036</v>
      </c>
      <c r="AF530" s="6">
        <f t="shared" si="308"/>
        <v>0</v>
      </c>
      <c r="AG530" s="6">
        <f t="shared" si="309"/>
        <v>0</v>
      </c>
      <c r="AH530" s="6">
        <f t="shared" si="310"/>
        <v>0</v>
      </c>
      <c r="AI530" s="6">
        <f t="shared" si="311"/>
        <v>0</v>
      </c>
      <c r="AJ530" s="6">
        <f t="shared" si="312"/>
        <v>0</v>
      </c>
      <c r="AK530" s="6">
        <f t="shared" si="313"/>
        <v>0</v>
      </c>
      <c r="AL530" s="6">
        <f t="shared" si="314"/>
        <v>0</v>
      </c>
      <c r="AM530" s="6">
        <f t="shared" si="315"/>
        <v>0</v>
      </c>
      <c r="AN530" s="6">
        <f t="shared" si="316"/>
        <v>0</v>
      </c>
      <c r="AO530" s="6">
        <f t="shared" si="317"/>
        <v>0</v>
      </c>
      <c r="AP530" s="6">
        <f t="shared" si="318"/>
        <v>0</v>
      </c>
      <c r="AQ530" s="6">
        <f t="shared" si="319"/>
        <v>0</v>
      </c>
      <c r="AR530" s="6">
        <f t="shared" si="320"/>
        <v>0</v>
      </c>
      <c r="AS530" s="6">
        <f t="shared" si="321"/>
        <v>0</v>
      </c>
      <c r="AT530" s="6">
        <f t="shared" si="322"/>
        <v>0</v>
      </c>
      <c r="AU530" s="6">
        <f t="shared" si="323"/>
        <v>0</v>
      </c>
    </row>
    <row r="531" spans="1:47" ht="15" customHeight="1" x14ac:dyDescent="0.45">
      <c r="A531" s="5" t="s">
        <v>1054</v>
      </c>
      <c r="B531" s="5" t="s">
        <v>1055</v>
      </c>
      <c r="C531" s="6">
        <v>2.6500000953674299</v>
      </c>
      <c r="D531" s="6">
        <v>3.25</v>
      </c>
      <c r="E531" s="6">
        <v>2.9000000953674299</v>
      </c>
      <c r="F531" s="6">
        <v>2</v>
      </c>
      <c r="G531" s="6">
        <v>2.3499999046325701</v>
      </c>
      <c r="H531" s="6">
        <v>3.2000000476837198</v>
      </c>
      <c r="I531" s="6">
        <v>3.75</v>
      </c>
      <c r="J531" s="6">
        <v>4.0500001907348597</v>
      </c>
      <c r="K531" s="6">
        <v>3.4000000953674299</v>
      </c>
      <c r="L531" s="6">
        <f t="shared" si="288"/>
        <v>0</v>
      </c>
      <c r="M531" s="6">
        <f t="shared" si="289"/>
        <v>1.25</v>
      </c>
      <c r="N531" s="6">
        <f t="shared" si="290"/>
        <v>0.90000009536742986</v>
      </c>
      <c r="O531" s="6">
        <f t="shared" si="291"/>
        <v>0</v>
      </c>
      <c r="P531" s="6">
        <f t="shared" si="292"/>
        <v>0.34999990463257014</v>
      </c>
      <c r="Q531" s="6">
        <f t="shared" si="293"/>
        <v>0.20000004768371982</v>
      </c>
      <c r="R531" s="6">
        <f t="shared" si="294"/>
        <v>0.75</v>
      </c>
      <c r="S531" s="6">
        <f t="shared" si="295"/>
        <v>2.0500001907348597</v>
      </c>
      <c r="T531" s="6">
        <f t="shared" si="296"/>
        <v>1.4000000953674299</v>
      </c>
      <c r="U531" s="6">
        <f t="shared" si="297"/>
        <v>0</v>
      </c>
      <c r="V531" s="6">
        <f t="shared" si="298"/>
        <v>0.64999999999999991</v>
      </c>
      <c r="W531" s="6">
        <f t="shared" si="299"/>
        <v>0</v>
      </c>
      <c r="X531" s="6">
        <f t="shared" si="300"/>
        <v>0</v>
      </c>
      <c r="Y531" s="6">
        <f t="shared" si="301"/>
        <v>0</v>
      </c>
      <c r="Z531" s="6">
        <f t="shared" si="302"/>
        <v>0</v>
      </c>
      <c r="AA531" s="6">
        <f t="shared" si="303"/>
        <v>0.14999999999999991</v>
      </c>
      <c r="AB531" s="6">
        <f t="shared" si="304"/>
        <v>1.5500001907348597</v>
      </c>
      <c r="AC531" s="6">
        <f t="shared" si="305"/>
        <v>0.60000009536743004</v>
      </c>
      <c r="AD531" s="6">
        <f t="shared" si="306"/>
        <v>0</v>
      </c>
      <c r="AE531" s="6">
        <f t="shared" si="307"/>
        <v>0</v>
      </c>
      <c r="AF531" s="6">
        <f t="shared" si="308"/>
        <v>0</v>
      </c>
      <c r="AG531" s="6">
        <f t="shared" si="309"/>
        <v>0</v>
      </c>
      <c r="AH531" s="6">
        <f t="shared" si="310"/>
        <v>0</v>
      </c>
      <c r="AI531" s="6">
        <f t="shared" si="311"/>
        <v>0</v>
      </c>
      <c r="AJ531" s="6">
        <f t="shared" si="312"/>
        <v>0</v>
      </c>
      <c r="AK531" s="6">
        <f t="shared" si="313"/>
        <v>0.75000019073485991</v>
      </c>
      <c r="AL531" s="6">
        <f t="shared" si="314"/>
        <v>0</v>
      </c>
      <c r="AM531" s="6">
        <f t="shared" si="315"/>
        <v>0</v>
      </c>
      <c r="AN531" s="6">
        <f t="shared" si="316"/>
        <v>0</v>
      </c>
      <c r="AO531" s="6">
        <f t="shared" si="317"/>
        <v>0</v>
      </c>
      <c r="AP531" s="6">
        <f t="shared" si="318"/>
        <v>0</v>
      </c>
      <c r="AQ531" s="6">
        <f t="shared" si="319"/>
        <v>0</v>
      </c>
      <c r="AR531" s="6">
        <f t="shared" si="320"/>
        <v>0</v>
      </c>
      <c r="AS531" s="6">
        <f t="shared" si="321"/>
        <v>0</v>
      </c>
      <c r="AT531" s="6">
        <f t="shared" si="322"/>
        <v>0</v>
      </c>
      <c r="AU531" s="6">
        <f t="shared" si="323"/>
        <v>0</v>
      </c>
    </row>
    <row r="532" spans="1:47" ht="15" customHeight="1" x14ac:dyDescent="0.45">
      <c r="A532" s="5" t="s">
        <v>1056</v>
      </c>
      <c r="B532" s="5" t="s">
        <v>1057</v>
      </c>
      <c r="C532" s="6">
        <v>3</v>
      </c>
      <c r="D532" s="6">
        <v>3.75</v>
      </c>
      <c r="E532" s="6">
        <v>3.1500000953674299</v>
      </c>
      <c r="F532" s="6">
        <v>2.8499999046325701</v>
      </c>
      <c r="G532" s="6">
        <v>2.7000000476837198</v>
      </c>
      <c r="H532" s="6">
        <v>3.5</v>
      </c>
      <c r="I532" s="6">
        <v>3.7999999523162802</v>
      </c>
      <c r="J532" s="6">
        <v>4.1500000953674299</v>
      </c>
      <c r="K532" s="6">
        <v>3.5999999046325701</v>
      </c>
      <c r="L532" s="6">
        <f t="shared" si="288"/>
        <v>0</v>
      </c>
      <c r="M532" s="6">
        <f t="shared" si="289"/>
        <v>1.75</v>
      </c>
      <c r="N532" s="6">
        <f t="shared" si="290"/>
        <v>1.1500000953674299</v>
      </c>
      <c r="O532" s="6">
        <f t="shared" si="291"/>
        <v>0</v>
      </c>
      <c r="P532" s="6">
        <f t="shared" si="292"/>
        <v>0.70000004768371982</v>
      </c>
      <c r="Q532" s="6">
        <f t="shared" si="293"/>
        <v>0.5</v>
      </c>
      <c r="R532" s="6">
        <f t="shared" si="294"/>
        <v>0.79999995231628018</v>
      </c>
      <c r="S532" s="6">
        <f t="shared" si="295"/>
        <v>2.1500000953674299</v>
      </c>
      <c r="T532" s="6">
        <f t="shared" si="296"/>
        <v>1.5999999046325701</v>
      </c>
      <c r="U532" s="6">
        <f t="shared" si="297"/>
        <v>0</v>
      </c>
      <c r="V532" s="6">
        <f t="shared" si="298"/>
        <v>1.1499999999999999</v>
      </c>
      <c r="W532" s="6">
        <f t="shared" si="299"/>
        <v>0</v>
      </c>
      <c r="X532" s="6">
        <f t="shared" si="300"/>
        <v>0</v>
      </c>
      <c r="Y532" s="6">
        <f t="shared" si="301"/>
        <v>0</v>
      </c>
      <c r="Z532" s="6">
        <f t="shared" si="302"/>
        <v>0</v>
      </c>
      <c r="AA532" s="6">
        <f t="shared" si="303"/>
        <v>0.19999995231628009</v>
      </c>
      <c r="AB532" s="6">
        <f t="shared" si="304"/>
        <v>1.6500000953674299</v>
      </c>
      <c r="AC532" s="6">
        <f t="shared" si="305"/>
        <v>0.79999990463257031</v>
      </c>
      <c r="AD532" s="6">
        <f t="shared" si="306"/>
        <v>0</v>
      </c>
      <c r="AE532" s="6">
        <f t="shared" si="307"/>
        <v>0.35000000000000009</v>
      </c>
      <c r="AF532" s="6">
        <f t="shared" si="308"/>
        <v>0</v>
      </c>
      <c r="AG532" s="6">
        <f t="shared" si="309"/>
        <v>0</v>
      </c>
      <c r="AH532" s="6">
        <f t="shared" si="310"/>
        <v>0</v>
      </c>
      <c r="AI532" s="6">
        <f t="shared" si="311"/>
        <v>0</v>
      </c>
      <c r="AJ532" s="6">
        <f t="shared" si="312"/>
        <v>0</v>
      </c>
      <c r="AK532" s="6">
        <f t="shared" si="313"/>
        <v>0.85000009536743004</v>
      </c>
      <c r="AL532" s="6">
        <f t="shared" si="314"/>
        <v>0</v>
      </c>
      <c r="AM532" s="6">
        <f t="shared" si="315"/>
        <v>0</v>
      </c>
      <c r="AN532" s="6">
        <f t="shared" si="316"/>
        <v>0</v>
      </c>
      <c r="AO532" s="6">
        <f t="shared" si="317"/>
        <v>0</v>
      </c>
      <c r="AP532" s="6">
        <f t="shared" si="318"/>
        <v>0</v>
      </c>
      <c r="AQ532" s="6">
        <f t="shared" si="319"/>
        <v>0</v>
      </c>
      <c r="AR532" s="6">
        <f t="shared" si="320"/>
        <v>0</v>
      </c>
      <c r="AS532" s="6">
        <f t="shared" si="321"/>
        <v>0</v>
      </c>
      <c r="AT532" s="6">
        <f t="shared" si="322"/>
        <v>5.000009536743022E-2</v>
      </c>
      <c r="AU532" s="6">
        <f t="shared" si="323"/>
        <v>0</v>
      </c>
    </row>
    <row r="533" spans="1:47" ht="15" customHeight="1" x14ac:dyDescent="0.45">
      <c r="A533" s="5" t="s">
        <v>1058</v>
      </c>
      <c r="B533" s="5" t="s">
        <v>1059</v>
      </c>
      <c r="C533" s="6">
        <v>3</v>
      </c>
      <c r="D533" s="6">
        <v>3.4500000476837198</v>
      </c>
      <c r="E533" s="6">
        <v>3.0499999523162802</v>
      </c>
      <c r="F533" s="6">
        <v>3.5499999523162802</v>
      </c>
      <c r="G533" s="6">
        <v>3.0999999046325701</v>
      </c>
      <c r="H533" s="6">
        <v>3.4500000476837198</v>
      </c>
      <c r="I533" s="6">
        <v>4</v>
      </c>
      <c r="J533" s="6">
        <v>3.9000000953674299</v>
      </c>
      <c r="K533" s="6">
        <v>3.3999998569488499</v>
      </c>
      <c r="L533" s="6">
        <f t="shared" si="288"/>
        <v>0</v>
      </c>
      <c r="M533" s="6">
        <f t="shared" si="289"/>
        <v>1.4500000476837198</v>
      </c>
      <c r="N533" s="6">
        <f t="shared" si="290"/>
        <v>1.0499999523162802</v>
      </c>
      <c r="O533" s="6">
        <f t="shared" si="291"/>
        <v>0.54999995231628018</v>
      </c>
      <c r="P533" s="6">
        <f t="shared" si="292"/>
        <v>1.0999999046325701</v>
      </c>
      <c r="Q533" s="6">
        <f t="shared" si="293"/>
        <v>0.45000004768371982</v>
      </c>
      <c r="R533" s="6">
        <f t="shared" si="294"/>
        <v>1</v>
      </c>
      <c r="S533" s="6">
        <f t="shared" si="295"/>
        <v>1.9000000953674299</v>
      </c>
      <c r="T533" s="6">
        <f t="shared" si="296"/>
        <v>1.3999998569488499</v>
      </c>
      <c r="U533" s="6">
        <f t="shared" si="297"/>
        <v>0</v>
      </c>
      <c r="V533" s="6">
        <f t="shared" si="298"/>
        <v>0.85000004768371973</v>
      </c>
      <c r="W533" s="6">
        <f t="shared" si="299"/>
        <v>0</v>
      </c>
      <c r="X533" s="6">
        <f t="shared" si="300"/>
        <v>0.14999995231628027</v>
      </c>
      <c r="Y533" s="6">
        <f t="shared" si="301"/>
        <v>0</v>
      </c>
      <c r="Z533" s="6">
        <f t="shared" si="302"/>
        <v>0</v>
      </c>
      <c r="AA533" s="6">
        <f t="shared" si="303"/>
        <v>0.39999999999999991</v>
      </c>
      <c r="AB533" s="6">
        <f t="shared" si="304"/>
        <v>1.4000000953674299</v>
      </c>
      <c r="AC533" s="6">
        <f t="shared" si="305"/>
        <v>0.59999985694885005</v>
      </c>
      <c r="AD533" s="6">
        <f t="shared" si="306"/>
        <v>0</v>
      </c>
      <c r="AE533" s="6">
        <f t="shared" si="307"/>
        <v>5.0000047683719906E-2</v>
      </c>
      <c r="AF533" s="6">
        <f t="shared" si="308"/>
        <v>0</v>
      </c>
      <c r="AG533" s="6">
        <f t="shared" si="309"/>
        <v>0</v>
      </c>
      <c r="AH533" s="6">
        <f t="shared" si="310"/>
        <v>0</v>
      </c>
      <c r="AI533" s="6">
        <f t="shared" si="311"/>
        <v>0</v>
      </c>
      <c r="AJ533" s="6">
        <f t="shared" si="312"/>
        <v>0</v>
      </c>
      <c r="AK533" s="6">
        <f t="shared" si="313"/>
        <v>0.60000009536743004</v>
      </c>
      <c r="AL533" s="6">
        <f t="shared" si="314"/>
        <v>0</v>
      </c>
      <c r="AM533" s="6">
        <f t="shared" si="315"/>
        <v>0</v>
      </c>
      <c r="AN533" s="6">
        <f t="shared" si="316"/>
        <v>0</v>
      </c>
      <c r="AO533" s="6">
        <f t="shared" si="317"/>
        <v>0</v>
      </c>
      <c r="AP533" s="6">
        <f t="shared" si="318"/>
        <v>0</v>
      </c>
      <c r="AQ533" s="6">
        <f t="shared" si="319"/>
        <v>0</v>
      </c>
      <c r="AR533" s="6">
        <f t="shared" si="320"/>
        <v>0</v>
      </c>
      <c r="AS533" s="6">
        <f t="shared" si="321"/>
        <v>0</v>
      </c>
      <c r="AT533" s="6">
        <f t="shared" si="322"/>
        <v>0</v>
      </c>
      <c r="AU533" s="6">
        <f t="shared" si="323"/>
        <v>0</v>
      </c>
    </row>
    <row r="534" spans="1:47" ht="15" customHeight="1" x14ac:dyDescent="0.45">
      <c r="A534" s="5" t="s">
        <v>1060</v>
      </c>
      <c r="B534" s="5" t="s">
        <v>1061</v>
      </c>
      <c r="C534" s="6">
        <v>2.5</v>
      </c>
      <c r="D534" s="6">
        <v>3</v>
      </c>
      <c r="E534" s="6">
        <v>2.0499999523162802</v>
      </c>
      <c r="F534" s="6">
        <v>2</v>
      </c>
      <c r="G534" s="6">
        <v>2</v>
      </c>
      <c r="H534" s="6">
        <v>2.25</v>
      </c>
      <c r="I534" s="6">
        <v>3.5499999523162802</v>
      </c>
      <c r="J534" s="6">
        <v>3.75</v>
      </c>
      <c r="K534" s="6">
        <v>3.25</v>
      </c>
      <c r="L534" s="6">
        <f t="shared" si="288"/>
        <v>0</v>
      </c>
      <c r="M534" s="6">
        <f t="shared" si="289"/>
        <v>1</v>
      </c>
      <c r="N534" s="6">
        <f t="shared" si="290"/>
        <v>4.9999952316280183E-2</v>
      </c>
      <c r="O534" s="6">
        <f t="shared" si="291"/>
        <v>0</v>
      </c>
      <c r="P534" s="6">
        <f t="shared" si="292"/>
        <v>0</v>
      </c>
      <c r="Q534" s="6">
        <f t="shared" si="293"/>
        <v>0</v>
      </c>
      <c r="R534" s="6">
        <f t="shared" si="294"/>
        <v>0.54999995231628018</v>
      </c>
      <c r="S534" s="6">
        <f t="shared" si="295"/>
        <v>1.75</v>
      </c>
      <c r="T534" s="6">
        <f t="shared" si="296"/>
        <v>1.25</v>
      </c>
      <c r="U534" s="6">
        <f t="shared" si="297"/>
        <v>0</v>
      </c>
      <c r="V534" s="6">
        <f t="shared" si="298"/>
        <v>0.39999999999999991</v>
      </c>
      <c r="W534" s="6">
        <f t="shared" si="299"/>
        <v>0</v>
      </c>
      <c r="X534" s="6">
        <f t="shared" si="300"/>
        <v>0</v>
      </c>
      <c r="Y534" s="6">
        <f t="shared" si="301"/>
        <v>0</v>
      </c>
      <c r="Z534" s="6">
        <f t="shared" si="302"/>
        <v>0</v>
      </c>
      <c r="AA534" s="6">
        <f t="shared" si="303"/>
        <v>0</v>
      </c>
      <c r="AB534" s="6">
        <f t="shared" si="304"/>
        <v>1.25</v>
      </c>
      <c r="AC534" s="6">
        <f t="shared" si="305"/>
        <v>0.45000000000000018</v>
      </c>
      <c r="AD534" s="6">
        <f t="shared" si="306"/>
        <v>0</v>
      </c>
      <c r="AE534" s="6">
        <f t="shared" si="307"/>
        <v>0</v>
      </c>
      <c r="AF534" s="6">
        <f t="shared" si="308"/>
        <v>0</v>
      </c>
      <c r="AG534" s="6">
        <f t="shared" si="309"/>
        <v>0</v>
      </c>
      <c r="AH534" s="6">
        <f t="shared" si="310"/>
        <v>0</v>
      </c>
      <c r="AI534" s="6">
        <f t="shared" si="311"/>
        <v>0</v>
      </c>
      <c r="AJ534" s="6">
        <f t="shared" si="312"/>
        <v>0</v>
      </c>
      <c r="AK534" s="6">
        <f t="shared" si="313"/>
        <v>0.45000000000000018</v>
      </c>
      <c r="AL534" s="6">
        <f t="shared" si="314"/>
        <v>0</v>
      </c>
      <c r="AM534" s="6">
        <f t="shared" si="315"/>
        <v>0</v>
      </c>
      <c r="AN534" s="6">
        <f t="shared" si="316"/>
        <v>0</v>
      </c>
      <c r="AO534" s="6">
        <f t="shared" si="317"/>
        <v>0</v>
      </c>
      <c r="AP534" s="6">
        <f t="shared" si="318"/>
        <v>0</v>
      </c>
      <c r="AQ534" s="6">
        <f t="shared" si="319"/>
        <v>0</v>
      </c>
      <c r="AR534" s="6">
        <f t="shared" si="320"/>
        <v>0</v>
      </c>
      <c r="AS534" s="6">
        <f t="shared" si="321"/>
        <v>0</v>
      </c>
      <c r="AT534" s="6">
        <f t="shared" si="322"/>
        <v>0</v>
      </c>
      <c r="AU534" s="6">
        <f t="shared" si="323"/>
        <v>0</v>
      </c>
    </row>
    <row r="535" spans="1:47" ht="15" customHeight="1" x14ac:dyDescent="0.45">
      <c r="A535" s="5" t="s">
        <v>1062</v>
      </c>
      <c r="B535" s="5" t="s">
        <v>1063</v>
      </c>
      <c r="C535" s="6">
        <v>2.0999999046325701</v>
      </c>
      <c r="D535" s="6">
        <v>2.5</v>
      </c>
      <c r="E535" s="6">
        <v>2</v>
      </c>
      <c r="F535" s="6">
        <v>0.55000001192092896</v>
      </c>
      <c r="G535" s="6">
        <v>1.75</v>
      </c>
      <c r="H535" s="6">
        <v>1.8999999761581401</v>
      </c>
      <c r="I535" s="6">
        <v>2.7000000476837198</v>
      </c>
      <c r="J535" s="6">
        <v>3.25</v>
      </c>
      <c r="K535" s="6">
        <v>2.9500000476837198</v>
      </c>
      <c r="L535" s="6">
        <f t="shared" si="288"/>
        <v>0</v>
      </c>
      <c r="M535" s="6">
        <f t="shared" si="289"/>
        <v>0.5</v>
      </c>
      <c r="N535" s="6">
        <f t="shared" si="290"/>
        <v>0</v>
      </c>
      <c r="O535" s="6">
        <f t="shared" si="291"/>
        <v>0</v>
      </c>
      <c r="P535" s="6">
        <f t="shared" si="292"/>
        <v>0</v>
      </c>
      <c r="Q535" s="6">
        <f t="shared" si="293"/>
        <v>0</v>
      </c>
      <c r="R535" s="6">
        <f t="shared" si="294"/>
        <v>0</v>
      </c>
      <c r="S535" s="6">
        <f t="shared" si="295"/>
        <v>1.25</v>
      </c>
      <c r="T535" s="6">
        <f t="shared" si="296"/>
        <v>0.95000004768371982</v>
      </c>
      <c r="U535" s="6">
        <f t="shared" si="297"/>
        <v>0</v>
      </c>
      <c r="V535" s="6">
        <f t="shared" si="298"/>
        <v>0</v>
      </c>
      <c r="W535" s="6">
        <f t="shared" si="299"/>
        <v>0</v>
      </c>
      <c r="X535" s="6">
        <f t="shared" si="300"/>
        <v>0</v>
      </c>
      <c r="Y535" s="6">
        <f t="shared" si="301"/>
        <v>0</v>
      </c>
      <c r="Z535" s="6">
        <f t="shared" si="302"/>
        <v>0</v>
      </c>
      <c r="AA535" s="6">
        <f t="shared" si="303"/>
        <v>0</v>
      </c>
      <c r="AB535" s="6">
        <f t="shared" si="304"/>
        <v>0.75</v>
      </c>
      <c r="AC535" s="6">
        <f t="shared" si="305"/>
        <v>0.15000004768371999</v>
      </c>
      <c r="AD535" s="6">
        <f t="shared" si="306"/>
        <v>0</v>
      </c>
      <c r="AE535" s="6">
        <f t="shared" si="307"/>
        <v>0</v>
      </c>
      <c r="AF535" s="6">
        <f t="shared" si="308"/>
        <v>0</v>
      </c>
      <c r="AG535" s="6">
        <f t="shared" si="309"/>
        <v>0</v>
      </c>
      <c r="AH535" s="6">
        <f t="shared" si="310"/>
        <v>0</v>
      </c>
      <c r="AI535" s="6">
        <f t="shared" si="311"/>
        <v>0</v>
      </c>
      <c r="AJ535" s="6">
        <f t="shared" si="312"/>
        <v>0</v>
      </c>
      <c r="AK535" s="6">
        <f t="shared" si="313"/>
        <v>0</v>
      </c>
      <c r="AL535" s="6">
        <f t="shared" si="314"/>
        <v>0</v>
      </c>
      <c r="AM535" s="6">
        <f t="shared" si="315"/>
        <v>0</v>
      </c>
      <c r="AN535" s="6">
        <f t="shared" si="316"/>
        <v>0</v>
      </c>
      <c r="AO535" s="6">
        <f t="shared" si="317"/>
        <v>0</v>
      </c>
      <c r="AP535" s="6">
        <f t="shared" si="318"/>
        <v>0</v>
      </c>
      <c r="AQ535" s="6">
        <f t="shared" si="319"/>
        <v>0</v>
      </c>
      <c r="AR535" s="6">
        <f t="shared" si="320"/>
        <v>0</v>
      </c>
      <c r="AS535" s="6">
        <f t="shared" si="321"/>
        <v>0</v>
      </c>
      <c r="AT535" s="6">
        <f t="shared" si="322"/>
        <v>0</v>
      </c>
      <c r="AU535" s="6">
        <f t="shared" si="323"/>
        <v>0</v>
      </c>
    </row>
    <row r="536" spans="1:47" ht="15" customHeight="1" x14ac:dyDescent="0.45">
      <c r="A536" s="5" t="s">
        <v>1064</v>
      </c>
      <c r="B536" s="5" t="s">
        <v>1065</v>
      </c>
      <c r="C536" s="6">
        <v>3</v>
      </c>
      <c r="D536" s="6">
        <v>3.4000000953674299</v>
      </c>
      <c r="E536" s="6">
        <v>2.9500000476837198</v>
      </c>
      <c r="F536" s="6">
        <v>2</v>
      </c>
      <c r="G536" s="6">
        <v>2.7999999523162802</v>
      </c>
      <c r="H536" s="6">
        <v>3.25</v>
      </c>
      <c r="I536" s="6">
        <v>3.75</v>
      </c>
      <c r="J536" s="6">
        <v>3.6500000953674299</v>
      </c>
      <c r="K536" s="6">
        <v>3.1500000953674299</v>
      </c>
      <c r="L536" s="6">
        <f t="shared" si="288"/>
        <v>0</v>
      </c>
      <c r="M536" s="6">
        <f t="shared" si="289"/>
        <v>1.4000000953674299</v>
      </c>
      <c r="N536" s="6">
        <f t="shared" si="290"/>
        <v>0.95000004768371982</v>
      </c>
      <c r="O536" s="6">
        <f t="shared" si="291"/>
        <v>0</v>
      </c>
      <c r="P536" s="6">
        <f t="shared" si="292"/>
        <v>0.79999995231628018</v>
      </c>
      <c r="Q536" s="6">
        <f t="shared" si="293"/>
        <v>0.25</v>
      </c>
      <c r="R536" s="6">
        <f t="shared" si="294"/>
        <v>0.75</v>
      </c>
      <c r="S536" s="6">
        <f t="shared" si="295"/>
        <v>1.6500000953674299</v>
      </c>
      <c r="T536" s="6">
        <f t="shared" si="296"/>
        <v>1.1500000953674299</v>
      </c>
      <c r="U536" s="6">
        <f t="shared" si="297"/>
        <v>0</v>
      </c>
      <c r="V536" s="6">
        <f t="shared" si="298"/>
        <v>0.80000009536742978</v>
      </c>
      <c r="W536" s="6">
        <f t="shared" si="299"/>
        <v>0</v>
      </c>
      <c r="X536" s="6">
        <f t="shared" si="300"/>
        <v>0</v>
      </c>
      <c r="Y536" s="6">
        <f t="shared" si="301"/>
        <v>0</v>
      </c>
      <c r="Z536" s="6">
        <f t="shared" si="302"/>
        <v>0</v>
      </c>
      <c r="AA536" s="6">
        <f t="shared" si="303"/>
        <v>0.14999999999999991</v>
      </c>
      <c r="AB536" s="6">
        <f t="shared" si="304"/>
        <v>1.1500000953674299</v>
      </c>
      <c r="AC536" s="6">
        <f t="shared" si="305"/>
        <v>0.35000009536743004</v>
      </c>
      <c r="AD536" s="6">
        <f t="shared" si="306"/>
        <v>0</v>
      </c>
      <c r="AE536" s="6">
        <f t="shared" si="307"/>
        <v>9.5367429953086003E-8</v>
      </c>
      <c r="AF536" s="6">
        <f t="shared" si="308"/>
        <v>0</v>
      </c>
      <c r="AG536" s="6">
        <f t="shared" si="309"/>
        <v>0</v>
      </c>
      <c r="AH536" s="6">
        <f t="shared" si="310"/>
        <v>0</v>
      </c>
      <c r="AI536" s="6">
        <f t="shared" si="311"/>
        <v>0</v>
      </c>
      <c r="AJ536" s="6">
        <f t="shared" si="312"/>
        <v>0</v>
      </c>
      <c r="AK536" s="6">
        <f t="shared" si="313"/>
        <v>0.35000009536743004</v>
      </c>
      <c r="AL536" s="6">
        <f t="shared" si="314"/>
        <v>0</v>
      </c>
      <c r="AM536" s="6">
        <f t="shared" si="315"/>
        <v>0</v>
      </c>
      <c r="AN536" s="6">
        <f t="shared" si="316"/>
        <v>0</v>
      </c>
      <c r="AO536" s="6">
        <f t="shared" si="317"/>
        <v>0</v>
      </c>
      <c r="AP536" s="6">
        <f t="shared" si="318"/>
        <v>0</v>
      </c>
      <c r="AQ536" s="6">
        <f t="shared" si="319"/>
        <v>0</v>
      </c>
      <c r="AR536" s="6">
        <f t="shared" si="320"/>
        <v>0</v>
      </c>
      <c r="AS536" s="6">
        <f t="shared" si="321"/>
        <v>0</v>
      </c>
      <c r="AT536" s="6">
        <f t="shared" si="322"/>
        <v>0</v>
      </c>
      <c r="AU536" s="6">
        <f t="shared" si="323"/>
        <v>0</v>
      </c>
    </row>
    <row r="537" spans="1:47" ht="15" customHeight="1" x14ac:dyDescent="0.45">
      <c r="A537" s="5" t="s">
        <v>1066</v>
      </c>
      <c r="B537" s="5" t="s">
        <v>1067</v>
      </c>
      <c r="C537" s="6">
        <v>2.75</v>
      </c>
      <c r="D537" s="6">
        <v>3.25</v>
      </c>
      <c r="E537" s="6">
        <v>3.0499999523162802</v>
      </c>
      <c r="F537" s="6">
        <v>1.04999995231628</v>
      </c>
      <c r="G537" s="6">
        <v>2.0499999523162802</v>
      </c>
      <c r="H537" s="6">
        <v>2.2999999523162802</v>
      </c>
      <c r="I537" s="6">
        <v>3.0499999523162802</v>
      </c>
      <c r="J537" s="6">
        <v>3.2999999523162802</v>
      </c>
      <c r="K537" s="6">
        <v>3.25</v>
      </c>
      <c r="L537" s="6">
        <f t="shared" si="288"/>
        <v>0</v>
      </c>
      <c r="M537" s="6">
        <f t="shared" si="289"/>
        <v>1.25</v>
      </c>
      <c r="N537" s="6">
        <f t="shared" si="290"/>
        <v>1.0499999523162802</v>
      </c>
      <c r="O537" s="6">
        <f t="shared" si="291"/>
        <v>0</v>
      </c>
      <c r="P537" s="6">
        <f t="shared" si="292"/>
        <v>4.9999952316280183E-2</v>
      </c>
      <c r="Q537" s="6">
        <f t="shared" si="293"/>
        <v>0</v>
      </c>
      <c r="R537" s="6">
        <f t="shared" si="294"/>
        <v>4.9999952316280183E-2</v>
      </c>
      <c r="S537" s="6">
        <f t="shared" si="295"/>
        <v>1.2999999523162802</v>
      </c>
      <c r="T537" s="6">
        <f t="shared" si="296"/>
        <v>1.25</v>
      </c>
      <c r="U537" s="6">
        <f t="shared" si="297"/>
        <v>0</v>
      </c>
      <c r="V537" s="6">
        <f t="shared" si="298"/>
        <v>0.64999999999999991</v>
      </c>
      <c r="W537" s="6">
        <f t="shared" si="299"/>
        <v>0</v>
      </c>
      <c r="X537" s="6">
        <f t="shared" si="300"/>
        <v>0</v>
      </c>
      <c r="Y537" s="6">
        <f t="shared" si="301"/>
        <v>0</v>
      </c>
      <c r="Z537" s="6">
        <f t="shared" si="302"/>
        <v>0</v>
      </c>
      <c r="AA537" s="6">
        <f t="shared" si="303"/>
        <v>0</v>
      </c>
      <c r="AB537" s="6">
        <f t="shared" si="304"/>
        <v>0.79999995231628018</v>
      </c>
      <c r="AC537" s="6">
        <f t="shared" si="305"/>
        <v>0.45000000000000018</v>
      </c>
      <c r="AD537" s="6">
        <f t="shared" si="306"/>
        <v>0</v>
      </c>
      <c r="AE537" s="6">
        <f t="shared" si="307"/>
        <v>0</v>
      </c>
      <c r="AF537" s="6">
        <f t="shared" si="308"/>
        <v>0</v>
      </c>
      <c r="AG537" s="6">
        <f t="shared" si="309"/>
        <v>0</v>
      </c>
      <c r="AH537" s="6">
        <f t="shared" si="310"/>
        <v>0</v>
      </c>
      <c r="AI537" s="6">
        <f t="shared" si="311"/>
        <v>0</v>
      </c>
      <c r="AJ537" s="6">
        <f t="shared" si="312"/>
        <v>0</v>
      </c>
      <c r="AK537" s="6">
        <f t="shared" si="313"/>
        <v>0</v>
      </c>
      <c r="AL537" s="6">
        <f t="shared" si="314"/>
        <v>0</v>
      </c>
      <c r="AM537" s="6">
        <f t="shared" si="315"/>
        <v>0</v>
      </c>
      <c r="AN537" s="6">
        <f t="shared" si="316"/>
        <v>0</v>
      </c>
      <c r="AO537" s="6">
        <f t="shared" si="317"/>
        <v>0</v>
      </c>
      <c r="AP537" s="6">
        <f t="shared" si="318"/>
        <v>0</v>
      </c>
      <c r="AQ537" s="6">
        <f t="shared" si="319"/>
        <v>0</v>
      </c>
      <c r="AR537" s="6">
        <f t="shared" si="320"/>
        <v>0</v>
      </c>
      <c r="AS537" s="6">
        <f t="shared" si="321"/>
        <v>0</v>
      </c>
      <c r="AT537" s="6">
        <f t="shared" si="322"/>
        <v>0</v>
      </c>
      <c r="AU537" s="6">
        <f t="shared" si="323"/>
        <v>0</v>
      </c>
    </row>
    <row r="538" spans="1:47" ht="15" customHeight="1" x14ac:dyDescent="0.45">
      <c r="A538" s="5" t="s">
        <v>1068</v>
      </c>
      <c r="B538" s="5" t="s">
        <v>1069</v>
      </c>
      <c r="C538" s="6">
        <v>3.9000000953674299</v>
      </c>
      <c r="D538" s="6">
        <v>4</v>
      </c>
      <c r="E538" s="6">
        <v>3.9500000476837198</v>
      </c>
      <c r="F538" s="6">
        <v>2.2000000476837198</v>
      </c>
      <c r="G538" s="6">
        <v>3.25</v>
      </c>
      <c r="H538" s="6">
        <v>3.2999999523162802</v>
      </c>
      <c r="I538" s="6">
        <v>1.1000000238418599</v>
      </c>
      <c r="J538" s="6">
        <v>2.0999999046325701</v>
      </c>
      <c r="K538" s="6">
        <v>2.5</v>
      </c>
      <c r="L538" s="6">
        <f t="shared" si="288"/>
        <v>0.90000009536742986</v>
      </c>
      <c r="M538" s="6">
        <f t="shared" si="289"/>
        <v>2</v>
      </c>
      <c r="N538" s="6">
        <f t="shared" si="290"/>
        <v>1.9500000476837198</v>
      </c>
      <c r="O538" s="6">
        <f t="shared" si="291"/>
        <v>0</v>
      </c>
      <c r="P538" s="6">
        <f t="shared" si="292"/>
        <v>1.25</v>
      </c>
      <c r="Q538" s="6">
        <f t="shared" si="293"/>
        <v>0.29999995231628018</v>
      </c>
      <c r="R538" s="6">
        <f t="shared" si="294"/>
        <v>0</v>
      </c>
      <c r="S538" s="6">
        <f t="shared" si="295"/>
        <v>9.9999904632570136E-2</v>
      </c>
      <c r="T538" s="6">
        <f t="shared" si="296"/>
        <v>0.5</v>
      </c>
      <c r="U538" s="6">
        <f t="shared" si="297"/>
        <v>0.10000009536743004</v>
      </c>
      <c r="V538" s="6">
        <f t="shared" si="298"/>
        <v>1.4</v>
      </c>
      <c r="W538" s="6">
        <f t="shared" si="299"/>
        <v>0.55000004768371991</v>
      </c>
      <c r="X538" s="6">
        <f t="shared" si="300"/>
        <v>0</v>
      </c>
      <c r="Y538" s="6">
        <f t="shared" si="301"/>
        <v>0</v>
      </c>
      <c r="Z538" s="6">
        <f t="shared" si="302"/>
        <v>0</v>
      </c>
      <c r="AA538" s="6">
        <f t="shared" si="303"/>
        <v>0</v>
      </c>
      <c r="AB538" s="6">
        <f t="shared" si="304"/>
        <v>0</v>
      </c>
      <c r="AC538" s="6">
        <f t="shared" si="305"/>
        <v>0</v>
      </c>
      <c r="AD538" s="6">
        <f t="shared" si="306"/>
        <v>0</v>
      </c>
      <c r="AE538" s="6">
        <f t="shared" si="307"/>
        <v>0.60000000000000009</v>
      </c>
      <c r="AF538" s="6">
        <f t="shared" si="308"/>
        <v>0</v>
      </c>
      <c r="AG538" s="6">
        <f t="shared" si="309"/>
        <v>0</v>
      </c>
      <c r="AH538" s="6">
        <f t="shared" si="310"/>
        <v>0</v>
      </c>
      <c r="AI538" s="6">
        <f t="shared" si="311"/>
        <v>0</v>
      </c>
      <c r="AJ538" s="6">
        <f t="shared" si="312"/>
        <v>0</v>
      </c>
      <c r="AK538" s="6">
        <f t="shared" si="313"/>
        <v>0</v>
      </c>
      <c r="AL538" s="6">
        <f t="shared" si="314"/>
        <v>0</v>
      </c>
      <c r="AM538" s="6">
        <f t="shared" si="315"/>
        <v>0</v>
      </c>
      <c r="AN538" s="6">
        <f t="shared" si="316"/>
        <v>0</v>
      </c>
      <c r="AO538" s="6">
        <f t="shared" si="317"/>
        <v>0</v>
      </c>
      <c r="AP538" s="6">
        <f t="shared" si="318"/>
        <v>0</v>
      </c>
      <c r="AQ538" s="6">
        <f t="shared" si="319"/>
        <v>0</v>
      </c>
      <c r="AR538" s="6">
        <f t="shared" si="320"/>
        <v>0</v>
      </c>
      <c r="AS538" s="6">
        <f t="shared" si="321"/>
        <v>0</v>
      </c>
      <c r="AT538" s="6">
        <f t="shared" si="322"/>
        <v>0</v>
      </c>
      <c r="AU538" s="6">
        <f t="shared" si="323"/>
        <v>0</v>
      </c>
    </row>
    <row r="539" spans="1:47" ht="15" customHeight="1" x14ac:dyDescent="0.45">
      <c r="A539" s="5" t="s">
        <v>1070</v>
      </c>
      <c r="B539" s="5" t="s">
        <v>1071</v>
      </c>
      <c r="C539" s="6">
        <v>4.1999998092651403</v>
      </c>
      <c r="D539" s="6">
        <v>4</v>
      </c>
      <c r="E539" s="6">
        <v>3.5</v>
      </c>
      <c r="F539" s="6">
        <v>2.5499999523162802</v>
      </c>
      <c r="G539" s="6">
        <v>3.2000000476837198</v>
      </c>
      <c r="H539" s="6">
        <v>3.5</v>
      </c>
      <c r="I539" s="6">
        <v>3.1000001430511501</v>
      </c>
      <c r="J539" s="6">
        <v>2</v>
      </c>
      <c r="K539" s="6">
        <v>3.4000000953674299</v>
      </c>
      <c r="L539" s="6">
        <f t="shared" si="288"/>
        <v>1.1999998092651403</v>
      </c>
      <c r="M539" s="6">
        <f t="shared" si="289"/>
        <v>2</v>
      </c>
      <c r="N539" s="6">
        <f t="shared" si="290"/>
        <v>1.5</v>
      </c>
      <c r="O539" s="6">
        <f t="shared" si="291"/>
        <v>0</v>
      </c>
      <c r="P539" s="6">
        <f t="shared" si="292"/>
        <v>1.2000000476837198</v>
      </c>
      <c r="Q539" s="6">
        <f t="shared" si="293"/>
        <v>0.5</v>
      </c>
      <c r="R539" s="6">
        <f t="shared" si="294"/>
        <v>0.10000014305115013</v>
      </c>
      <c r="S539" s="6">
        <f t="shared" si="295"/>
        <v>0</v>
      </c>
      <c r="T539" s="6">
        <f t="shared" si="296"/>
        <v>1.4000000953674299</v>
      </c>
      <c r="U539" s="6">
        <f t="shared" si="297"/>
        <v>0.39999980926514045</v>
      </c>
      <c r="V539" s="6">
        <f t="shared" si="298"/>
        <v>1.4</v>
      </c>
      <c r="W539" s="6">
        <f t="shared" si="299"/>
        <v>0.10000000000000009</v>
      </c>
      <c r="X539" s="6">
        <f t="shared" si="300"/>
        <v>0</v>
      </c>
      <c r="Y539" s="6">
        <f t="shared" si="301"/>
        <v>0</v>
      </c>
      <c r="Z539" s="6">
        <f t="shared" si="302"/>
        <v>0</v>
      </c>
      <c r="AA539" s="6">
        <f t="shared" si="303"/>
        <v>0</v>
      </c>
      <c r="AB539" s="6">
        <f t="shared" si="304"/>
        <v>0</v>
      </c>
      <c r="AC539" s="6">
        <f t="shared" si="305"/>
        <v>0.60000009536743004</v>
      </c>
      <c r="AD539" s="6">
        <f t="shared" si="306"/>
        <v>0</v>
      </c>
      <c r="AE539" s="6">
        <f t="shared" si="307"/>
        <v>0.60000000000000009</v>
      </c>
      <c r="AF539" s="6">
        <f t="shared" si="308"/>
        <v>0</v>
      </c>
      <c r="AG539" s="6">
        <f t="shared" si="309"/>
        <v>0</v>
      </c>
      <c r="AH539" s="6">
        <f t="shared" si="310"/>
        <v>0</v>
      </c>
      <c r="AI539" s="6">
        <f t="shared" si="311"/>
        <v>0</v>
      </c>
      <c r="AJ539" s="6">
        <f t="shared" si="312"/>
        <v>0</v>
      </c>
      <c r="AK539" s="6">
        <f t="shared" si="313"/>
        <v>0</v>
      </c>
      <c r="AL539" s="6">
        <f t="shared" si="314"/>
        <v>0</v>
      </c>
      <c r="AM539" s="6">
        <f t="shared" si="315"/>
        <v>0</v>
      </c>
      <c r="AN539" s="6">
        <f t="shared" si="316"/>
        <v>0</v>
      </c>
      <c r="AO539" s="6">
        <f t="shared" si="317"/>
        <v>0</v>
      </c>
      <c r="AP539" s="6">
        <f t="shared" si="318"/>
        <v>0</v>
      </c>
      <c r="AQ539" s="6">
        <f t="shared" si="319"/>
        <v>0</v>
      </c>
      <c r="AR539" s="6">
        <f t="shared" si="320"/>
        <v>0</v>
      </c>
      <c r="AS539" s="6">
        <f t="shared" si="321"/>
        <v>0</v>
      </c>
      <c r="AT539" s="6">
        <f t="shared" si="322"/>
        <v>0</v>
      </c>
      <c r="AU539" s="6">
        <f t="shared" si="323"/>
        <v>0</v>
      </c>
    </row>
    <row r="540" spans="1:47" ht="15" customHeight="1" x14ac:dyDescent="0.45">
      <c r="A540" s="5" t="s">
        <v>1072</v>
      </c>
      <c r="B540" s="5" t="s">
        <v>1073</v>
      </c>
      <c r="C540" s="6">
        <v>4.0500001907348597</v>
      </c>
      <c r="D540" s="6">
        <v>4</v>
      </c>
      <c r="E540" s="6">
        <v>4</v>
      </c>
      <c r="F540" s="6">
        <v>2.25</v>
      </c>
      <c r="G540" s="6">
        <v>3.25</v>
      </c>
      <c r="H540" s="6">
        <v>3.9000000953674299</v>
      </c>
      <c r="I540" s="6">
        <v>3.25</v>
      </c>
      <c r="J540" s="6">
        <v>3.0499999523162802</v>
      </c>
      <c r="K540" s="6">
        <v>3.75</v>
      </c>
      <c r="L540" s="6">
        <f t="shared" si="288"/>
        <v>1.0500001907348597</v>
      </c>
      <c r="M540" s="6">
        <f t="shared" si="289"/>
        <v>2</v>
      </c>
      <c r="N540" s="6">
        <f t="shared" si="290"/>
        <v>2</v>
      </c>
      <c r="O540" s="6">
        <f t="shared" si="291"/>
        <v>0</v>
      </c>
      <c r="P540" s="6">
        <f t="shared" si="292"/>
        <v>1.25</v>
      </c>
      <c r="Q540" s="6">
        <f t="shared" si="293"/>
        <v>0.90000009536742986</v>
      </c>
      <c r="R540" s="6">
        <f t="shared" si="294"/>
        <v>0.25</v>
      </c>
      <c r="S540" s="6">
        <f t="shared" si="295"/>
        <v>1.0499999523162802</v>
      </c>
      <c r="T540" s="6">
        <f t="shared" si="296"/>
        <v>1.75</v>
      </c>
      <c r="U540" s="6">
        <f t="shared" si="297"/>
        <v>0.25000019073485991</v>
      </c>
      <c r="V540" s="6">
        <f t="shared" si="298"/>
        <v>1.4</v>
      </c>
      <c r="W540" s="6">
        <f t="shared" si="299"/>
        <v>0.60000000000000009</v>
      </c>
      <c r="X540" s="6">
        <f t="shared" si="300"/>
        <v>0</v>
      </c>
      <c r="Y540" s="6">
        <f t="shared" si="301"/>
        <v>0</v>
      </c>
      <c r="Z540" s="6">
        <f t="shared" si="302"/>
        <v>0.40000009536742986</v>
      </c>
      <c r="AA540" s="6">
        <f t="shared" si="303"/>
        <v>0</v>
      </c>
      <c r="AB540" s="6">
        <f t="shared" si="304"/>
        <v>0.54999995231628018</v>
      </c>
      <c r="AC540" s="6">
        <f t="shared" si="305"/>
        <v>0.95000000000000018</v>
      </c>
      <c r="AD540" s="6">
        <f t="shared" si="306"/>
        <v>0</v>
      </c>
      <c r="AE540" s="6">
        <f t="shared" si="307"/>
        <v>0.60000000000000009</v>
      </c>
      <c r="AF540" s="6">
        <f t="shared" si="308"/>
        <v>0</v>
      </c>
      <c r="AG540" s="6">
        <f t="shared" si="309"/>
        <v>0</v>
      </c>
      <c r="AH540" s="6">
        <f t="shared" si="310"/>
        <v>0</v>
      </c>
      <c r="AI540" s="6">
        <f t="shared" si="311"/>
        <v>0</v>
      </c>
      <c r="AJ540" s="6">
        <f t="shared" si="312"/>
        <v>0</v>
      </c>
      <c r="AK540" s="6">
        <f t="shared" si="313"/>
        <v>0</v>
      </c>
      <c r="AL540" s="6">
        <f t="shared" si="314"/>
        <v>0.14999999999999991</v>
      </c>
      <c r="AM540" s="6">
        <f t="shared" si="315"/>
        <v>0</v>
      </c>
      <c r="AN540" s="6">
        <f t="shared" si="316"/>
        <v>0</v>
      </c>
      <c r="AO540" s="6">
        <f t="shared" si="317"/>
        <v>0</v>
      </c>
      <c r="AP540" s="6">
        <f t="shared" si="318"/>
        <v>0</v>
      </c>
      <c r="AQ540" s="6">
        <f t="shared" si="319"/>
        <v>0</v>
      </c>
      <c r="AR540" s="6">
        <f t="shared" si="320"/>
        <v>0</v>
      </c>
      <c r="AS540" s="6">
        <f t="shared" si="321"/>
        <v>0</v>
      </c>
      <c r="AT540" s="6">
        <f t="shared" si="322"/>
        <v>0</v>
      </c>
      <c r="AU540" s="6">
        <f t="shared" si="323"/>
        <v>0</v>
      </c>
    </row>
    <row r="541" spans="1:47" ht="15" customHeight="1" x14ac:dyDescent="0.45">
      <c r="A541" s="5" t="s">
        <v>1074</v>
      </c>
      <c r="B541" s="5" t="s">
        <v>1075</v>
      </c>
      <c r="C541" s="6">
        <v>3.3499999046325701</v>
      </c>
      <c r="D541" s="6">
        <v>4.1500000953674299</v>
      </c>
      <c r="E541" s="6">
        <v>3.7000000476837198</v>
      </c>
      <c r="F541" s="6">
        <v>2</v>
      </c>
      <c r="G541" s="6">
        <v>3.0499999523162802</v>
      </c>
      <c r="H541" s="6">
        <v>3.75</v>
      </c>
      <c r="I541" s="6">
        <v>3.8499999046325701</v>
      </c>
      <c r="J541" s="6">
        <v>4.1999998092651403</v>
      </c>
      <c r="K541" s="6">
        <v>4.5</v>
      </c>
      <c r="L541" s="6">
        <f t="shared" si="288"/>
        <v>0.34999990463257014</v>
      </c>
      <c r="M541" s="6">
        <f t="shared" si="289"/>
        <v>2.1500000953674299</v>
      </c>
      <c r="N541" s="6">
        <f t="shared" si="290"/>
        <v>1.7000000476837198</v>
      </c>
      <c r="O541" s="6">
        <f t="shared" si="291"/>
        <v>0</v>
      </c>
      <c r="P541" s="6">
        <f t="shared" si="292"/>
        <v>1.0499999523162802</v>
      </c>
      <c r="Q541" s="6">
        <f t="shared" si="293"/>
        <v>0.75</v>
      </c>
      <c r="R541" s="6">
        <f t="shared" si="294"/>
        <v>0.84999990463257014</v>
      </c>
      <c r="S541" s="6">
        <f t="shared" si="295"/>
        <v>2.1999998092651403</v>
      </c>
      <c r="T541" s="6">
        <f t="shared" si="296"/>
        <v>2.5</v>
      </c>
      <c r="U541" s="6">
        <f t="shared" si="297"/>
        <v>0</v>
      </c>
      <c r="V541" s="6">
        <f t="shared" si="298"/>
        <v>1.5500000953674298</v>
      </c>
      <c r="W541" s="6">
        <f t="shared" si="299"/>
        <v>0.30000004768371991</v>
      </c>
      <c r="X541" s="6">
        <f t="shared" si="300"/>
        <v>0</v>
      </c>
      <c r="Y541" s="6">
        <f t="shared" si="301"/>
        <v>0</v>
      </c>
      <c r="Z541" s="6">
        <f t="shared" si="302"/>
        <v>0.25</v>
      </c>
      <c r="AA541" s="6">
        <f t="shared" si="303"/>
        <v>0.24999990463257005</v>
      </c>
      <c r="AB541" s="6">
        <f t="shared" si="304"/>
        <v>1.6999998092651403</v>
      </c>
      <c r="AC541" s="6">
        <f t="shared" si="305"/>
        <v>1.7000000000000002</v>
      </c>
      <c r="AD541" s="6">
        <f t="shared" si="306"/>
        <v>0</v>
      </c>
      <c r="AE541" s="6">
        <f t="shared" si="307"/>
        <v>0.75000009536742995</v>
      </c>
      <c r="AF541" s="6">
        <f t="shared" si="308"/>
        <v>0</v>
      </c>
      <c r="AG541" s="6">
        <f t="shared" si="309"/>
        <v>0</v>
      </c>
      <c r="AH541" s="6">
        <f t="shared" si="310"/>
        <v>0</v>
      </c>
      <c r="AI541" s="6">
        <f t="shared" si="311"/>
        <v>0</v>
      </c>
      <c r="AJ541" s="6">
        <f t="shared" si="312"/>
        <v>0</v>
      </c>
      <c r="AK541" s="6">
        <f t="shared" si="313"/>
        <v>0.89999980926514045</v>
      </c>
      <c r="AL541" s="6">
        <f t="shared" si="314"/>
        <v>0.89999999999999991</v>
      </c>
      <c r="AM541" s="6">
        <f t="shared" si="315"/>
        <v>0</v>
      </c>
      <c r="AN541" s="6">
        <f t="shared" si="316"/>
        <v>0</v>
      </c>
      <c r="AO541" s="6">
        <f t="shared" si="317"/>
        <v>0</v>
      </c>
      <c r="AP541" s="6">
        <f t="shared" si="318"/>
        <v>0</v>
      </c>
      <c r="AQ541" s="6">
        <f t="shared" si="319"/>
        <v>0</v>
      </c>
      <c r="AR541" s="6">
        <f t="shared" si="320"/>
        <v>0</v>
      </c>
      <c r="AS541" s="6">
        <f t="shared" si="321"/>
        <v>0</v>
      </c>
      <c r="AT541" s="6">
        <f t="shared" si="322"/>
        <v>9.9999809265140627E-2</v>
      </c>
      <c r="AU541" s="6">
        <f t="shared" si="323"/>
        <v>9.9999999999999645E-2</v>
      </c>
    </row>
    <row r="542" spans="1:47" ht="15" customHeight="1" x14ac:dyDescent="0.45">
      <c r="A542" s="5" t="s">
        <v>1076</v>
      </c>
      <c r="B542" s="5" t="s">
        <v>1077</v>
      </c>
      <c r="C542" s="6">
        <v>3.5999999046325701</v>
      </c>
      <c r="D542" s="6">
        <v>4.1999998092651403</v>
      </c>
      <c r="E542" s="6">
        <v>3.8499999046325701</v>
      </c>
      <c r="F542" s="6">
        <v>2.3499999046325701</v>
      </c>
      <c r="G542" s="6">
        <v>3.25</v>
      </c>
      <c r="H542" s="6">
        <v>3.75</v>
      </c>
      <c r="I542" s="6">
        <v>3.7999999523162802</v>
      </c>
      <c r="J542" s="6">
        <v>3.5</v>
      </c>
      <c r="K542" s="6">
        <v>4.3000001907348597</v>
      </c>
      <c r="L542" s="6">
        <f t="shared" si="288"/>
        <v>0.59999990463257014</v>
      </c>
      <c r="M542" s="6">
        <f t="shared" si="289"/>
        <v>2.1999998092651403</v>
      </c>
      <c r="N542" s="6">
        <f t="shared" si="290"/>
        <v>1.8499999046325701</v>
      </c>
      <c r="O542" s="6">
        <f t="shared" si="291"/>
        <v>0</v>
      </c>
      <c r="P542" s="6">
        <f t="shared" si="292"/>
        <v>1.25</v>
      </c>
      <c r="Q542" s="6">
        <f t="shared" si="293"/>
        <v>0.75</v>
      </c>
      <c r="R542" s="6">
        <f t="shared" si="294"/>
        <v>0.79999995231628018</v>
      </c>
      <c r="S542" s="6">
        <f t="shared" si="295"/>
        <v>1.5</v>
      </c>
      <c r="T542" s="6">
        <f t="shared" si="296"/>
        <v>2.3000001907348597</v>
      </c>
      <c r="U542" s="6">
        <f t="shared" si="297"/>
        <v>0</v>
      </c>
      <c r="V542" s="6">
        <f t="shared" si="298"/>
        <v>1.5999998092651402</v>
      </c>
      <c r="W542" s="6">
        <f t="shared" si="299"/>
        <v>0.44999990463257022</v>
      </c>
      <c r="X542" s="6">
        <f t="shared" si="300"/>
        <v>0</v>
      </c>
      <c r="Y542" s="6">
        <f t="shared" si="301"/>
        <v>0</v>
      </c>
      <c r="Z542" s="6">
        <f t="shared" si="302"/>
        <v>0.25</v>
      </c>
      <c r="AA542" s="6">
        <f t="shared" si="303"/>
        <v>0.19999995231628009</v>
      </c>
      <c r="AB542" s="6">
        <f t="shared" si="304"/>
        <v>1</v>
      </c>
      <c r="AC542" s="6">
        <f t="shared" si="305"/>
        <v>1.5000001907348599</v>
      </c>
      <c r="AD542" s="6">
        <f t="shared" si="306"/>
        <v>0</v>
      </c>
      <c r="AE542" s="6">
        <f t="shared" si="307"/>
        <v>0.79999980926514036</v>
      </c>
      <c r="AF542" s="6">
        <f t="shared" si="308"/>
        <v>0</v>
      </c>
      <c r="AG542" s="6">
        <f t="shared" si="309"/>
        <v>0</v>
      </c>
      <c r="AH542" s="6">
        <f t="shared" si="310"/>
        <v>0</v>
      </c>
      <c r="AI542" s="6">
        <f t="shared" si="311"/>
        <v>0</v>
      </c>
      <c r="AJ542" s="6">
        <f t="shared" si="312"/>
        <v>0</v>
      </c>
      <c r="AK542" s="6">
        <f t="shared" si="313"/>
        <v>0.20000000000000018</v>
      </c>
      <c r="AL542" s="6">
        <f t="shared" si="314"/>
        <v>0.70000019073485964</v>
      </c>
      <c r="AM542" s="6">
        <f t="shared" si="315"/>
        <v>0</v>
      </c>
      <c r="AN542" s="6">
        <f t="shared" si="316"/>
        <v>0</v>
      </c>
      <c r="AO542" s="6">
        <f t="shared" si="317"/>
        <v>0</v>
      </c>
      <c r="AP542" s="6">
        <f t="shared" si="318"/>
        <v>0</v>
      </c>
      <c r="AQ542" s="6">
        <f t="shared" si="319"/>
        <v>0</v>
      </c>
      <c r="AR542" s="6">
        <f t="shared" si="320"/>
        <v>0</v>
      </c>
      <c r="AS542" s="6">
        <f t="shared" si="321"/>
        <v>0</v>
      </c>
      <c r="AT542" s="6">
        <f t="shared" si="322"/>
        <v>0</v>
      </c>
      <c r="AU542" s="6">
        <f t="shared" si="323"/>
        <v>0</v>
      </c>
    </row>
    <row r="543" spans="1:47" ht="15" customHeight="1" x14ac:dyDescent="0.45">
      <c r="A543" s="5" t="s">
        <v>1078</v>
      </c>
      <c r="B543" s="5" t="s">
        <v>1079</v>
      </c>
      <c r="C543" s="6">
        <v>3.0999999046325701</v>
      </c>
      <c r="D543" s="6">
        <v>4</v>
      </c>
      <c r="E543" s="6">
        <v>3.4000000953674299</v>
      </c>
      <c r="F543" s="6">
        <v>2.1500000953674299</v>
      </c>
      <c r="G543" s="6">
        <v>3.0499999523162802</v>
      </c>
      <c r="H543" s="6">
        <v>3.75</v>
      </c>
      <c r="I543" s="6">
        <v>3.75</v>
      </c>
      <c r="J543" s="6">
        <v>3.25</v>
      </c>
      <c r="K543" s="6">
        <v>3.5</v>
      </c>
      <c r="L543" s="6">
        <f t="shared" si="288"/>
        <v>9.9999904632570136E-2</v>
      </c>
      <c r="M543" s="6">
        <f t="shared" si="289"/>
        <v>2</v>
      </c>
      <c r="N543" s="6">
        <f t="shared" si="290"/>
        <v>1.4000000953674299</v>
      </c>
      <c r="O543" s="6">
        <f t="shared" si="291"/>
        <v>0</v>
      </c>
      <c r="P543" s="6">
        <f t="shared" si="292"/>
        <v>1.0499999523162802</v>
      </c>
      <c r="Q543" s="6">
        <f t="shared" si="293"/>
        <v>0.75</v>
      </c>
      <c r="R543" s="6">
        <f t="shared" si="294"/>
        <v>0.75</v>
      </c>
      <c r="S543" s="6">
        <f t="shared" si="295"/>
        <v>1.25</v>
      </c>
      <c r="T543" s="6">
        <f t="shared" si="296"/>
        <v>1.5</v>
      </c>
      <c r="U543" s="6">
        <f t="shared" si="297"/>
        <v>0</v>
      </c>
      <c r="V543" s="6">
        <f t="shared" si="298"/>
        <v>1.4</v>
      </c>
      <c r="W543" s="6">
        <f t="shared" si="299"/>
        <v>9.5367429953086003E-8</v>
      </c>
      <c r="X543" s="6">
        <f t="shared" si="300"/>
        <v>0</v>
      </c>
      <c r="Y543" s="6">
        <f t="shared" si="301"/>
        <v>0</v>
      </c>
      <c r="Z543" s="6">
        <f t="shared" si="302"/>
        <v>0.25</v>
      </c>
      <c r="AA543" s="6">
        <f t="shared" si="303"/>
        <v>0.14999999999999991</v>
      </c>
      <c r="AB543" s="6">
        <f t="shared" si="304"/>
        <v>0.75</v>
      </c>
      <c r="AC543" s="6">
        <f t="shared" si="305"/>
        <v>0.70000000000000018</v>
      </c>
      <c r="AD543" s="6">
        <f t="shared" si="306"/>
        <v>0</v>
      </c>
      <c r="AE543" s="6">
        <f t="shared" si="307"/>
        <v>0.60000000000000009</v>
      </c>
      <c r="AF543" s="6">
        <f t="shared" si="308"/>
        <v>0</v>
      </c>
      <c r="AG543" s="6">
        <f t="shared" si="309"/>
        <v>0</v>
      </c>
      <c r="AH543" s="6">
        <f t="shared" si="310"/>
        <v>0</v>
      </c>
      <c r="AI543" s="6">
        <f t="shared" si="311"/>
        <v>0</v>
      </c>
      <c r="AJ543" s="6">
        <f t="shared" si="312"/>
        <v>0</v>
      </c>
      <c r="AK543" s="6">
        <f t="shared" si="313"/>
        <v>0</v>
      </c>
      <c r="AL543" s="6">
        <f t="shared" si="314"/>
        <v>0</v>
      </c>
      <c r="AM543" s="6">
        <f t="shared" si="315"/>
        <v>0</v>
      </c>
      <c r="AN543" s="6">
        <f t="shared" si="316"/>
        <v>0</v>
      </c>
      <c r="AO543" s="6">
        <f t="shared" si="317"/>
        <v>0</v>
      </c>
      <c r="AP543" s="6">
        <f t="shared" si="318"/>
        <v>0</v>
      </c>
      <c r="AQ543" s="6">
        <f t="shared" si="319"/>
        <v>0</v>
      </c>
      <c r="AR543" s="6">
        <f t="shared" si="320"/>
        <v>0</v>
      </c>
      <c r="AS543" s="6">
        <f t="shared" si="321"/>
        <v>0</v>
      </c>
      <c r="AT543" s="6">
        <f t="shared" si="322"/>
        <v>0</v>
      </c>
      <c r="AU543" s="6">
        <f t="shared" si="323"/>
        <v>0</v>
      </c>
    </row>
    <row r="544" spans="1:47" ht="15" customHeight="1" x14ac:dyDescent="0.45">
      <c r="A544" s="5" t="s">
        <v>1080</v>
      </c>
      <c r="B544" s="5" t="s">
        <v>1081</v>
      </c>
      <c r="C544" s="6">
        <v>3.25</v>
      </c>
      <c r="D544" s="6">
        <v>4</v>
      </c>
      <c r="E544" s="6">
        <v>3.5</v>
      </c>
      <c r="F544" s="6">
        <v>2.7000000476837198</v>
      </c>
      <c r="G544" s="6">
        <v>3.2000000476837198</v>
      </c>
      <c r="H544" s="6">
        <v>3.5999999046325701</v>
      </c>
      <c r="I544" s="6">
        <v>2.9500000476837198</v>
      </c>
      <c r="J544" s="6">
        <v>2.25</v>
      </c>
      <c r="K544" s="6">
        <v>3.25</v>
      </c>
      <c r="L544" s="6">
        <f t="shared" si="288"/>
        <v>0.25</v>
      </c>
      <c r="M544" s="6">
        <f t="shared" si="289"/>
        <v>2</v>
      </c>
      <c r="N544" s="6">
        <f t="shared" si="290"/>
        <v>1.5</v>
      </c>
      <c r="O544" s="6">
        <f t="shared" si="291"/>
        <v>0</v>
      </c>
      <c r="P544" s="6">
        <f t="shared" si="292"/>
        <v>1.2000000476837198</v>
      </c>
      <c r="Q544" s="6">
        <f t="shared" si="293"/>
        <v>0.59999990463257014</v>
      </c>
      <c r="R544" s="6">
        <f t="shared" si="294"/>
        <v>0</v>
      </c>
      <c r="S544" s="6">
        <f t="shared" si="295"/>
        <v>0.25</v>
      </c>
      <c r="T544" s="6">
        <f t="shared" si="296"/>
        <v>1.25</v>
      </c>
      <c r="U544" s="6">
        <f t="shared" si="297"/>
        <v>0</v>
      </c>
      <c r="V544" s="6">
        <f t="shared" si="298"/>
        <v>1.4</v>
      </c>
      <c r="W544" s="6">
        <f t="shared" si="299"/>
        <v>0.10000000000000009</v>
      </c>
      <c r="X544" s="6">
        <f t="shared" si="300"/>
        <v>0</v>
      </c>
      <c r="Y544" s="6">
        <f t="shared" si="301"/>
        <v>0</v>
      </c>
      <c r="Z544" s="6">
        <f t="shared" si="302"/>
        <v>9.9999904632570136E-2</v>
      </c>
      <c r="AA544" s="6">
        <f t="shared" si="303"/>
        <v>0</v>
      </c>
      <c r="AB544" s="6">
        <f t="shared" si="304"/>
        <v>0</v>
      </c>
      <c r="AC544" s="6">
        <f t="shared" si="305"/>
        <v>0.45000000000000018</v>
      </c>
      <c r="AD544" s="6">
        <f t="shared" si="306"/>
        <v>0</v>
      </c>
      <c r="AE544" s="6">
        <f t="shared" si="307"/>
        <v>0.60000000000000009</v>
      </c>
      <c r="AF544" s="6">
        <f t="shared" si="308"/>
        <v>0</v>
      </c>
      <c r="AG544" s="6">
        <f t="shared" si="309"/>
        <v>0</v>
      </c>
      <c r="AH544" s="6">
        <f t="shared" si="310"/>
        <v>0</v>
      </c>
      <c r="AI544" s="6">
        <f t="shared" si="311"/>
        <v>0</v>
      </c>
      <c r="AJ544" s="6">
        <f t="shared" si="312"/>
        <v>0</v>
      </c>
      <c r="AK544" s="6">
        <f t="shared" si="313"/>
        <v>0</v>
      </c>
      <c r="AL544" s="6">
        <f t="shared" si="314"/>
        <v>0</v>
      </c>
      <c r="AM544" s="6">
        <f t="shared" si="315"/>
        <v>0</v>
      </c>
      <c r="AN544" s="6">
        <f t="shared" si="316"/>
        <v>0</v>
      </c>
      <c r="AO544" s="6">
        <f t="shared" si="317"/>
        <v>0</v>
      </c>
      <c r="AP544" s="6">
        <f t="shared" si="318"/>
        <v>0</v>
      </c>
      <c r="AQ544" s="6">
        <f t="shared" si="319"/>
        <v>0</v>
      </c>
      <c r="AR544" s="6">
        <f t="shared" si="320"/>
        <v>0</v>
      </c>
      <c r="AS544" s="6">
        <f t="shared" si="321"/>
        <v>0</v>
      </c>
      <c r="AT544" s="6">
        <f t="shared" si="322"/>
        <v>0</v>
      </c>
      <c r="AU544" s="6">
        <f t="shared" si="323"/>
        <v>0</v>
      </c>
    </row>
    <row r="545" spans="1:47" ht="15" customHeight="1" x14ac:dyDescent="0.45">
      <c r="A545" s="5" t="s">
        <v>1082</v>
      </c>
      <c r="B545" s="5" t="s">
        <v>1083</v>
      </c>
      <c r="C545" s="6">
        <v>3.4000000953674299</v>
      </c>
      <c r="D545" s="6">
        <v>4</v>
      </c>
      <c r="E545" s="6">
        <v>3.7999999523162802</v>
      </c>
      <c r="F545" s="6">
        <v>2</v>
      </c>
      <c r="G545" s="6">
        <v>3.25</v>
      </c>
      <c r="H545" s="6">
        <v>3.7000000476837198</v>
      </c>
      <c r="I545" s="6">
        <v>2.7000000476837198</v>
      </c>
      <c r="J545" s="6">
        <v>1.3999999761581401</v>
      </c>
      <c r="K545" s="6">
        <v>2.4500000476837198</v>
      </c>
      <c r="L545" s="6">
        <f t="shared" si="288"/>
        <v>0.40000009536742986</v>
      </c>
      <c r="M545" s="6">
        <f t="shared" si="289"/>
        <v>2</v>
      </c>
      <c r="N545" s="6">
        <f t="shared" si="290"/>
        <v>1.7999999523162802</v>
      </c>
      <c r="O545" s="6">
        <f t="shared" si="291"/>
        <v>0</v>
      </c>
      <c r="P545" s="6">
        <f t="shared" si="292"/>
        <v>1.25</v>
      </c>
      <c r="Q545" s="6">
        <f t="shared" si="293"/>
        <v>0.70000004768371982</v>
      </c>
      <c r="R545" s="6">
        <f t="shared" si="294"/>
        <v>0</v>
      </c>
      <c r="S545" s="6">
        <f t="shared" si="295"/>
        <v>0</v>
      </c>
      <c r="T545" s="6">
        <f t="shared" si="296"/>
        <v>0.45000004768371982</v>
      </c>
      <c r="U545" s="6">
        <f t="shared" si="297"/>
        <v>0</v>
      </c>
      <c r="V545" s="6">
        <f t="shared" si="298"/>
        <v>1.4</v>
      </c>
      <c r="W545" s="6">
        <f t="shared" si="299"/>
        <v>0.39999995231628027</v>
      </c>
      <c r="X545" s="6">
        <f t="shared" si="300"/>
        <v>0</v>
      </c>
      <c r="Y545" s="6">
        <f t="shared" si="301"/>
        <v>0</v>
      </c>
      <c r="Z545" s="6">
        <f t="shared" si="302"/>
        <v>0.20000004768371982</v>
      </c>
      <c r="AA545" s="6">
        <f t="shared" si="303"/>
        <v>0</v>
      </c>
      <c r="AB545" s="6">
        <f t="shared" si="304"/>
        <v>0</v>
      </c>
      <c r="AC545" s="6">
        <f t="shared" si="305"/>
        <v>0</v>
      </c>
      <c r="AD545" s="6">
        <f t="shared" si="306"/>
        <v>0</v>
      </c>
      <c r="AE545" s="6">
        <f t="shared" si="307"/>
        <v>0.60000000000000009</v>
      </c>
      <c r="AF545" s="6">
        <f t="shared" si="308"/>
        <v>0</v>
      </c>
      <c r="AG545" s="6">
        <f t="shared" si="309"/>
        <v>0</v>
      </c>
      <c r="AH545" s="6">
        <f t="shared" si="310"/>
        <v>0</v>
      </c>
      <c r="AI545" s="6">
        <f t="shared" si="311"/>
        <v>0</v>
      </c>
      <c r="AJ545" s="6">
        <f t="shared" si="312"/>
        <v>0</v>
      </c>
      <c r="AK545" s="6">
        <f t="shared" si="313"/>
        <v>0</v>
      </c>
      <c r="AL545" s="6">
        <f t="shared" si="314"/>
        <v>0</v>
      </c>
      <c r="AM545" s="6">
        <f t="shared" si="315"/>
        <v>0</v>
      </c>
      <c r="AN545" s="6">
        <f t="shared" si="316"/>
        <v>0</v>
      </c>
      <c r="AO545" s="6">
        <f t="shared" si="317"/>
        <v>0</v>
      </c>
      <c r="AP545" s="6">
        <f t="shared" si="318"/>
        <v>0</v>
      </c>
      <c r="AQ545" s="6">
        <f t="shared" si="319"/>
        <v>0</v>
      </c>
      <c r="AR545" s="6">
        <f t="shared" si="320"/>
        <v>0</v>
      </c>
      <c r="AS545" s="6">
        <f t="shared" si="321"/>
        <v>0</v>
      </c>
      <c r="AT545" s="6">
        <f t="shared" si="322"/>
        <v>0</v>
      </c>
      <c r="AU545" s="6">
        <f t="shared" si="323"/>
        <v>0</v>
      </c>
    </row>
    <row r="546" spans="1:47" ht="15" customHeight="1" x14ac:dyDescent="0.45">
      <c r="A546" s="5" t="s">
        <v>1084</v>
      </c>
      <c r="B546" s="5" t="s">
        <v>1085</v>
      </c>
      <c r="C546" s="6">
        <v>3.25</v>
      </c>
      <c r="D546" s="6">
        <v>3.7999999523162802</v>
      </c>
      <c r="E546" s="6">
        <v>3.75</v>
      </c>
      <c r="F546" s="6">
        <v>2</v>
      </c>
      <c r="G546" s="6">
        <v>3.2000000476837198</v>
      </c>
      <c r="H546" s="6">
        <v>3.5</v>
      </c>
      <c r="I546" s="6">
        <v>2.5</v>
      </c>
      <c r="J546" s="6">
        <v>2.0499999523162802</v>
      </c>
      <c r="K546" s="6">
        <v>1.3500000238418599</v>
      </c>
      <c r="L546" s="6">
        <f t="shared" si="288"/>
        <v>0.25</v>
      </c>
      <c r="M546" s="6">
        <f t="shared" si="289"/>
        <v>1.7999999523162802</v>
      </c>
      <c r="N546" s="6">
        <f t="shared" si="290"/>
        <v>1.75</v>
      </c>
      <c r="O546" s="6">
        <f t="shared" si="291"/>
        <v>0</v>
      </c>
      <c r="P546" s="6">
        <f t="shared" si="292"/>
        <v>1.2000000476837198</v>
      </c>
      <c r="Q546" s="6">
        <f t="shared" si="293"/>
        <v>0.5</v>
      </c>
      <c r="R546" s="6">
        <f t="shared" si="294"/>
        <v>0</v>
      </c>
      <c r="S546" s="6">
        <f t="shared" si="295"/>
        <v>4.9999952316280183E-2</v>
      </c>
      <c r="T546" s="6">
        <f t="shared" si="296"/>
        <v>0</v>
      </c>
      <c r="U546" s="6">
        <f t="shared" si="297"/>
        <v>0</v>
      </c>
      <c r="V546" s="6">
        <f t="shared" si="298"/>
        <v>1.1999999523162801</v>
      </c>
      <c r="W546" s="6">
        <f t="shared" si="299"/>
        <v>0.35000000000000009</v>
      </c>
      <c r="X546" s="6">
        <f t="shared" si="300"/>
        <v>0</v>
      </c>
      <c r="Y546" s="6">
        <f t="shared" si="301"/>
        <v>0</v>
      </c>
      <c r="Z546" s="6">
        <f t="shared" si="302"/>
        <v>0</v>
      </c>
      <c r="AA546" s="6">
        <f t="shared" si="303"/>
        <v>0</v>
      </c>
      <c r="AB546" s="6">
        <f t="shared" si="304"/>
        <v>0</v>
      </c>
      <c r="AC546" s="6">
        <f t="shared" si="305"/>
        <v>0</v>
      </c>
      <c r="AD546" s="6">
        <f t="shared" si="306"/>
        <v>0</v>
      </c>
      <c r="AE546" s="6">
        <f t="shared" si="307"/>
        <v>0.39999995231628027</v>
      </c>
      <c r="AF546" s="6">
        <f t="shared" si="308"/>
        <v>0</v>
      </c>
      <c r="AG546" s="6">
        <f t="shared" si="309"/>
        <v>0</v>
      </c>
      <c r="AH546" s="6">
        <f t="shared" si="310"/>
        <v>0</v>
      </c>
      <c r="AI546" s="6">
        <f t="shared" si="311"/>
        <v>0</v>
      </c>
      <c r="AJ546" s="6">
        <f t="shared" si="312"/>
        <v>0</v>
      </c>
      <c r="AK546" s="6">
        <f t="shared" si="313"/>
        <v>0</v>
      </c>
      <c r="AL546" s="6">
        <f t="shared" si="314"/>
        <v>0</v>
      </c>
      <c r="AM546" s="6">
        <f t="shared" si="315"/>
        <v>0</v>
      </c>
      <c r="AN546" s="6">
        <f t="shared" si="316"/>
        <v>0</v>
      </c>
      <c r="AO546" s="6">
        <f t="shared" si="317"/>
        <v>0</v>
      </c>
      <c r="AP546" s="6">
        <f t="shared" si="318"/>
        <v>0</v>
      </c>
      <c r="AQ546" s="6">
        <f t="shared" si="319"/>
        <v>0</v>
      </c>
      <c r="AR546" s="6">
        <f t="shared" si="320"/>
        <v>0</v>
      </c>
      <c r="AS546" s="6">
        <f t="shared" si="321"/>
        <v>0</v>
      </c>
      <c r="AT546" s="6">
        <f t="shared" si="322"/>
        <v>0</v>
      </c>
      <c r="AU546" s="6">
        <f t="shared" si="323"/>
        <v>0</v>
      </c>
    </row>
    <row r="547" spans="1:47" ht="15" customHeight="1" x14ac:dyDescent="0.45">
      <c r="A547" s="5" t="s">
        <v>1086</v>
      </c>
      <c r="B547" s="5" t="s">
        <v>1087</v>
      </c>
      <c r="C547" s="6">
        <v>3.5</v>
      </c>
      <c r="D547" s="6">
        <v>4</v>
      </c>
      <c r="E547" s="6">
        <v>3.6500000953674299</v>
      </c>
      <c r="F547" s="6">
        <v>2</v>
      </c>
      <c r="G547" s="6">
        <v>3.3499999046325701</v>
      </c>
      <c r="H547" s="6">
        <v>3.4500000476837198</v>
      </c>
      <c r="I547" s="6">
        <v>1.29999995231628</v>
      </c>
      <c r="J547" s="6">
        <v>0.20000000298023199</v>
      </c>
      <c r="K547" s="6">
        <v>0.20000000298023199</v>
      </c>
      <c r="L547" s="6">
        <f t="shared" si="288"/>
        <v>0.5</v>
      </c>
      <c r="M547" s="6">
        <f t="shared" si="289"/>
        <v>2</v>
      </c>
      <c r="N547" s="6">
        <f t="shared" si="290"/>
        <v>1.6500000953674299</v>
      </c>
      <c r="O547" s="6">
        <f t="shared" si="291"/>
        <v>0</v>
      </c>
      <c r="P547" s="6">
        <f t="shared" si="292"/>
        <v>1.3499999046325701</v>
      </c>
      <c r="Q547" s="6">
        <f t="shared" si="293"/>
        <v>0.45000004768371982</v>
      </c>
      <c r="R547" s="6">
        <f t="shared" si="294"/>
        <v>0</v>
      </c>
      <c r="S547" s="6">
        <f t="shared" si="295"/>
        <v>0</v>
      </c>
      <c r="T547" s="6">
        <f t="shared" si="296"/>
        <v>0</v>
      </c>
      <c r="U547" s="6">
        <f t="shared" si="297"/>
        <v>0</v>
      </c>
      <c r="V547" s="6">
        <f t="shared" si="298"/>
        <v>1.4</v>
      </c>
      <c r="W547" s="6">
        <f t="shared" si="299"/>
        <v>0.25000009536742995</v>
      </c>
      <c r="X547" s="6">
        <f t="shared" si="300"/>
        <v>0</v>
      </c>
      <c r="Y547" s="6">
        <f t="shared" si="301"/>
        <v>4.9999904632570313E-2</v>
      </c>
      <c r="Z547" s="6">
        <f t="shared" si="302"/>
        <v>0</v>
      </c>
      <c r="AA547" s="6">
        <f t="shared" si="303"/>
        <v>0</v>
      </c>
      <c r="AB547" s="6">
        <f t="shared" si="304"/>
        <v>0</v>
      </c>
      <c r="AC547" s="6">
        <f t="shared" si="305"/>
        <v>0</v>
      </c>
      <c r="AD547" s="6">
        <f t="shared" si="306"/>
        <v>0</v>
      </c>
      <c r="AE547" s="6">
        <f t="shared" si="307"/>
        <v>0.60000000000000009</v>
      </c>
      <c r="AF547" s="6">
        <f t="shared" si="308"/>
        <v>0</v>
      </c>
      <c r="AG547" s="6">
        <f t="shared" si="309"/>
        <v>0</v>
      </c>
      <c r="AH547" s="6">
        <f t="shared" si="310"/>
        <v>0</v>
      </c>
      <c r="AI547" s="6">
        <f t="shared" si="311"/>
        <v>0</v>
      </c>
      <c r="AJ547" s="6">
        <f t="shared" si="312"/>
        <v>0</v>
      </c>
      <c r="AK547" s="6">
        <f t="shared" si="313"/>
        <v>0</v>
      </c>
      <c r="AL547" s="6">
        <f t="shared" si="314"/>
        <v>0</v>
      </c>
      <c r="AM547" s="6">
        <f t="shared" si="315"/>
        <v>0</v>
      </c>
      <c r="AN547" s="6">
        <f t="shared" si="316"/>
        <v>0</v>
      </c>
      <c r="AO547" s="6">
        <f t="shared" si="317"/>
        <v>0</v>
      </c>
      <c r="AP547" s="6">
        <f t="shared" si="318"/>
        <v>0</v>
      </c>
      <c r="AQ547" s="6">
        <f t="shared" si="319"/>
        <v>0</v>
      </c>
      <c r="AR547" s="6">
        <f t="shared" si="320"/>
        <v>0</v>
      </c>
      <c r="AS547" s="6">
        <f t="shared" si="321"/>
        <v>0</v>
      </c>
      <c r="AT547" s="6">
        <f t="shared" si="322"/>
        <v>0</v>
      </c>
      <c r="AU547" s="6">
        <f t="shared" si="323"/>
        <v>0</v>
      </c>
    </row>
    <row r="548" spans="1:47" ht="15" customHeight="1" x14ac:dyDescent="0.45">
      <c r="A548" s="5" t="s">
        <v>1088</v>
      </c>
      <c r="B548" s="5" t="s">
        <v>1089</v>
      </c>
      <c r="C548" s="6">
        <v>2.4500000476837198</v>
      </c>
      <c r="D548" s="6">
        <v>2.5999999046325701</v>
      </c>
      <c r="E548" s="6">
        <v>1.79999995231628</v>
      </c>
      <c r="F548" s="6">
        <v>0.64999997615814198</v>
      </c>
      <c r="G548" s="6">
        <v>1.70000004768372</v>
      </c>
      <c r="H548" s="6">
        <v>1.54999995231628</v>
      </c>
      <c r="I548" s="6">
        <v>1.75</v>
      </c>
      <c r="J548" s="6">
        <v>2.4000000953674299</v>
      </c>
      <c r="K548" s="6">
        <v>2.1500000953674299</v>
      </c>
      <c r="L548" s="6">
        <f t="shared" si="288"/>
        <v>0</v>
      </c>
      <c r="M548" s="6">
        <f t="shared" si="289"/>
        <v>0.59999990463257014</v>
      </c>
      <c r="N548" s="6">
        <f t="shared" si="290"/>
        <v>0</v>
      </c>
      <c r="O548" s="6">
        <f t="shared" si="291"/>
        <v>0</v>
      </c>
      <c r="P548" s="6">
        <f t="shared" si="292"/>
        <v>0</v>
      </c>
      <c r="Q548" s="6">
        <f t="shared" si="293"/>
        <v>0</v>
      </c>
      <c r="R548" s="6">
        <f t="shared" si="294"/>
        <v>0</v>
      </c>
      <c r="S548" s="6">
        <f t="shared" si="295"/>
        <v>0.40000009536742986</v>
      </c>
      <c r="T548" s="6">
        <f t="shared" si="296"/>
        <v>0.15000009536742986</v>
      </c>
      <c r="U548" s="6">
        <f t="shared" si="297"/>
        <v>0</v>
      </c>
      <c r="V548" s="6">
        <f t="shared" si="298"/>
        <v>0</v>
      </c>
      <c r="W548" s="6">
        <f t="shared" si="299"/>
        <v>0</v>
      </c>
      <c r="X548" s="6">
        <f t="shared" si="300"/>
        <v>0</v>
      </c>
      <c r="Y548" s="6">
        <f t="shared" si="301"/>
        <v>0</v>
      </c>
      <c r="Z548" s="6">
        <f t="shared" si="302"/>
        <v>0</v>
      </c>
      <c r="AA548" s="6">
        <f t="shared" si="303"/>
        <v>0</v>
      </c>
      <c r="AB548" s="6">
        <f t="shared" si="304"/>
        <v>0</v>
      </c>
      <c r="AC548" s="6">
        <f t="shared" si="305"/>
        <v>0</v>
      </c>
      <c r="AD548" s="6">
        <f t="shared" si="306"/>
        <v>0</v>
      </c>
      <c r="AE548" s="6">
        <f t="shared" si="307"/>
        <v>0</v>
      </c>
      <c r="AF548" s="6">
        <f t="shared" si="308"/>
        <v>0</v>
      </c>
      <c r="AG548" s="6">
        <f t="shared" si="309"/>
        <v>0</v>
      </c>
      <c r="AH548" s="6">
        <f t="shared" si="310"/>
        <v>0</v>
      </c>
      <c r="AI548" s="6">
        <f t="shared" si="311"/>
        <v>0</v>
      </c>
      <c r="AJ548" s="6">
        <f t="shared" si="312"/>
        <v>0</v>
      </c>
      <c r="AK548" s="6">
        <f t="shared" si="313"/>
        <v>0</v>
      </c>
      <c r="AL548" s="6">
        <f t="shared" si="314"/>
        <v>0</v>
      </c>
      <c r="AM548" s="6">
        <f t="shared" si="315"/>
        <v>0</v>
      </c>
      <c r="AN548" s="6">
        <f t="shared" si="316"/>
        <v>0</v>
      </c>
      <c r="AO548" s="6">
        <f t="shared" si="317"/>
        <v>0</v>
      </c>
      <c r="AP548" s="6">
        <f t="shared" si="318"/>
        <v>0</v>
      </c>
      <c r="AQ548" s="6">
        <f t="shared" si="319"/>
        <v>0</v>
      </c>
      <c r="AR548" s="6">
        <f t="shared" si="320"/>
        <v>0</v>
      </c>
      <c r="AS548" s="6">
        <f t="shared" si="321"/>
        <v>0</v>
      </c>
      <c r="AT548" s="6">
        <f t="shared" si="322"/>
        <v>0</v>
      </c>
      <c r="AU548" s="6">
        <f t="shared" si="323"/>
        <v>0</v>
      </c>
    </row>
    <row r="549" spans="1:47" ht="15" customHeight="1" x14ac:dyDescent="0.45">
      <c r="A549" s="5" t="s">
        <v>1090</v>
      </c>
      <c r="B549" s="5" t="s">
        <v>1091</v>
      </c>
      <c r="C549" s="6">
        <v>2</v>
      </c>
      <c r="D549" s="6">
        <v>2.25</v>
      </c>
      <c r="E549" s="6">
        <v>1.5</v>
      </c>
      <c r="F549" s="6">
        <v>0.25</v>
      </c>
      <c r="G549" s="6">
        <v>1.5</v>
      </c>
      <c r="H549" s="6">
        <v>1.25</v>
      </c>
      <c r="I549" s="6">
        <v>2.0999999046325701</v>
      </c>
      <c r="J549" s="6">
        <v>2.25</v>
      </c>
      <c r="K549" s="6">
        <v>2.0999999046325701</v>
      </c>
      <c r="L549" s="6">
        <f t="shared" si="288"/>
        <v>0</v>
      </c>
      <c r="M549" s="6">
        <f t="shared" si="289"/>
        <v>0.25</v>
      </c>
      <c r="N549" s="6">
        <f t="shared" si="290"/>
        <v>0</v>
      </c>
      <c r="O549" s="6">
        <f t="shared" si="291"/>
        <v>0</v>
      </c>
      <c r="P549" s="6">
        <f t="shared" si="292"/>
        <v>0</v>
      </c>
      <c r="Q549" s="6">
        <f t="shared" si="293"/>
        <v>0</v>
      </c>
      <c r="R549" s="6">
        <f t="shared" si="294"/>
        <v>0</v>
      </c>
      <c r="S549" s="6">
        <f t="shared" si="295"/>
        <v>0.25</v>
      </c>
      <c r="T549" s="6">
        <f t="shared" si="296"/>
        <v>9.9999904632570136E-2</v>
      </c>
      <c r="U549" s="6">
        <f t="shared" si="297"/>
        <v>0</v>
      </c>
      <c r="V549" s="6">
        <f t="shared" si="298"/>
        <v>0</v>
      </c>
      <c r="W549" s="6">
        <f t="shared" si="299"/>
        <v>0</v>
      </c>
      <c r="X549" s="6">
        <f t="shared" si="300"/>
        <v>0</v>
      </c>
      <c r="Y549" s="6">
        <f t="shared" si="301"/>
        <v>0</v>
      </c>
      <c r="Z549" s="6">
        <f t="shared" si="302"/>
        <v>0</v>
      </c>
      <c r="AA549" s="6">
        <f t="shared" si="303"/>
        <v>0</v>
      </c>
      <c r="AB549" s="6">
        <f t="shared" si="304"/>
        <v>0</v>
      </c>
      <c r="AC549" s="6">
        <f t="shared" si="305"/>
        <v>0</v>
      </c>
      <c r="AD549" s="6">
        <f t="shared" si="306"/>
        <v>0</v>
      </c>
      <c r="AE549" s="6">
        <f t="shared" si="307"/>
        <v>0</v>
      </c>
      <c r="AF549" s="6">
        <f t="shared" si="308"/>
        <v>0</v>
      </c>
      <c r="AG549" s="6">
        <f t="shared" si="309"/>
        <v>0</v>
      </c>
      <c r="AH549" s="6">
        <f t="shared" si="310"/>
        <v>0</v>
      </c>
      <c r="AI549" s="6">
        <f t="shared" si="311"/>
        <v>0</v>
      </c>
      <c r="AJ549" s="6">
        <f t="shared" si="312"/>
        <v>0</v>
      </c>
      <c r="AK549" s="6">
        <f t="shared" si="313"/>
        <v>0</v>
      </c>
      <c r="AL549" s="6">
        <f t="shared" si="314"/>
        <v>0</v>
      </c>
      <c r="AM549" s="6">
        <f t="shared" si="315"/>
        <v>0</v>
      </c>
      <c r="AN549" s="6">
        <f t="shared" si="316"/>
        <v>0</v>
      </c>
      <c r="AO549" s="6">
        <f t="shared" si="317"/>
        <v>0</v>
      </c>
      <c r="AP549" s="6">
        <f t="shared" si="318"/>
        <v>0</v>
      </c>
      <c r="AQ549" s="6">
        <f t="shared" si="319"/>
        <v>0</v>
      </c>
      <c r="AR549" s="6">
        <f t="shared" si="320"/>
        <v>0</v>
      </c>
      <c r="AS549" s="6">
        <f t="shared" si="321"/>
        <v>0</v>
      </c>
      <c r="AT549" s="6">
        <f t="shared" si="322"/>
        <v>0</v>
      </c>
      <c r="AU549" s="6">
        <f t="shared" si="323"/>
        <v>0</v>
      </c>
    </row>
    <row r="550" spans="1:47" ht="15" customHeight="1" x14ac:dyDescent="0.45">
      <c r="A550" s="5" t="s">
        <v>1092</v>
      </c>
      <c r="B550" s="5" t="s">
        <v>1093</v>
      </c>
      <c r="C550" s="6">
        <v>3</v>
      </c>
      <c r="D550" s="6">
        <v>2.7000000476837198</v>
      </c>
      <c r="E550" s="6">
        <v>1.8999999761581401</v>
      </c>
      <c r="F550" s="6">
        <v>1</v>
      </c>
      <c r="G550" s="6">
        <v>2</v>
      </c>
      <c r="H550" s="6">
        <v>2</v>
      </c>
      <c r="I550" s="6">
        <v>2.2000000476837198</v>
      </c>
      <c r="J550" s="6">
        <v>2.2000000476837198</v>
      </c>
      <c r="K550" s="6">
        <v>1.6499999761581401</v>
      </c>
      <c r="L550" s="6">
        <f t="shared" si="288"/>
        <v>0</v>
      </c>
      <c r="M550" s="6">
        <f t="shared" si="289"/>
        <v>0.70000004768371982</v>
      </c>
      <c r="N550" s="6">
        <f t="shared" si="290"/>
        <v>0</v>
      </c>
      <c r="O550" s="6">
        <f t="shared" si="291"/>
        <v>0</v>
      </c>
      <c r="P550" s="6">
        <f t="shared" si="292"/>
        <v>0</v>
      </c>
      <c r="Q550" s="6">
        <f t="shared" si="293"/>
        <v>0</v>
      </c>
      <c r="R550" s="6">
        <f t="shared" si="294"/>
        <v>0</v>
      </c>
      <c r="S550" s="6">
        <f t="shared" si="295"/>
        <v>0.20000004768371982</v>
      </c>
      <c r="T550" s="6">
        <f t="shared" si="296"/>
        <v>0</v>
      </c>
      <c r="U550" s="6">
        <f t="shared" si="297"/>
        <v>0</v>
      </c>
      <c r="V550" s="6">
        <f t="shared" si="298"/>
        <v>0.10000004768371973</v>
      </c>
      <c r="W550" s="6">
        <f t="shared" si="299"/>
        <v>0</v>
      </c>
      <c r="X550" s="6">
        <f t="shared" si="300"/>
        <v>0</v>
      </c>
      <c r="Y550" s="6">
        <f t="shared" si="301"/>
        <v>0</v>
      </c>
      <c r="Z550" s="6">
        <f t="shared" si="302"/>
        <v>0</v>
      </c>
      <c r="AA550" s="6">
        <f t="shared" si="303"/>
        <v>0</v>
      </c>
      <c r="AB550" s="6">
        <f t="shared" si="304"/>
        <v>0</v>
      </c>
      <c r="AC550" s="6">
        <f t="shared" si="305"/>
        <v>0</v>
      </c>
      <c r="AD550" s="6">
        <f t="shared" si="306"/>
        <v>0</v>
      </c>
      <c r="AE550" s="6">
        <f t="shared" si="307"/>
        <v>0</v>
      </c>
      <c r="AF550" s="6">
        <f t="shared" si="308"/>
        <v>0</v>
      </c>
      <c r="AG550" s="6">
        <f t="shared" si="309"/>
        <v>0</v>
      </c>
      <c r="AH550" s="6">
        <f t="shared" si="310"/>
        <v>0</v>
      </c>
      <c r="AI550" s="6">
        <f t="shared" si="311"/>
        <v>0</v>
      </c>
      <c r="AJ550" s="6">
        <f t="shared" si="312"/>
        <v>0</v>
      </c>
      <c r="AK550" s="6">
        <f t="shared" si="313"/>
        <v>0</v>
      </c>
      <c r="AL550" s="6">
        <f t="shared" si="314"/>
        <v>0</v>
      </c>
      <c r="AM550" s="6">
        <f t="shared" si="315"/>
        <v>0</v>
      </c>
      <c r="AN550" s="6">
        <f t="shared" si="316"/>
        <v>0</v>
      </c>
      <c r="AO550" s="6">
        <f t="shared" si="317"/>
        <v>0</v>
      </c>
      <c r="AP550" s="6">
        <f t="shared" si="318"/>
        <v>0</v>
      </c>
      <c r="AQ550" s="6">
        <f t="shared" si="319"/>
        <v>0</v>
      </c>
      <c r="AR550" s="6">
        <f t="shared" si="320"/>
        <v>0</v>
      </c>
      <c r="AS550" s="6">
        <f t="shared" si="321"/>
        <v>0</v>
      </c>
      <c r="AT550" s="6">
        <f t="shared" si="322"/>
        <v>0</v>
      </c>
      <c r="AU550" s="6">
        <f t="shared" si="323"/>
        <v>0</v>
      </c>
    </row>
    <row r="551" spans="1:47" ht="15" customHeight="1" x14ac:dyDescent="0.45">
      <c r="A551" s="5" t="s">
        <v>1094</v>
      </c>
      <c r="B551" s="5" t="s">
        <v>1095</v>
      </c>
      <c r="C551" s="6">
        <v>3</v>
      </c>
      <c r="D551" s="6">
        <v>2.8499999046325701</v>
      </c>
      <c r="E551" s="6">
        <v>2.9000000953674299</v>
      </c>
      <c r="F551" s="6">
        <v>1.6499999761581401</v>
      </c>
      <c r="G551" s="6">
        <v>2.0999999046325701</v>
      </c>
      <c r="H551" s="6">
        <v>2.7000000476837198</v>
      </c>
      <c r="I551" s="6">
        <v>2.5</v>
      </c>
      <c r="J551" s="6">
        <v>2.5499999523162802</v>
      </c>
      <c r="K551" s="6">
        <v>2.1500000953674299</v>
      </c>
      <c r="L551" s="6">
        <f t="shared" si="288"/>
        <v>0</v>
      </c>
      <c r="M551" s="6">
        <f t="shared" si="289"/>
        <v>0.84999990463257014</v>
      </c>
      <c r="N551" s="6">
        <f t="shared" si="290"/>
        <v>0.90000009536742986</v>
      </c>
      <c r="O551" s="6">
        <f t="shared" si="291"/>
        <v>0</v>
      </c>
      <c r="P551" s="6">
        <f t="shared" si="292"/>
        <v>9.9999904632570136E-2</v>
      </c>
      <c r="Q551" s="6">
        <f t="shared" si="293"/>
        <v>0</v>
      </c>
      <c r="R551" s="6">
        <f t="shared" si="294"/>
        <v>0</v>
      </c>
      <c r="S551" s="6">
        <f t="shared" si="295"/>
        <v>0.54999995231628018</v>
      </c>
      <c r="T551" s="6">
        <f t="shared" si="296"/>
        <v>0.15000009536742986</v>
      </c>
      <c r="U551" s="6">
        <f t="shared" si="297"/>
        <v>0</v>
      </c>
      <c r="V551" s="6">
        <f t="shared" si="298"/>
        <v>0.24999990463257005</v>
      </c>
      <c r="W551" s="6">
        <f t="shared" si="299"/>
        <v>0</v>
      </c>
      <c r="X551" s="6">
        <f t="shared" si="300"/>
        <v>0</v>
      </c>
      <c r="Y551" s="6">
        <f t="shared" si="301"/>
        <v>0</v>
      </c>
      <c r="Z551" s="6">
        <f t="shared" si="302"/>
        <v>0</v>
      </c>
      <c r="AA551" s="6">
        <f t="shared" si="303"/>
        <v>0</v>
      </c>
      <c r="AB551" s="6">
        <f t="shared" si="304"/>
        <v>4.9999952316280183E-2</v>
      </c>
      <c r="AC551" s="6">
        <f t="shared" si="305"/>
        <v>0</v>
      </c>
      <c r="AD551" s="6">
        <f t="shared" si="306"/>
        <v>0</v>
      </c>
      <c r="AE551" s="6">
        <f t="shared" si="307"/>
        <v>0</v>
      </c>
      <c r="AF551" s="6">
        <f t="shared" si="308"/>
        <v>0</v>
      </c>
      <c r="AG551" s="6">
        <f t="shared" si="309"/>
        <v>0</v>
      </c>
      <c r="AH551" s="6">
        <f t="shared" si="310"/>
        <v>0</v>
      </c>
      <c r="AI551" s="6">
        <f t="shared" si="311"/>
        <v>0</v>
      </c>
      <c r="AJ551" s="6">
        <f t="shared" si="312"/>
        <v>0</v>
      </c>
      <c r="AK551" s="6">
        <f t="shared" si="313"/>
        <v>0</v>
      </c>
      <c r="AL551" s="6">
        <f t="shared" si="314"/>
        <v>0</v>
      </c>
      <c r="AM551" s="6">
        <f t="shared" si="315"/>
        <v>0</v>
      </c>
      <c r="AN551" s="6">
        <f t="shared" si="316"/>
        <v>0</v>
      </c>
      <c r="AO551" s="6">
        <f t="shared" si="317"/>
        <v>0</v>
      </c>
      <c r="AP551" s="6">
        <f t="shared" si="318"/>
        <v>0</v>
      </c>
      <c r="AQ551" s="6">
        <f t="shared" si="319"/>
        <v>0</v>
      </c>
      <c r="AR551" s="6">
        <f t="shared" si="320"/>
        <v>0</v>
      </c>
      <c r="AS551" s="6">
        <f t="shared" si="321"/>
        <v>0</v>
      </c>
      <c r="AT551" s="6">
        <f t="shared" si="322"/>
        <v>0</v>
      </c>
      <c r="AU551" s="6">
        <f t="shared" si="323"/>
        <v>0</v>
      </c>
    </row>
    <row r="552" spans="1:47" ht="15" customHeight="1" x14ac:dyDescent="0.45">
      <c r="A552" s="5" t="s">
        <v>1096</v>
      </c>
      <c r="B552" s="5" t="s">
        <v>1097</v>
      </c>
      <c r="C552" s="6">
        <v>3</v>
      </c>
      <c r="D552" s="6">
        <v>3</v>
      </c>
      <c r="E552" s="6">
        <v>2.75</v>
      </c>
      <c r="F552" s="6">
        <v>1.3500000238418599</v>
      </c>
      <c r="G552" s="6">
        <v>2</v>
      </c>
      <c r="H552" s="6">
        <v>2.75</v>
      </c>
      <c r="I552" s="6">
        <v>2.3499999046325701</v>
      </c>
      <c r="J552" s="6">
        <v>2.4000000953674299</v>
      </c>
      <c r="K552" s="6">
        <v>2.2999999523162802</v>
      </c>
      <c r="L552" s="6">
        <f t="shared" si="288"/>
        <v>0</v>
      </c>
      <c r="M552" s="6">
        <f t="shared" si="289"/>
        <v>1</v>
      </c>
      <c r="N552" s="6">
        <f t="shared" si="290"/>
        <v>0.75</v>
      </c>
      <c r="O552" s="6">
        <f t="shared" si="291"/>
        <v>0</v>
      </c>
      <c r="P552" s="6">
        <f t="shared" si="292"/>
        <v>0</v>
      </c>
      <c r="Q552" s="6">
        <f t="shared" si="293"/>
        <v>0</v>
      </c>
      <c r="R552" s="6">
        <f t="shared" si="294"/>
        <v>0</v>
      </c>
      <c r="S552" s="6">
        <f t="shared" si="295"/>
        <v>0.40000009536742986</v>
      </c>
      <c r="T552" s="6">
        <f t="shared" si="296"/>
        <v>0.29999995231628018</v>
      </c>
      <c r="U552" s="6">
        <f t="shared" si="297"/>
        <v>0</v>
      </c>
      <c r="V552" s="6">
        <f t="shared" si="298"/>
        <v>0.39999999999999991</v>
      </c>
      <c r="W552" s="6">
        <f t="shared" si="299"/>
        <v>0</v>
      </c>
      <c r="X552" s="6">
        <f t="shared" si="300"/>
        <v>0</v>
      </c>
      <c r="Y552" s="6">
        <f t="shared" si="301"/>
        <v>0</v>
      </c>
      <c r="Z552" s="6">
        <f t="shared" si="302"/>
        <v>0</v>
      </c>
      <c r="AA552" s="6">
        <f t="shared" si="303"/>
        <v>0</v>
      </c>
      <c r="AB552" s="6">
        <f t="shared" si="304"/>
        <v>0</v>
      </c>
      <c r="AC552" s="6">
        <f t="shared" si="305"/>
        <v>0</v>
      </c>
      <c r="AD552" s="6">
        <f t="shared" si="306"/>
        <v>0</v>
      </c>
      <c r="AE552" s="6">
        <f t="shared" si="307"/>
        <v>0</v>
      </c>
      <c r="AF552" s="6">
        <f t="shared" si="308"/>
        <v>0</v>
      </c>
      <c r="AG552" s="6">
        <f t="shared" si="309"/>
        <v>0</v>
      </c>
      <c r="AH552" s="6">
        <f t="shared" si="310"/>
        <v>0</v>
      </c>
      <c r="AI552" s="6">
        <f t="shared" si="311"/>
        <v>0</v>
      </c>
      <c r="AJ552" s="6">
        <f t="shared" si="312"/>
        <v>0</v>
      </c>
      <c r="AK552" s="6">
        <f t="shared" si="313"/>
        <v>0</v>
      </c>
      <c r="AL552" s="6">
        <f t="shared" si="314"/>
        <v>0</v>
      </c>
      <c r="AM552" s="6">
        <f t="shared" si="315"/>
        <v>0</v>
      </c>
      <c r="AN552" s="6">
        <f t="shared" si="316"/>
        <v>0</v>
      </c>
      <c r="AO552" s="6">
        <f t="shared" si="317"/>
        <v>0</v>
      </c>
      <c r="AP552" s="6">
        <f t="shared" si="318"/>
        <v>0</v>
      </c>
      <c r="AQ552" s="6">
        <f t="shared" si="319"/>
        <v>0</v>
      </c>
      <c r="AR552" s="6">
        <f t="shared" si="320"/>
        <v>0</v>
      </c>
      <c r="AS552" s="6">
        <f t="shared" si="321"/>
        <v>0</v>
      </c>
      <c r="AT552" s="6">
        <f t="shared" si="322"/>
        <v>0</v>
      </c>
      <c r="AU552" s="6">
        <f t="shared" si="323"/>
        <v>0</v>
      </c>
    </row>
    <row r="553" spans="1:47" ht="15" customHeight="1" x14ac:dyDescent="0.45">
      <c r="A553" s="5" t="s">
        <v>1098</v>
      </c>
      <c r="B553" s="5" t="s">
        <v>1099</v>
      </c>
      <c r="C553" s="6">
        <v>4.0500001907348597</v>
      </c>
      <c r="D553" s="6">
        <v>4</v>
      </c>
      <c r="E553" s="6">
        <v>3.4500000476837198</v>
      </c>
      <c r="F553" s="6">
        <v>2.4000000953674299</v>
      </c>
      <c r="G553" s="6">
        <v>3.25</v>
      </c>
      <c r="H553" s="6">
        <v>3.2999999523162802</v>
      </c>
      <c r="I553" s="6">
        <v>0.5</v>
      </c>
      <c r="J553" s="6">
        <v>0</v>
      </c>
      <c r="K553" s="6">
        <v>0</v>
      </c>
      <c r="L553" s="6">
        <f t="shared" si="288"/>
        <v>1.0500001907348597</v>
      </c>
      <c r="M553" s="6">
        <f t="shared" si="289"/>
        <v>2</v>
      </c>
      <c r="N553" s="6">
        <f t="shared" si="290"/>
        <v>1.4500000476837198</v>
      </c>
      <c r="O553" s="6">
        <f t="shared" si="291"/>
        <v>0</v>
      </c>
      <c r="P553" s="6">
        <f t="shared" si="292"/>
        <v>1.25</v>
      </c>
      <c r="Q553" s="6">
        <f t="shared" si="293"/>
        <v>0.29999995231628018</v>
      </c>
      <c r="R553" s="6">
        <f t="shared" si="294"/>
        <v>0</v>
      </c>
      <c r="S553" s="6">
        <f t="shared" si="295"/>
        <v>0</v>
      </c>
      <c r="T553" s="6">
        <f t="shared" si="296"/>
        <v>0</v>
      </c>
      <c r="U553" s="6">
        <f t="shared" si="297"/>
        <v>0.25000019073485991</v>
      </c>
      <c r="V553" s="6">
        <f t="shared" si="298"/>
        <v>1.4</v>
      </c>
      <c r="W553" s="6">
        <f t="shared" si="299"/>
        <v>5.0000047683719906E-2</v>
      </c>
      <c r="X553" s="6">
        <f t="shared" si="300"/>
        <v>0</v>
      </c>
      <c r="Y553" s="6">
        <f t="shared" si="301"/>
        <v>0</v>
      </c>
      <c r="Z553" s="6">
        <f t="shared" si="302"/>
        <v>0</v>
      </c>
      <c r="AA553" s="6">
        <f t="shared" si="303"/>
        <v>0</v>
      </c>
      <c r="AB553" s="6">
        <f t="shared" si="304"/>
        <v>0</v>
      </c>
      <c r="AC553" s="6">
        <f t="shared" si="305"/>
        <v>0</v>
      </c>
      <c r="AD553" s="6">
        <f t="shared" si="306"/>
        <v>0</v>
      </c>
      <c r="AE553" s="6">
        <f t="shared" si="307"/>
        <v>0.60000000000000009</v>
      </c>
      <c r="AF553" s="6">
        <f t="shared" si="308"/>
        <v>0</v>
      </c>
      <c r="AG553" s="6">
        <f t="shared" si="309"/>
        <v>0</v>
      </c>
      <c r="AH553" s="6">
        <f t="shared" si="310"/>
        <v>0</v>
      </c>
      <c r="AI553" s="6">
        <f t="shared" si="311"/>
        <v>0</v>
      </c>
      <c r="AJ553" s="6">
        <f t="shared" si="312"/>
        <v>0</v>
      </c>
      <c r="AK553" s="6">
        <f t="shared" si="313"/>
        <v>0</v>
      </c>
      <c r="AL553" s="6">
        <f t="shared" si="314"/>
        <v>0</v>
      </c>
      <c r="AM553" s="6">
        <f t="shared" si="315"/>
        <v>0</v>
      </c>
      <c r="AN553" s="6">
        <f t="shared" si="316"/>
        <v>0</v>
      </c>
      <c r="AO553" s="6">
        <f t="shared" si="317"/>
        <v>0</v>
      </c>
      <c r="AP553" s="6">
        <f t="shared" si="318"/>
        <v>0</v>
      </c>
      <c r="AQ553" s="6">
        <f t="shared" si="319"/>
        <v>0</v>
      </c>
      <c r="AR553" s="6">
        <f t="shared" si="320"/>
        <v>0</v>
      </c>
      <c r="AS553" s="6">
        <f t="shared" si="321"/>
        <v>0</v>
      </c>
      <c r="AT553" s="6">
        <f t="shared" si="322"/>
        <v>0</v>
      </c>
      <c r="AU553" s="6">
        <f t="shared" si="323"/>
        <v>0</v>
      </c>
    </row>
    <row r="554" spans="1:47" ht="15" customHeight="1" x14ac:dyDescent="0.45">
      <c r="A554" s="5" t="s">
        <v>1100</v>
      </c>
      <c r="B554" s="5" t="s">
        <v>1101</v>
      </c>
      <c r="C554" s="6">
        <v>3.9500000476837198</v>
      </c>
      <c r="D554" s="6">
        <v>4</v>
      </c>
      <c r="E554" s="6">
        <v>3.0999999046325701</v>
      </c>
      <c r="F554" s="6">
        <v>2.0999999046325701</v>
      </c>
      <c r="G554" s="6">
        <v>3.25</v>
      </c>
      <c r="H554" s="6">
        <v>3.2999999523162802</v>
      </c>
      <c r="I554" s="6">
        <v>2.25</v>
      </c>
      <c r="J554" s="6">
        <v>0</v>
      </c>
      <c r="K554" s="6">
        <v>0.10000000149011599</v>
      </c>
      <c r="L554" s="6">
        <f t="shared" si="288"/>
        <v>0.95000004768371982</v>
      </c>
      <c r="M554" s="6">
        <f t="shared" si="289"/>
        <v>2</v>
      </c>
      <c r="N554" s="6">
        <f t="shared" si="290"/>
        <v>1.0999999046325701</v>
      </c>
      <c r="O554" s="6">
        <f t="shared" si="291"/>
        <v>0</v>
      </c>
      <c r="P554" s="6">
        <f t="shared" si="292"/>
        <v>1.25</v>
      </c>
      <c r="Q554" s="6">
        <f t="shared" si="293"/>
        <v>0.29999995231628018</v>
      </c>
      <c r="R554" s="6">
        <f t="shared" si="294"/>
        <v>0</v>
      </c>
      <c r="S554" s="6">
        <f t="shared" si="295"/>
        <v>0</v>
      </c>
      <c r="T554" s="6">
        <f t="shared" si="296"/>
        <v>0</v>
      </c>
      <c r="U554" s="6">
        <f t="shared" si="297"/>
        <v>0.15000004768371999</v>
      </c>
      <c r="V554" s="6">
        <f t="shared" si="298"/>
        <v>1.4</v>
      </c>
      <c r="W554" s="6">
        <f t="shared" si="299"/>
        <v>0</v>
      </c>
      <c r="X554" s="6">
        <f t="shared" si="300"/>
        <v>0</v>
      </c>
      <c r="Y554" s="6">
        <f t="shared" si="301"/>
        <v>0</v>
      </c>
      <c r="Z554" s="6">
        <f t="shared" si="302"/>
        <v>0</v>
      </c>
      <c r="AA554" s="6">
        <f t="shared" si="303"/>
        <v>0</v>
      </c>
      <c r="AB554" s="6">
        <f t="shared" si="304"/>
        <v>0</v>
      </c>
      <c r="AC554" s="6">
        <f t="shared" si="305"/>
        <v>0</v>
      </c>
      <c r="AD554" s="6">
        <f t="shared" si="306"/>
        <v>0</v>
      </c>
      <c r="AE554" s="6">
        <f t="shared" si="307"/>
        <v>0.60000000000000009</v>
      </c>
      <c r="AF554" s="6">
        <f t="shared" si="308"/>
        <v>0</v>
      </c>
      <c r="AG554" s="6">
        <f t="shared" si="309"/>
        <v>0</v>
      </c>
      <c r="AH554" s="6">
        <f t="shared" si="310"/>
        <v>0</v>
      </c>
      <c r="AI554" s="6">
        <f t="shared" si="311"/>
        <v>0</v>
      </c>
      <c r="AJ554" s="6">
        <f t="shared" si="312"/>
        <v>0</v>
      </c>
      <c r="AK554" s="6">
        <f t="shared" si="313"/>
        <v>0</v>
      </c>
      <c r="AL554" s="6">
        <f t="shared" si="314"/>
        <v>0</v>
      </c>
      <c r="AM554" s="6">
        <f t="shared" si="315"/>
        <v>0</v>
      </c>
      <c r="AN554" s="6">
        <f t="shared" si="316"/>
        <v>0</v>
      </c>
      <c r="AO554" s="6">
        <f t="shared" si="317"/>
        <v>0</v>
      </c>
      <c r="AP554" s="6">
        <f t="shared" si="318"/>
        <v>0</v>
      </c>
      <c r="AQ554" s="6">
        <f t="shared" si="319"/>
        <v>0</v>
      </c>
      <c r="AR554" s="6">
        <f t="shared" si="320"/>
        <v>0</v>
      </c>
      <c r="AS554" s="6">
        <f t="shared" si="321"/>
        <v>0</v>
      </c>
      <c r="AT554" s="6">
        <f t="shared" si="322"/>
        <v>0</v>
      </c>
      <c r="AU554" s="6">
        <f t="shared" si="323"/>
        <v>0</v>
      </c>
    </row>
    <row r="555" spans="1:47" ht="15" customHeight="1" x14ac:dyDescent="0.45">
      <c r="A555" s="5" t="s">
        <v>1102</v>
      </c>
      <c r="B555" s="5" t="s">
        <v>1103</v>
      </c>
      <c r="C555" s="6">
        <v>3.9500000476837198</v>
      </c>
      <c r="D555" s="6">
        <v>4</v>
      </c>
      <c r="E555" s="6">
        <v>3.25</v>
      </c>
      <c r="F555" s="6">
        <v>2.25</v>
      </c>
      <c r="G555" s="6">
        <v>3.5</v>
      </c>
      <c r="H555" s="6">
        <v>3.9000000953674299</v>
      </c>
      <c r="I555" s="6">
        <v>0.25</v>
      </c>
      <c r="J555" s="6">
        <v>0</v>
      </c>
      <c r="K555" s="6">
        <v>0</v>
      </c>
      <c r="L555" s="6">
        <f t="shared" si="288"/>
        <v>0.95000004768371982</v>
      </c>
      <c r="M555" s="6">
        <f t="shared" si="289"/>
        <v>2</v>
      </c>
      <c r="N555" s="6">
        <f t="shared" si="290"/>
        <v>1.25</v>
      </c>
      <c r="O555" s="6">
        <f t="shared" si="291"/>
        <v>0</v>
      </c>
      <c r="P555" s="6">
        <f t="shared" si="292"/>
        <v>1.5</v>
      </c>
      <c r="Q555" s="6">
        <f t="shared" si="293"/>
        <v>0.90000009536742986</v>
      </c>
      <c r="R555" s="6">
        <f t="shared" si="294"/>
        <v>0</v>
      </c>
      <c r="S555" s="6">
        <f t="shared" si="295"/>
        <v>0</v>
      </c>
      <c r="T555" s="6">
        <f t="shared" si="296"/>
        <v>0</v>
      </c>
      <c r="U555" s="6">
        <f t="shared" si="297"/>
        <v>0.15000004768371999</v>
      </c>
      <c r="V555" s="6">
        <f t="shared" si="298"/>
        <v>1.4</v>
      </c>
      <c r="W555" s="6">
        <f t="shared" si="299"/>
        <v>0</v>
      </c>
      <c r="X555" s="6">
        <f t="shared" si="300"/>
        <v>0</v>
      </c>
      <c r="Y555" s="6">
        <f t="shared" si="301"/>
        <v>0.20000000000000018</v>
      </c>
      <c r="Z555" s="6">
        <f t="shared" si="302"/>
        <v>0.40000009536742986</v>
      </c>
      <c r="AA555" s="6">
        <f t="shared" si="303"/>
        <v>0</v>
      </c>
      <c r="AB555" s="6">
        <f t="shared" si="304"/>
        <v>0</v>
      </c>
      <c r="AC555" s="6">
        <f t="shared" si="305"/>
        <v>0</v>
      </c>
      <c r="AD555" s="6">
        <f t="shared" si="306"/>
        <v>0</v>
      </c>
      <c r="AE555" s="6">
        <f t="shared" si="307"/>
        <v>0.60000000000000009</v>
      </c>
      <c r="AF555" s="6">
        <f t="shared" si="308"/>
        <v>0</v>
      </c>
      <c r="AG555" s="6">
        <f t="shared" si="309"/>
        <v>0</v>
      </c>
      <c r="AH555" s="6">
        <f t="shared" si="310"/>
        <v>0</v>
      </c>
      <c r="AI555" s="6">
        <f t="shared" si="311"/>
        <v>0</v>
      </c>
      <c r="AJ555" s="6">
        <f t="shared" si="312"/>
        <v>0</v>
      </c>
      <c r="AK555" s="6">
        <f t="shared" si="313"/>
        <v>0</v>
      </c>
      <c r="AL555" s="6">
        <f t="shared" si="314"/>
        <v>0</v>
      </c>
      <c r="AM555" s="6">
        <f t="shared" si="315"/>
        <v>0</v>
      </c>
      <c r="AN555" s="6">
        <f t="shared" si="316"/>
        <v>0</v>
      </c>
      <c r="AO555" s="6">
        <f t="shared" si="317"/>
        <v>0</v>
      </c>
      <c r="AP555" s="6">
        <f t="shared" si="318"/>
        <v>0</v>
      </c>
      <c r="AQ555" s="6">
        <f t="shared" si="319"/>
        <v>0</v>
      </c>
      <c r="AR555" s="6">
        <f t="shared" si="320"/>
        <v>0</v>
      </c>
      <c r="AS555" s="6">
        <f t="shared" si="321"/>
        <v>0</v>
      </c>
      <c r="AT555" s="6">
        <f t="shared" si="322"/>
        <v>0</v>
      </c>
      <c r="AU555" s="6">
        <f t="shared" si="323"/>
        <v>0</v>
      </c>
    </row>
    <row r="556" spans="1:47" ht="15" customHeight="1" x14ac:dyDescent="0.45">
      <c r="A556" s="5" t="s">
        <v>1104</v>
      </c>
      <c r="B556" s="5" t="s">
        <v>1105</v>
      </c>
      <c r="C556" s="6">
        <v>3.2999999523162802</v>
      </c>
      <c r="D556" s="6">
        <v>2.8499999046325701</v>
      </c>
      <c r="E556" s="6">
        <v>3</v>
      </c>
      <c r="F556" s="6">
        <v>2</v>
      </c>
      <c r="G556" s="6">
        <v>2.3499999046325701</v>
      </c>
      <c r="H556" s="6">
        <v>2.4500000476837198</v>
      </c>
      <c r="I556" s="6">
        <v>0</v>
      </c>
      <c r="J556" s="6">
        <v>0</v>
      </c>
      <c r="K556" s="6">
        <v>0</v>
      </c>
      <c r="L556" s="6">
        <f t="shared" si="288"/>
        <v>0.29999995231628018</v>
      </c>
      <c r="M556" s="6">
        <f t="shared" si="289"/>
        <v>0.84999990463257014</v>
      </c>
      <c r="N556" s="6">
        <f t="shared" si="290"/>
        <v>1</v>
      </c>
      <c r="O556" s="6">
        <f t="shared" si="291"/>
        <v>0</v>
      </c>
      <c r="P556" s="6">
        <f t="shared" si="292"/>
        <v>0.34999990463257014</v>
      </c>
      <c r="Q556" s="6">
        <f t="shared" si="293"/>
        <v>0</v>
      </c>
      <c r="R556" s="6">
        <f t="shared" si="294"/>
        <v>0</v>
      </c>
      <c r="S556" s="6">
        <f t="shared" si="295"/>
        <v>0</v>
      </c>
      <c r="T556" s="6">
        <f t="shared" si="296"/>
        <v>0</v>
      </c>
      <c r="U556" s="6">
        <f t="shared" si="297"/>
        <v>0</v>
      </c>
      <c r="V556" s="6">
        <f t="shared" si="298"/>
        <v>0.24999990463257005</v>
      </c>
      <c r="W556" s="6">
        <f t="shared" si="299"/>
        <v>0</v>
      </c>
      <c r="X556" s="6">
        <f t="shared" si="300"/>
        <v>0</v>
      </c>
      <c r="Y556" s="6">
        <f t="shared" si="301"/>
        <v>0</v>
      </c>
      <c r="Z556" s="6">
        <f t="shared" si="302"/>
        <v>0</v>
      </c>
      <c r="AA556" s="6">
        <f t="shared" si="303"/>
        <v>0</v>
      </c>
      <c r="AB556" s="6">
        <f t="shared" si="304"/>
        <v>0</v>
      </c>
      <c r="AC556" s="6">
        <f t="shared" si="305"/>
        <v>0</v>
      </c>
      <c r="AD556" s="6">
        <f t="shared" si="306"/>
        <v>0</v>
      </c>
      <c r="AE556" s="6">
        <f t="shared" si="307"/>
        <v>0</v>
      </c>
      <c r="AF556" s="6">
        <f t="shared" si="308"/>
        <v>0</v>
      </c>
      <c r="AG556" s="6">
        <f t="shared" si="309"/>
        <v>0</v>
      </c>
      <c r="AH556" s="6">
        <f t="shared" si="310"/>
        <v>0</v>
      </c>
      <c r="AI556" s="6">
        <f t="shared" si="311"/>
        <v>0</v>
      </c>
      <c r="AJ556" s="6">
        <f t="shared" si="312"/>
        <v>0</v>
      </c>
      <c r="AK556" s="6">
        <f t="shared" si="313"/>
        <v>0</v>
      </c>
      <c r="AL556" s="6">
        <f t="shared" si="314"/>
        <v>0</v>
      </c>
      <c r="AM556" s="6">
        <f t="shared" si="315"/>
        <v>0</v>
      </c>
      <c r="AN556" s="6">
        <f t="shared" si="316"/>
        <v>0</v>
      </c>
      <c r="AO556" s="6">
        <f t="shared" si="317"/>
        <v>0</v>
      </c>
      <c r="AP556" s="6">
        <f t="shared" si="318"/>
        <v>0</v>
      </c>
      <c r="AQ556" s="6">
        <f t="shared" si="319"/>
        <v>0</v>
      </c>
      <c r="AR556" s="6">
        <f t="shared" si="320"/>
        <v>0</v>
      </c>
      <c r="AS556" s="6">
        <f t="shared" si="321"/>
        <v>0</v>
      </c>
      <c r="AT556" s="6">
        <f t="shared" si="322"/>
        <v>0</v>
      </c>
      <c r="AU556" s="6">
        <f t="shared" si="323"/>
        <v>0</v>
      </c>
    </row>
    <row r="557" spans="1:47" ht="15" customHeight="1" x14ac:dyDescent="0.45">
      <c r="A557" s="5" t="s">
        <v>1106</v>
      </c>
      <c r="B557" s="5" t="s">
        <v>1107</v>
      </c>
      <c r="C557" s="6">
        <v>4</v>
      </c>
      <c r="D557" s="6">
        <v>4</v>
      </c>
      <c r="E557" s="6">
        <v>3.1500000953674299</v>
      </c>
      <c r="F557" s="6">
        <v>2.0999999046325701</v>
      </c>
      <c r="G557" s="6">
        <v>3.25</v>
      </c>
      <c r="H557" s="6">
        <v>3.4000000953674299</v>
      </c>
      <c r="I557" s="6">
        <v>1</v>
      </c>
      <c r="J557" s="6">
        <v>0.45000001788139299</v>
      </c>
      <c r="K557" s="6">
        <v>0.40000000596046498</v>
      </c>
      <c r="L557" s="6">
        <f t="shared" si="288"/>
        <v>1</v>
      </c>
      <c r="M557" s="6">
        <f t="shared" si="289"/>
        <v>2</v>
      </c>
      <c r="N557" s="6">
        <f t="shared" si="290"/>
        <v>1.1500000953674299</v>
      </c>
      <c r="O557" s="6">
        <f t="shared" si="291"/>
        <v>0</v>
      </c>
      <c r="P557" s="6">
        <f t="shared" si="292"/>
        <v>1.25</v>
      </c>
      <c r="Q557" s="6">
        <f t="shared" si="293"/>
        <v>0.40000009536742986</v>
      </c>
      <c r="R557" s="6">
        <f t="shared" si="294"/>
        <v>0</v>
      </c>
      <c r="S557" s="6">
        <f t="shared" si="295"/>
        <v>0</v>
      </c>
      <c r="T557" s="6">
        <f t="shared" si="296"/>
        <v>0</v>
      </c>
      <c r="U557" s="6">
        <f t="shared" si="297"/>
        <v>0.20000000000000018</v>
      </c>
      <c r="V557" s="6">
        <f t="shared" si="298"/>
        <v>1.4</v>
      </c>
      <c r="W557" s="6">
        <f t="shared" si="299"/>
        <v>0</v>
      </c>
      <c r="X557" s="6">
        <f t="shared" si="300"/>
        <v>0</v>
      </c>
      <c r="Y557" s="6">
        <f t="shared" si="301"/>
        <v>0</v>
      </c>
      <c r="Z557" s="6">
        <f t="shared" si="302"/>
        <v>0</v>
      </c>
      <c r="AA557" s="6">
        <f t="shared" si="303"/>
        <v>0</v>
      </c>
      <c r="AB557" s="6">
        <f t="shared" si="304"/>
        <v>0</v>
      </c>
      <c r="AC557" s="6">
        <f t="shared" si="305"/>
        <v>0</v>
      </c>
      <c r="AD557" s="6">
        <f t="shared" si="306"/>
        <v>0</v>
      </c>
      <c r="AE557" s="6">
        <f t="shared" si="307"/>
        <v>0.60000000000000009</v>
      </c>
      <c r="AF557" s="6">
        <f t="shared" si="308"/>
        <v>0</v>
      </c>
      <c r="AG557" s="6">
        <f t="shared" si="309"/>
        <v>0</v>
      </c>
      <c r="AH557" s="6">
        <f t="shared" si="310"/>
        <v>0</v>
      </c>
      <c r="AI557" s="6">
        <f t="shared" si="311"/>
        <v>0</v>
      </c>
      <c r="AJ557" s="6">
        <f t="shared" si="312"/>
        <v>0</v>
      </c>
      <c r="AK557" s="6">
        <f t="shared" si="313"/>
        <v>0</v>
      </c>
      <c r="AL557" s="6">
        <f t="shared" si="314"/>
        <v>0</v>
      </c>
      <c r="AM557" s="6">
        <f t="shared" si="315"/>
        <v>0</v>
      </c>
      <c r="AN557" s="6">
        <f t="shared" si="316"/>
        <v>0</v>
      </c>
      <c r="AO557" s="6">
        <f t="shared" si="317"/>
        <v>0</v>
      </c>
      <c r="AP557" s="6">
        <f t="shared" si="318"/>
        <v>0</v>
      </c>
      <c r="AQ557" s="6">
        <f t="shared" si="319"/>
        <v>0</v>
      </c>
      <c r="AR557" s="6">
        <f t="shared" si="320"/>
        <v>0</v>
      </c>
      <c r="AS557" s="6">
        <f t="shared" si="321"/>
        <v>0</v>
      </c>
      <c r="AT557" s="6">
        <f t="shared" si="322"/>
        <v>0</v>
      </c>
      <c r="AU557" s="6">
        <f t="shared" si="323"/>
        <v>0</v>
      </c>
    </row>
    <row r="558" spans="1:47" ht="15" customHeight="1" x14ac:dyDescent="0.45">
      <c r="A558" s="5" t="s">
        <v>1108</v>
      </c>
      <c r="B558" s="5" t="s">
        <v>1109</v>
      </c>
      <c r="C558" s="6">
        <v>3.75</v>
      </c>
      <c r="D558" s="6">
        <v>3.7999999523162802</v>
      </c>
      <c r="E558" s="6">
        <v>2.8499999046325701</v>
      </c>
      <c r="F558" s="6">
        <v>2.0499999523162802</v>
      </c>
      <c r="G558" s="6">
        <v>3.1500000953674299</v>
      </c>
      <c r="H558" s="6">
        <v>3.0499999523162802</v>
      </c>
      <c r="I558" s="6">
        <v>2.5</v>
      </c>
      <c r="J558" s="6">
        <v>0.85000002384185802</v>
      </c>
      <c r="K558" s="6">
        <v>0.80000001192092896</v>
      </c>
      <c r="L558" s="6">
        <f t="shared" si="288"/>
        <v>0.75</v>
      </c>
      <c r="M558" s="6">
        <f t="shared" si="289"/>
        <v>1.7999999523162802</v>
      </c>
      <c r="N558" s="6">
        <f t="shared" si="290"/>
        <v>0.84999990463257014</v>
      </c>
      <c r="O558" s="6">
        <f t="shared" si="291"/>
        <v>0</v>
      </c>
      <c r="P558" s="6">
        <f t="shared" si="292"/>
        <v>1.1500000953674299</v>
      </c>
      <c r="Q558" s="6">
        <f t="shared" si="293"/>
        <v>4.9999952316280183E-2</v>
      </c>
      <c r="R558" s="6">
        <f t="shared" si="294"/>
        <v>0</v>
      </c>
      <c r="S558" s="6">
        <f t="shared" si="295"/>
        <v>0</v>
      </c>
      <c r="T558" s="6">
        <f t="shared" si="296"/>
        <v>0</v>
      </c>
      <c r="U558" s="6">
        <f t="shared" si="297"/>
        <v>0</v>
      </c>
      <c r="V558" s="6">
        <f t="shared" si="298"/>
        <v>1.1999999523162801</v>
      </c>
      <c r="W558" s="6">
        <f t="shared" si="299"/>
        <v>0</v>
      </c>
      <c r="X558" s="6">
        <f t="shared" si="300"/>
        <v>0</v>
      </c>
      <c r="Y558" s="6">
        <f t="shared" si="301"/>
        <v>0</v>
      </c>
      <c r="Z558" s="6">
        <f t="shared" si="302"/>
        <v>0</v>
      </c>
      <c r="AA558" s="6">
        <f t="shared" si="303"/>
        <v>0</v>
      </c>
      <c r="AB558" s="6">
        <f t="shared" si="304"/>
        <v>0</v>
      </c>
      <c r="AC558" s="6">
        <f t="shared" si="305"/>
        <v>0</v>
      </c>
      <c r="AD558" s="6">
        <f t="shared" si="306"/>
        <v>0</v>
      </c>
      <c r="AE558" s="6">
        <f t="shared" si="307"/>
        <v>0.39999995231628027</v>
      </c>
      <c r="AF558" s="6">
        <f t="shared" si="308"/>
        <v>0</v>
      </c>
      <c r="AG558" s="6">
        <f t="shared" si="309"/>
        <v>0</v>
      </c>
      <c r="AH558" s="6">
        <f t="shared" si="310"/>
        <v>0</v>
      </c>
      <c r="AI558" s="6">
        <f t="shared" si="311"/>
        <v>0</v>
      </c>
      <c r="AJ558" s="6">
        <f t="shared" si="312"/>
        <v>0</v>
      </c>
      <c r="AK558" s="6">
        <f t="shared" si="313"/>
        <v>0</v>
      </c>
      <c r="AL558" s="6">
        <f t="shared" si="314"/>
        <v>0</v>
      </c>
      <c r="AM558" s="6">
        <f t="shared" si="315"/>
        <v>0</v>
      </c>
      <c r="AN558" s="6">
        <f t="shared" si="316"/>
        <v>0</v>
      </c>
      <c r="AO558" s="6">
        <f t="shared" si="317"/>
        <v>0</v>
      </c>
      <c r="AP558" s="6">
        <f t="shared" si="318"/>
        <v>0</v>
      </c>
      <c r="AQ558" s="6">
        <f t="shared" si="319"/>
        <v>0</v>
      </c>
      <c r="AR558" s="6">
        <f t="shared" si="320"/>
        <v>0</v>
      </c>
      <c r="AS558" s="6">
        <f t="shared" si="321"/>
        <v>0</v>
      </c>
      <c r="AT558" s="6">
        <f t="shared" si="322"/>
        <v>0</v>
      </c>
      <c r="AU558" s="6">
        <f t="shared" si="323"/>
        <v>0</v>
      </c>
    </row>
    <row r="559" spans="1:47" ht="15" customHeight="1" x14ac:dyDescent="0.45">
      <c r="A559" s="5" t="s">
        <v>1110</v>
      </c>
      <c r="B559" s="5" t="s">
        <v>1111</v>
      </c>
      <c r="C559" s="6">
        <v>3.9000000953674299</v>
      </c>
      <c r="D559" s="6">
        <v>4</v>
      </c>
      <c r="E559" s="6">
        <v>3.3499999046325701</v>
      </c>
      <c r="F559" s="6">
        <v>2</v>
      </c>
      <c r="G559" s="6">
        <v>3.25</v>
      </c>
      <c r="H559" s="6">
        <v>3.5</v>
      </c>
      <c r="I559" s="6">
        <v>1.95000004768372</v>
      </c>
      <c r="J559" s="6">
        <v>1.45000004768372</v>
      </c>
      <c r="K559" s="6">
        <v>1.04999995231628</v>
      </c>
      <c r="L559" s="6">
        <f t="shared" si="288"/>
        <v>0.90000009536742986</v>
      </c>
      <c r="M559" s="6">
        <f t="shared" si="289"/>
        <v>2</v>
      </c>
      <c r="N559" s="6">
        <f t="shared" si="290"/>
        <v>1.3499999046325701</v>
      </c>
      <c r="O559" s="6">
        <f t="shared" si="291"/>
        <v>0</v>
      </c>
      <c r="P559" s="6">
        <f t="shared" si="292"/>
        <v>1.25</v>
      </c>
      <c r="Q559" s="6">
        <f t="shared" si="293"/>
        <v>0.5</v>
      </c>
      <c r="R559" s="6">
        <f t="shared" si="294"/>
        <v>0</v>
      </c>
      <c r="S559" s="6">
        <f t="shared" si="295"/>
        <v>0</v>
      </c>
      <c r="T559" s="6">
        <f t="shared" si="296"/>
        <v>0</v>
      </c>
      <c r="U559" s="6">
        <f t="shared" si="297"/>
        <v>0.10000009536743004</v>
      </c>
      <c r="V559" s="6">
        <f t="shared" si="298"/>
        <v>1.4</v>
      </c>
      <c r="W559" s="6">
        <f t="shared" si="299"/>
        <v>0</v>
      </c>
      <c r="X559" s="6">
        <f t="shared" si="300"/>
        <v>0</v>
      </c>
      <c r="Y559" s="6">
        <f t="shared" si="301"/>
        <v>0</v>
      </c>
      <c r="Z559" s="6">
        <f t="shared" si="302"/>
        <v>0</v>
      </c>
      <c r="AA559" s="6">
        <f t="shared" si="303"/>
        <v>0</v>
      </c>
      <c r="AB559" s="6">
        <f t="shared" si="304"/>
        <v>0</v>
      </c>
      <c r="AC559" s="6">
        <f t="shared" si="305"/>
        <v>0</v>
      </c>
      <c r="AD559" s="6">
        <f t="shared" si="306"/>
        <v>0</v>
      </c>
      <c r="AE559" s="6">
        <f t="shared" si="307"/>
        <v>0.60000000000000009</v>
      </c>
      <c r="AF559" s="6">
        <f t="shared" si="308"/>
        <v>0</v>
      </c>
      <c r="AG559" s="6">
        <f t="shared" si="309"/>
        <v>0</v>
      </c>
      <c r="AH559" s="6">
        <f t="shared" si="310"/>
        <v>0</v>
      </c>
      <c r="AI559" s="6">
        <f t="shared" si="311"/>
        <v>0</v>
      </c>
      <c r="AJ559" s="6">
        <f t="shared" si="312"/>
        <v>0</v>
      </c>
      <c r="AK559" s="6">
        <f t="shared" si="313"/>
        <v>0</v>
      </c>
      <c r="AL559" s="6">
        <f t="shared" si="314"/>
        <v>0</v>
      </c>
      <c r="AM559" s="6">
        <f t="shared" si="315"/>
        <v>0</v>
      </c>
      <c r="AN559" s="6">
        <f t="shared" si="316"/>
        <v>0</v>
      </c>
      <c r="AO559" s="6">
        <f t="shared" si="317"/>
        <v>0</v>
      </c>
      <c r="AP559" s="6">
        <f t="shared" si="318"/>
        <v>0</v>
      </c>
      <c r="AQ559" s="6">
        <f t="shared" si="319"/>
        <v>0</v>
      </c>
      <c r="AR559" s="6">
        <f t="shared" si="320"/>
        <v>0</v>
      </c>
      <c r="AS559" s="6">
        <f t="shared" si="321"/>
        <v>0</v>
      </c>
      <c r="AT559" s="6">
        <f t="shared" si="322"/>
        <v>0</v>
      </c>
      <c r="AU559" s="6">
        <f t="shared" si="323"/>
        <v>0</v>
      </c>
    </row>
    <row r="560" spans="1:47" ht="15" customHeight="1" x14ac:dyDescent="0.45">
      <c r="A560" s="5" t="s">
        <v>1112</v>
      </c>
      <c r="B560" s="5" t="s">
        <v>1113</v>
      </c>
      <c r="C560" s="6">
        <v>3.5499999523162802</v>
      </c>
      <c r="D560" s="6">
        <v>3.9000000953674299</v>
      </c>
      <c r="E560" s="6">
        <v>3.0499999523162802</v>
      </c>
      <c r="F560" s="6">
        <v>2.1500000953674299</v>
      </c>
      <c r="G560" s="6">
        <v>2.5499999523162802</v>
      </c>
      <c r="H560" s="6">
        <v>3.0499999523162802</v>
      </c>
      <c r="I560" s="6">
        <v>2.5</v>
      </c>
      <c r="J560" s="6">
        <v>2.25</v>
      </c>
      <c r="K560" s="6">
        <v>2.7000000476837198</v>
      </c>
      <c r="L560" s="6">
        <f t="shared" si="288"/>
        <v>0.54999995231628018</v>
      </c>
      <c r="M560" s="6">
        <f t="shared" si="289"/>
        <v>1.9000000953674299</v>
      </c>
      <c r="N560" s="6">
        <f t="shared" si="290"/>
        <v>1.0499999523162802</v>
      </c>
      <c r="O560" s="6">
        <f t="shared" si="291"/>
        <v>0</v>
      </c>
      <c r="P560" s="6">
        <f t="shared" si="292"/>
        <v>0.54999995231628018</v>
      </c>
      <c r="Q560" s="6">
        <f t="shared" si="293"/>
        <v>4.9999952316280183E-2</v>
      </c>
      <c r="R560" s="6">
        <f t="shared" si="294"/>
        <v>0</v>
      </c>
      <c r="S560" s="6">
        <f t="shared" si="295"/>
        <v>0.25</v>
      </c>
      <c r="T560" s="6">
        <f t="shared" si="296"/>
        <v>0.70000004768371982</v>
      </c>
      <c r="U560" s="6">
        <f t="shared" si="297"/>
        <v>0</v>
      </c>
      <c r="V560" s="6">
        <f t="shared" si="298"/>
        <v>1.3000000953674298</v>
      </c>
      <c r="W560" s="6">
        <f t="shared" si="299"/>
        <v>0</v>
      </c>
      <c r="X560" s="6">
        <f t="shared" si="300"/>
        <v>0</v>
      </c>
      <c r="Y560" s="6">
        <f t="shared" si="301"/>
        <v>0</v>
      </c>
      <c r="Z560" s="6">
        <f t="shared" si="302"/>
        <v>0</v>
      </c>
      <c r="AA560" s="6">
        <f t="shared" si="303"/>
        <v>0</v>
      </c>
      <c r="AB560" s="6">
        <f t="shared" si="304"/>
        <v>0</v>
      </c>
      <c r="AC560" s="6">
        <f t="shared" si="305"/>
        <v>0</v>
      </c>
      <c r="AD560" s="6">
        <f t="shared" si="306"/>
        <v>0</v>
      </c>
      <c r="AE560" s="6">
        <f t="shared" si="307"/>
        <v>0.50000009536742995</v>
      </c>
      <c r="AF560" s="6">
        <f t="shared" si="308"/>
        <v>0</v>
      </c>
      <c r="AG560" s="6">
        <f t="shared" si="309"/>
        <v>0</v>
      </c>
      <c r="AH560" s="6">
        <f t="shared" si="310"/>
        <v>0</v>
      </c>
      <c r="AI560" s="6">
        <f t="shared" si="311"/>
        <v>0</v>
      </c>
      <c r="AJ560" s="6">
        <f t="shared" si="312"/>
        <v>0</v>
      </c>
      <c r="AK560" s="6">
        <f t="shared" si="313"/>
        <v>0</v>
      </c>
      <c r="AL560" s="6">
        <f t="shared" si="314"/>
        <v>0</v>
      </c>
      <c r="AM560" s="6">
        <f t="shared" si="315"/>
        <v>0</v>
      </c>
      <c r="AN560" s="6">
        <f t="shared" si="316"/>
        <v>0</v>
      </c>
      <c r="AO560" s="6">
        <f t="shared" si="317"/>
        <v>0</v>
      </c>
      <c r="AP560" s="6">
        <f t="shared" si="318"/>
        <v>0</v>
      </c>
      <c r="AQ560" s="6">
        <f t="shared" si="319"/>
        <v>0</v>
      </c>
      <c r="AR560" s="6">
        <f t="shared" si="320"/>
        <v>0</v>
      </c>
      <c r="AS560" s="6">
        <f t="shared" si="321"/>
        <v>0</v>
      </c>
      <c r="AT560" s="6">
        <f t="shared" si="322"/>
        <v>0</v>
      </c>
      <c r="AU560" s="6">
        <f t="shared" si="323"/>
        <v>0</v>
      </c>
    </row>
    <row r="561" spans="1:47" ht="15" customHeight="1" x14ac:dyDescent="0.45">
      <c r="A561" s="5" t="s">
        <v>1114</v>
      </c>
      <c r="B561" s="5" t="s">
        <v>1115</v>
      </c>
      <c r="C561" s="6">
        <v>3</v>
      </c>
      <c r="D561" s="6">
        <v>4</v>
      </c>
      <c r="E561" s="6">
        <v>2.2999999523162802</v>
      </c>
      <c r="F561" s="6">
        <v>2.5</v>
      </c>
      <c r="G561" s="6">
        <v>2.25</v>
      </c>
      <c r="H561" s="6">
        <v>2.6500000953674299</v>
      </c>
      <c r="I561" s="6">
        <v>3.4500000476837198</v>
      </c>
      <c r="J561" s="6">
        <v>2.9500000476837198</v>
      </c>
      <c r="K561" s="6">
        <v>2.9500000476837198</v>
      </c>
      <c r="L561" s="6">
        <f t="shared" si="288"/>
        <v>0</v>
      </c>
      <c r="M561" s="6">
        <f t="shared" si="289"/>
        <v>2</v>
      </c>
      <c r="N561" s="6">
        <f t="shared" si="290"/>
        <v>0.29999995231628018</v>
      </c>
      <c r="O561" s="6">
        <f t="shared" si="291"/>
        <v>0</v>
      </c>
      <c r="P561" s="6">
        <f t="shared" si="292"/>
        <v>0.25</v>
      </c>
      <c r="Q561" s="6">
        <f t="shared" si="293"/>
        <v>0</v>
      </c>
      <c r="R561" s="6">
        <f t="shared" si="294"/>
        <v>0.45000004768371982</v>
      </c>
      <c r="S561" s="6">
        <f t="shared" si="295"/>
        <v>0.95000004768371982</v>
      </c>
      <c r="T561" s="6">
        <f t="shared" si="296"/>
        <v>0.95000004768371982</v>
      </c>
      <c r="U561" s="6">
        <f t="shared" si="297"/>
        <v>0</v>
      </c>
      <c r="V561" s="6">
        <f t="shared" si="298"/>
        <v>1.4</v>
      </c>
      <c r="W561" s="6">
        <f t="shared" si="299"/>
        <v>0</v>
      </c>
      <c r="X561" s="6">
        <f t="shared" si="300"/>
        <v>0</v>
      </c>
      <c r="Y561" s="6">
        <f t="shared" si="301"/>
        <v>0</v>
      </c>
      <c r="Z561" s="6">
        <f t="shared" si="302"/>
        <v>0</v>
      </c>
      <c r="AA561" s="6">
        <f t="shared" si="303"/>
        <v>0</v>
      </c>
      <c r="AB561" s="6">
        <f t="shared" si="304"/>
        <v>0.45000004768371982</v>
      </c>
      <c r="AC561" s="6">
        <f t="shared" si="305"/>
        <v>0.15000004768371999</v>
      </c>
      <c r="AD561" s="6">
        <f t="shared" si="306"/>
        <v>0</v>
      </c>
      <c r="AE561" s="6">
        <f t="shared" si="307"/>
        <v>0.60000000000000009</v>
      </c>
      <c r="AF561" s="6">
        <f t="shared" si="308"/>
        <v>0</v>
      </c>
      <c r="AG561" s="6">
        <f t="shared" si="309"/>
        <v>0</v>
      </c>
      <c r="AH561" s="6">
        <f t="shared" si="310"/>
        <v>0</v>
      </c>
      <c r="AI561" s="6">
        <f t="shared" si="311"/>
        <v>0</v>
      </c>
      <c r="AJ561" s="6">
        <f t="shared" si="312"/>
        <v>0</v>
      </c>
      <c r="AK561" s="6">
        <f t="shared" si="313"/>
        <v>0</v>
      </c>
      <c r="AL561" s="6">
        <f t="shared" si="314"/>
        <v>0</v>
      </c>
      <c r="AM561" s="6">
        <f t="shared" si="315"/>
        <v>0</v>
      </c>
      <c r="AN561" s="6">
        <f t="shared" si="316"/>
        <v>0</v>
      </c>
      <c r="AO561" s="6">
        <f t="shared" si="317"/>
        <v>0</v>
      </c>
      <c r="AP561" s="6">
        <f t="shared" si="318"/>
        <v>0</v>
      </c>
      <c r="AQ561" s="6">
        <f t="shared" si="319"/>
        <v>0</v>
      </c>
      <c r="AR561" s="6">
        <f t="shared" si="320"/>
        <v>0</v>
      </c>
      <c r="AS561" s="6">
        <f t="shared" si="321"/>
        <v>0</v>
      </c>
      <c r="AT561" s="6">
        <f t="shared" si="322"/>
        <v>0</v>
      </c>
      <c r="AU561" s="6">
        <f t="shared" si="323"/>
        <v>0</v>
      </c>
    </row>
    <row r="562" spans="1:47" ht="15" customHeight="1" x14ac:dyDescent="0.45">
      <c r="A562" s="5" t="s">
        <v>1116</v>
      </c>
      <c r="B562" s="5" t="s">
        <v>1117</v>
      </c>
      <c r="C562" s="6">
        <v>4</v>
      </c>
      <c r="D562" s="6">
        <v>4</v>
      </c>
      <c r="E562" s="6">
        <v>3.9500000476837198</v>
      </c>
      <c r="F562" s="6">
        <v>2.0499999523162802</v>
      </c>
      <c r="G562" s="6">
        <v>3.8499999046325701</v>
      </c>
      <c r="H562" s="6">
        <v>3.8499999046325701</v>
      </c>
      <c r="I562" s="6">
        <v>0.5</v>
      </c>
      <c r="J562" s="6">
        <v>0</v>
      </c>
      <c r="K562" s="6">
        <v>0</v>
      </c>
      <c r="L562" s="6">
        <f t="shared" si="288"/>
        <v>1</v>
      </c>
      <c r="M562" s="6">
        <f t="shared" si="289"/>
        <v>2</v>
      </c>
      <c r="N562" s="6">
        <f t="shared" si="290"/>
        <v>1.9500000476837198</v>
      </c>
      <c r="O562" s="6">
        <f t="shared" si="291"/>
        <v>0</v>
      </c>
      <c r="P562" s="6">
        <f t="shared" si="292"/>
        <v>1.8499999046325701</v>
      </c>
      <c r="Q562" s="6">
        <f t="shared" si="293"/>
        <v>0.84999990463257014</v>
      </c>
      <c r="R562" s="6">
        <f t="shared" si="294"/>
        <v>0</v>
      </c>
      <c r="S562" s="6">
        <f t="shared" si="295"/>
        <v>0</v>
      </c>
      <c r="T562" s="6">
        <f t="shared" si="296"/>
        <v>0</v>
      </c>
      <c r="U562" s="6">
        <f t="shared" si="297"/>
        <v>0.20000000000000018</v>
      </c>
      <c r="V562" s="6">
        <f t="shared" si="298"/>
        <v>1.4</v>
      </c>
      <c r="W562" s="6">
        <f t="shared" si="299"/>
        <v>0.55000004768371991</v>
      </c>
      <c r="X562" s="6">
        <f t="shared" si="300"/>
        <v>0</v>
      </c>
      <c r="Y562" s="6">
        <f t="shared" si="301"/>
        <v>0.54999990463257031</v>
      </c>
      <c r="Z562" s="6">
        <f t="shared" si="302"/>
        <v>0.34999990463257014</v>
      </c>
      <c r="AA562" s="6">
        <f t="shared" si="303"/>
        <v>0</v>
      </c>
      <c r="AB562" s="6">
        <f t="shared" si="304"/>
        <v>0</v>
      </c>
      <c r="AC562" s="6">
        <f t="shared" si="305"/>
        <v>0</v>
      </c>
      <c r="AD562" s="6">
        <f t="shared" si="306"/>
        <v>0</v>
      </c>
      <c r="AE562" s="6">
        <f t="shared" si="307"/>
        <v>0.60000000000000009</v>
      </c>
      <c r="AF562" s="6">
        <f t="shared" si="308"/>
        <v>0</v>
      </c>
      <c r="AG562" s="6">
        <f t="shared" si="309"/>
        <v>0</v>
      </c>
      <c r="AH562" s="6">
        <f t="shared" si="310"/>
        <v>0</v>
      </c>
      <c r="AI562" s="6">
        <f t="shared" si="311"/>
        <v>0</v>
      </c>
      <c r="AJ562" s="6">
        <f t="shared" si="312"/>
        <v>0</v>
      </c>
      <c r="AK562" s="6">
        <f t="shared" si="313"/>
        <v>0</v>
      </c>
      <c r="AL562" s="6">
        <f t="shared" si="314"/>
        <v>0</v>
      </c>
      <c r="AM562" s="6">
        <f t="shared" si="315"/>
        <v>0</v>
      </c>
      <c r="AN562" s="6">
        <f t="shared" si="316"/>
        <v>0</v>
      </c>
      <c r="AO562" s="6">
        <f t="shared" si="317"/>
        <v>0</v>
      </c>
      <c r="AP562" s="6">
        <f t="shared" si="318"/>
        <v>0</v>
      </c>
      <c r="AQ562" s="6">
        <f t="shared" si="319"/>
        <v>0</v>
      </c>
      <c r="AR562" s="6">
        <f t="shared" si="320"/>
        <v>0</v>
      </c>
      <c r="AS562" s="6">
        <f t="shared" si="321"/>
        <v>0</v>
      </c>
      <c r="AT562" s="6">
        <f t="shared" si="322"/>
        <v>0</v>
      </c>
      <c r="AU562" s="6">
        <f t="shared" si="323"/>
        <v>0</v>
      </c>
    </row>
    <row r="563" spans="1:47" ht="15" customHeight="1" x14ac:dyDescent="0.45">
      <c r="A563" s="5" t="s">
        <v>1118</v>
      </c>
      <c r="B563" s="5" t="s">
        <v>1119</v>
      </c>
      <c r="C563" s="6">
        <v>4</v>
      </c>
      <c r="D563" s="6">
        <v>4</v>
      </c>
      <c r="E563" s="6">
        <v>3.7000000476837198</v>
      </c>
      <c r="F563" s="6">
        <v>2.0499999523162802</v>
      </c>
      <c r="G563" s="6">
        <v>3.25</v>
      </c>
      <c r="H563" s="6">
        <v>3.4500000476837198</v>
      </c>
      <c r="I563" s="6">
        <v>2.8499999046325701</v>
      </c>
      <c r="J563" s="6">
        <v>0</v>
      </c>
      <c r="K563" s="6">
        <v>0.40000000596046498</v>
      </c>
      <c r="L563" s="6">
        <f t="shared" si="288"/>
        <v>1</v>
      </c>
      <c r="M563" s="6">
        <f t="shared" si="289"/>
        <v>2</v>
      </c>
      <c r="N563" s="6">
        <f t="shared" si="290"/>
        <v>1.7000000476837198</v>
      </c>
      <c r="O563" s="6">
        <f t="shared" si="291"/>
        <v>0</v>
      </c>
      <c r="P563" s="6">
        <f t="shared" si="292"/>
        <v>1.25</v>
      </c>
      <c r="Q563" s="6">
        <f t="shared" si="293"/>
        <v>0.45000004768371982</v>
      </c>
      <c r="R563" s="6">
        <f t="shared" si="294"/>
        <v>0</v>
      </c>
      <c r="S563" s="6">
        <f t="shared" si="295"/>
        <v>0</v>
      </c>
      <c r="T563" s="6">
        <f t="shared" si="296"/>
        <v>0</v>
      </c>
      <c r="U563" s="6">
        <f t="shared" si="297"/>
        <v>0.20000000000000018</v>
      </c>
      <c r="V563" s="6">
        <f t="shared" si="298"/>
        <v>1.4</v>
      </c>
      <c r="W563" s="6">
        <f t="shared" si="299"/>
        <v>0.30000004768371991</v>
      </c>
      <c r="X563" s="6">
        <f t="shared" si="300"/>
        <v>0</v>
      </c>
      <c r="Y563" s="6">
        <f t="shared" si="301"/>
        <v>0</v>
      </c>
      <c r="Z563" s="6">
        <f t="shared" si="302"/>
        <v>0</v>
      </c>
      <c r="AA563" s="6">
        <f t="shared" si="303"/>
        <v>0</v>
      </c>
      <c r="AB563" s="6">
        <f t="shared" si="304"/>
        <v>0</v>
      </c>
      <c r="AC563" s="6">
        <f t="shared" si="305"/>
        <v>0</v>
      </c>
      <c r="AD563" s="6">
        <f t="shared" si="306"/>
        <v>0</v>
      </c>
      <c r="AE563" s="6">
        <f t="shared" si="307"/>
        <v>0.60000000000000009</v>
      </c>
      <c r="AF563" s="6">
        <f t="shared" si="308"/>
        <v>0</v>
      </c>
      <c r="AG563" s="6">
        <f t="shared" si="309"/>
        <v>0</v>
      </c>
      <c r="AH563" s="6">
        <f t="shared" si="310"/>
        <v>0</v>
      </c>
      <c r="AI563" s="6">
        <f t="shared" si="311"/>
        <v>0</v>
      </c>
      <c r="AJ563" s="6">
        <f t="shared" si="312"/>
        <v>0</v>
      </c>
      <c r="AK563" s="6">
        <f t="shared" si="313"/>
        <v>0</v>
      </c>
      <c r="AL563" s="6">
        <f t="shared" si="314"/>
        <v>0</v>
      </c>
      <c r="AM563" s="6">
        <f t="shared" si="315"/>
        <v>0</v>
      </c>
      <c r="AN563" s="6">
        <f t="shared" si="316"/>
        <v>0</v>
      </c>
      <c r="AO563" s="6">
        <f t="shared" si="317"/>
        <v>0</v>
      </c>
      <c r="AP563" s="6">
        <f t="shared" si="318"/>
        <v>0</v>
      </c>
      <c r="AQ563" s="6">
        <f t="shared" si="319"/>
        <v>0</v>
      </c>
      <c r="AR563" s="6">
        <f t="shared" si="320"/>
        <v>0</v>
      </c>
      <c r="AS563" s="6">
        <f t="shared" si="321"/>
        <v>0</v>
      </c>
      <c r="AT563" s="6">
        <f t="shared" si="322"/>
        <v>0</v>
      </c>
      <c r="AU563" s="6">
        <f t="shared" si="323"/>
        <v>0</v>
      </c>
    </row>
    <row r="564" spans="1:47" ht="15" customHeight="1" x14ac:dyDescent="0.45">
      <c r="A564" s="5" t="s">
        <v>1120</v>
      </c>
      <c r="B564" s="5" t="s">
        <v>1121</v>
      </c>
      <c r="C564" s="6">
        <v>4.0500001907348597</v>
      </c>
      <c r="D564" s="6">
        <v>4</v>
      </c>
      <c r="E564" s="6">
        <v>3.7000000476837198</v>
      </c>
      <c r="F564" s="6">
        <v>2.75</v>
      </c>
      <c r="G564" s="6">
        <v>4</v>
      </c>
      <c r="H564" s="6">
        <v>3.8499999046325701</v>
      </c>
      <c r="I564" s="6">
        <v>0.55000001192092896</v>
      </c>
      <c r="J564" s="6">
        <v>0</v>
      </c>
      <c r="K564" s="6">
        <v>0</v>
      </c>
      <c r="L564" s="6">
        <f t="shared" si="288"/>
        <v>1.0500001907348597</v>
      </c>
      <c r="M564" s="6">
        <f t="shared" si="289"/>
        <v>2</v>
      </c>
      <c r="N564" s="6">
        <f t="shared" si="290"/>
        <v>1.7000000476837198</v>
      </c>
      <c r="O564" s="6">
        <f t="shared" si="291"/>
        <v>0</v>
      </c>
      <c r="P564" s="6">
        <f t="shared" si="292"/>
        <v>2</v>
      </c>
      <c r="Q564" s="6">
        <f t="shared" si="293"/>
        <v>0.84999990463257014</v>
      </c>
      <c r="R564" s="6">
        <f t="shared" si="294"/>
        <v>0</v>
      </c>
      <c r="S564" s="6">
        <f t="shared" si="295"/>
        <v>0</v>
      </c>
      <c r="T564" s="6">
        <f t="shared" si="296"/>
        <v>0</v>
      </c>
      <c r="U564" s="6">
        <f t="shared" si="297"/>
        <v>0.25000019073485991</v>
      </c>
      <c r="V564" s="6">
        <f t="shared" si="298"/>
        <v>1.4</v>
      </c>
      <c r="W564" s="6">
        <f t="shared" si="299"/>
        <v>0.30000004768371991</v>
      </c>
      <c r="X564" s="6">
        <f t="shared" si="300"/>
        <v>0</v>
      </c>
      <c r="Y564" s="6">
        <f t="shared" si="301"/>
        <v>0.70000000000000018</v>
      </c>
      <c r="Z564" s="6">
        <f t="shared" si="302"/>
        <v>0.34999990463257014</v>
      </c>
      <c r="AA564" s="6">
        <f t="shared" si="303"/>
        <v>0</v>
      </c>
      <c r="AB564" s="6">
        <f t="shared" si="304"/>
        <v>0</v>
      </c>
      <c r="AC564" s="6">
        <f t="shared" si="305"/>
        <v>0</v>
      </c>
      <c r="AD564" s="6">
        <f t="shared" si="306"/>
        <v>0</v>
      </c>
      <c r="AE564" s="6">
        <f t="shared" si="307"/>
        <v>0.60000000000000009</v>
      </c>
      <c r="AF564" s="6">
        <f t="shared" si="308"/>
        <v>0</v>
      </c>
      <c r="AG564" s="6">
        <f t="shared" si="309"/>
        <v>0</v>
      </c>
      <c r="AH564" s="6">
        <f t="shared" si="310"/>
        <v>0</v>
      </c>
      <c r="AI564" s="6">
        <f t="shared" si="311"/>
        <v>0</v>
      </c>
      <c r="AJ564" s="6">
        <f t="shared" si="312"/>
        <v>0</v>
      </c>
      <c r="AK564" s="6">
        <f t="shared" si="313"/>
        <v>0</v>
      </c>
      <c r="AL564" s="6">
        <f t="shared" si="314"/>
        <v>0</v>
      </c>
      <c r="AM564" s="6">
        <f t="shared" si="315"/>
        <v>0</v>
      </c>
      <c r="AN564" s="6">
        <f t="shared" si="316"/>
        <v>0</v>
      </c>
      <c r="AO564" s="6">
        <f t="shared" si="317"/>
        <v>0</v>
      </c>
      <c r="AP564" s="6">
        <f t="shared" si="318"/>
        <v>0</v>
      </c>
      <c r="AQ564" s="6">
        <f t="shared" si="319"/>
        <v>0</v>
      </c>
      <c r="AR564" s="6">
        <f t="shared" si="320"/>
        <v>0</v>
      </c>
      <c r="AS564" s="6">
        <f t="shared" si="321"/>
        <v>0</v>
      </c>
      <c r="AT564" s="6">
        <f t="shared" si="322"/>
        <v>0</v>
      </c>
      <c r="AU564" s="6">
        <f t="shared" si="323"/>
        <v>0</v>
      </c>
    </row>
    <row r="565" spans="1:47" ht="15" customHeight="1" x14ac:dyDescent="0.45">
      <c r="A565" s="5" t="s">
        <v>1122</v>
      </c>
      <c r="B565" s="5" t="s">
        <v>1123</v>
      </c>
      <c r="C565" s="6">
        <v>3</v>
      </c>
      <c r="D565" s="6">
        <v>2.7999999523162802</v>
      </c>
      <c r="E565" s="6">
        <v>2.5</v>
      </c>
      <c r="F565" s="6">
        <v>1.8500000238418599</v>
      </c>
      <c r="G565" s="6">
        <v>2</v>
      </c>
      <c r="H565" s="6">
        <v>2.2000000476837198</v>
      </c>
      <c r="I565" s="6">
        <v>0</v>
      </c>
      <c r="J565" s="6">
        <v>0</v>
      </c>
      <c r="K565" s="6">
        <v>0</v>
      </c>
      <c r="L565" s="6">
        <f t="shared" si="288"/>
        <v>0</v>
      </c>
      <c r="M565" s="6">
        <f t="shared" si="289"/>
        <v>0.79999995231628018</v>
      </c>
      <c r="N565" s="6">
        <f t="shared" si="290"/>
        <v>0.5</v>
      </c>
      <c r="O565" s="6">
        <f t="shared" si="291"/>
        <v>0</v>
      </c>
      <c r="P565" s="6">
        <f t="shared" si="292"/>
        <v>0</v>
      </c>
      <c r="Q565" s="6">
        <f t="shared" si="293"/>
        <v>0</v>
      </c>
      <c r="R565" s="6">
        <f t="shared" si="294"/>
        <v>0</v>
      </c>
      <c r="S565" s="6">
        <f t="shared" si="295"/>
        <v>0</v>
      </c>
      <c r="T565" s="6">
        <f t="shared" si="296"/>
        <v>0</v>
      </c>
      <c r="U565" s="6">
        <f t="shared" si="297"/>
        <v>0</v>
      </c>
      <c r="V565" s="6">
        <f t="shared" si="298"/>
        <v>0.19999995231628009</v>
      </c>
      <c r="W565" s="6">
        <f t="shared" si="299"/>
        <v>0</v>
      </c>
      <c r="X565" s="6">
        <f t="shared" si="300"/>
        <v>0</v>
      </c>
      <c r="Y565" s="6">
        <f t="shared" si="301"/>
        <v>0</v>
      </c>
      <c r="Z565" s="6">
        <f t="shared" si="302"/>
        <v>0</v>
      </c>
      <c r="AA565" s="6">
        <f t="shared" si="303"/>
        <v>0</v>
      </c>
      <c r="AB565" s="6">
        <f t="shared" si="304"/>
        <v>0</v>
      </c>
      <c r="AC565" s="6">
        <f t="shared" si="305"/>
        <v>0</v>
      </c>
      <c r="AD565" s="6">
        <f t="shared" si="306"/>
        <v>0</v>
      </c>
      <c r="AE565" s="6">
        <f t="shared" si="307"/>
        <v>0</v>
      </c>
      <c r="AF565" s="6">
        <f t="shared" si="308"/>
        <v>0</v>
      </c>
      <c r="AG565" s="6">
        <f t="shared" si="309"/>
        <v>0</v>
      </c>
      <c r="AH565" s="6">
        <f t="shared" si="310"/>
        <v>0</v>
      </c>
      <c r="AI565" s="6">
        <f t="shared" si="311"/>
        <v>0</v>
      </c>
      <c r="AJ565" s="6">
        <f t="shared" si="312"/>
        <v>0</v>
      </c>
      <c r="AK565" s="6">
        <f t="shared" si="313"/>
        <v>0</v>
      </c>
      <c r="AL565" s="6">
        <f t="shared" si="314"/>
        <v>0</v>
      </c>
      <c r="AM565" s="6">
        <f t="shared" si="315"/>
        <v>0</v>
      </c>
      <c r="AN565" s="6">
        <f t="shared" si="316"/>
        <v>0</v>
      </c>
      <c r="AO565" s="6">
        <f t="shared" si="317"/>
        <v>0</v>
      </c>
      <c r="AP565" s="6">
        <f t="shared" si="318"/>
        <v>0</v>
      </c>
      <c r="AQ565" s="6">
        <f t="shared" si="319"/>
        <v>0</v>
      </c>
      <c r="AR565" s="6">
        <f t="shared" si="320"/>
        <v>0</v>
      </c>
      <c r="AS565" s="6">
        <f t="shared" si="321"/>
        <v>0</v>
      </c>
      <c r="AT565" s="6">
        <f t="shared" si="322"/>
        <v>0</v>
      </c>
      <c r="AU565" s="6">
        <f t="shared" si="323"/>
        <v>0</v>
      </c>
    </row>
    <row r="566" spans="1:47" ht="15" customHeight="1" x14ac:dyDescent="0.45">
      <c r="A566" s="5" t="s">
        <v>1124</v>
      </c>
      <c r="B566" s="5" t="s">
        <v>1125</v>
      </c>
      <c r="C566" s="6">
        <v>3.0999999046325701</v>
      </c>
      <c r="D566" s="6">
        <v>3.9500000476837198</v>
      </c>
      <c r="E566" s="6">
        <v>3.0999999046325701</v>
      </c>
      <c r="F566" s="6">
        <v>2</v>
      </c>
      <c r="G566" s="6">
        <v>2.5</v>
      </c>
      <c r="H566" s="6">
        <v>3.25</v>
      </c>
      <c r="I566" s="6">
        <v>2.5499999523162802</v>
      </c>
      <c r="J566" s="6">
        <v>2.25</v>
      </c>
      <c r="K566" s="6">
        <v>3.5</v>
      </c>
      <c r="L566" s="6">
        <f t="shared" si="288"/>
        <v>9.9999904632570136E-2</v>
      </c>
      <c r="M566" s="6">
        <f t="shared" si="289"/>
        <v>1.9500000476837198</v>
      </c>
      <c r="N566" s="6">
        <f t="shared" si="290"/>
        <v>1.0999999046325701</v>
      </c>
      <c r="O566" s="6">
        <f t="shared" si="291"/>
        <v>0</v>
      </c>
      <c r="P566" s="6">
        <f t="shared" si="292"/>
        <v>0.5</v>
      </c>
      <c r="Q566" s="6">
        <f t="shared" si="293"/>
        <v>0.25</v>
      </c>
      <c r="R566" s="6">
        <f t="shared" si="294"/>
        <v>0</v>
      </c>
      <c r="S566" s="6">
        <f t="shared" si="295"/>
        <v>0.25</v>
      </c>
      <c r="T566" s="6">
        <f t="shared" si="296"/>
        <v>1.5</v>
      </c>
      <c r="U566" s="6">
        <f t="shared" si="297"/>
        <v>0</v>
      </c>
      <c r="V566" s="6">
        <f t="shared" si="298"/>
        <v>1.3500000476837197</v>
      </c>
      <c r="W566" s="6">
        <f t="shared" si="299"/>
        <v>0</v>
      </c>
      <c r="X566" s="6">
        <f t="shared" si="300"/>
        <v>0</v>
      </c>
      <c r="Y566" s="6">
        <f t="shared" si="301"/>
        <v>0</v>
      </c>
      <c r="Z566" s="6">
        <f t="shared" si="302"/>
        <v>0</v>
      </c>
      <c r="AA566" s="6">
        <f t="shared" si="303"/>
        <v>0</v>
      </c>
      <c r="AB566" s="6">
        <f t="shared" si="304"/>
        <v>0</v>
      </c>
      <c r="AC566" s="6">
        <f t="shared" si="305"/>
        <v>0.70000000000000018</v>
      </c>
      <c r="AD566" s="6">
        <f t="shared" si="306"/>
        <v>0</v>
      </c>
      <c r="AE566" s="6">
        <f t="shared" si="307"/>
        <v>0.55000004768371991</v>
      </c>
      <c r="AF566" s="6">
        <f t="shared" si="308"/>
        <v>0</v>
      </c>
      <c r="AG566" s="6">
        <f t="shared" si="309"/>
        <v>0</v>
      </c>
      <c r="AH566" s="6">
        <f t="shared" si="310"/>
        <v>0</v>
      </c>
      <c r="AI566" s="6">
        <f t="shared" si="311"/>
        <v>0</v>
      </c>
      <c r="AJ566" s="6">
        <f t="shared" si="312"/>
        <v>0</v>
      </c>
      <c r="AK566" s="6">
        <f t="shared" si="313"/>
        <v>0</v>
      </c>
      <c r="AL566" s="6">
        <f t="shared" si="314"/>
        <v>0</v>
      </c>
      <c r="AM566" s="6">
        <f t="shared" si="315"/>
        <v>0</v>
      </c>
      <c r="AN566" s="6">
        <f t="shared" si="316"/>
        <v>0</v>
      </c>
      <c r="AO566" s="6">
        <f t="shared" si="317"/>
        <v>0</v>
      </c>
      <c r="AP566" s="6">
        <f t="shared" si="318"/>
        <v>0</v>
      </c>
      <c r="AQ566" s="6">
        <f t="shared" si="319"/>
        <v>0</v>
      </c>
      <c r="AR566" s="6">
        <f t="shared" si="320"/>
        <v>0</v>
      </c>
      <c r="AS566" s="6">
        <f t="shared" si="321"/>
        <v>0</v>
      </c>
      <c r="AT566" s="6">
        <f t="shared" si="322"/>
        <v>0</v>
      </c>
      <c r="AU566" s="6">
        <f t="shared" si="323"/>
        <v>0</v>
      </c>
    </row>
    <row r="567" spans="1:47" ht="15" customHeight="1" x14ac:dyDescent="0.45">
      <c r="A567" s="5" t="s">
        <v>1126</v>
      </c>
      <c r="B567" s="5" t="s">
        <v>1127</v>
      </c>
      <c r="C567" s="6">
        <v>3.7000000476837198</v>
      </c>
      <c r="D567" s="6">
        <v>4</v>
      </c>
      <c r="E567" s="6">
        <v>3.75</v>
      </c>
      <c r="F567" s="6">
        <v>2</v>
      </c>
      <c r="G567" s="6">
        <v>3.5999999046325701</v>
      </c>
      <c r="H567" s="6">
        <v>3.4000000953674299</v>
      </c>
      <c r="I567" s="6">
        <v>0.25</v>
      </c>
      <c r="J567" s="6">
        <v>0</v>
      </c>
      <c r="K567" s="6">
        <v>0</v>
      </c>
      <c r="L567" s="6">
        <f t="shared" si="288"/>
        <v>0.70000004768371982</v>
      </c>
      <c r="M567" s="6">
        <f t="shared" si="289"/>
        <v>2</v>
      </c>
      <c r="N567" s="6">
        <f t="shared" si="290"/>
        <v>1.75</v>
      </c>
      <c r="O567" s="6">
        <f t="shared" si="291"/>
        <v>0</v>
      </c>
      <c r="P567" s="6">
        <f t="shared" si="292"/>
        <v>1.5999999046325701</v>
      </c>
      <c r="Q567" s="6">
        <f t="shared" si="293"/>
        <v>0.40000009536742986</v>
      </c>
      <c r="R567" s="6">
        <f t="shared" si="294"/>
        <v>0</v>
      </c>
      <c r="S567" s="6">
        <f t="shared" si="295"/>
        <v>0</v>
      </c>
      <c r="T567" s="6">
        <f t="shared" si="296"/>
        <v>0</v>
      </c>
      <c r="U567" s="6">
        <f t="shared" si="297"/>
        <v>0</v>
      </c>
      <c r="V567" s="6">
        <f t="shared" si="298"/>
        <v>1.4</v>
      </c>
      <c r="W567" s="6">
        <f t="shared" si="299"/>
        <v>0.35000000000000009</v>
      </c>
      <c r="X567" s="6">
        <f t="shared" si="300"/>
        <v>0</v>
      </c>
      <c r="Y567" s="6">
        <f t="shared" si="301"/>
        <v>0.29999990463257031</v>
      </c>
      <c r="Z567" s="6">
        <f t="shared" si="302"/>
        <v>0</v>
      </c>
      <c r="AA567" s="6">
        <f t="shared" si="303"/>
        <v>0</v>
      </c>
      <c r="AB567" s="6">
        <f t="shared" si="304"/>
        <v>0</v>
      </c>
      <c r="AC567" s="6">
        <f t="shared" si="305"/>
        <v>0</v>
      </c>
      <c r="AD567" s="6">
        <f t="shared" si="306"/>
        <v>0</v>
      </c>
      <c r="AE567" s="6">
        <f t="shared" si="307"/>
        <v>0.60000000000000009</v>
      </c>
      <c r="AF567" s="6">
        <f t="shared" si="308"/>
        <v>0</v>
      </c>
      <c r="AG567" s="6">
        <f t="shared" si="309"/>
        <v>0</v>
      </c>
      <c r="AH567" s="6">
        <f t="shared" si="310"/>
        <v>0</v>
      </c>
      <c r="AI567" s="6">
        <f t="shared" si="311"/>
        <v>0</v>
      </c>
      <c r="AJ567" s="6">
        <f t="shared" si="312"/>
        <v>0</v>
      </c>
      <c r="AK567" s="6">
        <f t="shared" si="313"/>
        <v>0</v>
      </c>
      <c r="AL567" s="6">
        <f t="shared" si="314"/>
        <v>0</v>
      </c>
      <c r="AM567" s="6">
        <f t="shared" si="315"/>
        <v>0</v>
      </c>
      <c r="AN567" s="6">
        <f t="shared" si="316"/>
        <v>0</v>
      </c>
      <c r="AO567" s="6">
        <f t="shared" si="317"/>
        <v>0</v>
      </c>
      <c r="AP567" s="6">
        <f t="shared" si="318"/>
        <v>0</v>
      </c>
      <c r="AQ567" s="6">
        <f t="shared" si="319"/>
        <v>0</v>
      </c>
      <c r="AR567" s="6">
        <f t="shared" si="320"/>
        <v>0</v>
      </c>
      <c r="AS567" s="6">
        <f t="shared" si="321"/>
        <v>0</v>
      </c>
      <c r="AT567" s="6">
        <f t="shared" si="322"/>
        <v>0</v>
      </c>
      <c r="AU567" s="6">
        <f t="shared" si="323"/>
        <v>0</v>
      </c>
    </row>
    <row r="568" spans="1:47" ht="15" customHeight="1" x14ac:dyDescent="0.45">
      <c r="A568" s="5" t="s">
        <v>1128</v>
      </c>
      <c r="B568" s="5" t="s">
        <v>1129</v>
      </c>
      <c r="C568" s="6">
        <v>2.7999999523162802</v>
      </c>
      <c r="D568" s="6">
        <v>2.2999999523162802</v>
      </c>
      <c r="E568" s="6">
        <v>1.75</v>
      </c>
      <c r="F568" s="6">
        <v>0.80000001192092896</v>
      </c>
      <c r="G568" s="6">
        <v>1.8999999761581401</v>
      </c>
      <c r="H568" s="6">
        <v>1.8999999761581401</v>
      </c>
      <c r="I568" s="6">
        <v>0.64999997615814198</v>
      </c>
      <c r="J568" s="6">
        <v>0.85000002384185802</v>
      </c>
      <c r="K568" s="6">
        <v>0.64999997615814198</v>
      </c>
      <c r="L568" s="6">
        <f t="shared" si="288"/>
        <v>0</v>
      </c>
      <c r="M568" s="6">
        <f t="shared" si="289"/>
        <v>0.29999995231628018</v>
      </c>
      <c r="N568" s="6">
        <f t="shared" si="290"/>
        <v>0</v>
      </c>
      <c r="O568" s="6">
        <f t="shared" si="291"/>
        <v>0</v>
      </c>
      <c r="P568" s="6">
        <f t="shared" si="292"/>
        <v>0</v>
      </c>
      <c r="Q568" s="6">
        <f t="shared" si="293"/>
        <v>0</v>
      </c>
      <c r="R568" s="6">
        <f t="shared" si="294"/>
        <v>0</v>
      </c>
      <c r="S568" s="6">
        <f t="shared" si="295"/>
        <v>0</v>
      </c>
      <c r="T568" s="6">
        <f t="shared" si="296"/>
        <v>0</v>
      </c>
      <c r="U568" s="6">
        <f t="shared" si="297"/>
        <v>0</v>
      </c>
      <c r="V568" s="6">
        <f t="shared" si="298"/>
        <v>0</v>
      </c>
      <c r="W568" s="6">
        <f t="shared" si="299"/>
        <v>0</v>
      </c>
      <c r="X568" s="6">
        <f t="shared" si="300"/>
        <v>0</v>
      </c>
      <c r="Y568" s="6">
        <f t="shared" si="301"/>
        <v>0</v>
      </c>
      <c r="Z568" s="6">
        <f t="shared" si="302"/>
        <v>0</v>
      </c>
      <c r="AA568" s="6">
        <f t="shared" si="303"/>
        <v>0</v>
      </c>
      <c r="AB568" s="6">
        <f t="shared" si="304"/>
        <v>0</v>
      </c>
      <c r="AC568" s="6">
        <f t="shared" si="305"/>
        <v>0</v>
      </c>
      <c r="AD568" s="6">
        <f t="shared" si="306"/>
        <v>0</v>
      </c>
      <c r="AE568" s="6">
        <f t="shared" si="307"/>
        <v>0</v>
      </c>
      <c r="AF568" s="6">
        <f t="shared" si="308"/>
        <v>0</v>
      </c>
      <c r="AG568" s="6">
        <f t="shared" si="309"/>
        <v>0</v>
      </c>
      <c r="AH568" s="6">
        <f t="shared" si="310"/>
        <v>0</v>
      </c>
      <c r="AI568" s="6">
        <f t="shared" si="311"/>
        <v>0</v>
      </c>
      <c r="AJ568" s="6">
        <f t="shared" si="312"/>
        <v>0</v>
      </c>
      <c r="AK568" s="6">
        <f t="shared" si="313"/>
        <v>0</v>
      </c>
      <c r="AL568" s="6">
        <f t="shared" si="314"/>
        <v>0</v>
      </c>
      <c r="AM568" s="6">
        <f t="shared" si="315"/>
        <v>0</v>
      </c>
      <c r="AN568" s="6">
        <f t="shared" si="316"/>
        <v>0</v>
      </c>
      <c r="AO568" s="6">
        <f t="shared" si="317"/>
        <v>0</v>
      </c>
      <c r="AP568" s="6">
        <f t="shared" si="318"/>
        <v>0</v>
      </c>
      <c r="AQ568" s="6">
        <f t="shared" si="319"/>
        <v>0</v>
      </c>
      <c r="AR568" s="6">
        <f t="shared" si="320"/>
        <v>0</v>
      </c>
      <c r="AS568" s="6">
        <f t="shared" si="321"/>
        <v>0</v>
      </c>
      <c r="AT568" s="6">
        <f t="shared" si="322"/>
        <v>0</v>
      </c>
      <c r="AU568" s="6">
        <f t="shared" si="323"/>
        <v>0</v>
      </c>
    </row>
    <row r="569" spans="1:47" ht="15" customHeight="1" x14ac:dyDescent="0.45">
      <c r="A569" s="5" t="s">
        <v>1130</v>
      </c>
      <c r="B569" s="5" t="s">
        <v>1131</v>
      </c>
      <c r="C569" s="6">
        <v>3</v>
      </c>
      <c r="D569" s="6">
        <v>2.7999999523162802</v>
      </c>
      <c r="E569" s="6">
        <v>2.2999999523162802</v>
      </c>
      <c r="F569" s="6">
        <v>0.94999998807907104</v>
      </c>
      <c r="G569" s="6">
        <v>2.0999999046325701</v>
      </c>
      <c r="H569" s="6">
        <v>2.0999999046325701</v>
      </c>
      <c r="I569" s="6">
        <v>0.55000001192092896</v>
      </c>
      <c r="J569" s="6">
        <v>0.5</v>
      </c>
      <c r="K569" s="6">
        <v>0.20000000298023199</v>
      </c>
      <c r="L569" s="6">
        <f t="shared" si="288"/>
        <v>0</v>
      </c>
      <c r="M569" s="6">
        <f t="shared" si="289"/>
        <v>0.79999995231628018</v>
      </c>
      <c r="N569" s="6">
        <f t="shared" si="290"/>
        <v>0.29999995231628018</v>
      </c>
      <c r="O569" s="6">
        <f t="shared" si="291"/>
        <v>0</v>
      </c>
      <c r="P569" s="6">
        <f t="shared" si="292"/>
        <v>9.9999904632570136E-2</v>
      </c>
      <c r="Q569" s="6">
        <f t="shared" si="293"/>
        <v>0</v>
      </c>
      <c r="R569" s="6">
        <f t="shared" si="294"/>
        <v>0</v>
      </c>
      <c r="S569" s="6">
        <f t="shared" si="295"/>
        <v>0</v>
      </c>
      <c r="T569" s="6">
        <f t="shared" si="296"/>
        <v>0</v>
      </c>
      <c r="U569" s="6">
        <f t="shared" si="297"/>
        <v>0</v>
      </c>
      <c r="V569" s="6">
        <f t="shared" si="298"/>
        <v>0.19999995231628009</v>
      </c>
      <c r="W569" s="6">
        <f t="shared" si="299"/>
        <v>0</v>
      </c>
      <c r="X569" s="6">
        <f t="shared" si="300"/>
        <v>0</v>
      </c>
      <c r="Y569" s="6">
        <f t="shared" si="301"/>
        <v>0</v>
      </c>
      <c r="Z569" s="6">
        <f t="shared" si="302"/>
        <v>0</v>
      </c>
      <c r="AA569" s="6">
        <f t="shared" si="303"/>
        <v>0</v>
      </c>
      <c r="AB569" s="6">
        <f t="shared" si="304"/>
        <v>0</v>
      </c>
      <c r="AC569" s="6">
        <f t="shared" si="305"/>
        <v>0</v>
      </c>
      <c r="AD569" s="6">
        <f t="shared" si="306"/>
        <v>0</v>
      </c>
      <c r="AE569" s="6">
        <f t="shared" si="307"/>
        <v>0</v>
      </c>
      <c r="AF569" s="6">
        <f t="shared" si="308"/>
        <v>0</v>
      </c>
      <c r="AG569" s="6">
        <f t="shared" si="309"/>
        <v>0</v>
      </c>
      <c r="AH569" s="6">
        <f t="shared" si="310"/>
        <v>0</v>
      </c>
      <c r="AI569" s="6">
        <f t="shared" si="311"/>
        <v>0</v>
      </c>
      <c r="AJ569" s="6">
        <f t="shared" si="312"/>
        <v>0</v>
      </c>
      <c r="AK569" s="6">
        <f t="shared" si="313"/>
        <v>0</v>
      </c>
      <c r="AL569" s="6">
        <f t="shared" si="314"/>
        <v>0</v>
      </c>
      <c r="AM569" s="6">
        <f t="shared" si="315"/>
        <v>0</v>
      </c>
      <c r="AN569" s="6">
        <f t="shared" si="316"/>
        <v>0</v>
      </c>
      <c r="AO569" s="6">
        <f t="shared" si="317"/>
        <v>0</v>
      </c>
      <c r="AP569" s="6">
        <f t="shared" si="318"/>
        <v>0</v>
      </c>
      <c r="AQ569" s="6">
        <f t="shared" si="319"/>
        <v>0</v>
      </c>
      <c r="AR569" s="6">
        <f t="shared" si="320"/>
        <v>0</v>
      </c>
      <c r="AS569" s="6">
        <f t="shared" si="321"/>
        <v>0</v>
      </c>
      <c r="AT569" s="6">
        <f t="shared" si="322"/>
        <v>0</v>
      </c>
      <c r="AU569" s="6">
        <f t="shared" si="323"/>
        <v>0</v>
      </c>
    </row>
    <row r="570" spans="1:47" ht="15" customHeight="1" x14ac:dyDescent="0.45">
      <c r="A570" s="5" t="s">
        <v>1132</v>
      </c>
      <c r="B570" s="5" t="s">
        <v>1133</v>
      </c>
      <c r="C570" s="6">
        <v>3.2000000476837198</v>
      </c>
      <c r="D570" s="6">
        <v>3.0499999523162802</v>
      </c>
      <c r="E570" s="6">
        <v>3</v>
      </c>
      <c r="F570" s="6">
        <v>1.70000004768372</v>
      </c>
      <c r="G570" s="6">
        <v>2.5999999046325701</v>
      </c>
      <c r="H570" s="6">
        <v>2.5499999523162802</v>
      </c>
      <c r="I570" s="6">
        <v>0</v>
      </c>
      <c r="J570" s="6">
        <v>0</v>
      </c>
      <c r="K570" s="6">
        <v>0</v>
      </c>
      <c r="L570" s="6">
        <f t="shared" si="288"/>
        <v>0.20000004768371982</v>
      </c>
      <c r="M570" s="6">
        <f t="shared" si="289"/>
        <v>1.0499999523162802</v>
      </c>
      <c r="N570" s="6">
        <f t="shared" si="290"/>
        <v>1</v>
      </c>
      <c r="O570" s="6">
        <f t="shared" si="291"/>
        <v>0</v>
      </c>
      <c r="P570" s="6">
        <f t="shared" si="292"/>
        <v>0.59999990463257014</v>
      </c>
      <c r="Q570" s="6">
        <f t="shared" si="293"/>
        <v>0</v>
      </c>
      <c r="R570" s="6">
        <f t="shared" si="294"/>
        <v>0</v>
      </c>
      <c r="S570" s="6">
        <f t="shared" si="295"/>
        <v>0</v>
      </c>
      <c r="T570" s="6">
        <f t="shared" si="296"/>
        <v>0</v>
      </c>
      <c r="U570" s="6">
        <f t="shared" si="297"/>
        <v>0</v>
      </c>
      <c r="V570" s="6">
        <f t="shared" si="298"/>
        <v>0.44999995231628009</v>
      </c>
      <c r="W570" s="6">
        <f t="shared" si="299"/>
        <v>0</v>
      </c>
      <c r="X570" s="6">
        <f t="shared" si="300"/>
        <v>0</v>
      </c>
      <c r="Y570" s="6">
        <f t="shared" si="301"/>
        <v>0</v>
      </c>
      <c r="Z570" s="6">
        <f t="shared" si="302"/>
        <v>0</v>
      </c>
      <c r="AA570" s="6">
        <f t="shared" si="303"/>
        <v>0</v>
      </c>
      <c r="AB570" s="6">
        <f t="shared" si="304"/>
        <v>0</v>
      </c>
      <c r="AC570" s="6">
        <f t="shared" si="305"/>
        <v>0</v>
      </c>
      <c r="AD570" s="6">
        <f t="shared" si="306"/>
        <v>0</v>
      </c>
      <c r="AE570" s="6">
        <f t="shared" si="307"/>
        <v>0</v>
      </c>
      <c r="AF570" s="6">
        <f t="shared" si="308"/>
        <v>0</v>
      </c>
      <c r="AG570" s="6">
        <f t="shared" si="309"/>
        <v>0</v>
      </c>
      <c r="AH570" s="6">
        <f t="shared" si="310"/>
        <v>0</v>
      </c>
      <c r="AI570" s="6">
        <f t="shared" si="311"/>
        <v>0</v>
      </c>
      <c r="AJ570" s="6">
        <f t="shared" si="312"/>
        <v>0</v>
      </c>
      <c r="AK570" s="6">
        <f t="shared" si="313"/>
        <v>0</v>
      </c>
      <c r="AL570" s="6">
        <f t="shared" si="314"/>
        <v>0</v>
      </c>
      <c r="AM570" s="6">
        <f t="shared" si="315"/>
        <v>0</v>
      </c>
      <c r="AN570" s="6">
        <f t="shared" si="316"/>
        <v>0</v>
      </c>
      <c r="AO570" s="6">
        <f t="shared" si="317"/>
        <v>0</v>
      </c>
      <c r="AP570" s="6">
        <f t="shared" si="318"/>
        <v>0</v>
      </c>
      <c r="AQ570" s="6">
        <f t="shared" si="319"/>
        <v>0</v>
      </c>
      <c r="AR570" s="6">
        <f t="shared" si="320"/>
        <v>0</v>
      </c>
      <c r="AS570" s="6">
        <f t="shared" si="321"/>
        <v>0</v>
      </c>
      <c r="AT570" s="6">
        <f t="shared" si="322"/>
        <v>0</v>
      </c>
      <c r="AU570" s="6">
        <f t="shared" si="323"/>
        <v>0</v>
      </c>
    </row>
    <row r="571" spans="1:47" ht="15" customHeight="1" x14ac:dyDescent="0.45">
      <c r="A571" s="5" t="s">
        <v>1134</v>
      </c>
      <c r="B571" s="5" t="s">
        <v>1135</v>
      </c>
      <c r="C571" s="6">
        <v>2.25</v>
      </c>
      <c r="D571" s="6">
        <v>2</v>
      </c>
      <c r="E571" s="6">
        <v>1.5</v>
      </c>
      <c r="F571" s="6">
        <v>0.55000001192092896</v>
      </c>
      <c r="G571" s="6">
        <v>1.6499999761581401</v>
      </c>
      <c r="H571" s="6">
        <v>1.3500000238418599</v>
      </c>
      <c r="I571" s="6">
        <v>0.89999997615814198</v>
      </c>
      <c r="J571" s="6">
        <v>0.94999998807907104</v>
      </c>
      <c r="K571" s="6">
        <v>0.64999997615814198</v>
      </c>
      <c r="L571" s="6">
        <f t="shared" si="288"/>
        <v>0</v>
      </c>
      <c r="M571" s="6">
        <f t="shared" si="289"/>
        <v>0</v>
      </c>
      <c r="N571" s="6">
        <f t="shared" si="290"/>
        <v>0</v>
      </c>
      <c r="O571" s="6">
        <f t="shared" si="291"/>
        <v>0</v>
      </c>
      <c r="P571" s="6">
        <f t="shared" si="292"/>
        <v>0</v>
      </c>
      <c r="Q571" s="6">
        <f t="shared" si="293"/>
        <v>0</v>
      </c>
      <c r="R571" s="6">
        <f t="shared" si="294"/>
        <v>0</v>
      </c>
      <c r="S571" s="6">
        <f t="shared" si="295"/>
        <v>0</v>
      </c>
      <c r="T571" s="6">
        <f t="shared" si="296"/>
        <v>0</v>
      </c>
      <c r="U571" s="6">
        <f t="shared" si="297"/>
        <v>0</v>
      </c>
      <c r="V571" s="6">
        <f t="shared" si="298"/>
        <v>0</v>
      </c>
      <c r="W571" s="6">
        <f t="shared" si="299"/>
        <v>0</v>
      </c>
      <c r="X571" s="6">
        <f t="shared" si="300"/>
        <v>0</v>
      </c>
      <c r="Y571" s="6">
        <f t="shared" si="301"/>
        <v>0</v>
      </c>
      <c r="Z571" s="6">
        <f t="shared" si="302"/>
        <v>0</v>
      </c>
      <c r="AA571" s="6">
        <f t="shared" si="303"/>
        <v>0</v>
      </c>
      <c r="AB571" s="6">
        <f t="shared" si="304"/>
        <v>0</v>
      </c>
      <c r="AC571" s="6">
        <f t="shared" si="305"/>
        <v>0</v>
      </c>
      <c r="AD571" s="6">
        <f t="shared" si="306"/>
        <v>0</v>
      </c>
      <c r="AE571" s="6">
        <f t="shared" si="307"/>
        <v>0</v>
      </c>
      <c r="AF571" s="6">
        <f t="shared" si="308"/>
        <v>0</v>
      </c>
      <c r="AG571" s="6">
        <f t="shared" si="309"/>
        <v>0</v>
      </c>
      <c r="AH571" s="6">
        <f t="shared" si="310"/>
        <v>0</v>
      </c>
      <c r="AI571" s="6">
        <f t="shared" si="311"/>
        <v>0</v>
      </c>
      <c r="AJ571" s="6">
        <f t="shared" si="312"/>
        <v>0</v>
      </c>
      <c r="AK571" s="6">
        <f t="shared" si="313"/>
        <v>0</v>
      </c>
      <c r="AL571" s="6">
        <f t="shared" si="314"/>
        <v>0</v>
      </c>
      <c r="AM571" s="6">
        <f t="shared" si="315"/>
        <v>0</v>
      </c>
      <c r="AN571" s="6">
        <f t="shared" si="316"/>
        <v>0</v>
      </c>
      <c r="AO571" s="6">
        <f t="shared" si="317"/>
        <v>0</v>
      </c>
      <c r="AP571" s="6">
        <f t="shared" si="318"/>
        <v>0</v>
      </c>
      <c r="AQ571" s="6">
        <f t="shared" si="319"/>
        <v>0</v>
      </c>
      <c r="AR571" s="6">
        <f t="shared" si="320"/>
        <v>0</v>
      </c>
      <c r="AS571" s="6">
        <f t="shared" si="321"/>
        <v>0</v>
      </c>
      <c r="AT571" s="6">
        <f t="shared" si="322"/>
        <v>0</v>
      </c>
      <c r="AU571" s="6">
        <f t="shared" si="323"/>
        <v>0</v>
      </c>
    </row>
    <row r="572" spans="1:47" ht="15" customHeight="1" x14ac:dyDescent="0.45">
      <c r="A572" s="5" t="s">
        <v>1136</v>
      </c>
      <c r="B572" s="5" t="s">
        <v>1137</v>
      </c>
      <c r="C572" s="6">
        <v>2.2000000476837198</v>
      </c>
      <c r="D572" s="6">
        <v>1.75</v>
      </c>
      <c r="E572" s="6">
        <v>1.75</v>
      </c>
      <c r="F572" s="6">
        <v>0.75</v>
      </c>
      <c r="G572" s="6">
        <v>1.75</v>
      </c>
      <c r="H572" s="6">
        <v>1.5</v>
      </c>
      <c r="I572" s="6">
        <v>0.25</v>
      </c>
      <c r="J572" s="6">
        <v>0.25</v>
      </c>
      <c r="K572" s="6">
        <v>0</v>
      </c>
      <c r="L572" s="6">
        <f t="shared" si="288"/>
        <v>0</v>
      </c>
      <c r="M572" s="6">
        <f t="shared" si="289"/>
        <v>0</v>
      </c>
      <c r="N572" s="6">
        <f t="shared" si="290"/>
        <v>0</v>
      </c>
      <c r="O572" s="6">
        <f t="shared" si="291"/>
        <v>0</v>
      </c>
      <c r="P572" s="6">
        <f t="shared" si="292"/>
        <v>0</v>
      </c>
      <c r="Q572" s="6">
        <f t="shared" si="293"/>
        <v>0</v>
      </c>
      <c r="R572" s="6">
        <f t="shared" si="294"/>
        <v>0</v>
      </c>
      <c r="S572" s="6">
        <f t="shared" si="295"/>
        <v>0</v>
      </c>
      <c r="T572" s="6">
        <f t="shared" si="296"/>
        <v>0</v>
      </c>
      <c r="U572" s="6">
        <f t="shared" si="297"/>
        <v>0</v>
      </c>
      <c r="V572" s="6">
        <f t="shared" si="298"/>
        <v>0</v>
      </c>
      <c r="W572" s="6">
        <f t="shared" si="299"/>
        <v>0</v>
      </c>
      <c r="X572" s="6">
        <f t="shared" si="300"/>
        <v>0</v>
      </c>
      <c r="Y572" s="6">
        <f t="shared" si="301"/>
        <v>0</v>
      </c>
      <c r="Z572" s="6">
        <f t="shared" si="302"/>
        <v>0</v>
      </c>
      <c r="AA572" s="6">
        <f t="shared" si="303"/>
        <v>0</v>
      </c>
      <c r="AB572" s="6">
        <f t="shared" si="304"/>
        <v>0</v>
      </c>
      <c r="AC572" s="6">
        <f t="shared" si="305"/>
        <v>0</v>
      </c>
      <c r="AD572" s="6">
        <f t="shared" si="306"/>
        <v>0</v>
      </c>
      <c r="AE572" s="6">
        <f t="shared" si="307"/>
        <v>0</v>
      </c>
      <c r="AF572" s="6">
        <f t="shared" si="308"/>
        <v>0</v>
      </c>
      <c r="AG572" s="6">
        <f t="shared" si="309"/>
        <v>0</v>
      </c>
      <c r="AH572" s="6">
        <f t="shared" si="310"/>
        <v>0</v>
      </c>
      <c r="AI572" s="6">
        <f t="shared" si="311"/>
        <v>0</v>
      </c>
      <c r="AJ572" s="6">
        <f t="shared" si="312"/>
        <v>0</v>
      </c>
      <c r="AK572" s="6">
        <f t="shared" si="313"/>
        <v>0</v>
      </c>
      <c r="AL572" s="6">
        <f t="shared" si="314"/>
        <v>0</v>
      </c>
      <c r="AM572" s="6">
        <f t="shared" si="315"/>
        <v>0</v>
      </c>
      <c r="AN572" s="6">
        <f t="shared" si="316"/>
        <v>0</v>
      </c>
      <c r="AO572" s="6">
        <f t="shared" si="317"/>
        <v>0</v>
      </c>
      <c r="AP572" s="6">
        <f t="shared" si="318"/>
        <v>0</v>
      </c>
      <c r="AQ572" s="6">
        <f t="shared" si="319"/>
        <v>0</v>
      </c>
      <c r="AR572" s="6">
        <f t="shared" si="320"/>
        <v>0</v>
      </c>
      <c r="AS572" s="6">
        <f t="shared" si="321"/>
        <v>0</v>
      </c>
      <c r="AT572" s="6">
        <f t="shared" si="322"/>
        <v>0</v>
      </c>
      <c r="AU572" s="6">
        <f t="shared" si="323"/>
        <v>0</v>
      </c>
    </row>
    <row r="573" spans="1:47" ht="15" customHeight="1" x14ac:dyDescent="0.45">
      <c r="A573" s="5" t="s">
        <v>1138</v>
      </c>
      <c r="B573" s="5" t="s">
        <v>1139</v>
      </c>
      <c r="C573" s="6">
        <v>2.1500000953674299</v>
      </c>
      <c r="D573" s="6">
        <v>2.25</v>
      </c>
      <c r="E573" s="6">
        <v>1.75</v>
      </c>
      <c r="F573" s="6">
        <v>0.25</v>
      </c>
      <c r="G573" s="6">
        <v>1.95000004768372</v>
      </c>
      <c r="H573" s="6">
        <v>1.25</v>
      </c>
      <c r="I573" s="6">
        <v>1.5</v>
      </c>
      <c r="J573" s="6">
        <v>1.75</v>
      </c>
      <c r="K573" s="6">
        <v>0.75</v>
      </c>
      <c r="L573" s="6">
        <f t="shared" si="288"/>
        <v>0</v>
      </c>
      <c r="M573" s="6">
        <f t="shared" si="289"/>
        <v>0.25</v>
      </c>
      <c r="N573" s="6">
        <f t="shared" si="290"/>
        <v>0</v>
      </c>
      <c r="O573" s="6">
        <f t="shared" si="291"/>
        <v>0</v>
      </c>
      <c r="P573" s="6">
        <f t="shared" si="292"/>
        <v>0</v>
      </c>
      <c r="Q573" s="6">
        <f t="shared" si="293"/>
        <v>0</v>
      </c>
      <c r="R573" s="6">
        <f t="shared" si="294"/>
        <v>0</v>
      </c>
      <c r="S573" s="6">
        <f t="shared" si="295"/>
        <v>0</v>
      </c>
      <c r="T573" s="6">
        <f t="shared" si="296"/>
        <v>0</v>
      </c>
      <c r="U573" s="6">
        <f t="shared" si="297"/>
        <v>0</v>
      </c>
      <c r="V573" s="6">
        <f t="shared" si="298"/>
        <v>0</v>
      </c>
      <c r="W573" s="6">
        <f t="shared" si="299"/>
        <v>0</v>
      </c>
      <c r="X573" s="6">
        <f t="shared" si="300"/>
        <v>0</v>
      </c>
      <c r="Y573" s="6">
        <f t="shared" si="301"/>
        <v>0</v>
      </c>
      <c r="Z573" s="6">
        <f t="shared" si="302"/>
        <v>0</v>
      </c>
      <c r="AA573" s="6">
        <f t="shared" si="303"/>
        <v>0</v>
      </c>
      <c r="AB573" s="6">
        <f t="shared" si="304"/>
        <v>0</v>
      </c>
      <c r="AC573" s="6">
        <f t="shared" si="305"/>
        <v>0</v>
      </c>
      <c r="AD573" s="6">
        <f t="shared" si="306"/>
        <v>0</v>
      </c>
      <c r="AE573" s="6">
        <f t="shared" si="307"/>
        <v>0</v>
      </c>
      <c r="AF573" s="6">
        <f t="shared" si="308"/>
        <v>0</v>
      </c>
      <c r="AG573" s="6">
        <f t="shared" si="309"/>
        <v>0</v>
      </c>
      <c r="AH573" s="6">
        <f t="shared" si="310"/>
        <v>0</v>
      </c>
      <c r="AI573" s="6">
        <f t="shared" si="311"/>
        <v>0</v>
      </c>
      <c r="AJ573" s="6">
        <f t="shared" si="312"/>
        <v>0</v>
      </c>
      <c r="AK573" s="6">
        <f t="shared" si="313"/>
        <v>0</v>
      </c>
      <c r="AL573" s="6">
        <f t="shared" si="314"/>
        <v>0</v>
      </c>
      <c r="AM573" s="6">
        <f t="shared" si="315"/>
        <v>0</v>
      </c>
      <c r="AN573" s="6">
        <f t="shared" si="316"/>
        <v>0</v>
      </c>
      <c r="AO573" s="6">
        <f t="shared" si="317"/>
        <v>0</v>
      </c>
      <c r="AP573" s="6">
        <f t="shared" si="318"/>
        <v>0</v>
      </c>
      <c r="AQ573" s="6">
        <f t="shared" si="319"/>
        <v>0</v>
      </c>
      <c r="AR573" s="6">
        <f t="shared" si="320"/>
        <v>0</v>
      </c>
      <c r="AS573" s="6">
        <f t="shared" si="321"/>
        <v>0</v>
      </c>
      <c r="AT573" s="6">
        <f t="shared" si="322"/>
        <v>0</v>
      </c>
      <c r="AU573" s="6">
        <f t="shared" si="323"/>
        <v>0</v>
      </c>
    </row>
    <row r="574" spans="1:47" ht="15" customHeight="1" x14ac:dyDescent="0.45">
      <c r="A574" s="5" t="s">
        <v>1140</v>
      </c>
      <c r="B574" s="5" t="s">
        <v>1141</v>
      </c>
      <c r="C574" s="6">
        <v>2.5</v>
      </c>
      <c r="D574" s="6">
        <v>2</v>
      </c>
      <c r="E574" s="6">
        <v>1.6000000238418599</v>
      </c>
      <c r="F574" s="6">
        <v>0.5</v>
      </c>
      <c r="G574" s="6">
        <v>2.0999999046325701</v>
      </c>
      <c r="H574" s="6">
        <v>1.75</v>
      </c>
      <c r="I574" s="6">
        <v>0.25</v>
      </c>
      <c r="J574" s="6">
        <v>0.150000005960465</v>
      </c>
      <c r="K574" s="6">
        <v>0</v>
      </c>
      <c r="L574" s="6">
        <f t="shared" si="288"/>
        <v>0</v>
      </c>
      <c r="M574" s="6">
        <f t="shared" si="289"/>
        <v>0</v>
      </c>
      <c r="N574" s="6">
        <f t="shared" si="290"/>
        <v>0</v>
      </c>
      <c r="O574" s="6">
        <f t="shared" si="291"/>
        <v>0</v>
      </c>
      <c r="P574" s="6">
        <f t="shared" si="292"/>
        <v>9.9999904632570136E-2</v>
      </c>
      <c r="Q574" s="6">
        <f t="shared" si="293"/>
        <v>0</v>
      </c>
      <c r="R574" s="6">
        <f t="shared" si="294"/>
        <v>0</v>
      </c>
      <c r="S574" s="6">
        <f t="shared" si="295"/>
        <v>0</v>
      </c>
      <c r="T574" s="6">
        <f t="shared" si="296"/>
        <v>0</v>
      </c>
      <c r="U574" s="6">
        <f t="shared" si="297"/>
        <v>0</v>
      </c>
      <c r="V574" s="6">
        <f t="shared" si="298"/>
        <v>0</v>
      </c>
      <c r="W574" s="6">
        <f t="shared" si="299"/>
        <v>0</v>
      </c>
      <c r="X574" s="6">
        <f t="shared" si="300"/>
        <v>0</v>
      </c>
      <c r="Y574" s="6">
        <f t="shared" si="301"/>
        <v>0</v>
      </c>
      <c r="Z574" s="6">
        <f t="shared" si="302"/>
        <v>0</v>
      </c>
      <c r="AA574" s="6">
        <f t="shared" si="303"/>
        <v>0</v>
      </c>
      <c r="AB574" s="6">
        <f t="shared" si="304"/>
        <v>0</v>
      </c>
      <c r="AC574" s="6">
        <f t="shared" si="305"/>
        <v>0</v>
      </c>
      <c r="AD574" s="6">
        <f t="shared" si="306"/>
        <v>0</v>
      </c>
      <c r="AE574" s="6">
        <f t="shared" si="307"/>
        <v>0</v>
      </c>
      <c r="AF574" s="6">
        <f t="shared" si="308"/>
        <v>0</v>
      </c>
      <c r="AG574" s="6">
        <f t="shared" si="309"/>
        <v>0</v>
      </c>
      <c r="AH574" s="6">
        <f t="shared" si="310"/>
        <v>0</v>
      </c>
      <c r="AI574" s="6">
        <f t="shared" si="311"/>
        <v>0</v>
      </c>
      <c r="AJ574" s="6">
        <f t="shared" si="312"/>
        <v>0</v>
      </c>
      <c r="AK574" s="6">
        <f t="shared" si="313"/>
        <v>0</v>
      </c>
      <c r="AL574" s="6">
        <f t="shared" si="314"/>
        <v>0</v>
      </c>
      <c r="AM574" s="6">
        <f t="shared" si="315"/>
        <v>0</v>
      </c>
      <c r="AN574" s="6">
        <f t="shared" si="316"/>
        <v>0</v>
      </c>
      <c r="AO574" s="6">
        <f t="shared" si="317"/>
        <v>0</v>
      </c>
      <c r="AP574" s="6">
        <f t="shared" si="318"/>
        <v>0</v>
      </c>
      <c r="AQ574" s="6">
        <f t="shared" si="319"/>
        <v>0</v>
      </c>
      <c r="AR574" s="6">
        <f t="shared" si="320"/>
        <v>0</v>
      </c>
      <c r="AS574" s="6">
        <f t="shared" si="321"/>
        <v>0</v>
      </c>
      <c r="AT574" s="6">
        <f t="shared" si="322"/>
        <v>0</v>
      </c>
      <c r="AU574" s="6">
        <f t="shared" si="323"/>
        <v>0</v>
      </c>
    </row>
    <row r="575" spans="1:47" ht="15" customHeight="1" x14ac:dyDescent="0.45">
      <c r="A575" s="5" t="s">
        <v>1142</v>
      </c>
      <c r="B575" s="5" t="s">
        <v>1143</v>
      </c>
      <c r="C575" s="6">
        <v>2.9500000476837198</v>
      </c>
      <c r="D575" s="6">
        <v>2.2999999523162802</v>
      </c>
      <c r="E575" s="6">
        <v>2.25</v>
      </c>
      <c r="F575" s="6">
        <v>1.1499999761581401</v>
      </c>
      <c r="G575" s="6">
        <v>2.4500000476837198</v>
      </c>
      <c r="H575" s="6">
        <v>2.4500000476837198</v>
      </c>
      <c r="I575" s="6">
        <v>0.25</v>
      </c>
      <c r="J575" s="6">
        <v>0.10000000149011599</v>
      </c>
      <c r="K575" s="6">
        <v>0</v>
      </c>
      <c r="L575" s="6">
        <f t="shared" si="288"/>
        <v>0</v>
      </c>
      <c r="M575" s="6">
        <f t="shared" si="289"/>
        <v>0.29999995231628018</v>
      </c>
      <c r="N575" s="6">
        <f t="shared" si="290"/>
        <v>0.25</v>
      </c>
      <c r="O575" s="6">
        <f t="shared" si="291"/>
        <v>0</v>
      </c>
      <c r="P575" s="6">
        <f t="shared" si="292"/>
        <v>0.45000004768371982</v>
      </c>
      <c r="Q575" s="6">
        <f t="shared" si="293"/>
        <v>0</v>
      </c>
      <c r="R575" s="6">
        <f t="shared" si="294"/>
        <v>0</v>
      </c>
      <c r="S575" s="6">
        <f t="shared" si="295"/>
        <v>0</v>
      </c>
      <c r="T575" s="6">
        <f t="shared" si="296"/>
        <v>0</v>
      </c>
      <c r="U575" s="6">
        <f t="shared" si="297"/>
        <v>0</v>
      </c>
      <c r="V575" s="6">
        <f t="shared" si="298"/>
        <v>0</v>
      </c>
      <c r="W575" s="6">
        <f t="shared" si="299"/>
        <v>0</v>
      </c>
      <c r="X575" s="6">
        <f t="shared" si="300"/>
        <v>0</v>
      </c>
      <c r="Y575" s="6">
        <f t="shared" si="301"/>
        <v>0</v>
      </c>
      <c r="Z575" s="6">
        <f t="shared" si="302"/>
        <v>0</v>
      </c>
      <c r="AA575" s="6">
        <f t="shared" si="303"/>
        <v>0</v>
      </c>
      <c r="AB575" s="6">
        <f t="shared" si="304"/>
        <v>0</v>
      </c>
      <c r="AC575" s="6">
        <f t="shared" si="305"/>
        <v>0</v>
      </c>
      <c r="AD575" s="6">
        <f t="shared" si="306"/>
        <v>0</v>
      </c>
      <c r="AE575" s="6">
        <f t="shared" si="307"/>
        <v>0</v>
      </c>
      <c r="AF575" s="6">
        <f t="shared" si="308"/>
        <v>0</v>
      </c>
      <c r="AG575" s="6">
        <f t="shared" si="309"/>
        <v>0</v>
      </c>
      <c r="AH575" s="6">
        <f t="shared" si="310"/>
        <v>0</v>
      </c>
      <c r="AI575" s="6">
        <f t="shared" si="311"/>
        <v>0</v>
      </c>
      <c r="AJ575" s="6">
        <f t="shared" si="312"/>
        <v>0</v>
      </c>
      <c r="AK575" s="6">
        <f t="shared" si="313"/>
        <v>0</v>
      </c>
      <c r="AL575" s="6">
        <f t="shared" si="314"/>
        <v>0</v>
      </c>
      <c r="AM575" s="6">
        <f t="shared" si="315"/>
        <v>0</v>
      </c>
      <c r="AN575" s="6">
        <f t="shared" si="316"/>
        <v>0</v>
      </c>
      <c r="AO575" s="6">
        <f t="shared" si="317"/>
        <v>0</v>
      </c>
      <c r="AP575" s="6">
        <f t="shared" si="318"/>
        <v>0</v>
      </c>
      <c r="AQ575" s="6">
        <f t="shared" si="319"/>
        <v>0</v>
      </c>
      <c r="AR575" s="6">
        <f t="shared" si="320"/>
        <v>0</v>
      </c>
      <c r="AS575" s="6">
        <f t="shared" si="321"/>
        <v>0</v>
      </c>
      <c r="AT575" s="6">
        <f t="shared" si="322"/>
        <v>0</v>
      </c>
      <c r="AU575" s="6">
        <f t="shared" si="323"/>
        <v>0</v>
      </c>
    </row>
    <row r="576" spans="1:47" ht="15" customHeight="1" x14ac:dyDescent="0.45">
      <c r="A576" s="5" t="s">
        <v>1144</v>
      </c>
      <c r="B576" s="5" t="s">
        <v>1145</v>
      </c>
      <c r="C576" s="6">
        <v>3</v>
      </c>
      <c r="D576" s="6">
        <v>2.5999999046325701</v>
      </c>
      <c r="E576" s="6">
        <v>2.0499999523162802</v>
      </c>
      <c r="F576" s="6">
        <v>0.85000002384185802</v>
      </c>
      <c r="G576" s="6">
        <v>2</v>
      </c>
      <c r="H576" s="6">
        <v>1.54999995231628</v>
      </c>
      <c r="I576" s="6">
        <v>1.8500000238418599</v>
      </c>
      <c r="J576" s="6">
        <v>1.6499999761581401</v>
      </c>
      <c r="K576" s="6">
        <v>0.69999998807907104</v>
      </c>
      <c r="L576" s="6">
        <f t="shared" si="288"/>
        <v>0</v>
      </c>
      <c r="M576" s="6">
        <f t="shared" si="289"/>
        <v>0.59999990463257014</v>
      </c>
      <c r="N576" s="6">
        <f t="shared" si="290"/>
        <v>4.9999952316280183E-2</v>
      </c>
      <c r="O576" s="6">
        <f t="shared" si="291"/>
        <v>0</v>
      </c>
      <c r="P576" s="6">
        <f t="shared" si="292"/>
        <v>0</v>
      </c>
      <c r="Q576" s="6">
        <f t="shared" si="293"/>
        <v>0</v>
      </c>
      <c r="R576" s="6">
        <f t="shared" si="294"/>
        <v>0</v>
      </c>
      <c r="S576" s="6">
        <f t="shared" si="295"/>
        <v>0</v>
      </c>
      <c r="T576" s="6">
        <f t="shared" si="296"/>
        <v>0</v>
      </c>
      <c r="U576" s="6">
        <f t="shared" si="297"/>
        <v>0</v>
      </c>
      <c r="V576" s="6">
        <f t="shared" si="298"/>
        <v>0</v>
      </c>
      <c r="W576" s="6">
        <f t="shared" si="299"/>
        <v>0</v>
      </c>
      <c r="X576" s="6">
        <f t="shared" si="300"/>
        <v>0</v>
      </c>
      <c r="Y576" s="6">
        <f t="shared" si="301"/>
        <v>0</v>
      </c>
      <c r="Z576" s="6">
        <f t="shared" si="302"/>
        <v>0</v>
      </c>
      <c r="AA576" s="6">
        <f t="shared" si="303"/>
        <v>0</v>
      </c>
      <c r="AB576" s="6">
        <f t="shared" si="304"/>
        <v>0</v>
      </c>
      <c r="AC576" s="6">
        <f t="shared" si="305"/>
        <v>0</v>
      </c>
      <c r="AD576" s="6">
        <f t="shared" si="306"/>
        <v>0</v>
      </c>
      <c r="AE576" s="6">
        <f t="shared" si="307"/>
        <v>0</v>
      </c>
      <c r="AF576" s="6">
        <f t="shared" si="308"/>
        <v>0</v>
      </c>
      <c r="AG576" s="6">
        <f t="shared" si="309"/>
        <v>0</v>
      </c>
      <c r="AH576" s="6">
        <f t="shared" si="310"/>
        <v>0</v>
      </c>
      <c r="AI576" s="6">
        <f t="shared" si="311"/>
        <v>0</v>
      </c>
      <c r="AJ576" s="6">
        <f t="shared" si="312"/>
        <v>0</v>
      </c>
      <c r="AK576" s="6">
        <f t="shared" si="313"/>
        <v>0</v>
      </c>
      <c r="AL576" s="6">
        <f t="shared" si="314"/>
        <v>0</v>
      </c>
      <c r="AM576" s="6">
        <f t="shared" si="315"/>
        <v>0</v>
      </c>
      <c r="AN576" s="6">
        <f t="shared" si="316"/>
        <v>0</v>
      </c>
      <c r="AO576" s="6">
        <f t="shared" si="317"/>
        <v>0</v>
      </c>
      <c r="AP576" s="6">
        <f t="shared" si="318"/>
        <v>0</v>
      </c>
      <c r="AQ576" s="6">
        <f t="shared" si="319"/>
        <v>0</v>
      </c>
      <c r="AR576" s="6">
        <f t="shared" si="320"/>
        <v>0</v>
      </c>
      <c r="AS576" s="6">
        <f t="shared" si="321"/>
        <v>0</v>
      </c>
      <c r="AT576" s="6">
        <f t="shared" si="322"/>
        <v>0</v>
      </c>
      <c r="AU576" s="6">
        <f t="shared" si="323"/>
        <v>0</v>
      </c>
    </row>
    <row r="577" spans="1:47" ht="15" customHeight="1" x14ac:dyDescent="0.45">
      <c r="A577" s="5" t="s">
        <v>1146</v>
      </c>
      <c r="B577" s="5" t="s">
        <v>1147</v>
      </c>
      <c r="C577" s="6">
        <v>3</v>
      </c>
      <c r="D577" s="6">
        <v>2.25</v>
      </c>
      <c r="E577" s="6">
        <v>2.2000000476837198</v>
      </c>
      <c r="F577" s="6">
        <v>0.89999997615814198</v>
      </c>
      <c r="G577" s="6">
        <v>2.0999999046325701</v>
      </c>
      <c r="H577" s="6">
        <v>1.8500000238418599</v>
      </c>
      <c r="I577" s="6">
        <v>0.25</v>
      </c>
      <c r="J577" s="6">
        <v>0.25</v>
      </c>
      <c r="K577" s="6">
        <v>5.0000000745058101E-2</v>
      </c>
      <c r="L577" s="6">
        <f t="shared" si="288"/>
        <v>0</v>
      </c>
      <c r="M577" s="6">
        <f t="shared" si="289"/>
        <v>0.25</v>
      </c>
      <c r="N577" s="6">
        <f t="shared" si="290"/>
        <v>0.20000004768371982</v>
      </c>
      <c r="O577" s="6">
        <f t="shared" si="291"/>
        <v>0</v>
      </c>
      <c r="P577" s="6">
        <f t="shared" si="292"/>
        <v>9.9999904632570136E-2</v>
      </c>
      <c r="Q577" s="6">
        <f t="shared" si="293"/>
        <v>0</v>
      </c>
      <c r="R577" s="6">
        <f t="shared" si="294"/>
        <v>0</v>
      </c>
      <c r="S577" s="6">
        <f t="shared" si="295"/>
        <v>0</v>
      </c>
      <c r="T577" s="6">
        <f t="shared" si="296"/>
        <v>0</v>
      </c>
      <c r="U577" s="6">
        <f t="shared" si="297"/>
        <v>0</v>
      </c>
      <c r="V577" s="6">
        <f t="shared" si="298"/>
        <v>0</v>
      </c>
      <c r="W577" s="6">
        <f t="shared" si="299"/>
        <v>0</v>
      </c>
      <c r="X577" s="6">
        <f t="shared" si="300"/>
        <v>0</v>
      </c>
      <c r="Y577" s="6">
        <f t="shared" si="301"/>
        <v>0</v>
      </c>
      <c r="Z577" s="6">
        <f t="shared" si="302"/>
        <v>0</v>
      </c>
      <c r="AA577" s="6">
        <f t="shared" si="303"/>
        <v>0</v>
      </c>
      <c r="AB577" s="6">
        <f t="shared" si="304"/>
        <v>0</v>
      </c>
      <c r="AC577" s="6">
        <f t="shared" si="305"/>
        <v>0</v>
      </c>
      <c r="AD577" s="6">
        <f t="shared" si="306"/>
        <v>0</v>
      </c>
      <c r="AE577" s="6">
        <f t="shared" si="307"/>
        <v>0</v>
      </c>
      <c r="AF577" s="6">
        <f t="shared" si="308"/>
        <v>0</v>
      </c>
      <c r="AG577" s="6">
        <f t="shared" si="309"/>
        <v>0</v>
      </c>
      <c r="AH577" s="6">
        <f t="shared" si="310"/>
        <v>0</v>
      </c>
      <c r="AI577" s="6">
        <f t="shared" si="311"/>
        <v>0</v>
      </c>
      <c r="AJ577" s="6">
        <f t="shared" si="312"/>
        <v>0</v>
      </c>
      <c r="AK577" s="6">
        <f t="shared" si="313"/>
        <v>0</v>
      </c>
      <c r="AL577" s="6">
        <f t="shared" si="314"/>
        <v>0</v>
      </c>
      <c r="AM577" s="6">
        <f t="shared" si="315"/>
        <v>0</v>
      </c>
      <c r="AN577" s="6">
        <f t="shared" si="316"/>
        <v>0</v>
      </c>
      <c r="AO577" s="6">
        <f t="shared" si="317"/>
        <v>0</v>
      </c>
      <c r="AP577" s="6">
        <f t="shared" si="318"/>
        <v>0</v>
      </c>
      <c r="AQ577" s="6">
        <f t="shared" si="319"/>
        <v>0</v>
      </c>
      <c r="AR577" s="6">
        <f t="shared" si="320"/>
        <v>0</v>
      </c>
      <c r="AS577" s="6">
        <f t="shared" si="321"/>
        <v>0</v>
      </c>
      <c r="AT577" s="6">
        <f t="shared" si="322"/>
        <v>0</v>
      </c>
      <c r="AU577" s="6">
        <f t="shared" si="323"/>
        <v>0</v>
      </c>
    </row>
    <row r="578" spans="1:47" ht="15" customHeight="1" x14ac:dyDescent="0.45">
      <c r="A578" s="5" t="s">
        <v>1148</v>
      </c>
      <c r="B578" s="5" t="s">
        <v>1149</v>
      </c>
      <c r="C578" s="6">
        <v>3.1500000953674299</v>
      </c>
      <c r="D578" s="6">
        <v>2.25</v>
      </c>
      <c r="E578" s="6">
        <v>2.5</v>
      </c>
      <c r="F578" s="6">
        <v>1.5</v>
      </c>
      <c r="G578" s="6">
        <v>2.75</v>
      </c>
      <c r="H578" s="6">
        <v>2.75</v>
      </c>
      <c r="I578" s="6">
        <v>0.20000000298023199</v>
      </c>
      <c r="J578" s="6">
        <v>0.25</v>
      </c>
      <c r="K578" s="6">
        <v>0</v>
      </c>
      <c r="L578" s="6">
        <f t="shared" si="288"/>
        <v>0.15000009536742986</v>
      </c>
      <c r="M578" s="6">
        <f t="shared" si="289"/>
        <v>0.25</v>
      </c>
      <c r="N578" s="6">
        <f t="shared" si="290"/>
        <v>0.5</v>
      </c>
      <c r="O578" s="6">
        <f t="shared" si="291"/>
        <v>0</v>
      </c>
      <c r="P578" s="6">
        <f t="shared" si="292"/>
        <v>0.75</v>
      </c>
      <c r="Q578" s="6">
        <f t="shared" si="293"/>
        <v>0</v>
      </c>
      <c r="R578" s="6">
        <f t="shared" si="294"/>
        <v>0</v>
      </c>
      <c r="S578" s="6">
        <f t="shared" si="295"/>
        <v>0</v>
      </c>
      <c r="T578" s="6">
        <f t="shared" si="296"/>
        <v>0</v>
      </c>
      <c r="U578" s="6">
        <f t="shared" si="297"/>
        <v>0</v>
      </c>
      <c r="V578" s="6">
        <f t="shared" si="298"/>
        <v>0</v>
      </c>
      <c r="W578" s="6">
        <f t="shared" si="299"/>
        <v>0</v>
      </c>
      <c r="X578" s="6">
        <f t="shared" si="300"/>
        <v>0</v>
      </c>
      <c r="Y578" s="6">
        <f t="shared" si="301"/>
        <v>0</v>
      </c>
      <c r="Z578" s="6">
        <f t="shared" si="302"/>
        <v>0</v>
      </c>
      <c r="AA578" s="6">
        <f t="shared" si="303"/>
        <v>0</v>
      </c>
      <c r="AB578" s="6">
        <f t="shared" si="304"/>
        <v>0</v>
      </c>
      <c r="AC578" s="6">
        <f t="shared" si="305"/>
        <v>0</v>
      </c>
      <c r="AD578" s="6">
        <f t="shared" si="306"/>
        <v>0</v>
      </c>
      <c r="AE578" s="6">
        <f t="shared" si="307"/>
        <v>0</v>
      </c>
      <c r="AF578" s="6">
        <f t="shared" si="308"/>
        <v>0</v>
      </c>
      <c r="AG578" s="6">
        <f t="shared" si="309"/>
        <v>0</v>
      </c>
      <c r="AH578" s="6">
        <f t="shared" si="310"/>
        <v>0</v>
      </c>
      <c r="AI578" s="6">
        <f t="shared" si="311"/>
        <v>0</v>
      </c>
      <c r="AJ578" s="6">
        <f t="shared" si="312"/>
        <v>0</v>
      </c>
      <c r="AK578" s="6">
        <f t="shared" si="313"/>
        <v>0</v>
      </c>
      <c r="AL578" s="6">
        <f t="shared" si="314"/>
        <v>0</v>
      </c>
      <c r="AM578" s="6">
        <f t="shared" si="315"/>
        <v>0</v>
      </c>
      <c r="AN578" s="6">
        <f t="shared" si="316"/>
        <v>0</v>
      </c>
      <c r="AO578" s="6">
        <f t="shared" si="317"/>
        <v>0</v>
      </c>
      <c r="AP578" s="6">
        <f t="shared" si="318"/>
        <v>0</v>
      </c>
      <c r="AQ578" s="6">
        <f t="shared" si="319"/>
        <v>0</v>
      </c>
      <c r="AR578" s="6">
        <f t="shared" si="320"/>
        <v>0</v>
      </c>
      <c r="AS578" s="6">
        <f t="shared" si="321"/>
        <v>0</v>
      </c>
      <c r="AT578" s="6">
        <f t="shared" si="322"/>
        <v>0</v>
      </c>
      <c r="AU578" s="6">
        <f t="shared" si="323"/>
        <v>0</v>
      </c>
    </row>
    <row r="579" spans="1:47" ht="15" customHeight="1" x14ac:dyDescent="0.45">
      <c r="A579" s="5" t="s">
        <v>1150</v>
      </c>
      <c r="B579" s="5" t="s">
        <v>1151</v>
      </c>
      <c r="C579" s="6">
        <v>3</v>
      </c>
      <c r="D579" s="6">
        <v>2.4000000953674299</v>
      </c>
      <c r="E579" s="6">
        <v>2.2999999523162802</v>
      </c>
      <c r="F579" s="6">
        <v>1.04999995231628</v>
      </c>
      <c r="G579" s="6">
        <v>2.25</v>
      </c>
      <c r="H579" s="6">
        <v>2.3499999046325701</v>
      </c>
      <c r="I579" s="6">
        <v>1.1499999761581401</v>
      </c>
      <c r="J579" s="6">
        <v>0.94999998807907104</v>
      </c>
      <c r="K579" s="6">
        <v>0.89999997615814198</v>
      </c>
      <c r="L579" s="6">
        <f t="shared" si="288"/>
        <v>0</v>
      </c>
      <c r="M579" s="6">
        <f t="shared" si="289"/>
        <v>0.40000009536742986</v>
      </c>
      <c r="N579" s="6">
        <f t="shared" si="290"/>
        <v>0.29999995231628018</v>
      </c>
      <c r="O579" s="6">
        <f t="shared" si="291"/>
        <v>0</v>
      </c>
      <c r="P579" s="6">
        <f t="shared" si="292"/>
        <v>0.25</v>
      </c>
      <c r="Q579" s="6">
        <f t="shared" si="293"/>
        <v>0</v>
      </c>
      <c r="R579" s="6">
        <f t="shared" si="294"/>
        <v>0</v>
      </c>
      <c r="S579" s="6">
        <f t="shared" si="295"/>
        <v>0</v>
      </c>
      <c r="T579" s="6">
        <f t="shared" si="296"/>
        <v>0</v>
      </c>
      <c r="U579" s="6">
        <f t="shared" si="297"/>
        <v>0</v>
      </c>
      <c r="V579" s="6">
        <f t="shared" si="298"/>
        <v>0</v>
      </c>
      <c r="W579" s="6">
        <f t="shared" si="299"/>
        <v>0</v>
      </c>
      <c r="X579" s="6">
        <f t="shared" si="300"/>
        <v>0</v>
      </c>
      <c r="Y579" s="6">
        <f t="shared" si="301"/>
        <v>0</v>
      </c>
      <c r="Z579" s="6">
        <f t="shared" si="302"/>
        <v>0</v>
      </c>
      <c r="AA579" s="6">
        <f t="shared" si="303"/>
        <v>0</v>
      </c>
      <c r="AB579" s="6">
        <f t="shared" si="304"/>
        <v>0</v>
      </c>
      <c r="AC579" s="6">
        <f t="shared" si="305"/>
        <v>0</v>
      </c>
      <c r="AD579" s="6">
        <f t="shared" si="306"/>
        <v>0</v>
      </c>
      <c r="AE579" s="6">
        <f t="shared" si="307"/>
        <v>0</v>
      </c>
      <c r="AF579" s="6">
        <f t="shared" si="308"/>
        <v>0</v>
      </c>
      <c r="AG579" s="6">
        <f t="shared" si="309"/>
        <v>0</v>
      </c>
      <c r="AH579" s="6">
        <f t="shared" si="310"/>
        <v>0</v>
      </c>
      <c r="AI579" s="6">
        <f t="shared" si="311"/>
        <v>0</v>
      </c>
      <c r="AJ579" s="6">
        <f t="shared" si="312"/>
        <v>0</v>
      </c>
      <c r="AK579" s="6">
        <f t="shared" si="313"/>
        <v>0</v>
      </c>
      <c r="AL579" s="6">
        <f t="shared" si="314"/>
        <v>0</v>
      </c>
      <c r="AM579" s="6">
        <f t="shared" si="315"/>
        <v>0</v>
      </c>
      <c r="AN579" s="6">
        <f t="shared" si="316"/>
        <v>0</v>
      </c>
      <c r="AO579" s="6">
        <f t="shared" si="317"/>
        <v>0</v>
      </c>
      <c r="AP579" s="6">
        <f t="shared" si="318"/>
        <v>0</v>
      </c>
      <c r="AQ579" s="6">
        <f t="shared" si="319"/>
        <v>0</v>
      </c>
      <c r="AR579" s="6">
        <f t="shared" si="320"/>
        <v>0</v>
      </c>
      <c r="AS579" s="6">
        <f t="shared" si="321"/>
        <v>0</v>
      </c>
      <c r="AT579" s="6">
        <f t="shared" si="322"/>
        <v>0</v>
      </c>
      <c r="AU579" s="6">
        <f t="shared" si="323"/>
        <v>0</v>
      </c>
    </row>
    <row r="580" spans="1:47" ht="15" customHeight="1" x14ac:dyDescent="0.45">
      <c r="A580" s="5" t="s">
        <v>1152</v>
      </c>
      <c r="B580" s="5" t="s">
        <v>1153</v>
      </c>
      <c r="C580" s="6">
        <v>3</v>
      </c>
      <c r="D580" s="6">
        <v>2.25</v>
      </c>
      <c r="E580" s="6">
        <v>2.0499999523162802</v>
      </c>
      <c r="F580" s="6">
        <v>0.94999998807907104</v>
      </c>
      <c r="G580" s="6">
        <v>2.3499999046325701</v>
      </c>
      <c r="H580" s="6">
        <v>2.5</v>
      </c>
      <c r="I580" s="6">
        <v>0.25</v>
      </c>
      <c r="J580" s="6">
        <v>0</v>
      </c>
      <c r="K580" s="6">
        <v>0</v>
      </c>
      <c r="L580" s="6">
        <f t="shared" si="288"/>
        <v>0</v>
      </c>
      <c r="M580" s="6">
        <f t="shared" si="289"/>
        <v>0.25</v>
      </c>
      <c r="N580" s="6">
        <f t="shared" si="290"/>
        <v>4.9999952316280183E-2</v>
      </c>
      <c r="O580" s="6">
        <f t="shared" si="291"/>
        <v>0</v>
      </c>
      <c r="P580" s="6">
        <f t="shared" si="292"/>
        <v>0.34999990463257014</v>
      </c>
      <c r="Q580" s="6">
        <f t="shared" si="293"/>
        <v>0</v>
      </c>
      <c r="R580" s="6">
        <f t="shared" si="294"/>
        <v>0</v>
      </c>
      <c r="S580" s="6">
        <f t="shared" si="295"/>
        <v>0</v>
      </c>
      <c r="T580" s="6">
        <f t="shared" si="296"/>
        <v>0</v>
      </c>
      <c r="U580" s="6">
        <f t="shared" si="297"/>
        <v>0</v>
      </c>
      <c r="V580" s="6">
        <f t="shared" si="298"/>
        <v>0</v>
      </c>
      <c r="W580" s="6">
        <f t="shared" si="299"/>
        <v>0</v>
      </c>
      <c r="X580" s="6">
        <f t="shared" si="300"/>
        <v>0</v>
      </c>
      <c r="Y580" s="6">
        <f t="shared" si="301"/>
        <v>0</v>
      </c>
      <c r="Z580" s="6">
        <f t="shared" si="302"/>
        <v>0</v>
      </c>
      <c r="AA580" s="6">
        <f t="shared" si="303"/>
        <v>0</v>
      </c>
      <c r="AB580" s="6">
        <f t="shared" si="304"/>
        <v>0</v>
      </c>
      <c r="AC580" s="6">
        <f t="shared" si="305"/>
        <v>0</v>
      </c>
      <c r="AD580" s="6">
        <f t="shared" si="306"/>
        <v>0</v>
      </c>
      <c r="AE580" s="6">
        <f t="shared" si="307"/>
        <v>0</v>
      </c>
      <c r="AF580" s="6">
        <f t="shared" si="308"/>
        <v>0</v>
      </c>
      <c r="AG580" s="6">
        <f t="shared" si="309"/>
        <v>0</v>
      </c>
      <c r="AH580" s="6">
        <f t="shared" si="310"/>
        <v>0</v>
      </c>
      <c r="AI580" s="6">
        <f t="shared" si="311"/>
        <v>0</v>
      </c>
      <c r="AJ580" s="6">
        <f t="shared" si="312"/>
        <v>0</v>
      </c>
      <c r="AK580" s="6">
        <f t="shared" si="313"/>
        <v>0</v>
      </c>
      <c r="AL580" s="6">
        <f t="shared" si="314"/>
        <v>0</v>
      </c>
      <c r="AM580" s="6">
        <f t="shared" si="315"/>
        <v>0</v>
      </c>
      <c r="AN580" s="6">
        <f t="shared" si="316"/>
        <v>0</v>
      </c>
      <c r="AO580" s="6">
        <f t="shared" si="317"/>
        <v>0</v>
      </c>
      <c r="AP580" s="6">
        <f t="shared" si="318"/>
        <v>0</v>
      </c>
      <c r="AQ580" s="6">
        <f t="shared" si="319"/>
        <v>0</v>
      </c>
      <c r="AR580" s="6">
        <f t="shared" si="320"/>
        <v>0</v>
      </c>
      <c r="AS580" s="6">
        <f t="shared" si="321"/>
        <v>0</v>
      </c>
      <c r="AT580" s="6">
        <f t="shared" si="322"/>
        <v>0</v>
      </c>
      <c r="AU580" s="6">
        <f t="shared" si="323"/>
        <v>0</v>
      </c>
    </row>
    <row r="581" spans="1:47" ht="15" customHeight="1" x14ac:dyDescent="0.45">
      <c r="A581" s="5" t="s">
        <v>1154</v>
      </c>
      <c r="B581" s="5" t="s">
        <v>1155</v>
      </c>
      <c r="C581" s="6">
        <v>3.1500000953674299</v>
      </c>
      <c r="D581" s="6">
        <v>3.1500000953674299</v>
      </c>
      <c r="E581" s="6">
        <v>3</v>
      </c>
      <c r="F581" s="6">
        <v>1.70000004768372</v>
      </c>
      <c r="G581" s="6">
        <v>2.5</v>
      </c>
      <c r="H581" s="6">
        <v>2.5</v>
      </c>
      <c r="I581" s="6">
        <v>0.44999998807907099</v>
      </c>
      <c r="J581" s="6">
        <v>0.10000000149011599</v>
      </c>
      <c r="K581" s="6">
        <v>0</v>
      </c>
      <c r="L581" s="6">
        <f t="shared" si="288"/>
        <v>0.15000009536742986</v>
      </c>
      <c r="M581" s="6">
        <f t="shared" si="289"/>
        <v>1.1500000953674299</v>
      </c>
      <c r="N581" s="6">
        <f t="shared" si="290"/>
        <v>1</v>
      </c>
      <c r="O581" s="6">
        <f t="shared" si="291"/>
        <v>0</v>
      </c>
      <c r="P581" s="6">
        <f t="shared" si="292"/>
        <v>0.5</v>
      </c>
      <c r="Q581" s="6">
        <f t="shared" si="293"/>
        <v>0</v>
      </c>
      <c r="R581" s="6">
        <f t="shared" si="294"/>
        <v>0</v>
      </c>
      <c r="S581" s="6">
        <f t="shared" si="295"/>
        <v>0</v>
      </c>
      <c r="T581" s="6">
        <f t="shared" si="296"/>
        <v>0</v>
      </c>
      <c r="U581" s="6">
        <f t="shared" si="297"/>
        <v>0</v>
      </c>
      <c r="V581" s="6">
        <f t="shared" si="298"/>
        <v>0.55000009536742978</v>
      </c>
      <c r="W581" s="6">
        <f t="shared" si="299"/>
        <v>0</v>
      </c>
      <c r="X581" s="6">
        <f t="shared" si="300"/>
        <v>0</v>
      </c>
      <c r="Y581" s="6">
        <f t="shared" si="301"/>
        <v>0</v>
      </c>
      <c r="Z581" s="6">
        <f t="shared" si="302"/>
        <v>0</v>
      </c>
      <c r="AA581" s="6">
        <f t="shared" si="303"/>
        <v>0</v>
      </c>
      <c r="AB581" s="6">
        <f t="shared" si="304"/>
        <v>0</v>
      </c>
      <c r="AC581" s="6">
        <f t="shared" si="305"/>
        <v>0</v>
      </c>
      <c r="AD581" s="6">
        <f t="shared" si="306"/>
        <v>0</v>
      </c>
      <c r="AE581" s="6">
        <f t="shared" si="307"/>
        <v>0</v>
      </c>
      <c r="AF581" s="6">
        <f t="shared" si="308"/>
        <v>0</v>
      </c>
      <c r="AG581" s="6">
        <f t="shared" si="309"/>
        <v>0</v>
      </c>
      <c r="AH581" s="6">
        <f t="shared" si="310"/>
        <v>0</v>
      </c>
      <c r="AI581" s="6">
        <f t="shared" si="311"/>
        <v>0</v>
      </c>
      <c r="AJ581" s="6">
        <f t="shared" si="312"/>
        <v>0</v>
      </c>
      <c r="AK581" s="6">
        <f t="shared" si="313"/>
        <v>0</v>
      </c>
      <c r="AL581" s="6">
        <f t="shared" si="314"/>
        <v>0</v>
      </c>
      <c r="AM581" s="6">
        <f t="shared" si="315"/>
        <v>0</v>
      </c>
      <c r="AN581" s="6">
        <f t="shared" si="316"/>
        <v>0</v>
      </c>
      <c r="AO581" s="6">
        <f t="shared" si="317"/>
        <v>0</v>
      </c>
      <c r="AP581" s="6">
        <f t="shared" si="318"/>
        <v>0</v>
      </c>
      <c r="AQ581" s="6">
        <f t="shared" si="319"/>
        <v>0</v>
      </c>
      <c r="AR581" s="6">
        <f t="shared" si="320"/>
        <v>0</v>
      </c>
      <c r="AS581" s="6">
        <f t="shared" si="321"/>
        <v>0</v>
      </c>
      <c r="AT581" s="6">
        <f t="shared" si="322"/>
        <v>0</v>
      </c>
      <c r="AU581" s="6">
        <f t="shared" si="323"/>
        <v>0</v>
      </c>
    </row>
    <row r="582" spans="1:47" ht="15" customHeight="1" x14ac:dyDescent="0.45">
      <c r="A582" s="5" t="s">
        <v>1156</v>
      </c>
      <c r="B582" s="5" t="s">
        <v>1157</v>
      </c>
      <c r="C582" s="6">
        <v>3.5</v>
      </c>
      <c r="D582" s="6">
        <v>3.6500000953674299</v>
      </c>
      <c r="E582" s="6">
        <v>3.2000000476837198</v>
      </c>
      <c r="F582" s="6">
        <v>1.20000004768372</v>
      </c>
      <c r="G582" s="6">
        <v>3.25</v>
      </c>
      <c r="H582" s="6">
        <v>3.0499999523162802</v>
      </c>
      <c r="I582" s="6">
        <v>0.89999997615814198</v>
      </c>
      <c r="J582" s="6">
        <v>0</v>
      </c>
      <c r="K582" s="6">
        <v>0.45000001788139299</v>
      </c>
      <c r="L582" s="6">
        <f t="shared" si="288"/>
        <v>0.5</v>
      </c>
      <c r="M582" s="6">
        <f t="shared" si="289"/>
        <v>1.6500000953674299</v>
      </c>
      <c r="N582" s="6">
        <f t="shared" si="290"/>
        <v>1.2000000476837198</v>
      </c>
      <c r="O582" s="6">
        <f t="shared" si="291"/>
        <v>0</v>
      </c>
      <c r="P582" s="6">
        <f t="shared" si="292"/>
        <v>1.25</v>
      </c>
      <c r="Q582" s="6">
        <f t="shared" si="293"/>
        <v>4.9999952316280183E-2</v>
      </c>
      <c r="R582" s="6">
        <f t="shared" si="294"/>
        <v>0</v>
      </c>
      <c r="S582" s="6">
        <f t="shared" si="295"/>
        <v>0</v>
      </c>
      <c r="T582" s="6">
        <f t="shared" si="296"/>
        <v>0</v>
      </c>
      <c r="U582" s="6">
        <f t="shared" si="297"/>
        <v>0</v>
      </c>
      <c r="V582" s="6">
        <f t="shared" si="298"/>
        <v>1.0500000953674298</v>
      </c>
      <c r="W582" s="6">
        <f t="shared" si="299"/>
        <v>0</v>
      </c>
      <c r="X582" s="6">
        <f t="shared" si="300"/>
        <v>0</v>
      </c>
      <c r="Y582" s="6">
        <f t="shared" si="301"/>
        <v>0</v>
      </c>
      <c r="Z582" s="6">
        <f t="shared" si="302"/>
        <v>0</v>
      </c>
      <c r="AA582" s="6">
        <f t="shared" si="303"/>
        <v>0</v>
      </c>
      <c r="AB582" s="6">
        <f t="shared" si="304"/>
        <v>0</v>
      </c>
      <c r="AC582" s="6">
        <f t="shared" si="305"/>
        <v>0</v>
      </c>
      <c r="AD582" s="6">
        <f t="shared" si="306"/>
        <v>0</v>
      </c>
      <c r="AE582" s="6">
        <f t="shared" si="307"/>
        <v>0.25000009536742995</v>
      </c>
      <c r="AF582" s="6">
        <f t="shared" si="308"/>
        <v>0</v>
      </c>
      <c r="AG582" s="6">
        <f t="shared" si="309"/>
        <v>0</v>
      </c>
      <c r="AH582" s="6">
        <f t="shared" si="310"/>
        <v>0</v>
      </c>
      <c r="AI582" s="6">
        <f t="shared" si="311"/>
        <v>0</v>
      </c>
      <c r="AJ582" s="6">
        <f t="shared" si="312"/>
        <v>0</v>
      </c>
      <c r="AK582" s="6">
        <f t="shared" si="313"/>
        <v>0</v>
      </c>
      <c r="AL582" s="6">
        <f t="shared" si="314"/>
        <v>0</v>
      </c>
      <c r="AM582" s="6">
        <f t="shared" si="315"/>
        <v>0</v>
      </c>
      <c r="AN582" s="6">
        <f t="shared" si="316"/>
        <v>0</v>
      </c>
      <c r="AO582" s="6">
        <f t="shared" si="317"/>
        <v>0</v>
      </c>
      <c r="AP582" s="6">
        <f t="shared" si="318"/>
        <v>0</v>
      </c>
      <c r="AQ582" s="6">
        <f t="shared" si="319"/>
        <v>0</v>
      </c>
      <c r="AR582" s="6">
        <f t="shared" si="320"/>
        <v>0</v>
      </c>
      <c r="AS582" s="6">
        <f t="shared" si="321"/>
        <v>0</v>
      </c>
      <c r="AT582" s="6">
        <f t="shared" si="322"/>
        <v>0</v>
      </c>
      <c r="AU582" s="6">
        <f t="shared" si="323"/>
        <v>0</v>
      </c>
    </row>
    <row r="583" spans="1:47" ht="15" customHeight="1" x14ac:dyDescent="0.45">
      <c r="A583" s="5" t="s">
        <v>1158</v>
      </c>
      <c r="B583" s="5" t="s">
        <v>1159</v>
      </c>
      <c r="C583" s="6">
        <v>2.0499999523162802</v>
      </c>
      <c r="D583" s="6">
        <v>1.75</v>
      </c>
      <c r="E583" s="6">
        <v>1.54999995231628</v>
      </c>
      <c r="F583" s="6">
        <v>1.29999995231628</v>
      </c>
      <c r="G583" s="6">
        <v>1.70000004768372</v>
      </c>
      <c r="H583" s="6">
        <v>1.54999995231628</v>
      </c>
      <c r="I583" s="6">
        <v>1.6000000238418599</v>
      </c>
      <c r="J583" s="6">
        <v>1.8500000238418599</v>
      </c>
      <c r="K583" s="6">
        <v>1.5</v>
      </c>
      <c r="L583" s="6">
        <f t="shared" si="288"/>
        <v>0</v>
      </c>
      <c r="M583" s="6">
        <f t="shared" si="289"/>
        <v>0</v>
      </c>
      <c r="N583" s="6">
        <f t="shared" si="290"/>
        <v>0</v>
      </c>
      <c r="O583" s="6">
        <f t="shared" si="291"/>
        <v>0</v>
      </c>
      <c r="P583" s="6">
        <f t="shared" si="292"/>
        <v>0</v>
      </c>
      <c r="Q583" s="6">
        <f t="shared" si="293"/>
        <v>0</v>
      </c>
      <c r="R583" s="6">
        <f t="shared" si="294"/>
        <v>0</v>
      </c>
      <c r="S583" s="6">
        <f t="shared" si="295"/>
        <v>0</v>
      </c>
      <c r="T583" s="6">
        <f t="shared" si="296"/>
        <v>0</v>
      </c>
      <c r="U583" s="6">
        <f t="shared" si="297"/>
        <v>0</v>
      </c>
      <c r="V583" s="6">
        <f t="shared" si="298"/>
        <v>0</v>
      </c>
      <c r="W583" s="6">
        <f t="shared" si="299"/>
        <v>0</v>
      </c>
      <c r="X583" s="6">
        <f t="shared" si="300"/>
        <v>0</v>
      </c>
      <c r="Y583" s="6">
        <f t="shared" si="301"/>
        <v>0</v>
      </c>
      <c r="Z583" s="6">
        <f t="shared" si="302"/>
        <v>0</v>
      </c>
      <c r="AA583" s="6">
        <f t="shared" si="303"/>
        <v>0</v>
      </c>
      <c r="AB583" s="6">
        <f t="shared" si="304"/>
        <v>0</v>
      </c>
      <c r="AC583" s="6">
        <f t="shared" si="305"/>
        <v>0</v>
      </c>
      <c r="AD583" s="6">
        <f t="shared" si="306"/>
        <v>0</v>
      </c>
      <c r="AE583" s="6">
        <f t="shared" si="307"/>
        <v>0</v>
      </c>
      <c r="AF583" s="6">
        <f t="shared" si="308"/>
        <v>0</v>
      </c>
      <c r="AG583" s="6">
        <f t="shared" si="309"/>
        <v>0</v>
      </c>
      <c r="AH583" s="6">
        <f t="shared" si="310"/>
        <v>0</v>
      </c>
      <c r="AI583" s="6">
        <f t="shared" si="311"/>
        <v>0</v>
      </c>
      <c r="AJ583" s="6">
        <f t="shared" si="312"/>
        <v>0</v>
      </c>
      <c r="AK583" s="6">
        <f t="shared" si="313"/>
        <v>0</v>
      </c>
      <c r="AL583" s="6">
        <f t="shared" si="314"/>
        <v>0</v>
      </c>
      <c r="AM583" s="6">
        <f t="shared" si="315"/>
        <v>0</v>
      </c>
      <c r="AN583" s="6">
        <f t="shared" si="316"/>
        <v>0</v>
      </c>
      <c r="AO583" s="6">
        <f t="shared" si="317"/>
        <v>0</v>
      </c>
      <c r="AP583" s="6">
        <f t="shared" si="318"/>
        <v>0</v>
      </c>
      <c r="AQ583" s="6">
        <f t="shared" si="319"/>
        <v>0</v>
      </c>
      <c r="AR583" s="6">
        <f t="shared" si="320"/>
        <v>0</v>
      </c>
      <c r="AS583" s="6">
        <f t="shared" si="321"/>
        <v>0</v>
      </c>
      <c r="AT583" s="6">
        <f t="shared" si="322"/>
        <v>0</v>
      </c>
      <c r="AU583" s="6">
        <f t="shared" si="323"/>
        <v>0</v>
      </c>
    </row>
    <row r="584" spans="1:47" ht="15" customHeight="1" x14ac:dyDescent="0.45">
      <c r="A584" s="5" t="s">
        <v>1160</v>
      </c>
      <c r="B584" s="5" t="s">
        <v>1161</v>
      </c>
      <c r="C584" s="6">
        <v>3</v>
      </c>
      <c r="D584" s="6">
        <v>3</v>
      </c>
      <c r="E584" s="6">
        <v>3</v>
      </c>
      <c r="F584" s="6">
        <v>1.29999995231628</v>
      </c>
      <c r="G584" s="6">
        <v>2.2000000476837198</v>
      </c>
      <c r="H584" s="6">
        <v>2.25</v>
      </c>
      <c r="I584" s="6">
        <v>1.1000000238418599</v>
      </c>
      <c r="J584" s="6">
        <v>1.54999995231628</v>
      </c>
      <c r="K584" s="6">
        <v>1</v>
      </c>
      <c r="L584" s="6">
        <f t="shared" si="288"/>
        <v>0</v>
      </c>
      <c r="M584" s="6">
        <f t="shared" si="289"/>
        <v>1</v>
      </c>
      <c r="N584" s="6">
        <f t="shared" si="290"/>
        <v>1</v>
      </c>
      <c r="O584" s="6">
        <f t="shared" si="291"/>
        <v>0</v>
      </c>
      <c r="P584" s="6">
        <f t="shared" si="292"/>
        <v>0.20000004768371982</v>
      </c>
      <c r="Q584" s="6">
        <f t="shared" si="293"/>
        <v>0</v>
      </c>
      <c r="R584" s="6">
        <f t="shared" si="294"/>
        <v>0</v>
      </c>
      <c r="S584" s="6">
        <f t="shared" si="295"/>
        <v>0</v>
      </c>
      <c r="T584" s="6">
        <f t="shared" si="296"/>
        <v>0</v>
      </c>
      <c r="U584" s="6">
        <f t="shared" si="297"/>
        <v>0</v>
      </c>
      <c r="V584" s="6">
        <f t="shared" si="298"/>
        <v>0.39999999999999991</v>
      </c>
      <c r="W584" s="6">
        <f t="shared" si="299"/>
        <v>0</v>
      </c>
      <c r="X584" s="6">
        <f t="shared" si="300"/>
        <v>0</v>
      </c>
      <c r="Y584" s="6">
        <f t="shared" si="301"/>
        <v>0</v>
      </c>
      <c r="Z584" s="6">
        <f t="shared" si="302"/>
        <v>0</v>
      </c>
      <c r="AA584" s="6">
        <f t="shared" si="303"/>
        <v>0</v>
      </c>
      <c r="AB584" s="6">
        <f t="shared" si="304"/>
        <v>0</v>
      </c>
      <c r="AC584" s="6">
        <f t="shared" si="305"/>
        <v>0</v>
      </c>
      <c r="AD584" s="6">
        <f t="shared" si="306"/>
        <v>0</v>
      </c>
      <c r="AE584" s="6">
        <f t="shared" si="307"/>
        <v>0</v>
      </c>
      <c r="AF584" s="6">
        <f t="shared" si="308"/>
        <v>0</v>
      </c>
      <c r="AG584" s="6">
        <f t="shared" si="309"/>
        <v>0</v>
      </c>
      <c r="AH584" s="6">
        <f t="shared" si="310"/>
        <v>0</v>
      </c>
      <c r="AI584" s="6">
        <f t="shared" si="311"/>
        <v>0</v>
      </c>
      <c r="AJ584" s="6">
        <f t="shared" si="312"/>
        <v>0</v>
      </c>
      <c r="AK584" s="6">
        <f t="shared" si="313"/>
        <v>0</v>
      </c>
      <c r="AL584" s="6">
        <f t="shared" si="314"/>
        <v>0</v>
      </c>
      <c r="AM584" s="6">
        <f t="shared" si="315"/>
        <v>0</v>
      </c>
      <c r="AN584" s="6">
        <f t="shared" si="316"/>
        <v>0</v>
      </c>
      <c r="AO584" s="6">
        <f t="shared" si="317"/>
        <v>0</v>
      </c>
      <c r="AP584" s="6">
        <f t="shared" si="318"/>
        <v>0</v>
      </c>
      <c r="AQ584" s="6">
        <f t="shared" si="319"/>
        <v>0</v>
      </c>
      <c r="AR584" s="6">
        <f t="shared" si="320"/>
        <v>0</v>
      </c>
      <c r="AS584" s="6">
        <f t="shared" si="321"/>
        <v>0</v>
      </c>
      <c r="AT584" s="6">
        <f t="shared" si="322"/>
        <v>0</v>
      </c>
      <c r="AU584" s="6">
        <f t="shared" si="323"/>
        <v>0</v>
      </c>
    </row>
    <row r="585" spans="1:47" ht="15" customHeight="1" x14ac:dyDescent="0.45">
      <c r="A585" s="5" t="s">
        <v>1162</v>
      </c>
      <c r="B585" s="5" t="s">
        <v>1163</v>
      </c>
      <c r="C585" s="6">
        <v>3</v>
      </c>
      <c r="D585" s="6">
        <v>3</v>
      </c>
      <c r="E585" s="6">
        <v>3</v>
      </c>
      <c r="F585" s="6">
        <v>0.94999998807907104</v>
      </c>
      <c r="G585" s="6">
        <v>2.0499999523162802</v>
      </c>
      <c r="H585" s="6">
        <v>2.0999999046325701</v>
      </c>
      <c r="I585" s="6">
        <v>0.25</v>
      </c>
      <c r="J585" s="6">
        <v>0.10000000149011599</v>
      </c>
      <c r="K585" s="6">
        <v>0.10000000149011599</v>
      </c>
      <c r="L585" s="6">
        <f t="shared" si="288"/>
        <v>0</v>
      </c>
      <c r="M585" s="6">
        <f t="shared" si="289"/>
        <v>1</v>
      </c>
      <c r="N585" s="6">
        <f t="shared" si="290"/>
        <v>1</v>
      </c>
      <c r="O585" s="6">
        <f t="shared" si="291"/>
        <v>0</v>
      </c>
      <c r="P585" s="6">
        <f t="shared" si="292"/>
        <v>4.9999952316280183E-2</v>
      </c>
      <c r="Q585" s="6">
        <f t="shared" si="293"/>
        <v>0</v>
      </c>
      <c r="R585" s="6">
        <f t="shared" si="294"/>
        <v>0</v>
      </c>
      <c r="S585" s="6">
        <f t="shared" si="295"/>
        <v>0</v>
      </c>
      <c r="T585" s="6">
        <f t="shared" si="296"/>
        <v>0</v>
      </c>
      <c r="U585" s="6">
        <f t="shared" si="297"/>
        <v>0</v>
      </c>
      <c r="V585" s="6">
        <f t="shared" si="298"/>
        <v>0.39999999999999991</v>
      </c>
      <c r="W585" s="6">
        <f t="shared" si="299"/>
        <v>0</v>
      </c>
      <c r="X585" s="6">
        <f t="shared" si="300"/>
        <v>0</v>
      </c>
      <c r="Y585" s="6">
        <f t="shared" si="301"/>
        <v>0</v>
      </c>
      <c r="Z585" s="6">
        <f t="shared" si="302"/>
        <v>0</v>
      </c>
      <c r="AA585" s="6">
        <f t="shared" si="303"/>
        <v>0</v>
      </c>
      <c r="AB585" s="6">
        <f t="shared" si="304"/>
        <v>0</v>
      </c>
      <c r="AC585" s="6">
        <f t="shared" si="305"/>
        <v>0</v>
      </c>
      <c r="AD585" s="6">
        <f t="shared" si="306"/>
        <v>0</v>
      </c>
      <c r="AE585" s="6">
        <f t="shared" si="307"/>
        <v>0</v>
      </c>
      <c r="AF585" s="6">
        <f t="shared" si="308"/>
        <v>0</v>
      </c>
      <c r="AG585" s="6">
        <f t="shared" si="309"/>
        <v>0</v>
      </c>
      <c r="AH585" s="6">
        <f t="shared" si="310"/>
        <v>0</v>
      </c>
      <c r="AI585" s="6">
        <f t="shared" si="311"/>
        <v>0</v>
      </c>
      <c r="AJ585" s="6">
        <f t="shared" si="312"/>
        <v>0</v>
      </c>
      <c r="AK585" s="6">
        <f t="shared" si="313"/>
        <v>0</v>
      </c>
      <c r="AL585" s="6">
        <f t="shared" si="314"/>
        <v>0</v>
      </c>
      <c r="AM585" s="6">
        <f t="shared" si="315"/>
        <v>0</v>
      </c>
      <c r="AN585" s="6">
        <f t="shared" si="316"/>
        <v>0</v>
      </c>
      <c r="AO585" s="6">
        <f t="shared" si="317"/>
        <v>0</v>
      </c>
      <c r="AP585" s="6">
        <f t="shared" si="318"/>
        <v>0</v>
      </c>
      <c r="AQ585" s="6">
        <f t="shared" si="319"/>
        <v>0</v>
      </c>
      <c r="AR585" s="6">
        <f t="shared" si="320"/>
        <v>0</v>
      </c>
      <c r="AS585" s="6">
        <f t="shared" si="321"/>
        <v>0</v>
      </c>
      <c r="AT585" s="6">
        <f t="shared" si="322"/>
        <v>0</v>
      </c>
      <c r="AU585" s="6">
        <f t="shared" si="323"/>
        <v>0</v>
      </c>
    </row>
    <row r="586" spans="1:47" ht="15" customHeight="1" x14ac:dyDescent="0.45">
      <c r="A586" s="5" t="s">
        <v>1164</v>
      </c>
      <c r="B586" s="5" t="s">
        <v>1165</v>
      </c>
      <c r="C586" s="6">
        <v>2.5</v>
      </c>
      <c r="D586" s="6">
        <v>2.5499999523162802</v>
      </c>
      <c r="E586" s="6">
        <v>1.6000000238418599</v>
      </c>
      <c r="F586" s="6">
        <v>1.04999995231628</v>
      </c>
      <c r="G586" s="6">
        <v>1.8500000238418599</v>
      </c>
      <c r="H586" s="6">
        <v>1.6000000238418599</v>
      </c>
      <c r="I586" s="6">
        <v>1.70000004768372</v>
      </c>
      <c r="J586" s="6">
        <v>2.1500000953674299</v>
      </c>
      <c r="K586" s="6">
        <v>1.8500000238418599</v>
      </c>
      <c r="L586" s="6">
        <f t="shared" si="288"/>
        <v>0</v>
      </c>
      <c r="M586" s="6">
        <f t="shared" si="289"/>
        <v>0.54999995231628018</v>
      </c>
      <c r="N586" s="6">
        <f t="shared" si="290"/>
        <v>0</v>
      </c>
      <c r="O586" s="6">
        <f t="shared" si="291"/>
        <v>0</v>
      </c>
      <c r="P586" s="6">
        <f t="shared" si="292"/>
        <v>0</v>
      </c>
      <c r="Q586" s="6">
        <f t="shared" si="293"/>
        <v>0</v>
      </c>
      <c r="R586" s="6">
        <f t="shared" si="294"/>
        <v>0</v>
      </c>
      <c r="S586" s="6">
        <f t="shared" si="295"/>
        <v>0.15000009536742986</v>
      </c>
      <c r="T586" s="6">
        <f t="shared" si="296"/>
        <v>0</v>
      </c>
      <c r="U586" s="6">
        <f t="shared" si="297"/>
        <v>0</v>
      </c>
      <c r="V586" s="6">
        <f t="shared" si="298"/>
        <v>0</v>
      </c>
      <c r="W586" s="6">
        <f t="shared" si="299"/>
        <v>0</v>
      </c>
      <c r="X586" s="6">
        <f t="shared" si="300"/>
        <v>0</v>
      </c>
      <c r="Y586" s="6">
        <f t="shared" si="301"/>
        <v>0</v>
      </c>
      <c r="Z586" s="6">
        <f t="shared" si="302"/>
        <v>0</v>
      </c>
      <c r="AA586" s="6">
        <f t="shared" si="303"/>
        <v>0</v>
      </c>
      <c r="AB586" s="6">
        <f t="shared" si="304"/>
        <v>0</v>
      </c>
      <c r="AC586" s="6">
        <f t="shared" si="305"/>
        <v>0</v>
      </c>
      <c r="AD586" s="6">
        <f t="shared" si="306"/>
        <v>0</v>
      </c>
      <c r="AE586" s="6">
        <f t="shared" si="307"/>
        <v>0</v>
      </c>
      <c r="AF586" s="6">
        <f t="shared" si="308"/>
        <v>0</v>
      </c>
      <c r="AG586" s="6">
        <f t="shared" si="309"/>
        <v>0</v>
      </c>
      <c r="AH586" s="6">
        <f t="shared" si="310"/>
        <v>0</v>
      </c>
      <c r="AI586" s="6">
        <f t="shared" si="311"/>
        <v>0</v>
      </c>
      <c r="AJ586" s="6">
        <f t="shared" si="312"/>
        <v>0</v>
      </c>
      <c r="AK586" s="6">
        <f t="shared" si="313"/>
        <v>0</v>
      </c>
      <c r="AL586" s="6">
        <f t="shared" si="314"/>
        <v>0</v>
      </c>
      <c r="AM586" s="6">
        <f t="shared" si="315"/>
        <v>0</v>
      </c>
      <c r="AN586" s="6">
        <f t="shared" si="316"/>
        <v>0</v>
      </c>
      <c r="AO586" s="6">
        <f t="shared" si="317"/>
        <v>0</v>
      </c>
      <c r="AP586" s="6">
        <f t="shared" si="318"/>
        <v>0</v>
      </c>
      <c r="AQ586" s="6">
        <f t="shared" si="319"/>
        <v>0</v>
      </c>
      <c r="AR586" s="6">
        <f t="shared" si="320"/>
        <v>0</v>
      </c>
      <c r="AS586" s="6">
        <f t="shared" si="321"/>
        <v>0</v>
      </c>
      <c r="AT586" s="6">
        <f t="shared" si="322"/>
        <v>0</v>
      </c>
      <c r="AU586" s="6">
        <f t="shared" si="323"/>
        <v>0</v>
      </c>
    </row>
    <row r="587" spans="1:47" ht="15" customHeight="1" x14ac:dyDescent="0.45">
      <c r="A587" s="5" t="s">
        <v>1166</v>
      </c>
      <c r="B587" s="5" t="s">
        <v>1167</v>
      </c>
      <c r="C587" s="6">
        <v>3</v>
      </c>
      <c r="D587" s="6">
        <v>2.4500000476837198</v>
      </c>
      <c r="E587" s="6">
        <v>2.25</v>
      </c>
      <c r="F587" s="6">
        <v>1.04999995231628</v>
      </c>
      <c r="G587" s="6">
        <v>2.3499999046325701</v>
      </c>
      <c r="H587" s="6">
        <v>2.4000000953674299</v>
      </c>
      <c r="I587" s="6">
        <v>0.34999999403953602</v>
      </c>
      <c r="J587" s="6">
        <v>0.25</v>
      </c>
      <c r="K587" s="6">
        <v>5.0000000745058101E-2</v>
      </c>
      <c r="L587" s="6">
        <f t="shared" si="288"/>
        <v>0</v>
      </c>
      <c r="M587" s="6">
        <f t="shared" si="289"/>
        <v>0.45000004768371982</v>
      </c>
      <c r="N587" s="6">
        <f t="shared" si="290"/>
        <v>0.25</v>
      </c>
      <c r="O587" s="6">
        <f t="shared" si="291"/>
        <v>0</v>
      </c>
      <c r="P587" s="6">
        <f t="shared" si="292"/>
        <v>0.34999990463257014</v>
      </c>
      <c r="Q587" s="6">
        <f t="shared" si="293"/>
        <v>0</v>
      </c>
      <c r="R587" s="6">
        <f t="shared" si="294"/>
        <v>0</v>
      </c>
      <c r="S587" s="6">
        <f t="shared" si="295"/>
        <v>0</v>
      </c>
      <c r="T587" s="6">
        <f t="shared" si="296"/>
        <v>0</v>
      </c>
      <c r="U587" s="6">
        <f t="shared" si="297"/>
        <v>0</v>
      </c>
      <c r="V587" s="6">
        <f t="shared" si="298"/>
        <v>0</v>
      </c>
      <c r="W587" s="6">
        <f t="shared" si="299"/>
        <v>0</v>
      </c>
      <c r="X587" s="6">
        <f t="shared" si="300"/>
        <v>0</v>
      </c>
      <c r="Y587" s="6">
        <f t="shared" si="301"/>
        <v>0</v>
      </c>
      <c r="Z587" s="6">
        <f t="shared" si="302"/>
        <v>0</v>
      </c>
      <c r="AA587" s="6">
        <f t="shared" si="303"/>
        <v>0</v>
      </c>
      <c r="AB587" s="6">
        <f t="shared" si="304"/>
        <v>0</v>
      </c>
      <c r="AC587" s="6">
        <f t="shared" si="305"/>
        <v>0</v>
      </c>
      <c r="AD587" s="6">
        <f t="shared" si="306"/>
        <v>0</v>
      </c>
      <c r="AE587" s="6">
        <f t="shared" si="307"/>
        <v>0</v>
      </c>
      <c r="AF587" s="6">
        <f t="shared" si="308"/>
        <v>0</v>
      </c>
      <c r="AG587" s="6">
        <f t="shared" si="309"/>
        <v>0</v>
      </c>
      <c r="AH587" s="6">
        <f t="shared" si="310"/>
        <v>0</v>
      </c>
      <c r="AI587" s="6">
        <f t="shared" si="311"/>
        <v>0</v>
      </c>
      <c r="AJ587" s="6">
        <f t="shared" si="312"/>
        <v>0</v>
      </c>
      <c r="AK587" s="6">
        <f t="shared" si="313"/>
        <v>0</v>
      </c>
      <c r="AL587" s="6">
        <f t="shared" si="314"/>
        <v>0</v>
      </c>
      <c r="AM587" s="6">
        <f t="shared" si="315"/>
        <v>0</v>
      </c>
      <c r="AN587" s="6">
        <f t="shared" si="316"/>
        <v>0</v>
      </c>
      <c r="AO587" s="6">
        <f t="shared" si="317"/>
        <v>0</v>
      </c>
      <c r="AP587" s="6">
        <f t="shared" si="318"/>
        <v>0</v>
      </c>
      <c r="AQ587" s="6">
        <f t="shared" si="319"/>
        <v>0</v>
      </c>
      <c r="AR587" s="6">
        <f t="shared" si="320"/>
        <v>0</v>
      </c>
      <c r="AS587" s="6">
        <f t="shared" si="321"/>
        <v>0</v>
      </c>
      <c r="AT587" s="6">
        <f t="shared" si="322"/>
        <v>0</v>
      </c>
      <c r="AU587" s="6">
        <f t="shared" si="323"/>
        <v>0</v>
      </c>
    </row>
    <row r="588" spans="1:47" ht="15" customHeight="1" x14ac:dyDescent="0.45">
      <c r="A588" s="5" t="s">
        <v>1168</v>
      </c>
      <c r="B588" s="5" t="s">
        <v>1169</v>
      </c>
      <c r="C588" s="6">
        <v>2.9500000476837198</v>
      </c>
      <c r="D588" s="6">
        <v>2.8499999046325701</v>
      </c>
      <c r="E588" s="6">
        <v>2.2999999523162802</v>
      </c>
      <c r="F588" s="6">
        <v>0.85000002384185802</v>
      </c>
      <c r="G588" s="6">
        <v>2</v>
      </c>
      <c r="H588" s="6">
        <v>2.25</v>
      </c>
      <c r="I588" s="6">
        <v>0.44999998807907099</v>
      </c>
      <c r="J588" s="6">
        <v>0.44999998807907099</v>
      </c>
      <c r="K588" s="6">
        <v>0.20000000298023199</v>
      </c>
      <c r="L588" s="6">
        <f t="shared" si="288"/>
        <v>0</v>
      </c>
      <c r="M588" s="6">
        <f t="shared" si="289"/>
        <v>0.84999990463257014</v>
      </c>
      <c r="N588" s="6">
        <f t="shared" si="290"/>
        <v>0.29999995231628018</v>
      </c>
      <c r="O588" s="6">
        <f t="shared" si="291"/>
        <v>0</v>
      </c>
      <c r="P588" s="6">
        <f t="shared" si="292"/>
        <v>0</v>
      </c>
      <c r="Q588" s="6">
        <f t="shared" si="293"/>
        <v>0</v>
      </c>
      <c r="R588" s="6">
        <f t="shared" si="294"/>
        <v>0</v>
      </c>
      <c r="S588" s="6">
        <f t="shared" si="295"/>
        <v>0</v>
      </c>
      <c r="T588" s="6">
        <f t="shared" si="296"/>
        <v>0</v>
      </c>
      <c r="U588" s="6">
        <f t="shared" si="297"/>
        <v>0</v>
      </c>
      <c r="V588" s="6">
        <f t="shared" si="298"/>
        <v>0.24999990463257005</v>
      </c>
      <c r="W588" s="6">
        <f t="shared" si="299"/>
        <v>0</v>
      </c>
      <c r="X588" s="6">
        <f t="shared" si="300"/>
        <v>0</v>
      </c>
      <c r="Y588" s="6">
        <f t="shared" si="301"/>
        <v>0</v>
      </c>
      <c r="Z588" s="6">
        <f t="shared" si="302"/>
        <v>0</v>
      </c>
      <c r="AA588" s="6">
        <f t="shared" si="303"/>
        <v>0</v>
      </c>
      <c r="AB588" s="6">
        <f t="shared" si="304"/>
        <v>0</v>
      </c>
      <c r="AC588" s="6">
        <f t="shared" si="305"/>
        <v>0</v>
      </c>
      <c r="AD588" s="6">
        <f t="shared" si="306"/>
        <v>0</v>
      </c>
      <c r="AE588" s="6">
        <f t="shared" si="307"/>
        <v>0</v>
      </c>
      <c r="AF588" s="6">
        <f t="shared" si="308"/>
        <v>0</v>
      </c>
      <c r="AG588" s="6">
        <f t="shared" si="309"/>
        <v>0</v>
      </c>
      <c r="AH588" s="6">
        <f t="shared" si="310"/>
        <v>0</v>
      </c>
      <c r="AI588" s="6">
        <f t="shared" si="311"/>
        <v>0</v>
      </c>
      <c r="AJ588" s="6">
        <f t="shared" si="312"/>
        <v>0</v>
      </c>
      <c r="AK588" s="6">
        <f t="shared" si="313"/>
        <v>0</v>
      </c>
      <c r="AL588" s="6">
        <f t="shared" si="314"/>
        <v>0</v>
      </c>
      <c r="AM588" s="6">
        <f t="shared" si="315"/>
        <v>0</v>
      </c>
      <c r="AN588" s="6">
        <f t="shared" si="316"/>
        <v>0</v>
      </c>
      <c r="AO588" s="6">
        <f t="shared" si="317"/>
        <v>0</v>
      </c>
      <c r="AP588" s="6">
        <f t="shared" si="318"/>
        <v>0</v>
      </c>
      <c r="AQ588" s="6">
        <f t="shared" si="319"/>
        <v>0</v>
      </c>
      <c r="AR588" s="6">
        <f t="shared" si="320"/>
        <v>0</v>
      </c>
      <c r="AS588" s="6">
        <f t="shared" si="321"/>
        <v>0</v>
      </c>
      <c r="AT588" s="6">
        <f t="shared" si="322"/>
        <v>0</v>
      </c>
      <c r="AU588" s="6">
        <f t="shared" si="323"/>
        <v>0</v>
      </c>
    </row>
    <row r="589" spans="1:47" ht="15" customHeight="1" x14ac:dyDescent="0.45">
      <c r="A589" s="5" t="s">
        <v>1170</v>
      </c>
      <c r="B589" s="5" t="s">
        <v>1171</v>
      </c>
      <c r="C589" s="6">
        <v>3</v>
      </c>
      <c r="D589" s="6">
        <v>2.4000000953674299</v>
      </c>
      <c r="E589" s="6">
        <v>2.0499999523162802</v>
      </c>
      <c r="F589" s="6">
        <v>1</v>
      </c>
      <c r="G589" s="6">
        <v>2</v>
      </c>
      <c r="H589" s="6">
        <v>2</v>
      </c>
      <c r="I589" s="6">
        <v>0.34999999403953602</v>
      </c>
      <c r="J589" s="6">
        <v>0.150000005960465</v>
      </c>
      <c r="K589" s="6">
        <v>0</v>
      </c>
      <c r="L589" s="6">
        <f t="shared" si="288"/>
        <v>0</v>
      </c>
      <c r="M589" s="6">
        <f t="shared" si="289"/>
        <v>0.40000009536742986</v>
      </c>
      <c r="N589" s="6">
        <f t="shared" si="290"/>
        <v>4.9999952316280183E-2</v>
      </c>
      <c r="O589" s="6">
        <f t="shared" si="291"/>
        <v>0</v>
      </c>
      <c r="P589" s="6">
        <f t="shared" si="292"/>
        <v>0</v>
      </c>
      <c r="Q589" s="6">
        <f t="shared" si="293"/>
        <v>0</v>
      </c>
      <c r="R589" s="6">
        <f t="shared" si="294"/>
        <v>0</v>
      </c>
      <c r="S589" s="6">
        <f t="shared" si="295"/>
        <v>0</v>
      </c>
      <c r="T589" s="6">
        <f t="shared" si="296"/>
        <v>0</v>
      </c>
      <c r="U589" s="6">
        <f t="shared" si="297"/>
        <v>0</v>
      </c>
      <c r="V589" s="6">
        <f t="shared" si="298"/>
        <v>0</v>
      </c>
      <c r="W589" s="6">
        <f t="shared" si="299"/>
        <v>0</v>
      </c>
      <c r="X589" s="6">
        <f t="shared" si="300"/>
        <v>0</v>
      </c>
      <c r="Y589" s="6">
        <f t="shared" si="301"/>
        <v>0</v>
      </c>
      <c r="Z589" s="6">
        <f t="shared" si="302"/>
        <v>0</v>
      </c>
      <c r="AA589" s="6">
        <f t="shared" si="303"/>
        <v>0</v>
      </c>
      <c r="AB589" s="6">
        <f t="shared" si="304"/>
        <v>0</v>
      </c>
      <c r="AC589" s="6">
        <f t="shared" si="305"/>
        <v>0</v>
      </c>
      <c r="AD589" s="6">
        <f t="shared" si="306"/>
        <v>0</v>
      </c>
      <c r="AE589" s="6">
        <f t="shared" si="307"/>
        <v>0</v>
      </c>
      <c r="AF589" s="6">
        <f t="shared" si="308"/>
        <v>0</v>
      </c>
      <c r="AG589" s="6">
        <f t="shared" si="309"/>
        <v>0</v>
      </c>
      <c r="AH589" s="6">
        <f t="shared" si="310"/>
        <v>0</v>
      </c>
      <c r="AI589" s="6">
        <f t="shared" si="311"/>
        <v>0</v>
      </c>
      <c r="AJ589" s="6">
        <f t="shared" si="312"/>
        <v>0</v>
      </c>
      <c r="AK589" s="6">
        <f t="shared" si="313"/>
        <v>0</v>
      </c>
      <c r="AL589" s="6">
        <f t="shared" si="314"/>
        <v>0</v>
      </c>
      <c r="AM589" s="6">
        <f t="shared" si="315"/>
        <v>0</v>
      </c>
      <c r="AN589" s="6">
        <f t="shared" si="316"/>
        <v>0</v>
      </c>
      <c r="AO589" s="6">
        <f t="shared" si="317"/>
        <v>0</v>
      </c>
      <c r="AP589" s="6">
        <f t="shared" si="318"/>
        <v>0</v>
      </c>
      <c r="AQ589" s="6">
        <f t="shared" si="319"/>
        <v>0</v>
      </c>
      <c r="AR589" s="6">
        <f t="shared" si="320"/>
        <v>0</v>
      </c>
      <c r="AS589" s="6">
        <f t="shared" si="321"/>
        <v>0</v>
      </c>
      <c r="AT589" s="6">
        <f t="shared" si="322"/>
        <v>0</v>
      </c>
      <c r="AU589" s="6">
        <f t="shared" si="323"/>
        <v>0</v>
      </c>
    </row>
    <row r="590" spans="1:47" ht="15" customHeight="1" x14ac:dyDescent="0.45">
      <c r="A590" s="5" t="s">
        <v>1172</v>
      </c>
      <c r="B590" s="5" t="s">
        <v>1173</v>
      </c>
      <c r="C590" s="6">
        <v>3</v>
      </c>
      <c r="D590" s="6">
        <v>2.9500000476837198</v>
      </c>
      <c r="E590" s="6">
        <v>2.6500000953674299</v>
      </c>
      <c r="F590" s="6">
        <v>1.1499999761581401</v>
      </c>
      <c r="G590" s="6">
        <v>2.5499999523162802</v>
      </c>
      <c r="H590" s="6">
        <v>2.5</v>
      </c>
      <c r="I590" s="6">
        <v>0.25</v>
      </c>
      <c r="J590" s="6">
        <v>0</v>
      </c>
      <c r="K590" s="6">
        <v>0</v>
      </c>
      <c r="L590" s="6">
        <f t="shared" si="288"/>
        <v>0</v>
      </c>
      <c r="M590" s="6">
        <f t="shared" si="289"/>
        <v>0.95000004768371982</v>
      </c>
      <c r="N590" s="6">
        <f t="shared" si="290"/>
        <v>0.65000009536742986</v>
      </c>
      <c r="O590" s="6">
        <f t="shared" si="291"/>
        <v>0</v>
      </c>
      <c r="P590" s="6">
        <f t="shared" si="292"/>
        <v>0.54999995231628018</v>
      </c>
      <c r="Q590" s="6">
        <f t="shared" si="293"/>
        <v>0</v>
      </c>
      <c r="R590" s="6">
        <f t="shared" si="294"/>
        <v>0</v>
      </c>
      <c r="S590" s="6">
        <f t="shared" si="295"/>
        <v>0</v>
      </c>
      <c r="T590" s="6">
        <f t="shared" si="296"/>
        <v>0</v>
      </c>
      <c r="U590" s="6">
        <f t="shared" si="297"/>
        <v>0</v>
      </c>
      <c r="V590" s="6">
        <f t="shared" si="298"/>
        <v>0.35000004768371973</v>
      </c>
      <c r="W590" s="6">
        <f t="shared" si="299"/>
        <v>0</v>
      </c>
      <c r="X590" s="6">
        <f t="shared" si="300"/>
        <v>0</v>
      </c>
      <c r="Y590" s="6">
        <f t="shared" si="301"/>
        <v>0</v>
      </c>
      <c r="Z590" s="6">
        <f t="shared" si="302"/>
        <v>0</v>
      </c>
      <c r="AA590" s="6">
        <f t="shared" si="303"/>
        <v>0</v>
      </c>
      <c r="AB590" s="6">
        <f t="shared" si="304"/>
        <v>0</v>
      </c>
      <c r="AC590" s="6">
        <f t="shared" si="305"/>
        <v>0</v>
      </c>
      <c r="AD590" s="6">
        <f t="shared" si="306"/>
        <v>0</v>
      </c>
      <c r="AE590" s="6">
        <f t="shared" si="307"/>
        <v>0</v>
      </c>
      <c r="AF590" s="6">
        <f t="shared" si="308"/>
        <v>0</v>
      </c>
      <c r="AG590" s="6">
        <f t="shared" si="309"/>
        <v>0</v>
      </c>
      <c r="AH590" s="6">
        <f t="shared" si="310"/>
        <v>0</v>
      </c>
      <c r="AI590" s="6">
        <f t="shared" si="311"/>
        <v>0</v>
      </c>
      <c r="AJ590" s="6">
        <f t="shared" si="312"/>
        <v>0</v>
      </c>
      <c r="AK590" s="6">
        <f t="shared" si="313"/>
        <v>0</v>
      </c>
      <c r="AL590" s="6">
        <f t="shared" si="314"/>
        <v>0</v>
      </c>
      <c r="AM590" s="6">
        <f t="shared" si="315"/>
        <v>0</v>
      </c>
      <c r="AN590" s="6">
        <f t="shared" si="316"/>
        <v>0</v>
      </c>
      <c r="AO590" s="6">
        <f t="shared" si="317"/>
        <v>0</v>
      </c>
      <c r="AP590" s="6">
        <f t="shared" si="318"/>
        <v>0</v>
      </c>
      <c r="AQ590" s="6">
        <f t="shared" si="319"/>
        <v>0</v>
      </c>
      <c r="AR590" s="6">
        <f t="shared" si="320"/>
        <v>0</v>
      </c>
      <c r="AS590" s="6">
        <f t="shared" si="321"/>
        <v>0</v>
      </c>
      <c r="AT590" s="6">
        <f t="shared" si="322"/>
        <v>0</v>
      </c>
      <c r="AU590" s="6">
        <f t="shared" si="323"/>
        <v>0</v>
      </c>
    </row>
    <row r="591" spans="1:47" ht="15" customHeight="1" x14ac:dyDescent="0.45">
      <c r="A591" s="5" t="s">
        <v>1174</v>
      </c>
      <c r="B591" s="5" t="s">
        <v>1175</v>
      </c>
      <c r="C591" s="6">
        <v>3.0999999046325701</v>
      </c>
      <c r="D591" s="6">
        <v>3.2000000476837198</v>
      </c>
      <c r="E591" s="6">
        <v>2.9000000953674299</v>
      </c>
      <c r="F591" s="6">
        <v>1</v>
      </c>
      <c r="G591" s="6">
        <v>2.3499999046325701</v>
      </c>
      <c r="H591" s="6">
        <v>2.2999999523162802</v>
      </c>
      <c r="I591" s="6">
        <v>0.80000001192092896</v>
      </c>
      <c r="J591" s="6">
        <v>0.80000001192092896</v>
      </c>
      <c r="K591" s="6">
        <v>0.85000002384185802</v>
      </c>
      <c r="L591" s="6">
        <f t="shared" si="288"/>
        <v>9.9999904632570136E-2</v>
      </c>
      <c r="M591" s="6">
        <f t="shared" si="289"/>
        <v>1.2000000476837198</v>
      </c>
      <c r="N591" s="6">
        <f t="shared" si="290"/>
        <v>0.90000009536742986</v>
      </c>
      <c r="O591" s="6">
        <f t="shared" si="291"/>
        <v>0</v>
      </c>
      <c r="P591" s="6">
        <f t="shared" si="292"/>
        <v>0.34999990463257014</v>
      </c>
      <c r="Q591" s="6">
        <f t="shared" si="293"/>
        <v>0</v>
      </c>
      <c r="R591" s="6">
        <f t="shared" si="294"/>
        <v>0</v>
      </c>
      <c r="S591" s="6">
        <f t="shared" si="295"/>
        <v>0</v>
      </c>
      <c r="T591" s="6">
        <f t="shared" si="296"/>
        <v>0</v>
      </c>
      <c r="U591" s="6">
        <f t="shared" si="297"/>
        <v>0</v>
      </c>
      <c r="V591" s="6">
        <f t="shared" si="298"/>
        <v>0.60000004768371973</v>
      </c>
      <c r="W591" s="6">
        <f t="shared" si="299"/>
        <v>0</v>
      </c>
      <c r="X591" s="6">
        <f t="shared" si="300"/>
        <v>0</v>
      </c>
      <c r="Y591" s="6">
        <f t="shared" si="301"/>
        <v>0</v>
      </c>
      <c r="Z591" s="6">
        <f t="shared" si="302"/>
        <v>0</v>
      </c>
      <c r="AA591" s="6">
        <f t="shared" si="303"/>
        <v>0</v>
      </c>
      <c r="AB591" s="6">
        <f t="shared" si="304"/>
        <v>0</v>
      </c>
      <c r="AC591" s="6">
        <f t="shared" si="305"/>
        <v>0</v>
      </c>
      <c r="AD591" s="6">
        <f t="shared" si="306"/>
        <v>0</v>
      </c>
      <c r="AE591" s="6">
        <f t="shared" si="307"/>
        <v>0</v>
      </c>
      <c r="AF591" s="6">
        <f t="shared" si="308"/>
        <v>0</v>
      </c>
      <c r="AG591" s="6">
        <f t="shared" si="309"/>
        <v>0</v>
      </c>
      <c r="AH591" s="6">
        <f t="shared" si="310"/>
        <v>0</v>
      </c>
      <c r="AI591" s="6">
        <f t="shared" si="311"/>
        <v>0</v>
      </c>
      <c r="AJ591" s="6">
        <f t="shared" si="312"/>
        <v>0</v>
      </c>
      <c r="AK591" s="6">
        <f t="shared" si="313"/>
        <v>0</v>
      </c>
      <c r="AL591" s="6">
        <f t="shared" si="314"/>
        <v>0</v>
      </c>
      <c r="AM591" s="6">
        <f t="shared" si="315"/>
        <v>0</v>
      </c>
      <c r="AN591" s="6">
        <f t="shared" si="316"/>
        <v>0</v>
      </c>
      <c r="AO591" s="6">
        <f t="shared" si="317"/>
        <v>0</v>
      </c>
      <c r="AP591" s="6">
        <f t="shared" si="318"/>
        <v>0</v>
      </c>
      <c r="AQ591" s="6">
        <f t="shared" si="319"/>
        <v>0</v>
      </c>
      <c r="AR591" s="6">
        <f t="shared" si="320"/>
        <v>0</v>
      </c>
      <c r="AS591" s="6">
        <f t="shared" si="321"/>
        <v>0</v>
      </c>
      <c r="AT591" s="6">
        <f t="shared" si="322"/>
        <v>0</v>
      </c>
      <c r="AU591" s="6">
        <f t="shared" si="323"/>
        <v>0</v>
      </c>
    </row>
    <row r="592" spans="1:47" ht="15" customHeight="1" x14ac:dyDescent="0.45">
      <c r="A592" s="5" t="s">
        <v>1176</v>
      </c>
      <c r="B592" s="5" t="s">
        <v>1177</v>
      </c>
      <c r="C592" s="6">
        <v>3</v>
      </c>
      <c r="D592" s="6">
        <v>3</v>
      </c>
      <c r="E592" s="6">
        <v>2.7000000476837198</v>
      </c>
      <c r="F592" s="6">
        <v>1.3500000238418599</v>
      </c>
      <c r="G592" s="6">
        <v>2.25</v>
      </c>
      <c r="H592" s="6">
        <v>2.25</v>
      </c>
      <c r="I592" s="6">
        <v>1.3500000238418599</v>
      </c>
      <c r="J592" s="6">
        <v>1.6000000238418599</v>
      </c>
      <c r="K592" s="6">
        <v>1.6000000238418599</v>
      </c>
      <c r="L592" s="6">
        <f t="shared" ref="L592:L655" si="324">MAX(0,C592-$B$3)</f>
        <v>0</v>
      </c>
      <c r="M592" s="6">
        <f t="shared" ref="M592:M655" si="325">MAX(0,D592-$B$4)</f>
        <v>1</v>
      </c>
      <c r="N592" s="6">
        <f t="shared" ref="N592:N655" si="326">MAX(0,E592-$B$5)</f>
        <v>0.70000004768371982</v>
      </c>
      <c r="O592" s="6">
        <f t="shared" ref="O592:O655" si="327">MAX(0,F592-$B$6)</f>
        <v>0</v>
      </c>
      <c r="P592" s="6">
        <f t="shared" ref="P592:P655" si="328">MAX(0,G592-$B$7)</f>
        <v>0.25</v>
      </c>
      <c r="Q592" s="6">
        <f t="shared" ref="Q592:Q655" si="329">MAX(0,H592-$B$8)</f>
        <v>0</v>
      </c>
      <c r="R592" s="6">
        <f t="shared" ref="R592:R655" si="330">MAX(0,I592-$B$9)</f>
        <v>0</v>
      </c>
      <c r="S592" s="6">
        <f t="shared" ref="S592:S655" si="331">MAX(0,J592-$B$10)</f>
        <v>0</v>
      </c>
      <c r="T592" s="6">
        <f t="shared" ref="T592:T655" si="332">MAX(0,K592-$B$11)</f>
        <v>0</v>
      </c>
      <c r="U592" s="6">
        <f t="shared" ref="U592:U655" si="333">MAX(0,C592-$C$3)</f>
        <v>0</v>
      </c>
      <c r="V592" s="6">
        <f t="shared" ref="V592:V655" si="334">MAX(0,D592-$C$4)</f>
        <v>0.39999999999999991</v>
      </c>
      <c r="W592" s="6">
        <f t="shared" ref="W592:W655" si="335">MAX(0,E592-$C$5)</f>
        <v>0</v>
      </c>
      <c r="X592" s="6">
        <f t="shared" ref="X592:X655" si="336">MAX(0,F592-$C$6)</f>
        <v>0</v>
      </c>
      <c r="Y592" s="6">
        <f t="shared" ref="Y592:Y655" si="337">MAX(0,G592-$C$7)</f>
        <v>0</v>
      </c>
      <c r="Z592" s="6">
        <f t="shared" ref="Z592:Z655" si="338">MAX(0,H592-$C$8)</f>
        <v>0</v>
      </c>
      <c r="AA592" s="6">
        <f t="shared" ref="AA592:AA655" si="339">MAX(0,I592-$C$9)</f>
        <v>0</v>
      </c>
      <c r="AB592" s="6">
        <f t="shared" ref="AB592:AB655" si="340">MAX(0,J592-$C$10)</f>
        <v>0</v>
      </c>
      <c r="AC592" s="6">
        <f t="shared" ref="AC592:AC655" si="341">MAX(0,K592-$C$11)</f>
        <v>0</v>
      </c>
      <c r="AD592" s="6">
        <f t="shared" ref="AD592:AD655" si="342">MAX(0,C592-$D$3)</f>
        <v>0</v>
      </c>
      <c r="AE592" s="6">
        <f t="shared" ref="AE592:AE655" si="343">MAX(0,D592-$D$4)</f>
        <v>0</v>
      </c>
      <c r="AF592" s="6">
        <f t="shared" ref="AF592:AF655" si="344">MAX(0,E592-$D$5)</f>
        <v>0</v>
      </c>
      <c r="AG592" s="6">
        <f t="shared" ref="AG592:AG655" si="345">MAX(0,F592-$D$6)</f>
        <v>0</v>
      </c>
      <c r="AH592" s="6">
        <f t="shared" ref="AH592:AH655" si="346">MAX(0,G592-$D$7)</f>
        <v>0</v>
      </c>
      <c r="AI592" s="6">
        <f t="shared" ref="AI592:AI655" si="347">MAX(0,H592-$D$8)</f>
        <v>0</v>
      </c>
      <c r="AJ592" s="6">
        <f t="shared" ref="AJ592:AJ655" si="348">MAX(0,I592-$D$9)</f>
        <v>0</v>
      </c>
      <c r="AK592" s="6">
        <f t="shared" ref="AK592:AK655" si="349">MAX(0,J592-$D$10)</f>
        <v>0</v>
      </c>
      <c r="AL592" s="6">
        <f t="shared" ref="AL592:AL655" si="350">MAX(0,K592-$D$11)</f>
        <v>0</v>
      </c>
      <c r="AM592" s="6">
        <f t="shared" ref="AM592:AM655" si="351">MAX(0,C592-$E$3)</f>
        <v>0</v>
      </c>
      <c r="AN592" s="6">
        <f t="shared" ref="AN592:AN655" si="352">MAX(0,D592-$E$4)</f>
        <v>0</v>
      </c>
      <c r="AO592" s="6">
        <f t="shared" ref="AO592:AO655" si="353">MAX(0,E592-$E$5)</f>
        <v>0</v>
      </c>
      <c r="AP592" s="6">
        <f t="shared" ref="AP592:AP655" si="354">MAX(0,F592-$E$6)</f>
        <v>0</v>
      </c>
      <c r="AQ592" s="6">
        <f t="shared" ref="AQ592:AQ655" si="355">MAX(0,G592-$E$7)</f>
        <v>0</v>
      </c>
      <c r="AR592" s="6">
        <f t="shared" ref="AR592:AR655" si="356">MAX(0,H592-$E$8)</f>
        <v>0</v>
      </c>
      <c r="AS592" s="6">
        <f t="shared" ref="AS592:AS655" si="357">MAX(0,I592-$E$9)</f>
        <v>0</v>
      </c>
      <c r="AT592" s="6">
        <f t="shared" ref="AT592:AT655" si="358">MAX(0,J592-$E$10)</f>
        <v>0</v>
      </c>
      <c r="AU592" s="6">
        <f t="shared" ref="AU592:AU655" si="359">MAX(0,K592-$E$11)</f>
        <v>0</v>
      </c>
    </row>
    <row r="593" spans="1:47" ht="15" customHeight="1" x14ac:dyDescent="0.45">
      <c r="A593" s="5" t="s">
        <v>1178</v>
      </c>
      <c r="B593" s="5" t="s">
        <v>1179</v>
      </c>
      <c r="C593" s="6">
        <v>3</v>
      </c>
      <c r="D593" s="6">
        <v>2.6500000953674299</v>
      </c>
      <c r="E593" s="6">
        <v>2.4000000953674299</v>
      </c>
      <c r="F593" s="6">
        <v>1.04999995231628</v>
      </c>
      <c r="G593" s="6">
        <v>2.0499999523162802</v>
      </c>
      <c r="H593" s="6">
        <v>2.4500000476837198</v>
      </c>
      <c r="I593" s="6">
        <v>2.2000000476837198</v>
      </c>
      <c r="J593" s="6">
        <v>2.5</v>
      </c>
      <c r="K593" s="6">
        <v>2.4500000476837198</v>
      </c>
      <c r="L593" s="6">
        <f t="shared" si="324"/>
        <v>0</v>
      </c>
      <c r="M593" s="6">
        <f t="shared" si="325"/>
        <v>0.65000009536742986</v>
      </c>
      <c r="N593" s="6">
        <f t="shared" si="326"/>
        <v>0.40000009536742986</v>
      </c>
      <c r="O593" s="6">
        <f t="shared" si="327"/>
        <v>0</v>
      </c>
      <c r="P593" s="6">
        <f t="shared" si="328"/>
        <v>4.9999952316280183E-2</v>
      </c>
      <c r="Q593" s="6">
        <f t="shared" si="329"/>
        <v>0</v>
      </c>
      <c r="R593" s="6">
        <f t="shared" si="330"/>
        <v>0</v>
      </c>
      <c r="S593" s="6">
        <f t="shared" si="331"/>
        <v>0.5</v>
      </c>
      <c r="T593" s="6">
        <f t="shared" si="332"/>
        <v>0.45000004768371982</v>
      </c>
      <c r="U593" s="6">
        <f t="shared" si="333"/>
        <v>0</v>
      </c>
      <c r="V593" s="6">
        <f t="shared" si="334"/>
        <v>5.0000095367429775E-2</v>
      </c>
      <c r="W593" s="6">
        <f t="shared" si="335"/>
        <v>0</v>
      </c>
      <c r="X593" s="6">
        <f t="shared" si="336"/>
        <v>0</v>
      </c>
      <c r="Y593" s="6">
        <f t="shared" si="337"/>
        <v>0</v>
      </c>
      <c r="Z593" s="6">
        <f t="shared" si="338"/>
        <v>0</v>
      </c>
      <c r="AA593" s="6">
        <f t="shared" si="339"/>
        <v>0</v>
      </c>
      <c r="AB593" s="6">
        <f t="shared" si="340"/>
        <v>0</v>
      </c>
      <c r="AC593" s="6">
        <f t="shared" si="341"/>
        <v>0</v>
      </c>
      <c r="AD593" s="6">
        <f t="shared" si="342"/>
        <v>0</v>
      </c>
      <c r="AE593" s="6">
        <f t="shared" si="343"/>
        <v>0</v>
      </c>
      <c r="AF593" s="6">
        <f t="shared" si="344"/>
        <v>0</v>
      </c>
      <c r="AG593" s="6">
        <f t="shared" si="345"/>
        <v>0</v>
      </c>
      <c r="AH593" s="6">
        <f t="shared" si="346"/>
        <v>0</v>
      </c>
      <c r="AI593" s="6">
        <f t="shared" si="347"/>
        <v>0</v>
      </c>
      <c r="AJ593" s="6">
        <f t="shared" si="348"/>
        <v>0</v>
      </c>
      <c r="AK593" s="6">
        <f t="shared" si="349"/>
        <v>0</v>
      </c>
      <c r="AL593" s="6">
        <f t="shared" si="350"/>
        <v>0</v>
      </c>
      <c r="AM593" s="6">
        <f t="shared" si="351"/>
        <v>0</v>
      </c>
      <c r="AN593" s="6">
        <f t="shared" si="352"/>
        <v>0</v>
      </c>
      <c r="AO593" s="6">
        <f t="shared" si="353"/>
        <v>0</v>
      </c>
      <c r="AP593" s="6">
        <f t="shared" si="354"/>
        <v>0</v>
      </c>
      <c r="AQ593" s="6">
        <f t="shared" si="355"/>
        <v>0</v>
      </c>
      <c r="AR593" s="6">
        <f t="shared" si="356"/>
        <v>0</v>
      </c>
      <c r="AS593" s="6">
        <f t="shared" si="357"/>
        <v>0</v>
      </c>
      <c r="AT593" s="6">
        <f t="shared" si="358"/>
        <v>0</v>
      </c>
      <c r="AU593" s="6">
        <f t="shared" si="359"/>
        <v>0</v>
      </c>
    </row>
    <row r="594" spans="1:47" ht="15" customHeight="1" x14ac:dyDescent="0.45">
      <c r="A594" s="5" t="s">
        <v>1180</v>
      </c>
      <c r="B594" s="5" t="s">
        <v>1181</v>
      </c>
      <c r="C594" s="6">
        <v>3.5499999523162802</v>
      </c>
      <c r="D594" s="6">
        <v>2.9500000476837198</v>
      </c>
      <c r="E594" s="6">
        <v>2.8499999046325701</v>
      </c>
      <c r="F594" s="6">
        <v>2</v>
      </c>
      <c r="G594" s="6">
        <v>3.0499999523162802</v>
      </c>
      <c r="H594" s="6">
        <v>3.2000000476837198</v>
      </c>
      <c r="I594" s="6">
        <v>0.20000000298023199</v>
      </c>
      <c r="J594" s="6">
        <v>0</v>
      </c>
      <c r="K594" s="6">
        <v>0</v>
      </c>
      <c r="L594" s="6">
        <f t="shared" si="324"/>
        <v>0.54999995231628018</v>
      </c>
      <c r="M594" s="6">
        <f t="shared" si="325"/>
        <v>0.95000004768371982</v>
      </c>
      <c r="N594" s="6">
        <f t="shared" si="326"/>
        <v>0.84999990463257014</v>
      </c>
      <c r="O594" s="6">
        <f t="shared" si="327"/>
        <v>0</v>
      </c>
      <c r="P594" s="6">
        <f t="shared" si="328"/>
        <v>1.0499999523162802</v>
      </c>
      <c r="Q594" s="6">
        <f t="shared" si="329"/>
        <v>0.20000004768371982</v>
      </c>
      <c r="R594" s="6">
        <f t="shared" si="330"/>
        <v>0</v>
      </c>
      <c r="S594" s="6">
        <f t="shared" si="331"/>
        <v>0</v>
      </c>
      <c r="T594" s="6">
        <f t="shared" si="332"/>
        <v>0</v>
      </c>
      <c r="U594" s="6">
        <f t="shared" si="333"/>
        <v>0</v>
      </c>
      <c r="V594" s="6">
        <f t="shared" si="334"/>
        <v>0.35000004768371973</v>
      </c>
      <c r="W594" s="6">
        <f t="shared" si="335"/>
        <v>0</v>
      </c>
      <c r="X594" s="6">
        <f t="shared" si="336"/>
        <v>0</v>
      </c>
      <c r="Y594" s="6">
        <f t="shared" si="337"/>
        <v>0</v>
      </c>
      <c r="Z594" s="6">
        <f t="shared" si="338"/>
        <v>0</v>
      </c>
      <c r="AA594" s="6">
        <f t="shared" si="339"/>
        <v>0</v>
      </c>
      <c r="AB594" s="6">
        <f t="shared" si="340"/>
        <v>0</v>
      </c>
      <c r="AC594" s="6">
        <f t="shared" si="341"/>
        <v>0</v>
      </c>
      <c r="AD594" s="6">
        <f t="shared" si="342"/>
        <v>0</v>
      </c>
      <c r="AE594" s="6">
        <f t="shared" si="343"/>
        <v>0</v>
      </c>
      <c r="AF594" s="6">
        <f t="shared" si="344"/>
        <v>0</v>
      </c>
      <c r="AG594" s="6">
        <f t="shared" si="345"/>
        <v>0</v>
      </c>
      <c r="AH594" s="6">
        <f t="shared" si="346"/>
        <v>0</v>
      </c>
      <c r="AI594" s="6">
        <f t="shared" si="347"/>
        <v>0</v>
      </c>
      <c r="AJ594" s="6">
        <f t="shared" si="348"/>
        <v>0</v>
      </c>
      <c r="AK594" s="6">
        <f t="shared" si="349"/>
        <v>0</v>
      </c>
      <c r="AL594" s="6">
        <f t="shared" si="350"/>
        <v>0</v>
      </c>
      <c r="AM594" s="6">
        <f t="shared" si="351"/>
        <v>0</v>
      </c>
      <c r="AN594" s="6">
        <f t="shared" si="352"/>
        <v>0</v>
      </c>
      <c r="AO594" s="6">
        <f t="shared" si="353"/>
        <v>0</v>
      </c>
      <c r="AP594" s="6">
        <f t="shared" si="354"/>
        <v>0</v>
      </c>
      <c r="AQ594" s="6">
        <f t="shared" si="355"/>
        <v>0</v>
      </c>
      <c r="AR594" s="6">
        <f t="shared" si="356"/>
        <v>0</v>
      </c>
      <c r="AS594" s="6">
        <f t="shared" si="357"/>
        <v>0</v>
      </c>
      <c r="AT594" s="6">
        <f t="shared" si="358"/>
        <v>0</v>
      </c>
      <c r="AU594" s="6">
        <f t="shared" si="359"/>
        <v>0</v>
      </c>
    </row>
    <row r="595" spans="1:47" ht="15" customHeight="1" x14ac:dyDescent="0.45">
      <c r="A595" s="5" t="s">
        <v>1182</v>
      </c>
      <c r="B595" s="5" t="s">
        <v>1183</v>
      </c>
      <c r="C595" s="6">
        <v>2.0999999046325701</v>
      </c>
      <c r="D595" s="6">
        <v>2.2000000476837198</v>
      </c>
      <c r="E595" s="6">
        <v>2</v>
      </c>
      <c r="F595" s="6">
        <v>0.44999998807907099</v>
      </c>
      <c r="G595" s="6">
        <v>2</v>
      </c>
      <c r="H595" s="6">
        <v>2.0999999046325701</v>
      </c>
      <c r="I595" s="6">
        <v>3.1500000953674299</v>
      </c>
      <c r="J595" s="6">
        <v>2.5499999523162802</v>
      </c>
      <c r="K595" s="6">
        <v>3.2999999523162802</v>
      </c>
      <c r="L595" s="6">
        <f t="shared" si="324"/>
        <v>0</v>
      </c>
      <c r="M595" s="6">
        <f t="shared" si="325"/>
        <v>0.20000004768371982</v>
      </c>
      <c r="N595" s="6">
        <f t="shared" si="326"/>
        <v>0</v>
      </c>
      <c r="O595" s="6">
        <f t="shared" si="327"/>
        <v>0</v>
      </c>
      <c r="P595" s="6">
        <f t="shared" si="328"/>
        <v>0</v>
      </c>
      <c r="Q595" s="6">
        <f t="shared" si="329"/>
        <v>0</v>
      </c>
      <c r="R595" s="6">
        <f t="shared" si="330"/>
        <v>0.15000009536742986</v>
      </c>
      <c r="S595" s="6">
        <f t="shared" si="331"/>
        <v>0.54999995231628018</v>
      </c>
      <c r="T595" s="6">
        <f t="shared" si="332"/>
        <v>1.2999999523162802</v>
      </c>
      <c r="U595" s="6">
        <f t="shared" si="333"/>
        <v>0</v>
      </c>
      <c r="V595" s="6">
        <f t="shared" si="334"/>
        <v>0</v>
      </c>
      <c r="W595" s="6">
        <f t="shared" si="335"/>
        <v>0</v>
      </c>
      <c r="X595" s="6">
        <f t="shared" si="336"/>
        <v>0</v>
      </c>
      <c r="Y595" s="6">
        <f t="shared" si="337"/>
        <v>0</v>
      </c>
      <c r="Z595" s="6">
        <f t="shared" si="338"/>
        <v>0</v>
      </c>
      <c r="AA595" s="6">
        <f t="shared" si="339"/>
        <v>0</v>
      </c>
      <c r="AB595" s="6">
        <f t="shared" si="340"/>
        <v>4.9999952316280183E-2</v>
      </c>
      <c r="AC595" s="6">
        <f t="shared" si="341"/>
        <v>0.49999995231628036</v>
      </c>
      <c r="AD595" s="6">
        <f t="shared" si="342"/>
        <v>0</v>
      </c>
      <c r="AE595" s="6">
        <f t="shared" si="343"/>
        <v>0</v>
      </c>
      <c r="AF595" s="6">
        <f t="shared" si="344"/>
        <v>0</v>
      </c>
      <c r="AG595" s="6">
        <f t="shared" si="345"/>
        <v>0</v>
      </c>
      <c r="AH595" s="6">
        <f t="shared" si="346"/>
        <v>0</v>
      </c>
      <c r="AI595" s="6">
        <f t="shared" si="347"/>
        <v>0</v>
      </c>
      <c r="AJ595" s="6">
        <f t="shared" si="348"/>
        <v>0</v>
      </c>
      <c r="AK595" s="6">
        <f t="shared" si="349"/>
        <v>0</v>
      </c>
      <c r="AL595" s="6">
        <f t="shared" si="350"/>
        <v>0</v>
      </c>
      <c r="AM595" s="6">
        <f t="shared" si="351"/>
        <v>0</v>
      </c>
      <c r="AN595" s="6">
        <f t="shared" si="352"/>
        <v>0</v>
      </c>
      <c r="AO595" s="6">
        <f t="shared" si="353"/>
        <v>0</v>
      </c>
      <c r="AP595" s="6">
        <f t="shared" si="354"/>
        <v>0</v>
      </c>
      <c r="AQ595" s="6">
        <f t="shared" si="355"/>
        <v>0</v>
      </c>
      <c r="AR595" s="6">
        <f t="shared" si="356"/>
        <v>0</v>
      </c>
      <c r="AS595" s="6">
        <f t="shared" si="357"/>
        <v>0</v>
      </c>
      <c r="AT595" s="6">
        <f t="shared" si="358"/>
        <v>0</v>
      </c>
      <c r="AU595" s="6">
        <f t="shared" si="359"/>
        <v>0</v>
      </c>
    </row>
    <row r="596" spans="1:47" ht="15" customHeight="1" x14ac:dyDescent="0.45">
      <c r="A596" s="5" t="s">
        <v>1184</v>
      </c>
      <c r="B596" s="5" t="s">
        <v>1185</v>
      </c>
      <c r="C596" s="6">
        <v>4</v>
      </c>
      <c r="D596" s="6">
        <v>3.75</v>
      </c>
      <c r="E596" s="6">
        <v>3.5</v>
      </c>
      <c r="F596" s="6">
        <v>1.25</v>
      </c>
      <c r="G596" s="6">
        <v>3.4500000476837198</v>
      </c>
      <c r="H596" s="6">
        <v>3.1500000953674299</v>
      </c>
      <c r="I596" s="6">
        <v>1.79999995231628</v>
      </c>
      <c r="J596" s="6">
        <v>0.25</v>
      </c>
      <c r="K596" s="6">
        <v>0.60000002384185802</v>
      </c>
      <c r="L596" s="6">
        <f t="shared" si="324"/>
        <v>1</v>
      </c>
      <c r="M596" s="6">
        <f t="shared" si="325"/>
        <v>1.75</v>
      </c>
      <c r="N596" s="6">
        <f t="shared" si="326"/>
        <v>1.5</v>
      </c>
      <c r="O596" s="6">
        <f t="shared" si="327"/>
        <v>0</v>
      </c>
      <c r="P596" s="6">
        <f t="shared" si="328"/>
        <v>1.4500000476837198</v>
      </c>
      <c r="Q596" s="6">
        <f t="shared" si="329"/>
        <v>0.15000009536742986</v>
      </c>
      <c r="R596" s="6">
        <f t="shared" si="330"/>
        <v>0</v>
      </c>
      <c r="S596" s="6">
        <f t="shared" si="331"/>
        <v>0</v>
      </c>
      <c r="T596" s="6">
        <f t="shared" si="332"/>
        <v>0</v>
      </c>
      <c r="U596" s="6">
        <f t="shared" si="333"/>
        <v>0.20000000000000018</v>
      </c>
      <c r="V596" s="6">
        <f t="shared" si="334"/>
        <v>1.1499999999999999</v>
      </c>
      <c r="W596" s="6">
        <f t="shared" si="335"/>
        <v>0.10000000000000009</v>
      </c>
      <c r="X596" s="6">
        <f t="shared" si="336"/>
        <v>0</v>
      </c>
      <c r="Y596" s="6">
        <f t="shared" si="337"/>
        <v>0.15000004768371999</v>
      </c>
      <c r="Z596" s="6">
        <f t="shared" si="338"/>
        <v>0</v>
      </c>
      <c r="AA596" s="6">
        <f t="shared" si="339"/>
        <v>0</v>
      </c>
      <c r="AB596" s="6">
        <f t="shared" si="340"/>
        <v>0</v>
      </c>
      <c r="AC596" s="6">
        <f t="shared" si="341"/>
        <v>0</v>
      </c>
      <c r="AD596" s="6">
        <f t="shared" si="342"/>
        <v>0</v>
      </c>
      <c r="AE596" s="6">
        <f t="shared" si="343"/>
        <v>0.35000000000000009</v>
      </c>
      <c r="AF596" s="6">
        <f t="shared" si="344"/>
        <v>0</v>
      </c>
      <c r="AG596" s="6">
        <f t="shared" si="345"/>
        <v>0</v>
      </c>
      <c r="AH596" s="6">
        <f t="shared" si="346"/>
        <v>0</v>
      </c>
      <c r="AI596" s="6">
        <f t="shared" si="347"/>
        <v>0</v>
      </c>
      <c r="AJ596" s="6">
        <f t="shared" si="348"/>
        <v>0</v>
      </c>
      <c r="AK596" s="6">
        <f t="shared" si="349"/>
        <v>0</v>
      </c>
      <c r="AL596" s="6">
        <f t="shared" si="350"/>
        <v>0</v>
      </c>
      <c r="AM596" s="6">
        <f t="shared" si="351"/>
        <v>0</v>
      </c>
      <c r="AN596" s="6">
        <f t="shared" si="352"/>
        <v>0</v>
      </c>
      <c r="AO596" s="6">
        <f t="shared" si="353"/>
        <v>0</v>
      </c>
      <c r="AP596" s="6">
        <f t="shared" si="354"/>
        <v>0</v>
      </c>
      <c r="AQ596" s="6">
        <f t="shared" si="355"/>
        <v>0</v>
      </c>
      <c r="AR596" s="6">
        <f t="shared" si="356"/>
        <v>0</v>
      </c>
      <c r="AS596" s="6">
        <f t="shared" si="357"/>
        <v>0</v>
      </c>
      <c r="AT596" s="6">
        <f t="shared" si="358"/>
        <v>0</v>
      </c>
      <c r="AU596" s="6">
        <f t="shared" si="359"/>
        <v>0</v>
      </c>
    </row>
    <row r="597" spans="1:47" ht="15" customHeight="1" x14ac:dyDescent="0.45">
      <c r="A597" s="5" t="s">
        <v>1186</v>
      </c>
      <c r="B597" s="5" t="s">
        <v>1187</v>
      </c>
      <c r="C597" s="6">
        <v>3</v>
      </c>
      <c r="D597" s="6">
        <v>2.5499999523162802</v>
      </c>
      <c r="E597" s="6">
        <v>3.0499999523162802</v>
      </c>
      <c r="F597" s="6">
        <v>1.6000000238418599</v>
      </c>
      <c r="G597" s="6">
        <v>2.75</v>
      </c>
      <c r="H597" s="6">
        <v>2.5</v>
      </c>
      <c r="I597" s="6">
        <v>0</v>
      </c>
      <c r="J597" s="6">
        <v>0</v>
      </c>
      <c r="K597" s="6">
        <v>0.40000000596046498</v>
      </c>
      <c r="L597" s="6">
        <f t="shared" si="324"/>
        <v>0</v>
      </c>
      <c r="M597" s="6">
        <f t="shared" si="325"/>
        <v>0.54999995231628018</v>
      </c>
      <c r="N597" s="6">
        <f t="shared" si="326"/>
        <v>1.0499999523162802</v>
      </c>
      <c r="O597" s="6">
        <f t="shared" si="327"/>
        <v>0</v>
      </c>
      <c r="P597" s="6">
        <f t="shared" si="328"/>
        <v>0.75</v>
      </c>
      <c r="Q597" s="6">
        <f t="shared" si="329"/>
        <v>0</v>
      </c>
      <c r="R597" s="6">
        <f t="shared" si="330"/>
        <v>0</v>
      </c>
      <c r="S597" s="6">
        <f t="shared" si="331"/>
        <v>0</v>
      </c>
      <c r="T597" s="6">
        <f t="shared" si="332"/>
        <v>0</v>
      </c>
      <c r="U597" s="6">
        <f t="shared" si="333"/>
        <v>0</v>
      </c>
      <c r="V597" s="6">
        <f t="shared" si="334"/>
        <v>0</v>
      </c>
      <c r="W597" s="6">
        <f t="shared" si="335"/>
        <v>0</v>
      </c>
      <c r="X597" s="6">
        <f t="shared" si="336"/>
        <v>0</v>
      </c>
      <c r="Y597" s="6">
        <f t="shared" si="337"/>
        <v>0</v>
      </c>
      <c r="Z597" s="6">
        <f t="shared" si="338"/>
        <v>0</v>
      </c>
      <c r="AA597" s="6">
        <f t="shared" si="339"/>
        <v>0</v>
      </c>
      <c r="AB597" s="6">
        <f t="shared" si="340"/>
        <v>0</v>
      </c>
      <c r="AC597" s="6">
        <f t="shared" si="341"/>
        <v>0</v>
      </c>
      <c r="AD597" s="6">
        <f t="shared" si="342"/>
        <v>0</v>
      </c>
      <c r="AE597" s="6">
        <f t="shared" si="343"/>
        <v>0</v>
      </c>
      <c r="AF597" s="6">
        <f t="shared" si="344"/>
        <v>0</v>
      </c>
      <c r="AG597" s="6">
        <f t="shared" si="345"/>
        <v>0</v>
      </c>
      <c r="AH597" s="6">
        <f t="shared" si="346"/>
        <v>0</v>
      </c>
      <c r="AI597" s="6">
        <f t="shared" si="347"/>
        <v>0</v>
      </c>
      <c r="AJ597" s="6">
        <f t="shared" si="348"/>
        <v>0</v>
      </c>
      <c r="AK597" s="6">
        <f t="shared" si="349"/>
        <v>0</v>
      </c>
      <c r="AL597" s="6">
        <f t="shared" si="350"/>
        <v>0</v>
      </c>
      <c r="AM597" s="6">
        <f t="shared" si="351"/>
        <v>0</v>
      </c>
      <c r="AN597" s="6">
        <f t="shared" si="352"/>
        <v>0</v>
      </c>
      <c r="AO597" s="6">
        <f t="shared" si="353"/>
        <v>0</v>
      </c>
      <c r="AP597" s="6">
        <f t="shared" si="354"/>
        <v>0</v>
      </c>
      <c r="AQ597" s="6">
        <f t="shared" si="355"/>
        <v>0</v>
      </c>
      <c r="AR597" s="6">
        <f t="shared" si="356"/>
        <v>0</v>
      </c>
      <c r="AS597" s="6">
        <f t="shared" si="357"/>
        <v>0</v>
      </c>
      <c r="AT597" s="6">
        <f t="shared" si="358"/>
        <v>0</v>
      </c>
      <c r="AU597" s="6">
        <f t="shared" si="359"/>
        <v>0</v>
      </c>
    </row>
    <row r="598" spans="1:47" ht="15" customHeight="1" x14ac:dyDescent="0.45">
      <c r="A598" s="5" t="s">
        <v>1188</v>
      </c>
      <c r="B598" s="5" t="s">
        <v>1189</v>
      </c>
      <c r="C598" s="6">
        <v>2</v>
      </c>
      <c r="D598" s="6">
        <v>2</v>
      </c>
      <c r="E598" s="6">
        <v>1.75</v>
      </c>
      <c r="F598" s="6">
        <v>0.5</v>
      </c>
      <c r="G598" s="6">
        <v>1.6499999761581401</v>
      </c>
      <c r="H598" s="6">
        <v>1.75</v>
      </c>
      <c r="I598" s="6">
        <v>2.9000000953674299</v>
      </c>
      <c r="J598" s="6">
        <v>2.2000000476837198</v>
      </c>
      <c r="K598" s="6">
        <v>2.7999999523162802</v>
      </c>
      <c r="L598" s="6">
        <f t="shared" si="324"/>
        <v>0</v>
      </c>
      <c r="M598" s="6">
        <f t="shared" si="325"/>
        <v>0</v>
      </c>
      <c r="N598" s="6">
        <f t="shared" si="326"/>
        <v>0</v>
      </c>
      <c r="O598" s="6">
        <f t="shared" si="327"/>
        <v>0</v>
      </c>
      <c r="P598" s="6">
        <f t="shared" si="328"/>
        <v>0</v>
      </c>
      <c r="Q598" s="6">
        <f t="shared" si="329"/>
        <v>0</v>
      </c>
      <c r="R598" s="6">
        <f t="shared" si="330"/>
        <v>0</v>
      </c>
      <c r="S598" s="6">
        <f t="shared" si="331"/>
        <v>0.20000004768371982</v>
      </c>
      <c r="T598" s="6">
        <f t="shared" si="332"/>
        <v>0.79999995231628018</v>
      </c>
      <c r="U598" s="6">
        <f t="shared" si="333"/>
        <v>0</v>
      </c>
      <c r="V598" s="6">
        <f t="shared" si="334"/>
        <v>0</v>
      </c>
      <c r="W598" s="6">
        <f t="shared" si="335"/>
        <v>0</v>
      </c>
      <c r="X598" s="6">
        <f t="shared" si="336"/>
        <v>0</v>
      </c>
      <c r="Y598" s="6">
        <f t="shared" si="337"/>
        <v>0</v>
      </c>
      <c r="Z598" s="6">
        <f t="shared" si="338"/>
        <v>0</v>
      </c>
      <c r="AA598" s="6">
        <f t="shared" si="339"/>
        <v>0</v>
      </c>
      <c r="AB598" s="6">
        <f t="shared" si="340"/>
        <v>0</v>
      </c>
      <c r="AC598" s="6">
        <f t="shared" si="341"/>
        <v>0</v>
      </c>
      <c r="AD598" s="6">
        <f t="shared" si="342"/>
        <v>0</v>
      </c>
      <c r="AE598" s="6">
        <f t="shared" si="343"/>
        <v>0</v>
      </c>
      <c r="AF598" s="6">
        <f t="shared" si="344"/>
        <v>0</v>
      </c>
      <c r="AG598" s="6">
        <f t="shared" si="345"/>
        <v>0</v>
      </c>
      <c r="AH598" s="6">
        <f t="shared" si="346"/>
        <v>0</v>
      </c>
      <c r="AI598" s="6">
        <f t="shared" si="347"/>
        <v>0</v>
      </c>
      <c r="AJ598" s="6">
        <f t="shared" si="348"/>
        <v>0</v>
      </c>
      <c r="AK598" s="6">
        <f t="shared" si="349"/>
        <v>0</v>
      </c>
      <c r="AL598" s="6">
        <f t="shared" si="350"/>
        <v>0</v>
      </c>
      <c r="AM598" s="6">
        <f t="shared" si="351"/>
        <v>0</v>
      </c>
      <c r="AN598" s="6">
        <f t="shared" si="352"/>
        <v>0</v>
      </c>
      <c r="AO598" s="6">
        <f t="shared" si="353"/>
        <v>0</v>
      </c>
      <c r="AP598" s="6">
        <f t="shared" si="354"/>
        <v>0</v>
      </c>
      <c r="AQ598" s="6">
        <f t="shared" si="355"/>
        <v>0</v>
      </c>
      <c r="AR598" s="6">
        <f t="shared" si="356"/>
        <v>0</v>
      </c>
      <c r="AS598" s="6">
        <f t="shared" si="357"/>
        <v>0</v>
      </c>
      <c r="AT598" s="6">
        <f t="shared" si="358"/>
        <v>0</v>
      </c>
      <c r="AU598" s="6">
        <f t="shared" si="359"/>
        <v>0</v>
      </c>
    </row>
    <row r="599" spans="1:47" ht="15" customHeight="1" x14ac:dyDescent="0.45">
      <c r="A599" s="5" t="s">
        <v>1190</v>
      </c>
      <c r="B599" s="5" t="s">
        <v>1191</v>
      </c>
      <c r="C599" s="6">
        <v>2.5499999523162802</v>
      </c>
      <c r="D599" s="6">
        <v>2.5</v>
      </c>
      <c r="E599" s="6">
        <v>1.95000004768372</v>
      </c>
      <c r="F599" s="6">
        <v>0.34999999403953602</v>
      </c>
      <c r="G599" s="6">
        <v>1.79999995231628</v>
      </c>
      <c r="H599" s="6">
        <v>2.0999999046325701</v>
      </c>
      <c r="I599" s="6">
        <v>2.1500000953674299</v>
      </c>
      <c r="J599" s="6">
        <v>2.1500000953674299</v>
      </c>
      <c r="K599" s="6">
        <v>1.8999999761581401</v>
      </c>
      <c r="L599" s="6">
        <f t="shared" si="324"/>
        <v>0</v>
      </c>
      <c r="M599" s="6">
        <f t="shared" si="325"/>
        <v>0.5</v>
      </c>
      <c r="N599" s="6">
        <f t="shared" si="326"/>
        <v>0</v>
      </c>
      <c r="O599" s="6">
        <f t="shared" si="327"/>
        <v>0</v>
      </c>
      <c r="P599" s="6">
        <f t="shared" si="328"/>
        <v>0</v>
      </c>
      <c r="Q599" s="6">
        <f t="shared" si="329"/>
        <v>0</v>
      </c>
      <c r="R599" s="6">
        <f t="shared" si="330"/>
        <v>0</v>
      </c>
      <c r="S599" s="6">
        <f t="shared" si="331"/>
        <v>0.15000009536742986</v>
      </c>
      <c r="T599" s="6">
        <f t="shared" si="332"/>
        <v>0</v>
      </c>
      <c r="U599" s="6">
        <f t="shared" si="333"/>
        <v>0</v>
      </c>
      <c r="V599" s="6">
        <f t="shared" si="334"/>
        <v>0</v>
      </c>
      <c r="W599" s="6">
        <f t="shared" si="335"/>
        <v>0</v>
      </c>
      <c r="X599" s="6">
        <f t="shared" si="336"/>
        <v>0</v>
      </c>
      <c r="Y599" s="6">
        <f t="shared" si="337"/>
        <v>0</v>
      </c>
      <c r="Z599" s="6">
        <f t="shared" si="338"/>
        <v>0</v>
      </c>
      <c r="AA599" s="6">
        <f t="shared" si="339"/>
        <v>0</v>
      </c>
      <c r="AB599" s="6">
        <f t="shared" si="340"/>
        <v>0</v>
      </c>
      <c r="AC599" s="6">
        <f t="shared" si="341"/>
        <v>0</v>
      </c>
      <c r="AD599" s="6">
        <f t="shared" si="342"/>
        <v>0</v>
      </c>
      <c r="AE599" s="6">
        <f t="shared" si="343"/>
        <v>0</v>
      </c>
      <c r="AF599" s="6">
        <f t="shared" si="344"/>
        <v>0</v>
      </c>
      <c r="AG599" s="6">
        <f t="shared" si="345"/>
        <v>0</v>
      </c>
      <c r="AH599" s="6">
        <f t="shared" si="346"/>
        <v>0</v>
      </c>
      <c r="AI599" s="6">
        <f t="shared" si="347"/>
        <v>0</v>
      </c>
      <c r="AJ599" s="6">
        <f t="shared" si="348"/>
        <v>0</v>
      </c>
      <c r="AK599" s="6">
        <f t="shared" si="349"/>
        <v>0</v>
      </c>
      <c r="AL599" s="6">
        <f t="shared" si="350"/>
        <v>0</v>
      </c>
      <c r="AM599" s="6">
        <f t="shared" si="351"/>
        <v>0</v>
      </c>
      <c r="AN599" s="6">
        <f t="shared" si="352"/>
        <v>0</v>
      </c>
      <c r="AO599" s="6">
        <f t="shared" si="353"/>
        <v>0</v>
      </c>
      <c r="AP599" s="6">
        <f t="shared" si="354"/>
        <v>0</v>
      </c>
      <c r="AQ599" s="6">
        <f t="shared" si="355"/>
        <v>0</v>
      </c>
      <c r="AR599" s="6">
        <f t="shared" si="356"/>
        <v>0</v>
      </c>
      <c r="AS599" s="6">
        <f t="shared" si="357"/>
        <v>0</v>
      </c>
      <c r="AT599" s="6">
        <f t="shared" si="358"/>
        <v>0</v>
      </c>
      <c r="AU599" s="6">
        <f t="shared" si="359"/>
        <v>0</v>
      </c>
    </row>
    <row r="600" spans="1:47" ht="15" customHeight="1" x14ac:dyDescent="0.45">
      <c r="A600" s="5" t="s">
        <v>1192</v>
      </c>
      <c r="B600" s="5" t="s">
        <v>1193</v>
      </c>
      <c r="C600" s="6">
        <v>2</v>
      </c>
      <c r="D600" s="6">
        <v>2.0499999523162802</v>
      </c>
      <c r="E600" s="6">
        <v>2.0499999523162802</v>
      </c>
      <c r="F600" s="6">
        <v>0.25</v>
      </c>
      <c r="G600" s="6">
        <v>2</v>
      </c>
      <c r="H600" s="6">
        <v>1.95000004768372</v>
      </c>
      <c r="I600" s="6">
        <v>3.0999999046325701</v>
      </c>
      <c r="J600" s="6">
        <v>2.5</v>
      </c>
      <c r="K600" s="6">
        <v>3.2000000476837198</v>
      </c>
      <c r="L600" s="6">
        <f t="shared" si="324"/>
        <v>0</v>
      </c>
      <c r="M600" s="6">
        <f t="shared" si="325"/>
        <v>4.9999952316280183E-2</v>
      </c>
      <c r="N600" s="6">
        <f t="shared" si="326"/>
        <v>4.9999952316280183E-2</v>
      </c>
      <c r="O600" s="6">
        <f t="shared" si="327"/>
        <v>0</v>
      </c>
      <c r="P600" s="6">
        <f t="shared" si="328"/>
        <v>0</v>
      </c>
      <c r="Q600" s="6">
        <f t="shared" si="329"/>
        <v>0</v>
      </c>
      <c r="R600" s="6">
        <f t="shared" si="330"/>
        <v>9.9999904632570136E-2</v>
      </c>
      <c r="S600" s="6">
        <f t="shared" si="331"/>
        <v>0.5</v>
      </c>
      <c r="T600" s="6">
        <f t="shared" si="332"/>
        <v>1.2000000476837198</v>
      </c>
      <c r="U600" s="6">
        <f t="shared" si="333"/>
        <v>0</v>
      </c>
      <c r="V600" s="6">
        <f t="shared" si="334"/>
        <v>0</v>
      </c>
      <c r="W600" s="6">
        <f t="shared" si="335"/>
        <v>0</v>
      </c>
      <c r="X600" s="6">
        <f t="shared" si="336"/>
        <v>0</v>
      </c>
      <c r="Y600" s="6">
        <f t="shared" si="337"/>
        <v>0</v>
      </c>
      <c r="Z600" s="6">
        <f t="shared" si="338"/>
        <v>0</v>
      </c>
      <c r="AA600" s="6">
        <f t="shared" si="339"/>
        <v>0</v>
      </c>
      <c r="AB600" s="6">
        <f t="shared" si="340"/>
        <v>0</v>
      </c>
      <c r="AC600" s="6">
        <f t="shared" si="341"/>
        <v>0.40000004768371999</v>
      </c>
      <c r="AD600" s="6">
        <f t="shared" si="342"/>
        <v>0</v>
      </c>
      <c r="AE600" s="6">
        <f t="shared" si="343"/>
        <v>0</v>
      </c>
      <c r="AF600" s="6">
        <f t="shared" si="344"/>
        <v>0</v>
      </c>
      <c r="AG600" s="6">
        <f t="shared" si="345"/>
        <v>0</v>
      </c>
      <c r="AH600" s="6">
        <f t="shared" si="346"/>
        <v>0</v>
      </c>
      <c r="AI600" s="6">
        <f t="shared" si="347"/>
        <v>0</v>
      </c>
      <c r="AJ600" s="6">
        <f t="shared" si="348"/>
        <v>0</v>
      </c>
      <c r="AK600" s="6">
        <f t="shared" si="349"/>
        <v>0</v>
      </c>
      <c r="AL600" s="6">
        <f t="shared" si="350"/>
        <v>0</v>
      </c>
      <c r="AM600" s="6">
        <f t="shared" si="351"/>
        <v>0</v>
      </c>
      <c r="AN600" s="6">
        <f t="shared" si="352"/>
        <v>0</v>
      </c>
      <c r="AO600" s="6">
        <f t="shared" si="353"/>
        <v>0</v>
      </c>
      <c r="AP600" s="6">
        <f t="shared" si="354"/>
        <v>0</v>
      </c>
      <c r="AQ600" s="6">
        <f t="shared" si="355"/>
        <v>0</v>
      </c>
      <c r="AR600" s="6">
        <f t="shared" si="356"/>
        <v>0</v>
      </c>
      <c r="AS600" s="6">
        <f t="shared" si="357"/>
        <v>0</v>
      </c>
      <c r="AT600" s="6">
        <f t="shared" si="358"/>
        <v>0</v>
      </c>
      <c r="AU600" s="6">
        <f t="shared" si="359"/>
        <v>0</v>
      </c>
    </row>
    <row r="601" spans="1:47" ht="15" customHeight="1" x14ac:dyDescent="0.45">
      <c r="A601" s="5" t="s">
        <v>1194</v>
      </c>
      <c r="B601" s="5" t="s">
        <v>1195</v>
      </c>
      <c r="C601" s="6">
        <v>2.25</v>
      </c>
      <c r="D601" s="6">
        <v>2.4000000953674299</v>
      </c>
      <c r="E601" s="6">
        <v>1.95000004768372</v>
      </c>
      <c r="F601" s="6">
        <v>0.45000001788139299</v>
      </c>
      <c r="G601" s="6">
        <v>1.75</v>
      </c>
      <c r="H601" s="6">
        <v>1.75</v>
      </c>
      <c r="I601" s="6">
        <v>2.4000000953674299</v>
      </c>
      <c r="J601" s="6">
        <v>2.9500000476837198</v>
      </c>
      <c r="K601" s="6">
        <v>2.2000000476837198</v>
      </c>
      <c r="L601" s="6">
        <f t="shared" si="324"/>
        <v>0</v>
      </c>
      <c r="M601" s="6">
        <f t="shared" si="325"/>
        <v>0.40000009536742986</v>
      </c>
      <c r="N601" s="6">
        <f t="shared" si="326"/>
        <v>0</v>
      </c>
      <c r="O601" s="6">
        <f t="shared" si="327"/>
        <v>0</v>
      </c>
      <c r="P601" s="6">
        <f t="shared" si="328"/>
        <v>0</v>
      </c>
      <c r="Q601" s="6">
        <f t="shared" si="329"/>
        <v>0</v>
      </c>
      <c r="R601" s="6">
        <f t="shared" si="330"/>
        <v>0</v>
      </c>
      <c r="S601" s="6">
        <f t="shared" si="331"/>
        <v>0.95000004768371982</v>
      </c>
      <c r="T601" s="6">
        <f t="shared" si="332"/>
        <v>0.20000004768371982</v>
      </c>
      <c r="U601" s="6">
        <f t="shared" si="333"/>
        <v>0</v>
      </c>
      <c r="V601" s="6">
        <f t="shared" si="334"/>
        <v>0</v>
      </c>
      <c r="W601" s="6">
        <f t="shared" si="335"/>
        <v>0</v>
      </c>
      <c r="X601" s="6">
        <f t="shared" si="336"/>
        <v>0</v>
      </c>
      <c r="Y601" s="6">
        <f t="shared" si="337"/>
        <v>0</v>
      </c>
      <c r="Z601" s="6">
        <f t="shared" si="338"/>
        <v>0</v>
      </c>
      <c r="AA601" s="6">
        <f t="shared" si="339"/>
        <v>0</v>
      </c>
      <c r="AB601" s="6">
        <f t="shared" si="340"/>
        <v>0.45000004768371982</v>
      </c>
      <c r="AC601" s="6">
        <f t="shared" si="341"/>
        <v>0</v>
      </c>
      <c r="AD601" s="6">
        <f t="shared" si="342"/>
        <v>0</v>
      </c>
      <c r="AE601" s="6">
        <f t="shared" si="343"/>
        <v>0</v>
      </c>
      <c r="AF601" s="6">
        <f t="shared" si="344"/>
        <v>0</v>
      </c>
      <c r="AG601" s="6">
        <f t="shared" si="345"/>
        <v>0</v>
      </c>
      <c r="AH601" s="6">
        <f t="shared" si="346"/>
        <v>0</v>
      </c>
      <c r="AI601" s="6">
        <f t="shared" si="347"/>
        <v>0</v>
      </c>
      <c r="AJ601" s="6">
        <f t="shared" si="348"/>
        <v>0</v>
      </c>
      <c r="AK601" s="6">
        <f t="shared" si="349"/>
        <v>0</v>
      </c>
      <c r="AL601" s="6">
        <f t="shared" si="350"/>
        <v>0</v>
      </c>
      <c r="AM601" s="6">
        <f t="shared" si="351"/>
        <v>0</v>
      </c>
      <c r="AN601" s="6">
        <f t="shared" si="352"/>
        <v>0</v>
      </c>
      <c r="AO601" s="6">
        <f t="shared" si="353"/>
        <v>0</v>
      </c>
      <c r="AP601" s="6">
        <f t="shared" si="354"/>
        <v>0</v>
      </c>
      <c r="AQ601" s="6">
        <f t="shared" si="355"/>
        <v>0</v>
      </c>
      <c r="AR601" s="6">
        <f t="shared" si="356"/>
        <v>0</v>
      </c>
      <c r="AS601" s="6">
        <f t="shared" si="357"/>
        <v>0</v>
      </c>
      <c r="AT601" s="6">
        <f t="shared" si="358"/>
        <v>0</v>
      </c>
      <c r="AU601" s="6">
        <f t="shared" si="359"/>
        <v>0</v>
      </c>
    </row>
    <row r="602" spans="1:47" ht="15" customHeight="1" x14ac:dyDescent="0.45">
      <c r="A602" s="5" t="s">
        <v>1196</v>
      </c>
      <c r="B602" s="5" t="s">
        <v>1197</v>
      </c>
      <c r="C602" s="6">
        <v>3</v>
      </c>
      <c r="D602" s="6">
        <v>2.75</v>
      </c>
      <c r="E602" s="6">
        <v>2.5</v>
      </c>
      <c r="F602" s="6">
        <v>1.5</v>
      </c>
      <c r="G602" s="6">
        <v>2.5</v>
      </c>
      <c r="H602" s="6">
        <v>2.4500000476837198</v>
      </c>
      <c r="I602" s="6">
        <v>0.94999998807907104</v>
      </c>
      <c r="J602" s="6">
        <v>0</v>
      </c>
      <c r="K602" s="6">
        <v>0</v>
      </c>
      <c r="L602" s="6">
        <f t="shared" si="324"/>
        <v>0</v>
      </c>
      <c r="M602" s="6">
        <f t="shared" si="325"/>
        <v>0.75</v>
      </c>
      <c r="N602" s="6">
        <f t="shared" si="326"/>
        <v>0.5</v>
      </c>
      <c r="O602" s="6">
        <f t="shared" si="327"/>
        <v>0</v>
      </c>
      <c r="P602" s="6">
        <f t="shared" si="328"/>
        <v>0.5</v>
      </c>
      <c r="Q602" s="6">
        <f t="shared" si="329"/>
        <v>0</v>
      </c>
      <c r="R602" s="6">
        <f t="shared" si="330"/>
        <v>0</v>
      </c>
      <c r="S602" s="6">
        <f t="shared" si="331"/>
        <v>0</v>
      </c>
      <c r="T602" s="6">
        <f t="shared" si="332"/>
        <v>0</v>
      </c>
      <c r="U602" s="6">
        <f t="shared" si="333"/>
        <v>0</v>
      </c>
      <c r="V602" s="6">
        <f t="shared" si="334"/>
        <v>0.14999999999999991</v>
      </c>
      <c r="W602" s="6">
        <f t="shared" si="335"/>
        <v>0</v>
      </c>
      <c r="X602" s="6">
        <f t="shared" si="336"/>
        <v>0</v>
      </c>
      <c r="Y602" s="6">
        <f t="shared" si="337"/>
        <v>0</v>
      </c>
      <c r="Z602" s="6">
        <f t="shared" si="338"/>
        <v>0</v>
      </c>
      <c r="AA602" s="6">
        <f t="shared" si="339"/>
        <v>0</v>
      </c>
      <c r="AB602" s="6">
        <f t="shared" si="340"/>
        <v>0</v>
      </c>
      <c r="AC602" s="6">
        <f t="shared" si="341"/>
        <v>0</v>
      </c>
      <c r="AD602" s="6">
        <f t="shared" si="342"/>
        <v>0</v>
      </c>
      <c r="AE602" s="6">
        <f t="shared" si="343"/>
        <v>0</v>
      </c>
      <c r="AF602" s="6">
        <f t="shared" si="344"/>
        <v>0</v>
      </c>
      <c r="AG602" s="6">
        <f t="shared" si="345"/>
        <v>0</v>
      </c>
      <c r="AH602" s="6">
        <f t="shared" si="346"/>
        <v>0</v>
      </c>
      <c r="AI602" s="6">
        <f t="shared" si="347"/>
        <v>0</v>
      </c>
      <c r="AJ602" s="6">
        <f t="shared" si="348"/>
        <v>0</v>
      </c>
      <c r="AK602" s="6">
        <f t="shared" si="349"/>
        <v>0</v>
      </c>
      <c r="AL602" s="6">
        <f t="shared" si="350"/>
        <v>0</v>
      </c>
      <c r="AM602" s="6">
        <f t="shared" si="351"/>
        <v>0</v>
      </c>
      <c r="AN602" s="6">
        <f t="shared" si="352"/>
        <v>0</v>
      </c>
      <c r="AO602" s="6">
        <f t="shared" si="353"/>
        <v>0</v>
      </c>
      <c r="AP602" s="6">
        <f t="shared" si="354"/>
        <v>0</v>
      </c>
      <c r="AQ602" s="6">
        <f t="shared" si="355"/>
        <v>0</v>
      </c>
      <c r="AR602" s="6">
        <f t="shared" si="356"/>
        <v>0</v>
      </c>
      <c r="AS602" s="6">
        <f t="shared" si="357"/>
        <v>0</v>
      </c>
      <c r="AT602" s="6">
        <f t="shared" si="358"/>
        <v>0</v>
      </c>
      <c r="AU602" s="6">
        <f t="shared" si="359"/>
        <v>0</v>
      </c>
    </row>
    <row r="603" spans="1:47" ht="15" customHeight="1" x14ac:dyDescent="0.45">
      <c r="A603" s="5" t="s">
        <v>1198</v>
      </c>
      <c r="B603" s="5" t="s">
        <v>1199</v>
      </c>
      <c r="C603" s="6">
        <v>2.4000000953674299</v>
      </c>
      <c r="D603" s="6">
        <v>2</v>
      </c>
      <c r="E603" s="6">
        <v>1.8999999761581401</v>
      </c>
      <c r="F603" s="6">
        <v>0.94999998807907104</v>
      </c>
      <c r="G603" s="6">
        <v>2</v>
      </c>
      <c r="H603" s="6">
        <v>1.79999995231628</v>
      </c>
      <c r="I603" s="6">
        <v>2.0499999523162802</v>
      </c>
      <c r="J603" s="6">
        <v>2.0499999523162802</v>
      </c>
      <c r="K603" s="6">
        <v>2.0499999523162802</v>
      </c>
      <c r="L603" s="6">
        <f t="shared" si="324"/>
        <v>0</v>
      </c>
      <c r="M603" s="6">
        <f t="shared" si="325"/>
        <v>0</v>
      </c>
      <c r="N603" s="6">
        <f t="shared" si="326"/>
        <v>0</v>
      </c>
      <c r="O603" s="6">
        <f t="shared" si="327"/>
        <v>0</v>
      </c>
      <c r="P603" s="6">
        <f t="shared" si="328"/>
        <v>0</v>
      </c>
      <c r="Q603" s="6">
        <f t="shared" si="329"/>
        <v>0</v>
      </c>
      <c r="R603" s="6">
        <f t="shared" si="330"/>
        <v>0</v>
      </c>
      <c r="S603" s="6">
        <f t="shared" si="331"/>
        <v>4.9999952316280183E-2</v>
      </c>
      <c r="T603" s="6">
        <f t="shared" si="332"/>
        <v>4.9999952316280183E-2</v>
      </c>
      <c r="U603" s="6">
        <f t="shared" si="333"/>
        <v>0</v>
      </c>
      <c r="V603" s="6">
        <f t="shared" si="334"/>
        <v>0</v>
      </c>
      <c r="W603" s="6">
        <f t="shared" si="335"/>
        <v>0</v>
      </c>
      <c r="X603" s="6">
        <f t="shared" si="336"/>
        <v>0</v>
      </c>
      <c r="Y603" s="6">
        <f t="shared" si="337"/>
        <v>0</v>
      </c>
      <c r="Z603" s="6">
        <f t="shared" si="338"/>
        <v>0</v>
      </c>
      <c r="AA603" s="6">
        <f t="shared" si="339"/>
        <v>0</v>
      </c>
      <c r="AB603" s="6">
        <f t="shared" si="340"/>
        <v>0</v>
      </c>
      <c r="AC603" s="6">
        <f t="shared" si="341"/>
        <v>0</v>
      </c>
      <c r="AD603" s="6">
        <f t="shared" si="342"/>
        <v>0</v>
      </c>
      <c r="AE603" s="6">
        <f t="shared" si="343"/>
        <v>0</v>
      </c>
      <c r="AF603" s="6">
        <f t="shared" si="344"/>
        <v>0</v>
      </c>
      <c r="AG603" s="6">
        <f t="shared" si="345"/>
        <v>0</v>
      </c>
      <c r="AH603" s="6">
        <f t="shared" si="346"/>
        <v>0</v>
      </c>
      <c r="AI603" s="6">
        <f t="shared" si="347"/>
        <v>0</v>
      </c>
      <c r="AJ603" s="6">
        <f t="shared" si="348"/>
        <v>0</v>
      </c>
      <c r="AK603" s="6">
        <f t="shared" si="349"/>
        <v>0</v>
      </c>
      <c r="AL603" s="6">
        <f t="shared" si="350"/>
        <v>0</v>
      </c>
      <c r="AM603" s="6">
        <f t="shared" si="351"/>
        <v>0</v>
      </c>
      <c r="AN603" s="6">
        <f t="shared" si="352"/>
        <v>0</v>
      </c>
      <c r="AO603" s="6">
        <f t="shared" si="353"/>
        <v>0</v>
      </c>
      <c r="AP603" s="6">
        <f t="shared" si="354"/>
        <v>0</v>
      </c>
      <c r="AQ603" s="6">
        <f t="shared" si="355"/>
        <v>0</v>
      </c>
      <c r="AR603" s="6">
        <f t="shared" si="356"/>
        <v>0</v>
      </c>
      <c r="AS603" s="6">
        <f t="shared" si="357"/>
        <v>0</v>
      </c>
      <c r="AT603" s="6">
        <f t="shared" si="358"/>
        <v>0</v>
      </c>
      <c r="AU603" s="6">
        <f t="shared" si="359"/>
        <v>0</v>
      </c>
    </row>
    <row r="604" spans="1:47" ht="15" customHeight="1" x14ac:dyDescent="0.45">
      <c r="A604" s="5" t="s">
        <v>1200</v>
      </c>
      <c r="B604" s="5" t="s">
        <v>1201</v>
      </c>
      <c r="C604" s="6">
        <v>2.0999999046325701</v>
      </c>
      <c r="D604" s="6">
        <v>2</v>
      </c>
      <c r="E604" s="6">
        <v>1.6499999761581401</v>
      </c>
      <c r="F604" s="6">
        <v>0.64999997615814198</v>
      </c>
      <c r="G604" s="6">
        <v>1.75</v>
      </c>
      <c r="H604" s="6">
        <v>1.3500000238418599</v>
      </c>
      <c r="I604" s="6">
        <v>2.0999999046325701</v>
      </c>
      <c r="J604" s="6">
        <v>2</v>
      </c>
      <c r="K604" s="6">
        <v>2</v>
      </c>
      <c r="L604" s="6">
        <f t="shared" si="324"/>
        <v>0</v>
      </c>
      <c r="M604" s="6">
        <f t="shared" si="325"/>
        <v>0</v>
      </c>
      <c r="N604" s="6">
        <f t="shared" si="326"/>
        <v>0</v>
      </c>
      <c r="O604" s="6">
        <f t="shared" si="327"/>
        <v>0</v>
      </c>
      <c r="P604" s="6">
        <f t="shared" si="328"/>
        <v>0</v>
      </c>
      <c r="Q604" s="6">
        <f t="shared" si="329"/>
        <v>0</v>
      </c>
      <c r="R604" s="6">
        <f t="shared" si="330"/>
        <v>0</v>
      </c>
      <c r="S604" s="6">
        <f t="shared" si="331"/>
        <v>0</v>
      </c>
      <c r="T604" s="6">
        <f t="shared" si="332"/>
        <v>0</v>
      </c>
      <c r="U604" s="6">
        <f t="shared" si="333"/>
        <v>0</v>
      </c>
      <c r="V604" s="6">
        <f t="shared" si="334"/>
        <v>0</v>
      </c>
      <c r="W604" s="6">
        <f t="shared" si="335"/>
        <v>0</v>
      </c>
      <c r="X604" s="6">
        <f t="shared" si="336"/>
        <v>0</v>
      </c>
      <c r="Y604" s="6">
        <f t="shared" si="337"/>
        <v>0</v>
      </c>
      <c r="Z604" s="6">
        <f t="shared" si="338"/>
        <v>0</v>
      </c>
      <c r="AA604" s="6">
        <f t="shared" si="339"/>
        <v>0</v>
      </c>
      <c r="AB604" s="6">
        <f t="shared" si="340"/>
        <v>0</v>
      </c>
      <c r="AC604" s="6">
        <f t="shared" si="341"/>
        <v>0</v>
      </c>
      <c r="AD604" s="6">
        <f t="shared" si="342"/>
        <v>0</v>
      </c>
      <c r="AE604" s="6">
        <f t="shared" si="343"/>
        <v>0</v>
      </c>
      <c r="AF604" s="6">
        <f t="shared" si="344"/>
        <v>0</v>
      </c>
      <c r="AG604" s="6">
        <f t="shared" si="345"/>
        <v>0</v>
      </c>
      <c r="AH604" s="6">
        <f t="shared" si="346"/>
        <v>0</v>
      </c>
      <c r="AI604" s="6">
        <f t="shared" si="347"/>
        <v>0</v>
      </c>
      <c r="AJ604" s="6">
        <f t="shared" si="348"/>
        <v>0</v>
      </c>
      <c r="AK604" s="6">
        <f t="shared" si="349"/>
        <v>0</v>
      </c>
      <c r="AL604" s="6">
        <f t="shared" si="350"/>
        <v>0</v>
      </c>
      <c r="AM604" s="6">
        <f t="shared" si="351"/>
        <v>0</v>
      </c>
      <c r="AN604" s="6">
        <f t="shared" si="352"/>
        <v>0</v>
      </c>
      <c r="AO604" s="6">
        <f t="shared" si="353"/>
        <v>0</v>
      </c>
      <c r="AP604" s="6">
        <f t="shared" si="354"/>
        <v>0</v>
      </c>
      <c r="AQ604" s="6">
        <f t="shared" si="355"/>
        <v>0</v>
      </c>
      <c r="AR604" s="6">
        <f t="shared" si="356"/>
        <v>0</v>
      </c>
      <c r="AS604" s="6">
        <f t="shared" si="357"/>
        <v>0</v>
      </c>
      <c r="AT604" s="6">
        <f t="shared" si="358"/>
        <v>0</v>
      </c>
      <c r="AU604" s="6">
        <f t="shared" si="359"/>
        <v>0</v>
      </c>
    </row>
    <row r="605" spans="1:47" ht="15" customHeight="1" x14ac:dyDescent="0.45">
      <c r="A605" s="5" t="s">
        <v>1202</v>
      </c>
      <c r="B605" s="5" t="s">
        <v>1203</v>
      </c>
      <c r="C605" s="6">
        <v>3.9500000476837198</v>
      </c>
      <c r="D605" s="6">
        <v>3.5</v>
      </c>
      <c r="E605" s="6">
        <v>3.4500000476837198</v>
      </c>
      <c r="F605" s="6">
        <v>2</v>
      </c>
      <c r="G605" s="6">
        <v>3.5499999523162802</v>
      </c>
      <c r="H605" s="6">
        <v>3.0499999523162802</v>
      </c>
      <c r="I605" s="6">
        <v>0.25</v>
      </c>
      <c r="J605" s="6">
        <v>0.25</v>
      </c>
      <c r="K605" s="6">
        <v>0.10000000149011599</v>
      </c>
      <c r="L605" s="6">
        <f t="shared" si="324"/>
        <v>0.95000004768371982</v>
      </c>
      <c r="M605" s="6">
        <f t="shared" si="325"/>
        <v>1.5</v>
      </c>
      <c r="N605" s="6">
        <f t="shared" si="326"/>
        <v>1.4500000476837198</v>
      </c>
      <c r="O605" s="6">
        <f t="shared" si="327"/>
        <v>0</v>
      </c>
      <c r="P605" s="6">
        <f t="shared" si="328"/>
        <v>1.5499999523162802</v>
      </c>
      <c r="Q605" s="6">
        <f t="shared" si="329"/>
        <v>4.9999952316280183E-2</v>
      </c>
      <c r="R605" s="6">
        <f t="shared" si="330"/>
        <v>0</v>
      </c>
      <c r="S605" s="6">
        <f t="shared" si="331"/>
        <v>0</v>
      </c>
      <c r="T605" s="6">
        <f t="shared" si="332"/>
        <v>0</v>
      </c>
      <c r="U605" s="6">
        <f t="shared" si="333"/>
        <v>0.15000004768371999</v>
      </c>
      <c r="V605" s="6">
        <f t="shared" si="334"/>
        <v>0.89999999999999991</v>
      </c>
      <c r="W605" s="6">
        <f t="shared" si="335"/>
        <v>5.0000047683719906E-2</v>
      </c>
      <c r="X605" s="6">
        <f t="shared" si="336"/>
        <v>0</v>
      </c>
      <c r="Y605" s="6">
        <f t="shared" si="337"/>
        <v>0.24999995231628036</v>
      </c>
      <c r="Z605" s="6">
        <f t="shared" si="338"/>
        <v>0</v>
      </c>
      <c r="AA605" s="6">
        <f t="shared" si="339"/>
        <v>0</v>
      </c>
      <c r="AB605" s="6">
        <f t="shared" si="340"/>
        <v>0</v>
      </c>
      <c r="AC605" s="6">
        <f t="shared" si="341"/>
        <v>0</v>
      </c>
      <c r="AD605" s="6">
        <f t="shared" si="342"/>
        <v>0</v>
      </c>
      <c r="AE605" s="6">
        <f t="shared" si="343"/>
        <v>0.10000000000000009</v>
      </c>
      <c r="AF605" s="6">
        <f t="shared" si="344"/>
        <v>0</v>
      </c>
      <c r="AG605" s="6">
        <f t="shared" si="345"/>
        <v>0</v>
      </c>
      <c r="AH605" s="6">
        <f t="shared" si="346"/>
        <v>0</v>
      </c>
      <c r="AI605" s="6">
        <f t="shared" si="347"/>
        <v>0</v>
      </c>
      <c r="AJ605" s="6">
        <f t="shared" si="348"/>
        <v>0</v>
      </c>
      <c r="AK605" s="6">
        <f t="shared" si="349"/>
        <v>0</v>
      </c>
      <c r="AL605" s="6">
        <f t="shared" si="350"/>
        <v>0</v>
      </c>
      <c r="AM605" s="6">
        <f t="shared" si="351"/>
        <v>0</v>
      </c>
      <c r="AN605" s="6">
        <f t="shared" si="352"/>
        <v>0</v>
      </c>
      <c r="AO605" s="6">
        <f t="shared" si="353"/>
        <v>0</v>
      </c>
      <c r="AP605" s="6">
        <f t="shared" si="354"/>
        <v>0</v>
      </c>
      <c r="AQ605" s="6">
        <f t="shared" si="355"/>
        <v>0</v>
      </c>
      <c r="AR605" s="6">
        <f t="shared" si="356"/>
        <v>0</v>
      </c>
      <c r="AS605" s="6">
        <f t="shared" si="357"/>
        <v>0</v>
      </c>
      <c r="AT605" s="6">
        <f t="shared" si="358"/>
        <v>0</v>
      </c>
      <c r="AU605" s="6">
        <f t="shared" si="359"/>
        <v>0</v>
      </c>
    </row>
    <row r="606" spans="1:47" ht="15" customHeight="1" x14ac:dyDescent="0.45">
      <c r="A606" s="5" t="s">
        <v>1204</v>
      </c>
      <c r="B606" s="5" t="s">
        <v>1205</v>
      </c>
      <c r="C606" s="6">
        <v>3.0499999523162802</v>
      </c>
      <c r="D606" s="6">
        <v>2.5</v>
      </c>
      <c r="E606" s="6">
        <v>2.4000000953674299</v>
      </c>
      <c r="F606" s="6">
        <v>1.25</v>
      </c>
      <c r="G606" s="6">
        <v>2.7000000476837198</v>
      </c>
      <c r="H606" s="6">
        <v>3</v>
      </c>
      <c r="I606" s="6">
        <v>0.34999999403953602</v>
      </c>
      <c r="J606" s="6">
        <v>0.40000000596046498</v>
      </c>
      <c r="K606" s="6">
        <v>0</v>
      </c>
      <c r="L606" s="6">
        <f t="shared" si="324"/>
        <v>4.9999952316280183E-2</v>
      </c>
      <c r="M606" s="6">
        <f t="shared" si="325"/>
        <v>0.5</v>
      </c>
      <c r="N606" s="6">
        <f t="shared" si="326"/>
        <v>0.40000009536742986</v>
      </c>
      <c r="O606" s="6">
        <f t="shared" si="327"/>
        <v>0</v>
      </c>
      <c r="P606" s="6">
        <f t="shared" si="328"/>
        <v>0.70000004768371982</v>
      </c>
      <c r="Q606" s="6">
        <f t="shared" si="329"/>
        <v>0</v>
      </c>
      <c r="R606" s="6">
        <f t="shared" si="330"/>
        <v>0</v>
      </c>
      <c r="S606" s="6">
        <f t="shared" si="331"/>
        <v>0</v>
      </c>
      <c r="T606" s="6">
        <f t="shared" si="332"/>
        <v>0</v>
      </c>
      <c r="U606" s="6">
        <f t="shared" si="333"/>
        <v>0</v>
      </c>
      <c r="V606" s="6">
        <f t="shared" si="334"/>
        <v>0</v>
      </c>
      <c r="W606" s="6">
        <f t="shared" si="335"/>
        <v>0</v>
      </c>
      <c r="X606" s="6">
        <f t="shared" si="336"/>
        <v>0</v>
      </c>
      <c r="Y606" s="6">
        <f t="shared" si="337"/>
        <v>0</v>
      </c>
      <c r="Z606" s="6">
        <f t="shared" si="338"/>
        <v>0</v>
      </c>
      <c r="AA606" s="6">
        <f t="shared" si="339"/>
        <v>0</v>
      </c>
      <c r="AB606" s="6">
        <f t="shared" si="340"/>
        <v>0</v>
      </c>
      <c r="AC606" s="6">
        <f t="shared" si="341"/>
        <v>0</v>
      </c>
      <c r="AD606" s="6">
        <f t="shared" si="342"/>
        <v>0</v>
      </c>
      <c r="AE606" s="6">
        <f t="shared" si="343"/>
        <v>0</v>
      </c>
      <c r="AF606" s="6">
        <f t="shared" si="344"/>
        <v>0</v>
      </c>
      <c r="AG606" s="6">
        <f t="shared" si="345"/>
        <v>0</v>
      </c>
      <c r="AH606" s="6">
        <f t="shared" si="346"/>
        <v>0</v>
      </c>
      <c r="AI606" s="6">
        <f t="shared" si="347"/>
        <v>0</v>
      </c>
      <c r="AJ606" s="6">
        <f t="shared" si="348"/>
        <v>0</v>
      </c>
      <c r="AK606" s="6">
        <f t="shared" si="349"/>
        <v>0</v>
      </c>
      <c r="AL606" s="6">
        <f t="shared" si="350"/>
        <v>0</v>
      </c>
      <c r="AM606" s="6">
        <f t="shared" si="351"/>
        <v>0</v>
      </c>
      <c r="AN606" s="6">
        <f t="shared" si="352"/>
        <v>0</v>
      </c>
      <c r="AO606" s="6">
        <f t="shared" si="353"/>
        <v>0</v>
      </c>
      <c r="AP606" s="6">
        <f t="shared" si="354"/>
        <v>0</v>
      </c>
      <c r="AQ606" s="6">
        <f t="shared" si="355"/>
        <v>0</v>
      </c>
      <c r="AR606" s="6">
        <f t="shared" si="356"/>
        <v>0</v>
      </c>
      <c r="AS606" s="6">
        <f t="shared" si="357"/>
        <v>0</v>
      </c>
      <c r="AT606" s="6">
        <f t="shared" si="358"/>
        <v>0</v>
      </c>
      <c r="AU606" s="6">
        <f t="shared" si="359"/>
        <v>0</v>
      </c>
    </row>
    <row r="607" spans="1:47" ht="15" customHeight="1" x14ac:dyDescent="0.45">
      <c r="A607" s="5" t="s">
        <v>1206</v>
      </c>
      <c r="B607" s="5" t="s">
        <v>1207</v>
      </c>
      <c r="C607" s="6">
        <v>3</v>
      </c>
      <c r="D607" s="6">
        <v>2.3499999046325701</v>
      </c>
      <c r="E607" s="6">
        <v>2.1500000953674299</v>
      </c>
      <c r="F607" s="6">
        <v>1.1499999761581401</v>
      </c>
      <c r="G607" s="6">
        <v>2.0999999046325701</v>
      </c>
      <c r="H607" s="6">
        <v>2.5</v>
      </c>
      <c r="I607" s="6">
        <v>0.25</v>
      </c>
      <c r="J607" s="6">
        <v>0.25</v>
      </c>
      <c r="K607" s="6">
        <v>0</v>
      </c>
      <c r="L607" s="6">
        <f t="shared" si="324"/>
        <v>0</v>
      </c>
      <c r="M607" s="6">
        <f t="shared" si="325"/>
        <v>0.34999990463257014</v>
      </c>
      <c r="N607" s="6">
        <f t="shared" si="326"/>
        <v>0.15000009536742986</v>
      </c>
      <c r="O607" s="6">
        <f t="shared" si="327"/>
        <v>0</v>
      </c>
      <c r="P607" s="6">
        <f t="shared" si="328"/>
        <v>9.9999904632570136E-2</v>
      </c>
      <c r="Q607" s="6">
        <f t="shared" si="329"/>
        <v>0</v>
      </c>
      <c r="R607" s="6">
        <f t="shared" si="330"/>
        <v>0</v>
      </c>
      <c r="S607" s="6">
        <f t="shared" si="331"/>
        <v>0</v>
      </c>
      <c r="T607" s="6">
        <f t="shared" si="332"/>
        <v>0</v>
      </c>
      <c r="U607" s="6">
        <f t="shared" si="333"/>
        <v>0</v>
      </c>
      <c r="V607" s="6">
        <f t="shared" si="334"/>
        <v>0</v>
      </c>
      <c r="W607" s="6">
        <f t="shared" si="335"/>
        <v>0</v>
      </c>
      <c r="X607" s="6">
        <f t="shared" si="336"/>
        <v>0</v>
      </c>
      <c r="Y607" s="6">
        <f t="shared" si="337"/>
        <v>0</v>
      </c>
      <c r="Z607" s="6">
        <f t="shared" si="338"/>
        <v>0</v>
      </c>
      <c r="AA607" s="6">
        <f t="shared" si="339"/>
        <v>0</v>
      </c>
      <c r="AB607" s="6">
        <f t="shared" si="340"/>
        <v>0</v>
      </c>
      <c r="AC607" s="6">
        <f t="shared" si="341"/>
        <v>0</v>
      </c>
      <c r="AD607" s="6">
        <f t="shared" si="342"/>
        <v>0</v>
      </c>
      <c r="AE607" s="6">
        <f t="shared" si="343"/>
        <v>0</v>
      </c>
      <c r="AF607" s="6">
        <f t="shared" si="344"/>
        <v>0</v>
      </c>
      <c r="AG607" s="6">
        <f t="shared" si="345"/>
        <v>0</v>
      </c>
      <c r="AH607" s="6">
        <f t="shared" si="346"/>
        <v>0</v>
      </c>
      <c r="AI607" s="6">
        <f t="shared" si="347"/>
        <v>0</v>
      </c>
      <c r="AJ607" s="6">
        <f t="shared" si="348"/>
        <v>0</v>
      </c>
      <c r="AK607" s="6">
        <f t="shared" si="349"/>
        <v>0</v>
      </c>
      <c r="AL607" s="6">
        <f t="shared" si="350"/>
        <v>0</v>
      </c>
      <c r="AM607" s="6">
        <f t="shared" si="351"/>
        <v>0</v>
      </c>
      <c r="AN607" s="6">
        <f t="shared" si="352"/>
        <v>0</v>
      </c>
      <c r="AO607" s="6">
        <f t="shared" si="353"/>
        <v>0</v>
      </c>
      <c r="AP607" s="6">
        <f t="shared" si="354"/>
        <v>0</v>
      </c>
      <c r="AQ607" s="6">
        <f t="shared" si="355"/>
        <v>0</v>
      </c>
      <c r="AR607" s="6">
        <f t="shared" si="356"/>
        <v>0</v>
      </c>
      <c r="AS607" s="6">
        <f t="shared" si="357"/>
        <v>0</v>
      </c>
      <c r="AT607" s="6">
        <f t="shared" si="358"/>
        <v>0</v>
      </c>
      <c r="AU607" s="6">
        <f t="shared" si="359"/>
        <v>0</v>
      </c>
    </row>
    <row r="608" spans="1:47" ht="15" customHeight="1" x14ac:dyDescent="0.45">
      <c r="A608" s="5" t="s">
        <v>1208</v>
      </c>
      <c r="B608" s="5" t="s">
        <v>1209</v>
      </c>
      <c r="C608" s="6">
        <v>3</v>
      </c>
      <c r="D608" s="6">
        <v>2.7999999523162802</v>
      </c>
      <c r="E608" s="6">
        <v>2.0999999046325701</v>
      </c>
      <c r="F608" s="6">
        <v>1.25</v>
      </c>
      <c r="G608" s="6">
        <v>2.0999999046325701</v>
      </c>
      <c r="H608" s="6">
        <v>2.0999999046325701</v>
      </c>
      <c r="I608" s="6">
        <v>0.44999998807907099</v>
      </c>
      <c r="J608" s="6">
        <v>0.75</v>
      </c>
      <c r="K608" s="6">
        <v>0.40000000596046498</v>
      </c>
      <c r="L608" s="6">
        <f t="shared" si="324"/>
        <v>0</v>
      </c>
      <c r="M608" s="6">
        <f t="shared" si="325"/>
        <v>0.79999995231628018</v>
      </c>
      <c r="N608" s="6">
        <f t="shared" si="326"/>
        <v>9.9999904632570136E-2</v>
      </c>
      <c r="O608" s="6">
        <f t="shared" si="327"/>
        <v>0</v>
      </c>
      <c r="P608" s="6">
        <f t="shared" si="328"/>
        <v>9.9999904632570136E-2</v>
      </c>
      <c r="Q608" s="6">
        <f t="shared" si="329"/>
        <v>0</v>
      </c>
      <c r="R608" s="6">
        <f t="shared" si="330"/>
        <v>0</v>
      </c>
      <c r="S608" s="6">
        <f t="shared" si="331"/>
        <v>0</v>
      </c>
      <c r="T608" s="6">
        <f t="shared" si="332"/>
        <v>0</v>
      </c>
      <c r="U608" s="6">
        <f t="shared" si="333"/>
        <v>0</v>
      </c>
      <c r="V608" s="6">
        <f t="shared" si="334"/>
        <v>0.19999995231628009</v>
      </c>
      <c r="W608" s="6">
        <f t="shared" si="335"/>
        <v>0</v>
      </c>
      <c r="X608" s="6">
        <f t="shared" si="336"/>
        <v>0</v>
      </c>
      <c r="Y608" s="6">
        <f t="shared" si="337"/>
        <v>0</v>
      </c>
      <c r="Z608" s="6">
        <f t="shared" si="338"/>
        <v>0</v>
      </c>
      <c r="AA608" s="6">
        <f t="shared" si="339"/>
        <v>0</v>
      </c>
      <c r="AB608" s="6">
        <f t="shared" si="340"/>
        <v>0</v>
      </c>
      <c r="AC608" s="6">
        <f t="shared" si="341"/>
        <v>0</v>
      </c>
      <c r="AD608" s="6">
        <f t="shared" si="342"/>
        <v>0</v>
      </c>
      <c r="AE608" s="6">
        <f t="shared" si="343"/>
        <v>0</v>
      </c>
      <c r="AF608" s="6">
        <f t="shared" si="344"/>
        <v>0</v>
      </c>
      <c r="AG608" s="6">
        <f t="shared" si="345"/>
        <v>0</v>
      </c>
      <c r="AH608" s="6">
        <f t="shared" si="346"/>
        <v>0</v>
      </c>
      <c r="AI608" s="6">
        <f t="shared" si="347"/>
        <v>0</v>
      </c>
      <c r="AJ608" s="6">
        <f t="shared" si="348"/>
        <v>0</v>
      </c>
      <c r="AK608" s="6">
        <f t="shared" si="349"/>
        <v>0</v>
      </c>
      <c r="AL608" s="6">
        <f t="shared" si="350"/>
        <v>0</v>
      </c>
      <c r="AM608" s="6">
        <f t="shared" si="351"/>
        <v>0</v>
      </c>
      <c r="AN608" s="6">
        <f t="shared" si="352"/>
        <v>0</v>
      </c>
      <c r="AO608" s="6">
        <f t="shared" si="353"/>
        <v>0</v>
      </c>
      <c r="AP608" s="6">
        <f t="shared" si="354"/>
        <v>0</v>
      </c>
      <c r="AQ608" s="6">
        <f t="shared" si="355"/>
        <v>0</v>
      </c>
      <c r="AR608" s="6">
        <f t="shared" si="356"/>
        <v>0</v>
      </c>
      <c r="AS608" s="6">
        <f t="shared" si="357"/>
        <v>0</v>
      </c>
      <c r="AT608" s="6">
        <f t="shared" si="358"/>
        <v>0</v>
      </c>
      <c r="AU608" s="6">
        <f t="shared" si="359"/>
        <v>0</v>
      </c>
    </row>
    <row r="609" spans="1:47" ht="15" customHeight="1" x14ac:dyDescent="0.45">
      <c r="A609" s="5" t="s">
        <v>1210</v>
      </c>
      <c r="B609" s="5" t="s">
        <v>1211</v>
      </c>
      <c r="C609" s="6">
        <v>2</v>
      </c>
      <c r="D609" s="6">
        <v>0.94999998807907104</v>
      </c>
      <c r="E609" s="6">
        <v>1.3999999761581401</v>
      </c>
      <c r="F609" s="6">
        <v>0.25</v>
      </c>
      <c r="G609" s="6">
        <v>1.5</v>
      </c>
      <c r="H609" s="6">
        <v>1.25</v>
      </c>
      <c r="I609" s="6">
        <v>1.70000004768372</v>
      </c>
      <c r="J609" s="6">
        <v>1.25</v>
      </c>
      <c r="K609" s="6">
        <v>0.75</v>
      </c>
      <c r="L609" s="6">
        <f t="shared" si="324"/>
        <v>0</v>
      </c>
      <c r="M609" s="6">
        <f t="shared" si="325"/>
        <v>0</v>
      </c>
      <c r="N609" s="6">
        <f t="shared" si="326"/>
        <v>0</v>
      </c>
      <c r="O609" s="6">
        <f t="shared" si="327"/>
        <v>0</v>
      </c>
      <c r="P609" s="6">
        <f t="shared" si="328"/>
        <v>0</v>
      </c>
      <c r="Q609" s="6">
        <f t="shared" si="329"/>
        <v>0</v>
      </c>
      <c r="R609" s="6">
        <f t="shared" si="330"/>
        <v>0</v>
      </c>
      <c r="S609" s="6">
        <f t="shared" si="331"/>
        <v>0</v>
      </c>
      <c r="T609" s="6">
        <f t="shared" si="332"/>
        <v>0</v>
      </c>
      <c r="U609" s="6">
        <f t="shared" si="333"/>
        <v>0</v>
      </c>
      <c r="V609" s="6">
        <f t="shared" si="334"/>
        <v>0</v>
      </c>
      <c r="W609" s="6">
        <f t="shared" si="335"/>
        <v>0</v>
      </c>
      <c r="X609" s="6">
        <f t="shared" si="336"/>
        <v>0</v>
      </c>
      <c r="Y609" s="6">
        <f t="shared" si="337"/>
        <v>0</v>
      </c>
      <c r="Z609" s="6">
        <f t="shared" si="338"/>
        <v>0</v>
      </c>
      <c r="AA609" s="6">
        <f t="shared" si="339"/>
        <v>0</v>
      </c>
      <c r="AB609" s="6">
        <f t="shared" si="340"/>
        <v>0</v>
      </c>
      <c r="AC609" s="6">
        <f t="shared" si="341"/>
        <v>0</v>
      </c>
      <c r="AD609" s="6">
        <f t="shared" si="342"/>
        <v>0</v>
      </c>
      <c r="AE609" s="6">
        <f t="shared" si="343"/>
        <v>0</v>
      </c>
      <c r="AF609" s="6">
        <f t="shared" si="344"/>
        <v>0</v>
      </c>
      <c r="AG609" s="6">
        <f t="shared" si="345"/>
        <v>0</v>
      </c>
      <c r="AH609" s="6">
        <f t="shared" si="346"/>
        <v>0</v>
      </c>
      <c r="AI609" s="6">
        <f t="shared" si="347"/>
        <v>0</v>
      </c>
      <c r="AJ609" s="6">
        <f t="shared" si="348"/>
        <v>0</v>
      </c>
      <c r="AK609" s="6">
        <f t="shared" si="349"/>
        <v>0</v>
      </c>
      <c r="AL609" s="6">
        <f t="shared" si="350"/>
        <v>0</v>
      </c>
      <c r="AM609" s="6">
        <f t="shared" si="351"/>
        <v>0</v>
      </c>
      <c r="AN609" s="6">
        <f t="shared" si="352"/>
        <v>0</v>
      </c>
      <c r="AO609" s="6">
        <f t="shared" si="353"/>
        <v>0</v>
      </c>
      <c r="AP609" s="6">
        <f t="shared" si="354"/>
        <v>0</v>
      </c>
      <c r="AQ609" s="6">
        <f t="shared" si="355"/>
        <v>0</v>
      </c>
      <c r="AR609" s="6">
        <f t="shared" si="356"/>
        <v>0</v>
      </c>
      <c r="AS609" s="6">
        <f t="shared" si="357"/>
        <v>0</v>
      </c>
      <c r="AT609" s="6">
        <f t="shared" si="358"/>
        <v>0</v>
      </c>
      <c r="AU609" s="6">
        <f t="shared" si="359"/>
        <v>0</v>
      </c>
    </row>
    <row r="610" spans="1:47" ht="15" customHeight="1" x14ac:dyDescent="0.45">
      <c r="A610" s="5" t="s">
        <v>1212</v>
      </c>
      <c r="B610" s="5" t="s">
        <v>1213</v>
      </c>
      <c r="C610" s="6">
        <v>2.1500000953674299</v>
      </c>
      <c r="D610" s="6">
        <v>1.5</v>
      </c>
      <c r="E610" s="6">
        <v>1.29999995231628</v>
      </c>
      <c r="F610" s="6">
        <v>0.85000002384185802</v>
      </c>
      <c r="G610" s="6">
        <v>1.3999999761581401</v>
      </c>
      <c r="H610" s="6">
        <v>1.5</v>
      </c>
      <c r="I610" s="6">
        <v>1.1000000238418599</v>
      </c>
      <c r="J610" s="6">
        <v>0.89999997615814198</v>
      </c>
      <c r="K610" s="6">
        <v>0.60000002384185802</v>
      </c>
      <c r="L610" s="6">
        <f t="shared" si="324"/>
        <v>0</v>
      </c>
      <c r="M610" s="6">
        <f t="shared" si="325"/>
        <v>0</v>
      </c>
      <c r="N610" s="6">
        <f t="shared" si="326"/>
        <v>0</v>
      </c>
      <c r="O610" s="6">
        <f t="shared" si="327"/>
        <v>0</v>
      </c>
      <c r="P610" s="6">
        <f t="shared" si="328"/>
        <v>0</v>
      </c>
      <c r="Q610" s="6">
        <f t="shared" si="329"/>
        <v>0</v>
      </c>
      <c r="R610" s="6">
        <f t="shared" si="330"/>
        <v>0</v>
      </c>
      <c r="S610" s="6">
        <f t="shared" si="331"/>
        <v>0</v>
      </c>
      <c r="T610" s="6">
        <f t="shared" si="332"/>
        <v>0</v>
      </c>
      <c r="U610" s="6">
        <f t="shared" si="333"/>
        <v>0</v>
      </c>
      <c r="V610" s="6">
        <f t="shared" si="334"/>
        <v>0</v>
      </c>
      <c r="W610" s="6">
        <f t="shared" si="335"/>
        <v>0</v>
      </c>
      <c r="X610" s="6">
        <f t="shared" si="336"/>
        <v>0</v>
      </c>
      <c r="Y610" s="6">
        <f t="shared" si="337"/>
        <v>0</v>
      </c>
      <c r="Z610" s="6">
        <f t="shared" si="338"/>
        <v>0</v>
      </c>
      <c r="AA610" s="6">
        <f t="shared" si="339"/>
        <v>0</v>
      </c>
      <c r="AB610" s="6">
        <f t="shared" si="340"/>
        <v>0</v>
      </c>
      <c r="AC610" s="6">
        <f t="shared" si="341"/>
        <v>0</v>
      </c>
      <c r="AD610" s="6">
        <f t="shared" si="342"/>
        <v>0</v>
      </c>
      <c r="AE610" s="6">
        <f t="shared" si="343"/>
        <v>0</v>
      </c>
      <c r="AF610" s="6">
        <f t="shared" si="344"/>
        <v>0</v>
      </c>
      <c r="AG610" s="6">
        <f t="shared" si="345"/>
        <v>0</v>
      </c>
      <c r="AH610" s="6">
        <f t="shared" si="346"/>
        <v>0</v>
      </c>
      <c r="AI610" s="6">
        <f t="shared" si="347"/>
        <v>0</v>
      </c>
      <c r="AJ610" s="6">
        <f t="shared" si="348"/>
        <v>0</v>
      </c>
      <c r="AK610" s="6">
        <f t="shared" si="349"/>
        <v>0</v>
      </c>
      <c r="AL610" s="6">
        <f t="shared" si="350"/>
        <v>0</v>
      </c>
      <c r="AM610" s="6">
        <f t="shared" si="351"/>
        <v>0</v>
      </c>
      <c r="AN610" s="6">
        <f t="shared" si="352"/>
        <v>0</v>
      </c>
      <c r="AO610" s="6">
        <f t="shared" si="353"/>
        <v>0</v>
      </c>
      <c r="AP610" s="6">
        <f t="shared" si="354"/>
        <v>0</v>
      </c>
      <c r="AQ610" s="6">
        <f t="shared" si="355"/>
        <v>0</v>
      </c>
      <c r="AR610" s="6">
        <f t="shared" si="356"/>
        <v>0</v>
      </c>
      <c r="AS610" s="6">
        <f t="shared" si="357"/>
        <v>0</v>
      </c>
      <c r="AT610" s="6">
        <f t="shared" si="358"/>
        <v>0</v>
      </c>
      <c r="AU610" s="6">
        <f t="shared" si="359"/>
        <v>0</v>
      </c>
    </row>
    <row r="611" spans="1:47" ht="15" customHeight="1" x14ac:dyDescent="0.45">
      <c r="A611" s="5" t="s">
        <v>1214</v>
      </c>
      <c r="B611" s="5" t="s">
        <v>1215</v>
      </c>
      <c r="C611" s="6">
        <v>2.25</v>
      </c>
      <c r="D611" s="6">
        <v>2.4000000953674299</v>
      </c>
      <c r="E611" s="6">
        <v>2.1500000953674299</v>
      </c>
      <c r="F611" s="6">
        <v>2.25</v>
      </c>
      <c r="G611" s="6">
        <v>2.2000000476837198</v>
      </c>
      <c r="H611" s="6">
        <v>3</v>
      </c>
      <c r="I611" s="6">
        <v>2.7999999523162802</v>
      </c>
      <c r="J611" s="6">
        <v>0.20000000298023199</v>
      </c>
      <c r="K611" s="6">
        <v>0</v>
      </c>
      <c r="L611" s="6">
        <f t="shared" si="324"/>
        <v>0</v>
      </c>
      <c r="M611" s="6">
        <f t="shared" si="325"/>
        <v>0.40000009536742986</v>
      </c>
      <c r="N611" s="6">
        <f t="shared" si="326"/>
        <v>0.15000009536742986</v>
      </c>
      <c r="O611" s="6">
        <f t="shared" si="327"/>
        <v>0</v>
      </c>
      <c r="P611" s="6">
        <f t="shared" si="328"/>
        <v>0.20000004768371982</v>
      </c>
      <c r="Q611" s="6">
        <f t="shared" si="329"/>
        <v>0</v>
      </c>
      <c r="R611" s="6">
        <f t="shared" si="330"/>
        <v>0</v>
      </c>
      <c r="S611" s="6">
        <f t="shared" si="331"/>
        <v>0</v>
      </c>
      <c r="T611" s="6">
        <f t="shared" si="332"/>
        <v>0</v>
      </c>
      <c r="U611" s="6">
        <f t="shared" si="333"/>
        <v>0</v>
      </c>
      <c r="V611" s="6">
        <f t="shared" si="334"/>
        <v>0</v>
      </c>
      <c r="W611" s="6">
        <f t="shared" si="335"/>
        <v>0</v>
      </c>
      <c r="X611" s="6">
        <f t="shared" si="336"/>
        <v>0</v>
      </c>
      <c r="Y611" s="6">
        <f t="shared" si="337"/>
        <v>0</v>
      </c>
      <c r="Z611" s="6">
        <f t="shared" si="338"/>
        <v>0</v>
      </c>
      <c r="AA611" s="6">
        <f t="shared" si="339"/>
        <v>0</v>
      </c>
      <c r="AB611" s="6">
        <f t="shared" si="340"/>
        <v>0</v>
      </c>
      <c r="AC611" s="6">
        <f t="shared" si="341"/>
        <v>0</v>
      </c>
      <c r="AD611" s="6">
        <f t="shared" si="342"/>
        <v>0</v>
      </c>
      <c r="AE611" s="6">
        <f t="shared" si="343"/>
        <v>0</v>
      </c>
      <c r="AF611" s="6">
        <f t="shared" si="344"/>
        <v>0</v>
      </c>
      <c r="AG611" s="6">
        <f t="shared" si="345"/>
        <v>0</v>
      </c>
      <c r="AH611" s="6">
        <f t="shared" si="346"/>
        <v>0</v>
      </c>
      <c r="AI611" s="6">
        <f t="shared" si="347"/>
        <v>0</v>
      </c>
      <c r="AJ611" s="6">
        <f t="shared" si="348"/>
        <v>0</v>
      </c>
      <c r="AK611" s="6">
        <f t="shared" si="349"/>
        <v>0</v>
      </c>
      <c r="AL611" s="6">
        <f t="shared" si="350"/>
        <v>0</v>
      </c>
      <c r="AM611" s="6">
        <f t="shared" si="351"/>
        <v>0</v>
      </c>
      <c r="AN611" s="6">
        <f t="shared" si="352"/>
        <v>0</v>
      </c>
      <c r="AO611" s="6">
        <f t="shared" si="353"/>
        <v>0</v>
      </c>
      <c r="AP611" s="6">
        <f t="shared" si="354"/>
        <v>0</v>
      </c>
      <c r="AQ611" s="6">
        <f t="shared" si="355"/>
        <v>0</v>
      </c>
      <c r="AR611" s="6">
        <f t="shared" si="356"/>
        <v>0</v>
      </c>
      <c r="AS611" s="6">
        <f t="shared" si="357"/>
        <v>0</v>
      </c>
      <c r="AT611" s="6">
        <f t="shared" si="358"/>
        <v>0</v>
      </c>
      <c r="AU611" s="6">
        <f t="shared" si="359"/>
        <v>0</v>
      </c>
    </row>
    <row r="612" spans="1:47" ht="15" customHeight="1" x14ac:dyDescent="0.45">
      <c r="A612" s="5" t="s">
        <v>1216</v>
      </c>
      <c r="B612" s="5" t="s">
        <v>1217</v>
      </c>
      <c r="C612" s="6">
        <v>2.9500000476837198</v>
      </c>
      <c r="D612" s="6">
        <v>2.25</v>
      </c>
      <c r="E612" s="6">
        <v>2.0499999523162802</v>
      </c>
      <c r="F612" s="6">
        <v>1</v>
      </c>
      <c r="G612" s="6">
        <v>2.1500000953674299</v>
      </c>
      <c r="H612" s="6">
        <v>2.4500000476837198</v>
      </c>
      <c r="I612" s="6">
        <v>0.40000000596046498</v>
      </c>
      <c r="J612" s="6">
        <v>5.0000000745058101E-2</v>
      </c>
      <c r="K612" s="6">
        <v>5.0000000745058101E-2</v>
      </c>
      <c r="L612" s="6">
        <f t="shared" si="324"/>
        <v>0</v>
      </c>
      <c r="M612" s="6">
        <f t="shared" si="325"/>
        <v>0.25</v>
      </c>
      <c r="N612" s="6">
        <f t="shared" si="326"/>
        <v>4.9999952316280183E-2</v>
      </c>
      <c r="O612" s="6">
        <f t="shared" si="327"/>
        <v>0</v>
      </c>
      <c r="P612" s="6">
        <f t="shared" si="328"/>
        <v>0.15000009536742986</v>
      </c>
      <c r="Q612" s="6">
        <f t="shared" si="329"/>
        <v>0</v>
      </c>
      <c r="R612" s="6">
        <f t="shared" si="330"/>
        <v>0</v>
      </c>
      <c r="S612" s="6">
        <f t="shared" si="331"/>
        <v>0</v>
      </c>
      <c r="T612" s="6">
        <f t="shared" si="332"/>
        <v>0</v>
      </c>
      <c r="U612" s="6">
        <f t="shared" si="333"/>
        <v>0</v>
      </c>
      <c r="V612" s="6">
        <f t="shared" si="334"/>
        <v>0</v>
      </c>
      <c r="W612" s="6">
        <f t="shared" si="335"/>
        <v>0</v>
      </c>
      <c r="X612" s="6">
        <f t="shared" si="336"/>
        <v>0</v>
      </c>
      <c r="Y612" s="6">
        <f t="shared" si="337"/>
        <v>0</v>
      </c>
      <c r="Z612" s="6">
        <f t="shared" si="338"/>
        <v>0</v>
      </c>
      <c r="AA612" s="6">
        <f t="shared" si="339"/>
        <v>0</v>
      </c>
      <c r="AB612" s="6">
        <f t="shared" si="340"/>
        <v>0</v>
      </c>
      <c r="AC612" s="6">
        <f t="shared" si="341"/>
        <v>0</v>
      </c>
      <c r="AD612" s="6">
        <f t="shared" si="342"/>
        <v>0</v>
      </c>
      <c r="AE612" s="6">
        <f t="shared" si="343"/>
        <v>0</v>
      </c>
      <c r="AF612" s="6">
        <f t="shared" si="344"/>
        <v>0</v>
      </c>
      <c r="AG612" s="6">
        <f t="shared" si="345"/>
        <v>0</v>
      </c>
      <c r="AH612" s="6">
        <f t="shared" si="346"/>
        <v>0</v>
      </c>
      <c r="AI612" s="6">
        <f t="shared" si="347"/>
        <v>0</v>
      </c>
      <c r="AJ612" s="6">
        <f t="shared" si="348"/>
        <v>0</v>
      </c>
      <c r="AK612" s="6">
        <f t="shared" si="349"/>
        <v>0</v>
      </c>
      <c r="AL612" s="6">
        <f t="shared" si="350"/>
        <v>0</v>
      </c>
      <c r="AM612" s="6">
        <f t="shared" si="351"/>
        <v>0</v>
      </c>
      <c r="AN612" s="6">
        <f t="shared" si="352"/>
        <v>0</v>
      </c>
      <c r="AO612" s="6">
        <f t="shared" si="353"/>
        <v>0</v>
      </c>
      <c r="AP612" s="6">
        <f t="shared" si="354"/>
        <v>0</v>
      </c>
      <c r="AQ612" s="6">
        <f t="shared" si="355"/>
        <v>0</v>
      </c>
      <c r="AR612" s="6">
        <f t="shared" si="356"/>
        <v>0</v>
      </c>
      <c r="AS612" s="6">
        <f t="shared" si="357"/>
        <v>0</v>
      </c>
      <c r="AT612" s="6">
        <f t="shared" si="358"/>
        <v>0</v>
      </c>
      <c r="AU612" s="6">
        <f t="shared" si="359"/>
        <v>0</v>
      </c>
    </row>
    <row r="613" spans="1:47" ht="15" customHeight="1" x14ac:dyDescent="0.45">
      <c r="A613" s="5" t="s">
        <v>1218</v>
      </c>
      <c r="B613" s="5" t="s">
        <v>1219</v>
      </c>
      <c r="C613" s="6">
        <v>1.79999995231628</v>
      </c>
      <c r="D613" s="6">
        <v>1.6499999761581401</v>
      </c>
      <c r="E613" s="6">
        <v>1.6499999761581401</v>
      </c>
      <c r="F613" s="6">
        <v>0.25</v>
      </c>
      <c r="G613" s="6">
        <v>1.29999995231628</v>
      </c>
      <c r="H613" s="6">
        <v>1.3500000238418599</v>
      </c>
      <c r="I613" s="6">
        <v>2.2000000476837198</v>
      </c>
      <c r="J613" s="6">
        <v>2.75</v>
      </c>
      <c r="K613" s="6">
        <v>2</v>
      </c>
      <c r="L613" s="6">
        <f t="shared" si="324"/>
        <v>0</v>
      </c>
      <c r="M613" s="6">
        <f t="shared" si="325"/>
        <v>0</v>
      </c>
      <c r="N613" s="6">
        <f t="shared" si="326"/>
        <v>0</v>
      </c>
      <c r="O613" s="6">
        <f t="shared" si="327"/>
        <v>0</v>
      </c>
      <c r="P613" s="6">
        <f t="shared" si="328"/>
        <v>0</v>
      </c>
      <c r="Q613" s="6">
        <f t="shared" si="329"/>
        <v>0</v>
      </c>
      <c r="R613" s="6">
        <f t="shared" si="330"/>
        <v>0</v>
      </c>
      <c r="S613" s="6">
        <f t="shared" si="331"/>
        <v>0.75</v>
      </c>
      <c r="T613" s="6">
        <f t="shared" si="332"/>
        <v>0</v>
      </c>
      <c r="U613" s="6">
        <f t="shared" si="333"/>
        <v>0</v>
      </c>
      <c r="V613" s="6">
        <f t="shared" si="334"/>
        <v>0</v>
      </c>
      <c r="W613" s="6">
        <f t="shared" si="335"/>
        <v>0</v>
      </c>
      <c r="X613" s="6">
        <f t="shared" si="336"/>
        <v>0</v>
      </c>
      <c r="Y613" s="6">
        <f t="shared" si="337"/>
        <v>0</v>
      </c>
      <c r="Z613" s="6">
        <f t="shared" si="338"/>
        <v>0</v>
      </c>
      <c r="AA613" s="6">
        <f t="shared" si="339"/>
        <v>0</v>
      </c>
      <c r="AB613" s="6">
        <f t="shared" si="340"/>
        <v>0.25</v>
      </c>
      <c r="AC613" s="6">
        <f t="shared" si="341"/>
        <v>0</v>
      </c>
      <c r="AD613" s="6">
        <f t="shared" si="342"/>
        <v>0</v>
      </c>
      <c r="AE613" s="6">
        <f t="shared" si="343"/>
        <v>0</v>
      </c>
      <c r="AF613" s="6">
        <f t="shared" si="344"/>
        <v>0</v>
      </c>
      <c r="AG613" s="6">
        <f t="shared" si="345"/>
        <v>0</v>
      </c>
      <c r="AH613" s="6">
        <f t="shared" si="346"/>
        <v>0</v>
      </c>
      <c r="AI613" s="6">
        <f t="shared" si="347"/>
        <v>0</v>
      </c>
      <c r="AJ613" s="6">
        <f t="shared" si="348"/>
        <v>0</v>
      </c>
      <c r="AK613" s="6">
        <f t="shared" si="349"/>
        <v>0</v>
      </c>
      <c r="AL613" s="6">
        <f t="shared" si="350"/>
        <v>0</v>
      </c>
      <c r="AM613" s="6">
        <f t="shared" si="351"/>
        <v>0</v>
      </c>
      <c r="AN613" s="6">
        <f t="shared" si="352"/>
        <v>0</v>
      </c>
      <c r="AO613" s="6">
        <f t="shared" si="353"/>
        <v>0</v>
      </c>
      <c r="AP613" s="6">
        <f t="shared" si="354"/>
        <v>0</v>
      </c>
      <c r="AQ613" s="6">
        <f t="shared" si="355"/>
        <v>0</v>
      </c>
      <c r="AR613" s="6">
        <f t="shared" si="356"/>
        <v>0</v>
      </c>
      <c r="AS613" s="6">
        <f t="shared" si="357"/>
        <v>0</v>
      </c>
      <c r="AT613" s="6">
        <f t="shared" si="358"/>
        <v>0</v>
      </c>
      <c r="AU613" s="6">
        <f t="shared" si="359"/>
        <v>0</v>
      </c>
    </row>
    <row r="614" spans="1:47" ht="15" customHeight="1" x14ac:dyDescent="0.45">
      <c r="A614" s="5" t="s">
        <v>1220</v>
      </c>
      <c r="B614" s="5" t="s">
        <v>1221</v>
      </c>
      <c r="C614" s="6">
        <v>3</v>
      </c>
      <c r="D614" s="6">
        <v>2.4000000953674299</v>
      </c>
      <c r="E614" s="6">
        <v>1.95000004768372</v>
      </c>
      <c r="F614" s="6">
        <v>1</v>
      </c>
      <c r="G614" s="6">
        <v>2</v>
      </c>
      <c r="H614" s="6">
        <v>2.25</v>
      </c>
      <c r="I614" s="6">
        <v>1.20000004768372</v>
      </c>
      <c r="J614" s="6">
        <v>1.54999995231628</v>
      </c>
      <c r="K614" s="6">
        <v>1.1000000238418599</v>
      </c>
      <c r="L614" s="6">
        <f t="shared" si="324"/>
        <v>0</v>
      </c>
      <c r="M614" s="6">
        <f t="shared" si="325"/>
        <v>0.40000009536742986</v>
      </c>
      <c r="N614" s="6">
        <f t="shared" si="326"/>
        <v>0</v>
      </c>
      <c r="O614" s="6">
        <f t="shared" si="327"/>
        <v>0</v>
      </c>
      <c r="P614" s="6">
        <f t="shared" si="328"/>
        <v>0</v>
      </c>
      <c r="Q614" s="6">
        <f t="shared" si="329"/>
        <v>0</v>
      </c>
      <c r="R614" s="6">
        <f t="shared" si="330"/>
        <v>0</v>
      </c>
      <c r="S614" s="6">
        <f t="shared" si="331"/>
        <v>0</v>
      </c>
      <c r="T614" s="6">
        <f t="shared" si="332"/>
        <v>0</v>
      </c>
      <c r="U614" s="6">
        <f t="shared" si="333"/>
        <v>0</v>
      </c>
      <c r="V614" s="6">
        <f t="shared" si="334"/>
        <v>0</v>
      </c>
      <c r="W614" s="6">
        <f t="shared" si="335"/>
        <v>0</v>
      </c>
      <c r="X614" s="6">
        <f t="shared" si="336"/>
        <v>0</v>
      </c>
      <c r="Y614" s="6">
        <f t="shared" si="337"/>
        <v>0</v>
      </c>
      <c r="Z614" s="6">
        <f t="shared" si="338"/>
        <v>0</v>
      </c>
      <c r="AA614" s="6">
        <f t="shared" si="339"/>
        <v>0</v>
      </c>
      <c r="AB614" s="6">
        <f t="shared" si="340"/>
        <v>0</v>
      </c>
      <c r="AC614" s="6">
        <f t="shared" si="341"/>
        <v>0</v>
      </c>
      <c r="AD614" s="6">
        <f t="shared" si="342"/>
        <v>0</v>
      </c>
      <c r="AE614" s="6">
        <f t="shared" si="343"/>
        <v>0</v>
      </c>
      <c r="AF614" s="6">
        <f t="shared" si="344"/>
        <v>0</v>
      </c>
      <c r="AG614" s="6">
        <f t="shared" si="345"/>
        <v>0</v>
      </c>
      <c r="AH614" s="6">
        <f t="shared" si="346"/>
        <v>0</v>
      </c>
      <c r="AI614" s="6">
        <f t="shared" si="347"/>
        <v>0</v>
      </c>
      <c r="AJ614" s="6">
        <f t="shared" si="348"/>
        <v>0</v>
      </c>
      <c r="AK614" s="6">
        <f t="shared" si="349"/>
        <v>0</v>
      </c>
      <c r="AL614" s="6">
        <f t="shared" si="350"/>
        <v>0</v>
      </c>
      <c r="AM614" s="6">
        <f t="shared" si="351"/>
        <v>0</v>
      </c>
      <c r="AN614" s="6">
        <f t="shared" si="352"/>
        <v>0</v>
      </c>
      <c r="AO614" s="6">
        <f t="shared" si="353"/>
        <v>0</v>
      </c>
      <c r="AP614" s="6">
        <f t="shared" si="354"/>
        <v>0</v>
      </c>
      <c r="AQ614" s="6">
        <f t="shared" si="355"/>
        <v>0</v>
      </c>
      <c r="AR614" s="6">
        <f t="shared" si="356"/>
        <v>0</v>
      </c>
      <c r="AS614" s="6">
        <f t="shared" si="357"/>
        <v>0</v>
      </c>
      <c r="AT614" s="6">
        <f t="shared" si="358"/>
        <v>0</v>
      </c>
      <c r="AU614" s="6">
        <f t="shared" si="359"/>
        <v>0</v>
      </c>
    </row>
    <row r="615" spans="1:47" ht="15" customHeight="1" x14ac:dyDescent="0.45">
      <c r="A615" s="5" t="s">
        <v>1222</v>
      </c>
      <c r="B615" s="5" t="s">
        <v>1223</v>
      </c>
      <c r="C615" s="6">
        <v>1.70000004768372</v>
      </c>
      <c r="D615" s="6">
        <v>1.3999999761581401</v>
      </c>
      <c r="E615" s="6">
        <v>1.5</v>
      </c>
      <c r="F615" s="6">
        <v>0.25</v>
      </c>
      <c r="G615" s="6">
        <v>1.5</v>
      </c>
      <c r="H615" s="6">
        <v>1.45000004768372</v>
      </c>
      <c r="I615" s="6">
        <v>2.25</v>
      </c>
      <c r="J615" s="6">
        <v>2.2999999523162802</v>
      </c>
      <c r="K615" s="6">
        <v>1.75</v>
      </c>
      <c r="L615" s="6">
        <f t="shared" si="324"/>
        <v>0</v>
      </c>
      <c r="M615" s="6">
        <f t="shared" si="325"/>
        <v>0</v>
      </c>
      <c r="N615" s="6">
        <f t="shared" si="326"/>
        <v>0</v>
      </c>
      <c r="O615" s="6">
        <f t="shared" si="327"/>
        <v>0</v>
      </c>
      <c r="P615" s="6">
        <f t="shared" si="328"/>
        <v>0</v>
      </c>
      <c r="Q615" s="6">
        <f t="shared" si="329"/>
        <v>0</v>
      </c>
      <c r="R615" s="6">
        <f t="shared" si="330"/>
        <v>0</v>
      </c>
      <c r="S615" s="6">
        <f t="shared" si="331"/>
        <v>0.29999995231628018</v>
      </c>
      <c r="T615" s="6">
        <f t="shared" si="332"/>
        <v>0</v>
      </c>
      <c r="U615" s="6">
        <f t="shared" si="333"/>
        <v>0</v>
      </c>
      <c r="V615" s="6">
        <f t="shared" si="334"/>
        <v>0</v>
      </c>
      <c r="W615" s="6">
        <f t="shared" si="335"/>
        <v>0</v>
      </c>
      <c r="X615" s="6">
        <f t="shared" si="336"/>
        <v>0</v>
      </c>
      <c r="Y615" s="6">
        <f t="shared" si="337"/>
        <v>0</v>
      </c>
      <c r="Z615" s="6">
        <f t="shared" si="338"/>
        <v>0</v>
      </c>
      <c r="AA615" s="6">
        <f t="shared" si="339"/>
        <v>0</v>
      </c>
      <c r="AB615" s="6">
        <f t="shared" si="340"/>
        <v>0</v>
      </c>
      <c r="AC615" s="6">
        <f t="shared" si="341"/>
        <v>0</v>
      </c>
      <c r="AD615" s="6">
        <f t="shared" si="342"/>
        <v>0</v>
      </c>
      <c r="AE615" s="6">
        <f t="shared" si="343"/>
        <v>0</v>
      </c>
      <c r="AF615" s="6">
        <f t="shared" si="344"/>
        <v>0</v>
      </c>
      <c r="AG615" s="6">
        <f t="shared" si="345"/>
        <v>0</v>
      </c>
      <c r="AH615" s="6">
        <f t="shared" si="346"/>
        <v>0</v>
      </c>
      <c r="AI615" s="6">
        <f t="shared" si="347"/>
        <v>0</v>
      </c>
      <c r="AJ615" s="6">
        <f t="shared" si="348"/>
        <v>0</v>
      </c>
      <c r="AK615" s="6">
        <f t="shared" si="349"/>
        <v>0</v>
      </c>
      <c r="AL615" s="6">
        <f t="shared" si="350"/>
        <v>0</v>
      </c>
      <c r="AM615" s="6">
        <f t="shared" si="351"/>
        <v>0</v>
      </c>
      <c r="AN615" s="6">
        <f t="shared" si="352"/>
        <v>0</v>
      </c>
      <c r="AO615" s="6">
        <f t="shared" si="353"/>
        <v>0</v>
      </c>
      <c r="AP615" s="6">
        <f t="shared" si="354"/>
        <v>0</v>
      </c>
      <c r="AQ615" s="6">
        <f t="shared" si="355"/>
        <v>0</v>
      </c>
      <c r="AR615" s="6">
        <f t="shared" si="356"/>
        <v>0</v>
      </c>
      <c r="AS615" s="6">
        <f t="shared" si="357"/>
        <v>0</v>
      </c>
      <c r="AT615" s="6">
        <f t="shared" si="358"/>
        <v>0</v>
      </c>
      <c r="AU615" s="6">
        <f t="shared" si="359"/>
        <v>0</v>
      </c>
    </row>
    <row r="616" spans="1:47" ht="15" customHeight="1" x14ac:dyDescent="0.45">
      <c r="A616" s="5" t="s">
        <v>1224</v>
      </c>
      <c r="B616" s="5" t="s">
        <v>1225</v>
      </c>
      <c r="C616" s="6">
        <v>3.1500000953674299</v>
      </c>
      <c r="D616" s="6">
        <v>1.45000004768372</v>
      </c>
      <c r="E616" s="6">
        <v>1.8999999761581401</v>
      </c>
      <c r="F616" s="6">
        <v>0.69999998807907104</v>
      </c>
      <c r="G616" s="6">
        <v>2.1500000953674299</v>
      </c>
      <c r="H616" s="6">
        <v>2.5499999523162802</v>
      </c>
      <c r="I616" s="6">
        <v>2.1500000953674299</v>
      </c>
      <c r="J616" s="6">
        <v>0.34999999403953602</v>
      </c>
      <c r="K616" s="6">
        <v>0</v>
      </c>
      <c r="L616" s="6">
        <f t="shared" si="324"/>
        <v>0.15000009536742986</v>
      </c>
      <c r="M616" s="6">
        <f t="shared" si="325"/>
        <v>0</v>
      </c>
      <c r="N616" s="6">
        <f t="shared" si="326"/>
        <v>0</v>
      </c>
      <c r="O616" s="6">
        <f t="shared" si="327"/>
        <v>0</v>
      </c>
      <c r="P616" s="6">
        <f t="shared" si="328"/>
        <v>0.15000009536742986</v>
      </c>
      <c r="Q616" s="6">
        <f t="shared" si="329"/>
        <v>0</v>
      </c>
      <c r="R616" s="6">
        <f t="shared" si="330"/>
        <v>0</v>
      </c>
      <c r="S616" s="6">
        <f t="shared" si="331"/>
        <v>0</v>
      </c>
      <c r="T616" s="6">
        <f t="shared" si="332"/>
        <v>0</v>
      </c>
      <c r="U616" s="6">
        <f t="shared" si="333"/>
        <v>0</v>
      </c>
      <c r="V616" s="6">
        <f t="shared" si="334"/>
        <v>0</v>
      </c>
      <c r="W616" s="6">
        <f t="shared" si="335"/>
        <v>0</v>
      </c>
      <c r="X616" s="6">
        <f t="shared" si="336"/>
        <v>0</v>
      </c>
      <c r="Y616" s="6">
        <f t="shared" si="337"/>
        <v>0</v>
      </c>
      <c r="Z616" s="6">
        <f t="shared" si="338"/>
        <v>0</v>
      </c>
      <c r="AA616" s="6">
        <f t="shared" si="339"/>
        <v>0</v>
      </c>
      <c r="AB616" s="6">
        <f t="shared" si="340"/>
        <v>0</v>
      </c>
      <c r="AC616" s="6">
        <f t="shared" si="341"/>
        <v>0</v>
      </c>
      <c r="AD616" s="6">
        <f t="shared" si="342"/>
        <v>0</v>
      </c>
      <c r="AE616" s="6">
        <f t="shared" si="343"/>
        <v>0</v>
      </c>
      <c r="AF616" s="6">
        <f t="shared" si="344"/>
        <v>0</v>
      </c>
      <c r="AG616" s="6">
        <f t="shared" si="345"/>
        <v>0</v>
      </c>
      <c r="AH616" s="6">
        <f t="shared" si="346"/>
        <v>0</v>
      </c>
      <c r="AI616" s="6">
        <f t="shared" si="347"/>
        <v>0</v>
      </c>
      <c r="AJ616" s="6">
        <f t="shared" si="348"/>
        <v>0</v>
      </c>
      <c r="AK616" s="6">
        <f t="shared" si="349"/>
        <v>0</v>
      </c>
      <c r="AL616" s="6">
        <f t="shared" si="350"/>
        <v>0</v>
      </c>
      <c r="AM616" s="6">
        <f t="shared" si="351"/>
        <v>0</v>
      </c>
      <c r="AN616" s="6">
        <f t="shared" si="352"/>
        <v>0</v>
      </c>
      <c r="AO616" s="6">
        <f t="shared" si="353"/>
        <v>0</v>
      </c>
      <c r="AP616" s="6">
        <f t="shared" si="354"/>
        <v>0</v>
      </c>
      <c r="AQ616" s="6">
        <f t="shared" si="355"/>
        <v>0</v>
      </c>
      <c r="AR616" s="6">
        <f t="shared" si="356"/>
        <v>0</v>
      </c>
      <c r="AS616" s="6">
        <f t="shared" si="357"/>
        <v>0</v>
      </c>
      <c r="AT616" s="6">
        <f t="shared" si="358"/>
        <v>0</v>
      </c>
      <c r="AU616" s="6">
        <f t="shared" si="359"/>
        <v>0</v>
      </c>
    </row>
    <row r="617" spans="1:47" ht="15" customHeight="1" x14ac:dyDescent="0.45">
      <c r="A617" s="5" t="s">
        <v>1226</v>
      </c>
      <c r="B617" s="5" t="s">
        <v>1227</v>
      </c>
      <c r="C617" s="6">
        <v>2.6500000953674299</v>
      </c>
      <c r="D617" s="6">
        <v>2</v>
      </c>
      <c r="E617" s="6">
        <v>1.94999992847443</v>
      </c>
      <c r="F617" s="6">
        <v>1.25</v>
      </c>
      <c r="G617" s="6">
        <v>2.2000000476837198</v>
      </c>
      <c r="H617" s="6">
        <v>1.79999995231628</v>
      </c>
      <c r="I617" s="6">
        <v>0.85000002384185802</v>
      </c>
      <c r="J617" s="6">
        <v>0.40000000596046498</v>
      </c>
      <c r="K617" s="6">
        <v>0</v>
      </c>
      <c r="L617" s="6">
        <f t="shared" si="324"/>
        <v>0</v>
      </c>
      <c r="M617" s="6">
        <f t="shared" si="325"/>
        <v>0</v>
      </c>
      <c r="N617" s="6">
        <f t="shared" si="326"/>
        <v>0</v>
      </c>
      <c r="O617" s="6">
        <f t="shared" si="327"/>
        <v>0</v>
      </c>
      <c r="P617" s="6">
        <f t="shared" si="328"/>
        <v>0.20000004768371982</v>
      </c>
      <c r="Q617" s="6">
        <f t="shared" si="329"/>
        <v>0</v>
      </c>
      <c r="R617" s="6">
        <f t="shared" si="330"/>
        <v>0</v>
      </c>
      <c r="S617" s="6">
        <f t="shared" si="331"/>
        <v>0</v>
      </c>
      <c r="T617" s="6">
        <f t="shared" si="332"/>
        <v>0</v>
      </c>
      <c r="U617" s="6">
        <f t="shared" si="333"/>
        <v>0</v>
      </c>
      <c r="V617" s="6">
        <f t="shared" si="334"/>
        <v>0</v>
      </c>
      <c r="W617" s="6">
        <f t="shared" si="335"/>
        <v>0</v>
      </c>
      <c r="X617" s="6">
        <f t="shared" si="336"/>
        <v>0</v>
      </c>
      <c r="Y617" s="6">
        <f t="shared" si="337"/>
        <v>0</v>
      </c>
      <c r="Z617" s="6">
        <f t="shared" si="338"/>
        <v>0</v>
      </c>
      <c r="AA617" s="6">
        <f t="shared" si="339"/>
        <v>0</v>
      </c>
      <c r="AB617" s="6">
        <f t="shared" si="340"/>
        <v>0</v>
      </c>
      <c r="AC617" s="6">
        <f t="shared" si="341"/>
        <v>0</v>
      </c>
      <c r="AD617" s="6">
        <f t="shared" si="342"/>
        <v>0</v>
      </c>
      <c r="AE617" s="6">
        <f t="shared" si="343"/>
        <v>0</v>
      </c>
      <c r="AF617" s="6">
        <f t="shared" si="344"/>
        <v>0</v>
      </c>
      <c r="AG617" s="6">
        <f t="shared" si="345"/>
        <v>0</v>
      </c>
      <c r="AH617" s="6">
        <f t="shared" si="346"/>
        <v>0</v>
      </c>
      <c r="AI617" s="6">
        <f t="shared" si="347"/>
        <v>0</v>
      </c>
      <c r="AJ617" s="6">
        <f t="shared" si="348"/>
        <v>0</v>
      </c>
      <c r="AK617" s="6">
        <f t="shared" si="349"/>
        <v>0</v>
      </c>
      <c r="AL617" s="6">
        <f t="shared" si="350"/>
        <v>0</v>
      </c>
      <c r="AM617" s="6">
        <f t="shared" si="351"/>
        <v>0</v>
      </c>
      <c r="AN617" s="6">
        <f t="shared" si="352"/>
        <v>0</v>
      </c>
      <c r="AO617" s="6">
        <f t="shared" si="353"/>
        <v>0</v>
      </c>
      <c r="AP617" s="6">
        <f t="shared" si="354"/>
        <v>0</v>
      </c>
      <c r="AQ617" s="6">
        <f t="shared" si="355"/>
        <v>0</v>
      </c>
      <c r="AR617" s="6">
        <f t="shared" si="356"/>
        <v>0</v>
      </c>
      <c r="AS617" s="6">
        <f t="shared" si="357"/>
        <v>0</v>
      </c>
      <c r="AT617" s="6">
        <f t="shared" si="358"/>
        <v>0</v>
      </c>
      <c r="AU617" s="6">
        <f t="shared" si="359"/>
        <v>0</v>
      </c>
    </row>
    <row r="618" spans="1:47" ht="15" customHeight="1" x14ac:dyDescent="0.45">
      <c r="A618" s="5" t="s">
        <v>1228</v>
      </c>
      <c r="B618" s="5" t="s">
        <v>1229</v>
      </c>
      <c r="C618" s="6">
        <v>3.0999999046325701</v>
      </c>
      <c r="D618" s="6">
        <v>3.5999999046325701</v>
      </c>
      <c r="E618" s="6">
        <v>3.6500000953674299</v>
      </c>
      <c r="F618" s="6">
        <v>2</v>
      </c>
      <c r="G618" s="6">
        <v>3.2999999523162802</v>
      </c>
      <c r="H618" s="6">
        <v>3.7000000476837198</v>
      </c>
      <c r="I618" s="6">
        <v>3.3499999046325701</v>
      </c>
      <c r="J618" s="6">
        <v>2.6500000953674299</v>
      </c>
      <c r="K618" s="6">
        <v>3.2999999523162802</v>
      </c>
      <c r="L618" s="6">
        <f t="shared" si="324"/>
        <v>9.9999904632570136E-2</v>
      </c>
      <c r="M618" s="6">
        <f t="shared" si="325"/>
        <v>1.5999999046325701</v>
      </c>
      <c r="N618" s="6">
        <f t="shared" si="326"/>
        <v>1.6500000953674299</v>
      </c>
      <c r="O618" s="6">
        <f t="shared" si="327"/>
        <v>0</v>
      </c>
      <c r="P618" s="6">
        <f t="shared" si="328"/>
        <v>1.2999999523162802</v>
      </c>
      <c r="Q618" s="6">
        <f t="shared" si="329"/>
        <v>0.70000004768371982</v>
      </c>
      <c r="R618" s="6">
        <f t="shared" si="330"/>
        <v>0.34999990463257014</v>
      </c>
      <c r="S618" s="6">
        <f t="shared" si="331"/>
        <v>0.65000009536742986</v>
      </c>
      <c r="T618" s="6">
        <f t="shared" si="332"/>
        <v>1.2999999523162802</v>
      </c>
      <c r="U618" s="6">
        <f t="shared" si="333"/>
        <v>0</v>
      </c>
      <c r="V618" s="6">
        <f t="shared" si="334"/>
        <v>0.99999990463257005</v>
      </c>
      <c r="W618" s="6">
        <f t="shared" si="335"/>
        <v>0.25000009536742995</v>
      </c>
      <c r="X618" s="6">
        <f t="shared" si="336"/>
        <v>0</v>
      </c>
      <c r="Y618" s="6">
        <f t="shared" si="337"/>
        <v>0</v>
      </c>
      <c r="Z618" s="6">
        <f t="shared" si="338"/>
        <v>0.20000004768371982</v>
      </c>
      <c r="AA618" s="6">
        <f t="shared" si="339"/>
        <v>0</v>
      </c>
      <c r="AB618" s="6">
        <f t="shared" si="340"/>
        <v>0.15000009536742986</v>
      </c>
      <c r="AC618" s="6">
        <f t="shared" si="341"/>
        <v>0.49999995231628036</v>
      </c>
      <c r="AD618" s="6">
        <f t="shared" si="342"/>
        <v>0</v>
      </c>
      <c r="AE618" s="6">
        <f t="shared" si="343"/>
        <v>0.19999990463257022</v>
      </c>
      <c r="AF618" s="6">
        <f t="shared" si="344"/>
        <v>0</v>
      </c>
      <c r="AG618" s="6">
        <f t="shared" si="345"/>
        <v>0</v>
      </c>
      <c r="AH618" s="6">
        <f t="shared" si="346"/>
        <v>0</v>
      </c>
      <c r="AI618" s="6">
        <f t="shared" si="347"/>
        <v>0</v>
      </c>
      <c r="AJ618" s="6">
        <f t="shared" si="348"/>
        <v>0</v>
      </c>
      <c r="AK618" s="6">
        <f t="shared" si="349"/>
        <v>0</v>
      </c>
      <c r="AL618" s="6">
        <f t="shared" si="350"/>
        <v>0</v>
      </c>
      <c r="AM618" s="6">
        <f t="shared" si="351"/>
        <v>0</v>
      </c>
      <c r="AN618" s="6">
        <f t="shared" si="352"/>
        <v>0</v>
      </c>
      <c r="AO618" s="6">
        <f t="shared" si="353"/>
        <v>0</v>
      </c>
      <c r="AP618" s="6">
        <f t="shared" si="354"/>
        <v>0</v>
      </c>
      <c r="AQ618" s="6">
        <f t="shared" si="355"/>
        <v>0</v>
      </c>
      <c r="AR618" s="6">
        <f t="shared" si="356"/>
        <v>0</v>
      </c>
      <c r="AS618" s="6">
        <f t="shared" si="357"/>
        <v>0</v>
      </c>
      <c r="AT618" s="6">
        <f t="shared" si="358"/>
        <v>0</v>
      </c>
      <c r="AU618" s="6">
        <f t="shared" si="359"/>
        <v>0</v>
      </c>
    </row>
    <row r="619" spans="1:47" ht="15" customHeight="1" x14ac:dyDescent="0.45">
      <c r="A619" s="5" t="s">
        <v>1230</v>
      </c>
      <c r="B619" s="5" t="s">
        <v>1231</v>
      </c>
      <c r="C619" s="6">
        <v>3.2999999523162802</v>
      </c>
      <c r="D619" s="6">
        <v>3</v>
      </c>
      <c r="E619" s="6">
        <v>3.1500000953674299</v>
      </c>
      <c r="F619" s="6">
        <v>1.8500000238418599</v>
      </c>
      <c r="G619" s="6">
        <v>3.25</v>
      </c>
      <c r="H619" s="6">
        <v>3.7000000476837198</v>
      </c>
      <c r="I619" s="6">
        <v>3.75</v>
      </c>
      <c r="J619" s="6">
        <v>2.3499999046325701</v>
      </c>
      <c r="K619" s="6">
        <v>2.7999999523162802</v>
      </c>
      <c r="L619" s="6">
        <f t="shared" si="324"/>
        <v>0.29999995231628018</v>
      </c>
      <c r="M619" s="6">
        <f t="shared" si="325"/>
        <v>1</v>
      </c>
      <c r="N619" s="6">
        <f t="shared" si="326"/>
        <v>1.1500000953674299</v>
      </c>
      <c r="O619" s="6">
        <f t="shared" si="327"/>
        <v>0</v>
      </c>
      <c r="P619" s="6">
        <f t="shared" si="328"/>
        <v>1.25</v>
      </c>
      <c r="Q619" s="6">
        <f t="shared" si="329"/>
        <v>0.70000004768371982</v>
      </c>
      <c r="R619" s="6">
        <f t="shared" si="330"/>
        <v>0.75</v>
      </c>
      <c r="S619" s="6">
        <f t="shared" si="331"/>
        <v>0.34999990463257014</v>
      </c>
      <c r="T619" s="6">
        <f t="shared" si="332"/>
        <v>0.79999995231628018</v>
      </c>
      <c r="U619" s="6">
        <f t="shared" si="333"/>
        <v>0</v>
      </c>
      <c r="V619" s="6">
        <f t="shared" si="334"/>
        <v>0.39999999999999991</v>
      </c>
      <c r="W619" s="6">
        <f t="shared" si="335"/>
        <v>0</v>
      </c>
      <c r="X619" s="6">
        <f t="shared" si="336"/>
        <v>0</v>
      </c>
      <c r="Y619" s="6">
        <f t="shared" si="337"/>
        <v>0</v>
      </c>
      <c r="Z619" s="6">
        <f t="shared" si="338"/>
        <v>0.20000004768371982</v>
      </c>
      <c r="AA619" s="6">
        <f t="shared" si="339"/>
        <v>0.14999999999999991</v>
      </c>
      <c r="AB619" s="6">
        <f t="shared" si="340"/>
        <v>0</v>
      </c>
      <c r="AC619" s="6">
        <f t="shared" si="341"/>
        <v>0</v>
      </c>
      <c r="AD619" s="6">
        <f t="shared" si="342"/>
        <v>0</v>
      </c>
      <c r="AE619" s="6">
        <f t="shared" si="343"/>
        <v>0</v>
      </c>
      <c r="AF619" s="6">
        <f t="shared" si="344"/>
        <v>0</v>
      </c>
      <c r="AG619" s="6">
        <f t="shared" si="345"/>
        <v>0</v>
      </c>
      <c r="AH619" s="6">
        <f t="shared" si="346"/>
        <v>0</v>
      </c>
      <c r="AI619" s="6">
        <f t="shared" si="347"/>
        <v>0</v>
      </c>
      <c r="AJ619" s="6">
        <f t="shared" si="348"/>
        <v>0</v>
      </c>
      <c r="AK619" s="6">
        <f t="shared" si="349"/>
        <v>0</v>
      </c>
      <c r="AL619" s="6">
        <f t="shared" si="350"/>
        <v>0</v>
      </c>
      <c r="AM619" s="6">
        <f t="shared" si="351"/>
        <v>0</v>
      </c>
      <c r="AN619" s="6">
        <f t="shared" si="352"/>
        <v>0</v>
      </c>
      <c r="AO619" s="6">
        <f t="shared" si="353"/>
        <v>0</v>
      </c>
      <c r="AP619" s="6">
        <f t="shared" si="354"/>
        <v>0</v>
      </c>
      <c r="AQ619" s="6">
        <f t="shared" si="355"/>
        <v>0</v>
      </c>
      <c r="AR619" s="6">
        <f t="shared" si="356"/>
        <v>0</v>
      </c>
      <c r="AS619" s="6">
        <f t="shared" si="357"/>
        <v>0</v>
      </c>
      <c r="AT619" s="6">
        <f t="shared" si="358"/>
        <v>0</v>
      </c>
      <c r="AU619" s="6">
        <f t="shared" si="359"/>
        <v>0</v>
      </c>
    </row>
    <row r="620" spans="1:47" ht="15" customHeight="1" x14ac:dyDescent="0.45">
      <c r="A620" s="5" t="s">
        <v>1232</v>
      </c>
      <c r="B620" s="5" t="s">
        <v>1233</v>
      </c>
      <c r="C620" s="6">
        <v>2</v>
      </c>
      <c r="D620" s="6">
        <v>2</v>
      </c>
      <c r="E620" s="6">
        <v>2.5</v>
      </c>
      <c r="F620" s="6">
        <v>1.3999999761581401</v>
      </c>
      <c r="G620" s="6">
        <v>2.1500000953674299</v>
      </c>
      <c r="H620" s="6">
        <v>2.9500000476837198</v>
      </c>
      <c r="I620" s="6">
        <v>3.5</v>
      </c>
      <c r="J620" s="6">
        <v>3.75</v>
      </c>
      <c r="K620" s="6">
        <v>3.4500000476837198</v>
      </c>
      <c r="L620" s="6">
        <f t="shared" si="324"/>
        <v>0</v>
      </c>
      <c r="M620" s="6">
        <f t="shared" si="325"/>
        <v>0</v>
      </c>
      <c r="N620" s="6">
        <f t="shared" si="326"/>
        <v>0.5</v>
      </c>
      <c r="O620" s="6">
        <f t="shared" si="327"/>
        <v>0</v>
      </c>
      <c r="P620" s="6">
        <f t="shared" si="328"/>
        <v>0.15000009536742986</v>
      </c>
      <c r="Q620" s="6">
        <f t="shared" si="329"/>
        <v>0</v>
      </c>
      <c r="R620" s="6">
        <f t="shared" si="330"/>
        <v>0.5</v>
      </c>
      <c r="S620" s="6">
        <f t="shared" si="331"/>
        <v>1.75</v>
      </c>
      <c r="T620" s="6">
        <f t="shared" si="332"/>
        <v>1.4500000476837198</v>
      </c>
      <c r="U620" s="6">
        <f t="shared" si="333"/>
        <v>0</v>
      </c>
      <c r="V620" s="6">
        <f t="shared" si="334"/>
        <v>0</v>
      </c>
      <c r="W620" s="6">
        <f t="shared" si="335"/>
        <v>0</v>
      </c>
      <c r="X620" s="6">
        <f t="shared" si="336"/>
        <v>0</v>
      </c>
      <c r="Y620" s="6">
        <f t="shared" si="337"/>
        <v>0</v>
      </c>
      <c r="Z620" s="6">
        <f t="shared" si="338"/>
        <v>0</v>
      </c>
      <c r="AA620" s="6">
        <f t="shared" si="339"/>
        <v>0</v>
      </c>
      <c r="AB620" s="6">
        <f t="shared" si="340"/>
        <v>1.25</v>
      </c>
      <c r="AC620" s="6">
        <f t="shared" si="341"/>
        <v>0.65000004768371999</v>
      </c>
      <c r="AD620" s="6">
        <f t="shared" si="342"/>
        <v>0</v>
      </c>
      <c r="AE620" s="6">
        <f t="shared" si="343"/>
        <v>0</v>
      </c>
      <c r="AF620" s="6">
        <f t="shared" si="344"/>
        <v>0</v>
      </c>
      <c r="AG620" s="6">
        <f t="shared" si="345"/>
        <v>0</v>
      </c>
      <c r="AH620" s="6">
        <f t="shared" si="346"/>
        <v>0</v>
      </c>
      <c r="AI620" s="6">
        <f t="shared" si="347"/>
        <v>0</v>
      </c>
      <c r="AJ620" s="6">
        <f t="shared" si="348"/>
        <v>0</v>
      </c>
      <c r="AK620" s="6">
        <f t="shared" si="349"/>
        <v>0.45000000000000018</v>
      </c>
      <c r="AL620" s="6">
        <f t="shared" si="350"/>
        <v>0</v>
      </c>
      <c r="AM620" s="6">
        <f t="shared" si="351"/>
        <v>0</v>
      </c>
      <c r="AN620" s="6">
        <f t="shared" si="352"/>
        <v>0</v>
      </c>
      <c r="AO620" s="6">
        <f t="shared" si="353"/>
        <v>0</v>
      </c>
      <c r="AP620" s="6">
        <f t="shared" si="354"/>
        <v>0</v>
      </c>
      <c r="AQ620" s="6">
        <f t="shared" si="355"/>
        <v>0</v>
      </c>
      <c r="AR620" s="6">
        <f t="shared" si="356"/>
        <v>0</v>
      </c>
      <c r="AS620" s="6">
        <f t="shared" si="357"/>
        <v>0</v>
      </c>
      <c r="AT620" s="6">
        <f t="shared" si="358"/>
        <v>0</v>
      </c>
      <c r="AU620" s="6">
        <f t="shared" si="359"/>
        <v>0</v>
      </c>
    </row>
    <row r="621" spans="1:47" ht="15" customHeight="1" x14ac:dyDescent="0.45">
      <c r="A621" s="5" t="s">
        <v>1234</v>
      </c>
      <c r="B621" s="5" t="s">
        <v>1235</v>
      </c>
      <c r="C621" s="6">
        <v>1</v>
      </c>
      <c r="D621" s="6">
        <v>0.25</v>
      </c>
      <c r="E621" s="6">
        <v>1.3500000238418599</v>
      </c>
      <c r="F621" s="6">
        <v>0.25</v>
      </c>
      <c r="G621" s="6">
        <v>1.25</v>
      </c>
      <c r="H621" s="6">
        <v>1.29999995231628</v>
      </c>
      <c r="I621" s="6">
        <v>3.5</v>
      </c>
      <c r="J621" s="6">
        <v>2.7000000476837198</v>
      </c>
      <c r="K621" s="6">
        <v>2</v>
      </c>
      <c r="L621" s="6">
        <f t="shared" si="324"/>
        <v>0</v>
      </c>
      <c r="M621" s="6">
        <f t="shared" si="325"/>
        <v>0</v>
      </c>
      <c r="N621" s="6">
        <f t="shared" si="326"/>
        <v>0</v>
      </c>
      <c r="O621" s="6">
        <f t="shared" si="327"/>
        <v>0</v>
      </c>
      <c r="P621" s="6">
        <f t="shared" si="328"/>
        <v>0</v>
      </c>
      <c r="Q621" s="6">
        <f t="shared" si="329"/>
        <v>0</v>
      </c>
      <c r="R621" s="6">
        <f t="shared" si="330"/>
        <v>0.5</v>
      </c>
      <c r="S621" s="6">
        <f t="shared" si="331"/>
        <v>0.70000004768371982</v>
      </c>
      <c r="T621" s="6">
        <f t="shared" si="332"/>
        <v>0</v>
      </c>
      <c r="U621" s="6">
        <f t="shared" si="333"/>
        <v>0</v>
      </c>
      <c r="V621" s="6">
        <f t="shared" si="334"/>
        <v>0</v>
      </c>
      <c r="W621" s="6">
        <f t="shared" si="335"/>
        <v>0</v>
      </c>
      <c r="X621" s="6">
        <f t="shared" si="336"/>
        <v>0</v>
      </c>
      <c r="Y621" s="6">
        <f t="shared" si="337"/>
        <v>0</v>
      </c>
      <c r="Z621" s="6">
        <f t="shared" si="338"/>
        <v>0</v>
      </c>
      <c r="AA621" s="6">
        <f t="shared" si="339"/>
        <v>0</v>
      </c>
      <c r="AB621" s="6">
        <f t="shared" si="340"/>
        <v>0.20000004768371982</v>
      </c>
      <c r="AC621" s="6">
        <f t="shared" si="341"/>
        <v>0</v>
      </c>
      <c r="AD621" s="6">
        <f t="shared" si="342"/>
        <v>0</v>
      </c>
      <c r="AE621" s="6">
        <f t="shared" si="343"/>
        <v>0</v>
      </c>
      <c r="AF621" s="6">
        <f t="shared" si="344"/>
        <v>0</v>
      </c>
      <c r="AG621" s="6">
        <f t="shared" si="345"/>
        <v>0</v>
      </c>
      <c r="AH621" s="6">
        <f t="shared" si="346"/>
        <v>0</v>
      </c>
      <c r="AI621" s="6">
        <f t="shared" si="347"/>
        <v>0</v>
      </c>
      <c r="AJ621" s="6">
        <f t="shared" si="348"/>
        <v>0</v>
      </c>
      <c r="AK621" s="6">
        <f t="shared" si="349"/>
        <v>0</v>
      </c>
      <c r="AL621" s="6">
        <f t="shared" si="350"/>
        <v>0</v>
      </c>
      <c r="AM621" s="6">
        <f t="shared" si="351"/>
        <v>0</v>
      </c>
      <c r="AN621" s="6">
        <f t="shared" si="352"/>
        <v>0</v>
      </c>
      <c r="AO621" s="6">
        <f t="shared" si="353"/>
        <v>0</v>
      </c>
      <c r="AP621" s="6">
        <f t="shared" si="354"/>
        <v>0</v>
      </c>
      <c r="AQ621" s="6">
        <f t="shared" si="355"/>
        <v>0</v>
      </c>
      <c r="AR621" s="6">
        <f t="shared" si="356"/>
        <v>0</v>
      </c>
      <c r="AS621" s="6">
        <f t="shared" si="357"/>
        <v>0</v>
      </c>
      <c r="AT621" s="6">
        <f t="shared" si="358"/>
        <v>0</v>
      </c>
      <c r="AU621" s="6">
        <f t="shared" si="359"/>
        <v>0</v>
      </c>
    </row>
    <row r="622" spans="1:47" ht="15" customHeight="1" x14ac:dyDescent="0.45">
      <c r="A622" s="5" t="s">
        <v>1236</v>
      </c>
      <c r="B622" s="5" t="s">
        <v>1237</v>
      </c>
      <c r="C622" s="6">
        <v>1.29999995231628</v>
      </c>
      <c r="D622" s="6">
        <v>1.29999995231628</v>
      </c>
      <c r="E622" s="6">
        <v>2</v>
      </c>
      <c r="F622" s="6">
        <v>0.55000001192092896</v>
      </c>
      <c r="G622" s="6">
        <v>2</v>
      </c>
      <c r="H622" s="6">
        <v>2.5</v>
      </c>
      <c r="I622" s="6">
        <v>3.2999999523162802</v>
      </c>
      <c r="J622" s="6">
        <v>3.25</v>
      </c>
      <c r="K622" s="6">
        <v>3.3499999046325701</v>
      </c>
      <c r="L622" s="6">
        <f t="shared" si="324"/>
        <v>0</v>
      </c>
      <c r="M622" s="6">
        <f t="shared" si="325"/>
        <v>0</v>
      </c>
      <c r="N622" s="6">
        <f t="shared" si="326"/>
        <v>0</v>
      </c>
      <c r="O622" s="6">
        <f t="shared" si="327"/>
        <v>0</v>
      </c>
      <c r="P622" s="6">
        <f t="shared" si="328"/>
        <v>0</v>
      </c>
      <c r="Q622" s="6">
        <f t="shared" si="329"/>
        <v>0</v>
      </c>
      <c r="R622" s="6">
        <f t="shared" si="330"/>
        <v>0.29999995231628018</v>
      </c>
      <c r="S622" s="6">
        <f t="shared" si="331"/>
        <v>1.25</v>
      </c>
      <c r="T622" s="6">
        <f t="shared" si="332"/>
        <v>1.3499999046325701</v>
      </c>
      <c r="U622" s="6">
        <f t="shared" si="333"/>
        <v>0</v>
      </c>
      <c r="V622" s="6">
        <f t="shared" si="334"/>
        <v>0</v>
      </c>
      <c r="W622" s="6">
        <f t="shared" si="335"/>
        <v>0</v>
      </c>
      <c r="X622" s="6">
        <f t="shared" si="336"/>
        <v>0</v>
      </c>
      <c r="Y622" s="6">
        <f t="shared" si="337"/>
        <v>0</v>
      </c>
      <c r="Z622" s="6">
        <f t="shared" si="338"/>
        <v>0</v>
      </c>
      <c r="AA622" s="6">
        <f t="shared" si="339"/>
        <v>0</v>
      </c>
      <c r="AB622" s="6">
        <f t="shared" si="340"/>
        <v>0.75</v>
      </c>
      <c r="AC622" s="6">
        <f t="shared" si="341"/>
        <v>0.54999990463257031</v>
      </c>
      <c r="AD622" s="6">
        <f t="shared" si="342"/>
        <v>0</v>
      </c>
      <c r="AE622" s="6">
        <f t="shared" si="343"/>
        <v>0</v>
      </c>
      <c r="AF622" s="6">
        <f t="shared" si="344"/>
        <v>0</v>
      </c>
      <c r="AG622" s="6">
        <f t="shared" si="345"/>
        <v>0</v>
      </c>
      <c r="AH622" s="6">
        <f t="shared" si="346"/>
        <v>0</v>
      </c>
      <c r="AI622" s="6">
        <f t="shared" si="347"/>
        <v>0</v>
      </c>
      <c r="AJ622" s="6">
        <f t="shared" si="348"/>
        <v>0</v>
      </c>
      <c r="AK622" s="6">
        <f t="shared" si="349"/>
        <v>0</v>
      </c>
      <c r="AL622" s="6">
        <f t="shared" si="350"/>
        <v>0</v>
      </c>
      <c r="AM622" s="6">
        <f t="shared" si="351"/>
        <v>0</v>
      </c>
      <c r="AN622" s="6">
        <f t="shared" si="352"/>
        <v>0</v>
      </c>
      <c r="AO622" s="6">
        <f t="shared" si="353"/>
        <v>0</v>
      </c>
      <c r="AP622" s="6">
        <f t="shared" si="354"/>
        <v>0</v>
      </c>
      <c r="AQ622" s="6">
        <f t="shared" si="355"/>
        <v>0</v>
      </c>
      <c r="AR622" s="6">
        <f t="shared" si="356"/>
        <v>0</v>
      </c>
      <c r="AS622" s="6">
        <f t="shared" si="357"/>
        <v>0</v>
      </c>
      <c r="AT622" s="6">
        <f t="shared" si="358"/>
        <v>0</v>
      </c>
      <c r="AU622" s="6">
        <f t="shared" si="359"/>
        <v>0</v>
      </c>
    </row>
    <row r="623" spans="1:47" ht="15" customHeight="1" x14ac:dyDescent="0.45">
      <c r="A623" s="5" t="s">
        <v>1238</v>
      </c>
      <c r="B623" s="5" t="s">
        <v>1239</v>
      </c>
      <c r="C623" s="6">
        <v>1.6000000238418599</v>
      </c>
      <c r="D623" s="6">
        <v>1.5</v>
      </c>
      <c r="E623" s="6">
        <v>1.95000004768372</v>
      </c>
      <c r="F623" s="6">
        <v>0.75</v>
      </c>
      <c r="G623" s="6">
        <v>1.75</v>
      </c>
      <c r="H623" s="6">
        <v>2.3499999046325701</v>
      </c>
      <c r="I623" s="6">
        <v>3.25</v>
      </c>
      <c r="J623" s="6">
        <v>3.5499999523162802</v>
      </c>
      <c r="K623" s="6">
        <v>2.9500000476837198</v>
      </c>
      <c r="L623" s="6">
        <f t="shared" si="324"/>
        <v>0</v>
      </c>
      <c r="M623" s="6">
        <f t="shared" si="325"/>
        <v>0</v>
      </c>
      <c r="N623" s="6">
        <f t="shared" si="326"/>
        <v>0</v>
      </c>
      <c r="O623" s="6">
        <f t="shared" si="327"/>
        <v>0</v>
      </c>
      <c r="P623" s="6">
        <f t="shared" si="328"/>
        <v>0</v>
      </c>
      <c r="Q623" s="6">
        <f t="shared" si="329"/>
        <v>0</v>
      </c>
      <c r="R623" s="6">
        <f t="shared" si="330"/>
        <v>0.25</v>
      </c>
      <c r="S623" s="6">
        <f t="shared" si="331"/>
        <v>1.5499999523162802</v>
      </c>
      <c r="T623" s="6">
        <f t="shared" si="332"/>
        <v>0.95000004768371982</v>
      </c>
      <c r="U623" s="6">
        <f t="shared" si="333"/>
        <v>0</v>
      </c>
      <c r="V623" s="6">
        <f t="shared" si="334"/>
        <v>0</v>
      </c>
      <c r="W623" s="6">
        <f t="shared" si="335"/>
        <v>0</v>
      </c>
      <c r="X623" s="6">
        <f t="shared" si="336"/>
        <v>0</v>
      </c>
      <c r="Y623" s="6">
        <f t="shared" si="337"/>
        <v>0</v>
      </c>
      <c r="Z623" s="6">
        <f t="shared" si="338"/>
        <v>0</v>
      </c>
      <c r="AA623" s="6">
        <f t="shared" si="339"/>
        <v>0</v>
      </c>
      <c r="AB623" s="6">
        <f t="shared" si="340"/>
        <v>1.0499999523162802</v>
      </c>
      <c r="AC623" s="6">
        <f t="shared" si="341"/>
        <v>0.15000004768371999</v>
      </c>
      <c r="AD623" s="6">
        <f t="shared" si="342"/>
        <v>0</v>
      </c>
      <c r="AE623" s="6">
        <f t="shared" si="343"/>
        <v>0</v>
      </c>
      <c r="AF623" s="6">
        <f t="shared" si="344"/>
        <v>0</v>
      </c>
      <c r="AG623" s="6">
        <f t="shared" si="345"/>
        <v>0</v>
      </c>
      <c r="AH623" s="6">
        <f t="shared" si="346"/>
        <v>0</v>
      </c>
      <c r="AI623" s="6">
        <f t="shared" si="347"/>
        <v>0</v>
      </c>
      <c r="AJ623" s="6">
        <f t="shared" si="348"/>
        <v>0</v>
      </c>
      <c r="AK623" s="6">
        <f t="shared" si="349"/>
        <v>0.24999995231628036</v>
      </c>
      <c r="AL623" s="6">
        <f t="shared" si="350"/>
        <v>0</v>
      </c>
      <c r="AM623" s="6">
        <f t="shared" si="351"/>
        <v>0</v>
      </c>
      <c r="AN623" s="6">
        <f t="shared" si="352"/>
        <v>0</v>
      </c>
      <c r="AO623" s="6">
        <f t="shared" si="353"/>
        <v>0</v>
      </c>
      <c r="AP623" s="6">
        <f t="shared" si="354"/>
        <v>0</v>
      </c>
      <c r="AQ623" s="6">
        <f t="shared" si="355"/>
        <v>0</v>
      </c>
      <c r="AR623" s="6">
        <f t="shared" si="356"/>
        <v>0</v>
      </c>
      <c r="AS623" s="6">
        <f t="shared" si="357"/>
        <v>0</v>
      </c>
      <c r="AT623" s="6">
        <f t="shared" si="358"/>
        <v>0</v>
      </c>
      <c r="AU623" s="6">
        <f t="shared" si="359"/>
        <v>0</v>
      </c>
    </row>
    <row r="624" spans="1:47" ht="15" customHeight="1" x14ac:dyDescent="0.45">
      <c r="A624" s="5" t="s">
        <v>1240</v>
      </c>
      <c r="B624" s="5" t="s">
        <v>1241</v>
      </c>
      <c r="C624" s="6">
        <v>2</v>
      </c>
      <c r="D624" s="6">
        <v>2</v>
      </c>
      <c r="E624" s="6">
        <v>2.7999999523162802</v>
      </c>
      <c r="F624" s="6">
        <v>0.89999997615814198</v>
      </c>
      <c r="G624" s="6">
        <v>2.2000000476837198</v>
      </c>
      <c r="H624" s="6">
        <v>3.4500000476837198</v>
      </c>
      <c r="I624" s="6">
        <v>3.75</v>
      </c>
      <c r="J624" s="6">
        <v>3.75</v>
      </c>
      <c r="K624" s="6">
        <v>3.75</v>
      </c>
      <c r="L624" s="6">
        <f t="shared" si="324"/>
        <v>0</v>
      </c>
      <c r="M624" s="6">
        <f t="shared" si="325"/>
        <v>0</v>
      </c>
      <c r="N624" s="6">
        <f t="shared" si="326"/>
        <v>0.79999995231628018</v>
      </c>
      <c r="O624" s="6">
        <f t="shared" si="327"/>
        <v>0</v>
      </c>
      <c r="P624" s="6">
        <f t="shared" si="328"/>
        <v>0.20000004768371982</v>
      </c>
      <c r="Q624" s="6">
        <f t="shared" si="329"/>
        <v>0.45000004768371982</v>
      </c>
      <c r="R624" s="6">
        <f t="shared" si="330"/>
        <v>0.75</v>
      </c>
      <c r="S624" s="6">
        <f t="shared" si="331"/>
        <v>1.75</v>
      </c>
      <c r="T624" s="6">
        <f t="shared" si="332"/>
        <v>1.75</v>
      </c>
      <c r="U624" s="6">
        <f t="shared" si="333"/>
        <v>0</v>
      </c>
      <c r="V624" s="6">
        <f t="shared" si="334"/>
        <v>0</v>
      </c>
      <c r="W624" s="6">
        <f t="shared" si="335"/>
        <v>0</v>
      </c>
      <c r="X624" s="6">
        <f t="shared" si="336"/>
        <v>0</v>
      </c>
      <c r="Y624" s="6">
        <f t="shared" si="337"/>
        <v>0</v>
      </c>
      <c r="Z624" s="6">
        <f t="shared" si="338"/>
        <v>0</v>
      </c>
      <c r="AA624" s="6">
        <f t="shared" si="339"/>
        <v>0.14999999999999991</v>
      </c>
      <c r="AB624" s="6">
        <f t="shared" si="340"/>
        <v>1.25</v>
      </c>
      <c r="AC624" s="6">
        <f t="shared" si="341"/>
        <v>0.95000000000000018</v>
      </c>
      <c r="AD624" s="6">
        <f t="shared" si="342"/>
        <v>0</v>
      </c>
      <c r="AE624" s="6">
        <f t="shared" si="343"/>
        <v>0</v>
      </c>
      <c r="AF624" s="6">
        <f t="shared" si="344"/>
        <v>0</v>
      </c>
      <c r="AG624" s="6">
        <f t="shared" si="345"/>
        <v>0</v>
      </c>
      <c r="AH624" s="6">
        <f t="shared" si="346"/>
        <v>0</v>
      </c>
      <c r="AI624" s="6">
        <f t="shared" si="347"/>
        <v>0</v>
      </c>
      <c r="AJ624" s="6">
        <f t="shared" si="348"/>
        <v>0</v>
      </c>
      <c r="AK624" s="6">
        <f t="shared" si="349"/>
        <v>0.45000000000000018</v>
      </c>
      <c r="AL624" s="6">
        <f t="shared" si="350"/>
        <v>0.14999999999999991</v>
      </c>
      <c r="AM624" s="6">
        <f t="shared" si="351"/>
        <v>0</v>
      </c>
      <c r="AN624" s="6">
        <f t="shared" si="352"/>
        <v>0</v>
      </c>
      <c r="AO624" s="6">
        <f t="shared" si="353"/>
        <v>0</v>
      </c>
      <c r="AP624" s="6">
        <f t="shared" si="354"/>
        <v>0</v>
      </c>
      <c r="AQ624" s="6">
        <f t="shared" si="355"/>
        <v>0</v>
      </c>
      <c r="AR624" s="6">
        <f t="shared" si="356"/>
        <v>0</v>
      </c>
      <c r="AS624" s="6">
        <f t="shared" si="357"/>
        <v>0</v>
      </c>
      <c r="AT624" s="6">
        <f t="shared" si="358"/>
        <v>0</v>
      </c>
      <c r="AU624" s="6">
        <f t="shared" si="359"/>
        <v>0</v>
      </c>
    </row>
    <row r="625" spans="1:47" ht="15" customHeight="1" x14ac:dyDescent="0.45">
      <c r="A625" s="5" t="s">
        <v>1242</v>
      </c>
      <c r="B625" s="5" t="s">
        <v>1243</v>
      </c>
      <c r="C625" s="6">
        <v>2.5499999523162802</v>
      </c>
      <c r="D625" s="6">
        <v>2.25</v>
      </c>
      <c r="E625" s="6">
        <v>3.2000000476837198</v>
      </c>
      <c r="F625" s="6">
        <v>1.95000004768372</v>
      </c>
      <c r="G625" s="6">
        <v>3.0499999523162802</v>
      </c>
      <c r="H625" s="6">
        <v>3.75</v>
      </c>
      <c r="I625" s="6">
        <v>3.7999999523162802</v>
      </c>
      <c r="J625" s="6">
        <v>3.5499999523162802</v>
      </c>
      <c r="K625" s="6">
        <v>3.7999999523162802</v>
      </c>
      <c r="L625" s="6">
        <f t="shared" si="324"/>
        <v>0</v>
      </c>
      <c r="M625" s="6">
        <f t="shared" si="325"/>
        <v>0.25</v>
      </c>
      <c r="N625" s="6">
        <f t="shared" si="326"/>
        <v>1.2000000476837198</v>
      </c>
      <c r="O625" s="6">
        <f t="shared" si="327"/>
        <v>0</v>
      </c>
      <c r="P625" s="6">
        <f t="shared" si="328"/>
        <v>1.0499999523162802</v>
      </c>
      <c r="Q625" s="6">
        <f t="shared" si="329"/>
        <v>0.75</v>
      </c>
      <c r="R625" s="6">
        <f t="shared" si="330"/>
        <v>0.79999995231628018</v>
      </c>
      <c r="S625" s="6">
        <f t="shared" si="331"/>
        <v>1.5499999523162802</v>
      </c>
      <c r="T625" s="6">
        <f t="shared" si="332"/>
        <v>1.7999999523162802</v>
      </c>
      <c r="U625" s="6">
        <f t="shared" si="333"/>
        <v>0</v>
      </c>
      <c r="V625" s="6">
        <f t="shared" si="334"/>
        <v>0</v>
      </c>
      <c r="W625" s="6">
        <f t="shared" si="335"/>
        <v>0</v>
      </c>
      <c r="X625" s="6">
        <f t="shared" si="336"/>
        <v>0</v>
      </c>
      <c r="Y625" s="6">
        <f t="shared" si="337"/>
        <v>0</v>
      </c>
      <c r="Z625" s="6">
        <f t="shared" si="338"/>
        <v>0.25</v>
      </c>
      <c r="AA625" s="6">
        <f t="shared" si="339"/>
        <v>0.19999995231628009</v>
      </c>
      <c r="AB625" s="6">
        <f t="shared" si="340"/>
        <v>1.0499999523162802</v>
      </c>
      <c r="AC625" s="6">
        <f t="shared" si="341"/>
        <v>0.99999995231628036</v>
      </c>
      <c r="AD625" s="6">
        <f t="shared" si="342"/>
        <v>0</v>
      </c>
      <c r="AE625" s="6">
        <f t="shared" si="343"/>
        <v>0</v>
      </c>
      <c r="AF625" s="6">
        <f t="shared" si="344"/>
        <v>0</v>
      </c>
      <c r="AG625" s="6">
        <f t="shared" si="345"/>
        <v>0</v>
      </c>
      <c r="AH625" s="6">
        <f t="shared" si="346"/>
        <v>0</v>
      </c>
      <c r="AI625" s="6">
        <f t="shared" si="347"/>
        <v>0</v>
      </c>
      <c r="AJ625" s="6">
        <f t="shared" si="348"/>
        <v>0</v>
      </c>
      <c r="AK625" s="6">
        <f t="shared" si="349"/>
        <v>0.24999995231628036</v>
      </c>
      <c r="AL625" s="6">
        <f t="shared" si="350"/>
        <v>0.19999995231628009</v>
      </c>
      <c r="AM625" s="6">
        <f t="shared" si="351"/>
        <v>0</v>
      </c>
      <c r="AN625" s="6">
        <f t="shared" si="352"/>
        <v>0</v>
      </c>
      <c r="AO625" s="6">
        <f t="shared" si="353"/>
        <v>0</v>
      </c>
      <c r="AP625" s="6">
        <f t="shared" si="354"/>
        <v>0</v>
      </c>
      <c r="AQ625" s="6">
        <f t="shared" si="355"/>
        <v>0</v>
      </c>
      <c r="AR625" s="6">
        <f t="shared" si="356"/>
        <v>0</v>
      </c>
      <c r="AS625" s="6">
        <f t="shared" si="357"/>
        <v>0</v>
      </c>
      <c r="AT625" s="6">
        <f t="shared" si="358"/>
        <v>0</v>
      </c>
      <c r="AU625" s="6">
        <f t="shared" si="359"/>
        <v>0</v>
      </c>
    </row>
    <row r="626" spans="1:47" ht="15" customHeight="1" x14ac:dyDescent="0.45">
      <c r="A626" s="5" t="s">
        <v>1244</v>
      </c>
      <c r="B626" s="5" t="s">
        <v>1245</v>
      </c>
      <c r="C626" s="6">
        <v>2.25</v>
      </c>
      <c r="D626" s="6">
        <v>2.25</v>
      </c>
      <c r="E626" s="6">
        <v>2</v>
      </c>
      <c r="F626" s="6">
        <v>0.94999998807907104</v>
      </c>
      <c r="G626" s="6">
        <v>2</v>
      </c>
      <c r="H626" s="6">
        <v>2.5</v>
      </c>
      <c r="I626" s="6">
        <v>3.25</v>
      </c>
      <c r="J626" s="6">
        <v>3.25</v>
      </c>
      <c r="K626" s="6">
        <v>3.5</v>
      </c>
      <c r="L626" s="6">
        <f t="shared" si="324"/>
        <v>0</v>
      </c>
      <c r="M626" s="6">
        <f t="shared" si="325"/>
        <v>0.25</v>
      </c>
      <c r="N626" s="6">
        <f t="shared" si="326"/>
        <v>0</v>
      </c>
      <c r="O626" s="6">
        <f t="shared" si="327"/>
        <v>0</v>
      </c>
      <c r="P626" s="6">
        <f t="shared" si="328"/>
        <v>0</v>
      </c>
      <c r="Q626" s="6">
        <f t="shared" si="329"/>
        <v>0</v>
      </c>
      <c r="R626" s="6">
        <f t="shared" si="330"/>
        <v>0.25</v>
      </c>
      <c r="S626" s="6">
        <f t="shared" si="331"/>
        <v>1.25</v>
      </c>
      <c r="T626" s="6">
        <f t="shared" si="332"/>
        <v>1.5</v>
      </c>
      <c r="U626" s="6">
        <f t="shared" si="333"/>
        <v>0</v>
      </c>
      <c r="V626" s="6">
        <f t="shared" si="334"/>
        <v>0</v>
      </c>
      <c r="W626" s="6">
        <f t="shared" si="335"/>
        <v>0</v>
      </c>
      <c r="X626" s="6">
        <f t="shared" si="336"/>
        <v>0</v>
      </c>
      <c r="Y626" s="6">
        <f t="shared" si="337"/>
        <v>0</v>
      </c>
      <c r="Z626" s="6">
        <f t="shared" si="338"/>
        <v>0</v>
      </c>
      <c r="AA626" s="6">
        <f t="shared" si="339"/>
        <v>0</v>
      </c>
      <c r="AB626" s="6">
        <f t="shared" si="340"/>
        <v>0.75</v>
      </c>
      <c r="AC626" s="6">
        <f t="shared" si="341"/>
        <v>0.70000000000000018</v>
      </c>
      <c r="AD626" s="6">
        <f t="shared" si="342"/>
        <v>0</v>
      </c>
      <c r="AE626" s="6">
        <f t="shared" si="343"/>
        <v>0</v>
      </c>
      <c r="AF626" s="6">
        <f t="shared" si="344"/>
        <v>0</v>
      </c>
      <c r="AG626" s="6">
        <f t="shared" si="345"/>
        <v>0</v>
      </c>
      <c r="AH626" s="6">
        <f t="shared" si="346"/>
        <v>0</v>
      </c>
      <c r="AI626" s="6">
        <f t="shared" si="347"/>
        <v>0</v>
      </c>
      <c r="AJ626" s="6">
        <f t="shared" si="348"/>
        <v>0</v>
      </c>
      <c r="AK626" s="6">
        <f t="shared" si="349"/>
        <v>0</v>
      </c>
      <c r="AL626" s="6">
        <f t="shared" si="350"/>
        <v>0</v>
      </c>
      <c r="AM626" s="6">
        <f t="shared" si="351"/>
        <v>0</v>
      </c>
      <c r="AN626" s="6">
        <f t="shared" si="352"/>
        <v>0</v>
      </c>
      <c r="AO626" s="6">
        <f t="shared" si="353"/>
        <v>0</v>
      </c>
      <c r="AP626" s="6">
        <f t="shared" si="354"/>
        <v>0</v>
      </c>
      <c r="AQ626" s="6">
        <f t="shared" si="355"/>
        <v>0</v>
      </c>
      <c r="AR626" s="6">
        <f t="shared" si="356"/>
        <v>0</v>
      </c>
      <c r="AS626" s="6">
        <f t="shared" si="357"/>
        <v>0</v>
      </c>
      <c r="AT626" s="6">
        <f t="shared" si="358"/>
        <v>0</v>
      </c>
      <c r="AU626" s="6">
        <f t="shared" si="359"/>
        <v>0</v>
      </c>
    </row>
    <row r="627" spans="1:47" ht="15" customHeight="1" x14ac:dyDescent="0.45">
      <c r="A627" s="5" t="s">
        <v>1246</v>
      </c>
      <c r="B627" s="5" t="s">
        <v>1247</v>
      </c>
      <c r="C627" s="6">
        <v>1.1499999761581401</v>
      </c>
      <c r="D627" s="6">
        <v>2</v>
      </c>
      <c r="E627" s="6">
        <v>2.9000000953674299</v>
      </c>
      <c r="F627" s="6">
        <v>1.25</v>
      </c>
      <c r="G627" s="6">
        <v>2.9500000476837198</v>
      </c>
      <c r="H627" s="6">
        <v>3.7000000476837198</v>
      </c>
      <c r="I627" s="6">
        <v>4</v>
      </c>
      <c r="J627" s="6">
        <v>4</v>
      </c>
      <c r="K627" s="6">
        <v>3.9000000953674299</v>
      </c>
      <c r="L627" s="6">
        <f t="shared" si="324"/>
        <v>0</v>
      </c>
      <c r="M627" s="6">
        <f t="shared" si="325"/>
        <v>0</v>
      </c>
      <c r="N627" s="6">
        <f t="shared" si="326"/>
        <v>0.90000009536742986</v>
      </c>
      <c r="O627" s="6">
        <f t="shared" si="327"/>
        <v>0</v>
      </c>
      <c r="P627" s="6">
        <f t="shared" si="328"/>
        <v>0.95000004768371982</v>
      </c>
      <c r="Q627" s="6">
        <f t="shared" si="329"/>
        <v>0.70000004768371982</v>
      </c>
      <c r="R627" s="6">
        <f t="shared" si="330"/>
        <v>1</v>
      </c>
      <c r="S627" s="6">
        <f t="shared" si="331"/>
        <v>2</v>
      </c>
      <c r="T627" s="6">
        <f t="shared" si="332"/>
        <v>1.9000000953674299</v>
      </c>
      <c r="U627" s="6">
        <f t="shared" si="333"/>
        <v>0</v>
      </c>
      <c r="V627" s="6">
        <f t="shared" si="334"/>
        <v>0</v>
      </c>
      <c r="W627" s="6">
        <f t="shared" si="335"/>
        <v>0</v>
      </c>
      <c r="X627" s="6">
        <f t="shared" si="336"/>
        <v>0</v>
      </c>
      <c r="Y627" s="6">
        <f t="shared" si="337"/>
        <v>0</v>
      </c>
      <c r="Z627" s="6">
        <f t="shared" si="338"/>
        <v>0.20000004768371982</v>
      </c>
      <c r="AA627" s="6">
        <f t="shared" si="339"/>
        <v>0.39999999999999991</v>
      </c>
      <c r="AB627" s="6">
        <f t="shared" si="340"/>
        <v>1.5</v>
      </c>
      <c r="AC627" s="6">
        <f t="shared" si="341"/>
        <v>1.10000009536743</v>
      </c>
      <c r="AD627" s="6">
        <f t="shared" si="342"/>
        <v>0</v>
      </c>
      <c r="AE627" s="6">
        <f t="shared" si="343"/>
        <v>0</v>
      </c>
      <c r="AF627" s="6">
        <f t="shared" si="344"/>
        <v>0</v>
      </c>
      <c r="AG627" s="6">
        <f t="shared" si="345"/>
        <v>0</v>
      </c>
      <c r="AH627" s="6">
        <f t="shared" si="346"/>
        <v>0</v>
      </c>
      <c r="AI627" s="6">
        <f t="shared" si="347"/>
        <v>0</v>
      </c>
      <c r="AJ627" s="6">
        <f t="shared" si="348"/>
        <v>0</v>
      </c>
      <c r="AK627" s="6">
        <f t="shared" si="349"/>
        <v>0.70000000000000018</v>
      </c>
      <c r="AL627" s="6">
        <f t="shared" si="350"/>
        <v>0.30000009536742978</v>
      </c>
      <c r="AM627" s="6">
        <f t="shared" si="351"/>
        <v>0</v>
      </c>
      <c r="AN627" s="6">
        <f t="shared" si="352"/>
        <v>0</v>
      </c>
      <c r="AO627" s="6">
        <f t="shared" si="353"/>
        <v>0</v>
      </c>
      <c r="AP627" s="6">
        <f t="shared" si="354"/>
        <v>0</v>
      </c>
      <c r="AQ627" s="6">
        <f t="shared" si="355"/>
        <v>0</v>
      </c>
      <c r="AR627" s="6">
        <f t="shared" si="356"/>
        <v>0</v>
      </c>
      <c r="AS627" s="6">
        <f t="shared" si="357"/>
        <v>0</v>
      </c>
      <c r="AT627" s="6">
        <f t="shared" si="358"/>
        <v>0</v>
      </c>
      <c r="AU627" s="6">
        <f t="shared" si="359"/>
        <v>0</v>
      </c>
    </row>
    <row r="628" spans="1:47" ht="15" customHeight="1" x14ac:dyDescent="0.45">
      <c r="A628" s="5" t="s">
        <v>1248</v>
      </c>
      <c r="B628" s="5" t="s">
        <v>1249</v>
      </c>
      <c r="C628" s="6">
        <v>1.6000000238418599</v>
      </c>
      <c r="D628" s="6">
        <v>0.75</v>
      </c>
      <c r="E628" s="6">
        <v>1.8999999761581401</v>
      </c>
      <c r="F628" s="6">
        <v>0.60000002384185802</v>
      </c>
      <c r="G628" s="6">
        <v>2.2000000476837198</v>
      </c>
      <c r="H628" s="6">
        <v>1.8999999761581401</v>
      </c>
      <c r="I628" s="6">
        <v>4</v>
      </c>
      <c r="J628" s="6">
        <v>3.0999999046325701</v>
      </c>
      <c r="K628" s="6">
        <v>3.9000000953674299</v>
      </c>
      <c r="L628" s="6">
        <f t="shared" si="324"/>
        <v>0</v>
      </c>
      <c r="M628" s="6">
        <f t="shared" si="325"/>
        <v>0</v>
      </c>
      <c r="N628" s="6">
        <f t="shared" si="326"/>
        <v>0</v>
      </c>
      <c r="O628" s="6">
        <f t="shared" si="327"/>
        <v>0</v>
      </c>
      <c r="P628" s="6">
        <f t="shared" si="328"/>
        <v>0.20000004768371982</v>
      </c>
      <c r="Q628" s="6">
        <f t="shared" si="329"/>
        <v>0</v>
      </c>
      <c r="R628" s="6">
        <f t="shared" si="330"/>
        <v>1</v>
      </c>
      <c r="S628" s="6">
        <f t="shared" si="331"/>
        <v>1.0999999046325701</v>
      </c>
      <c r="T628" s="6">
        <f t="shared" si="332"/>
        <v>1.9000000953674299</v>
      </c>
      <c r="U628" s="6">
        <f t="shared" si="333"/>
        <v>0</v>
      </c>
      <c r="V628" s="6">
        <f t="shared" si="334"/>
        <v>0</v>
      </c>
      <c r="W628" s="6">
        <f t="shared" si="335"/>
        <v>0</v>
      </c>
      <c r="X628" s="6">
        <f t="shared" si="336"/>
        <v>0</v>
      </c>
      <c r="Y628" s="6">
        <f t="shared" si="337"/>
        <v>0</v>
      </c>
      <c r="Z628" s="6">
        <f t="shared" si="338"/>
        <v>0</v>
      </c>
      <c r="AA628" s="6">
        <f t="shared" si="339"/>
        <v>0.39999999999999991</v>
      </c>
      <c r="AB628" s="6">
        <f t="shared" si="340"/>
        <v>0.59999990463257014</v>
      </c>
      <c r="AC628" s="6">
        <f t="shared" si="341"/>
        <v>1.10000009536743</v>
      </c>
      <c r="AD628" s="6">
        <f t="shared" si="342"/>
        <v>0</v>
      </c>
      <c r="AE628" s="6">
        <f t="shared" si="343"/>
        <v>0</v>
      </c>
      <c r="AF628" s="6">
        <f t="shared" si="344"/>
        <v>0</v>
      </c>
      <c r="AG628" s="6">
        <f t="shared" si="345"/>
        <v>0</v>
      </c>
      <c r="AH628" s="6">
        <f t="shared" si="346"/>
        <v>0</v>
      </c>
      <c r="AI628" s="6">
        <f t="shared" si="347"/>
        <v>0</v>
      </c>
      <c r="AJ628" s="6">
        <f t="shared" si="348"/>
        <v>0</v>
      </c>
      <c r="AK628" s="6">
        <f t="shared" si="349"/>
        <v>0</v>
      </c>
      <c r="AL628" s="6">
        <f t="shared" si="350"/>
        <v>0.30000009536742978</v>
      </c>
      <c r="AM628" s="6">
        <f t="shared" si="351"/>
        <v>0</v>
      </c>
      <c r="AN628" s="6">
        <f t="shared" si="352"/>
        <v>0</v>
      </c>
      <c r="AO628" s="6">
        <f t="shared" si="353"/>
        <v>0</v>
      </c>
      <c r="AP628" s="6">
        <f t="shared" si="354"/>
        <v>0</v>
      </c>
      <c r="AQ628" s="6">
        <f t="shared" si="355"/>
        <v>0</v>
      </c>
      <c r="AR628" s="6">
        <f t="shared" si="356"/>
        <v>0</v>
      </c>
      <c r="AS628" s="6">
        <f t="shared" si="357"/>
        <v>0</v>
      </c>
      <c r="AT628" s="6">
        <f t="shared" si="358"/>
        <v>0</v>
      </c>
      <c r="AU628" s="6">
        <f t="shared" si="359"/>
        <v>0</v>
      </c>
    </row>
    <row r="629" spans="1:47" ht="15" customHeight="1" x14ac:dyDescent="0.45">
      <c r="A629" s="5" t="s">
        <v>1250</v>
      </c>
      <c r="B629" s="5" t="s">
        <v>1251</v>
      </c>
      <c r="C629" s="6">
        <v>1.75</v>
      </c>
      <c r="D629" s="6">
        <v>1.75</v>
      </c>
      <c r="E629" s="6">
        <v>2</v>
      </c>
      <c r="F629" s="6">
        <v>0.30000001192092901</v>
      </c>
      <c r="G629" s="6">
        <v>1.8999999761581401</v>
      </c>
      <c r="H629" s="6">
        <v>1.79999995231628</v>
      </c>
      <c r="I629" s="6">
        <v>3.5</v>
      </c>
      <c r="J629" s="6">
        <v>2.8499999046325701</v>
      </c>
      <c r="K629" s="6">
        <v>2.9500000476837198</v>
      </c>
      <c r="L629" s="6">
        <f t="shared" si="324"/>
        <v>0</v>
      </c>
      <c r="M629" s="6">
        <f t="shared" si="325"/>
        <v>0</v>
      </c>
      <c r="N629" s="6">
        <f t="shared" si="326"/>
        <v>0</v>
      </c>
      <c r="O629" s="6">
        <f t="shared" si="327"/>
        <v>0</v>
      </c>
      <c r="P629" s="6">
        <f t="shared" si="328"/>
        <v>0</v>
      </c>
      <c r="Q629" s="6">
        <f t="shared" si="329"/>
        <v>0</v>
      </c>
      <c r="R629" s="6">
        <f t="shared" si="330"/>
        <v>0.5</v>
      </c>
      <c r="S629" s="6">
        <f t="shared" si="331"/>
        <v>0.84999990463257014</v>
      </c>
      <c r="T629" s="6">
        <f t="shared" si="332"/>
        <v>0.95000004768371982</v>
      </c>
      <c r="U629" s="6">
        <f t="shared" si="333"/>
        <v>0</v>
      </c>
      <c r="V629" s="6">
        <f t="shared" si="334"/>
        <v>0</v>
      </c>
      <c r="W629" s="6">
        <f t="shared" si="335"/>
        <v>0</v>
      </c>
      <c r="X629" s="6">
        <f t="shared" si="336"/>
        <v>0</v>
      </c>
      <c r="Y629" s="6">
        <f t="shared" si="337"/>
        <v>0</v>
      </c>
      <c r="Z629" s="6">
        <f t="shared" si="338"/>
        <v>0</v>
      </c>
      <c r="AA629" s="6">
        <f t="shared" si="339"/>
        <v>0</v>
      </c>
      <c r="AB629" s="6">
        <f t="shared" si="340"/>
        <v>0.34999990463257014</v>
      </c>
      <c r="AC629" s="6">
        <f t="shared" si="341"/>
        <v>0.15000004768371999</v>
      </c>
      <c r="AD629" s="6">
        <f t="shared" si="342"/>
        <v>0</v>
      </c>
      <c r="AE629" s="6">
        <f t="shared" si="343"/>
        <v>0</v>
      </c>
      <c r="AF629" s="6">
        <f t="shared" si="344"/>
        <v>0</v>
      </c>
      <c r="AG629" s="6">
        <f t="shared" si="345"/>
        <v>0</v>
      </c>
      <c r="AH629" s="6">
        <f t="shared" si="346"/>
        <v>0</v>
      </c>
      <c r="AI629" s="6">
        <f t="shared" si="347"/>
        <v>0</v>
      </c>
      <c r="AJ629" s="6">
        <f t="shared" si="348"/>
        <v>0</v>
      </c>
      <c r="AK629" s="6">
        <f t="shared" si="349"/>
        <v>0</v>
      </c>
      <c r="AL629" s="6">
        <f t="shared" si="350"/>
        <v>0</v>
      </c>
      <c r="AM629" s="6">
        <f t="shared" si="351"/>
        <v>0</v>
      </c>
      <c r="AN629" s="6">
        <f t="shared" si="352"/>
        <v>0</v>
      </c>
      <c r="AO629" s="6">
        <f t="shared" si="353"/>
        <v>0</v>
      </c>
      <c r="AP629" s="6">
        <f t="shared" si="354"/>
        <v>0</v>
      </c>
      <c r="AQ629" s="6">
        <f t="shared" si="355"/>
        <v>0</v>
      </c>
      <c r="AR629" s="6">
        <f t="shared" si="356"/>
        <v>0</v>
      </c>
      <c r="AS629" s="6">
        <f t="shared" si="357"/>
        <v>0</v>
      </c>
      <c r="AT629" s="6">
        <f t="shared" si="358"/>
        <v>0</v>
      </c>
      <c r="AU629" s="6">
        <f t="shared" si="359"/>
        <v>0</v>
      </c>
    </row>
    <row r="630" spans="1:47" ht="15" customHeight="1" x14ac:dyDescent="0.45">
      <c r="A630" s="5" t="s">
        <v>1252</v>
      </c>
      <c r="B630" s="5" t="s">
        <v>1253</v>
      </c>
      <c r="C630" s="6">
        <v>3.0499999523162802</v>
      </c>
      <c r="D630" s="6">
        <v>3.8499999046325701</v>
      </c>
      <c r="E630" s="6">
        <v>3.9500000476837198</v>
      </c>
      <c r="F630" s="6">
        <v>2</v>
      </c>
      <c r="G630" s="6">
        <v>3.75</v>
      </c>
      <c r="H630" s="6">
        <v>3.75</v>
      </c>
      <c r="I630" s="6">
        <v>3.7000000476837198</v>
      </c>
      <c r="J630" s="6">
        <v>3</v>
      </c>
      <c r="K630" s="6">
        <v>3.5999999046325701</v>
      </c>
      <c r="L630" s="6">
        <f t="shared" si="324"/>
        <v>4.9999952316280183E-2</v>
      </c>
      <c r="M630" s="6">
        <f t="shared" si="325"/>
        <v>1.8499999046325701</v>
      </c>
      <c r="N630" s="6">
        <f t="shared" si="326"/>
        <v>1.9500000476837198</v>
      </c>
      <c r="O630" s="6">
        <f t="shared" si="327"/>
        <v>0</v>
      </c>
      <c r="P630" s="6">
        <f t="shared" si="328"/>
        <v>1.75</v>
      </c>
      <c r="Q630" s="6">
        <f t="shared" si="329"/>
        <v>0.75</v>
      </c>
      <c r="R630" s="6">
        <f t="shared" si="330"/>
        <v>0.70000004768371982</v>
      </c>
      <c r="S630" s="6">
        <f t="shared" si="331"/>
        <v>1</v>
      </c>
      <c r="T630" s="6">
        <f t="shared" si="332"/>
        <v>1.5999999046325701</v>
      </c>
      <c r="U630" s="6">
        <f t="shared" si="333"/>
        <v>0</v>
      </c>
      <c r="V630" s="6">
        <f t="shared" si="334"/>
        <v>1.24999990463257</v>
      </c>
      <c r="W630" s="6">
        <f t="shared" si="335"/>
        <v>0.55000004768371991</v>
      </c>
      <c r="X630" s="6">
        <f t="shared" si="336"/>
        <v>0</v>
      </c>
      <c r="Y630" s="6">
        <f t="shared" si="337"/>
        <v>0.45000000000000018</v>
      </c>
      <c r="Z630" s="6">
        <f t="shared" si="338"/>
        <v>0.25</v>
      </c>
      <c r="AA630" s="6">
        <f t="shared" si="339"/>
        <v>0.10000004768371973</v>
      </c>
      <c r="AB630" s="6">
        <f t="shared" si="340"/>
        <v>0.5</v>
      </c>
      <c r="AC630" s="6">
        <f t="shared" si="341"/>
        <v>0.79999990463257031</v>
      </c>
      <c r="AD630" s="6">
        <f t="shared" si="342"/>
        <v>0</v>
      </c>
      <c r="AE630" s="6">
        <f t="shared" si="343"/>
        <v>0.44999990463257022</v>
      </c>
      <c r="AF630" s="6">
        <f t="shared" si="344"/>
        <v>0</v>
      </c>
      <c r="AG630" s="6">
        <f t="shared" si="345"/>
        <v>0</v>
      </c>
      <c r="AH630" s="6">
        <f t="shared" si="346"/>
        <v>0</v>
      </c>
      <c r="AI630" s="6">
        <f t="shared" si="347"/>
        <v>0</v>
      </c>
      <c r="AJ630" s="6">
        <f t="shared" si="348"/>
        <v>0</v>
      </c>
      <c r="AK630" s="6">
        <f t="shared" si="349"/>
        <v>0</v>
      </c>
      <c r="AL630" s="6">
        <f t="shared" si="350"/>
        <v>0</v>
      </c>
      <c r="AM630" s="6">
        <f t="shared" si="351"/>
        <v>0</v>
      </c>
      <c r="AN630" s="6">
        <f t="shared" si="352"/>
        <v>0</v>
      </c>
      <c r="AO630" s="6">
        <f t="shared" si="353"/>
        <v>0</v>
      </c>
      <c r="AP630" s="6">
        <f t="shared" si="354"/>
        <v>0</v>
      </c>
      <c r="AQ630" s="6">
        <f t="shared" si="355"/>
        <v>0</v>
      </c>
      <c r="AR630" s="6">
        <f t="shared" si="356"/>
        <v>0</v>
      </c>
      <c r="AS630" s="6">
        <f t="shared" si="357"/>
        <v>0</v>
      </c>
      <c r="AT630" s="6">
        <f t="shared" si="358"/>
        <v>0</v>
      </c>
      <c r="AU630" s="6">
        <f t="shared" si="359"/>
        <v>0</v>
      </c>
    </row>
    <row r="631" spans="1:47" ht="15" customHeight="1" x14ac:dyDescent="0.45">
      <c r="A631" s="5" t="s">
        <v>1254</v>
      </c>
      <c r="B631" s="5" t="s">
        <v>1255</v>
      </c>
      <c r="C631" s="6">
        <v>3.25</v>
      </c>
      <c r="D631" s="6">
        <v>3.4000000953674299</v>
      </c>
      <c r="E631" s="6">
        <v>3.5</v>
      </c>
      <c r="F631" s="6">
        <v>2</v>
      </c>
      <c r="G631" s="6">
        <v>3.7999999523162802</v>
      </c>
      <c r="H631" s="6">
        <v>3.5</v>
      </c>
      <c r="I631" s="6">
        <v>3</v>
      </c>
      <c r="J631" s="6">
        <v>1.3500000238418599</v>
      </c>
      <c r="K631" s="6">
        <v>2.0999999046325701</v>
      </c>
      <c r="L631" s="6">
        <f t="shared" si="324"/>
        <v>0.25</v>
      </c>
      <c r="M631" s="6">
        <f t="shared" si="325"/>
        <v>1.4000000953674299</v>
      </c>
      <c r="N631" s="6">
        <f t="shared" si="326"/>
        <v>1.5</v>
      </c>
      <c r="O631" s="6">
        <f t="shared" si="327"/>
        <v>0</v>
      </c>
      <c r="P631" s="6">
        <f t="shared" si="328"/>
        <v>1.7999999523162802</v>
      </c>
      <c r="Q631" s="6">
        <f t="shared" si="329"/>
        <v>0.5</v>
      </c>
      <c r="R631" s="6">
        <f t="shared" si="330"/>
        <v>0</v>
      </c>
      <c r="S631" s="6">
        <f t="shared" si="331"/>
        <v>0</v>
      </c>
      <c r="T631" s="6">
        <f t="shared" si="332"/>
        <v>9.9999904632570136E-2</v>
      </c>
      <c r="U631" s="6">
        <f t="shared" si="333"/>
        <v>0</v>
      </c>
      <c r="V631" s="6">
        <f t="shared" si="334"/>
        <v>0.80000009536742978</v>
      </c>
      <c r="W631" s="6">
        <f t="shared" si="335"/>
        <v>0.10000000000000009</v>
      </c>
      <c r="X631" s="6">
        <f t="shared" si="336"/>
        <v>0</v>
      </c>
      <c r="Y631" s="6">
        <f t="shared" si="337"/>
        <v>0.49999995231628036</v>
      </c>
      <c r="Z631" s="6">
        <f t="shared" si="338"/>
        <v>0</v>
      </c>
      <c r="AA631" s="6">
        <f t="shared" si="339"/>
        <v>0</v>
      </c>
      <c r="AB631" s="6">
        <f t="shared" si="340"/>
        <v>0</v>
      </c>
      <c r="AC631" s="6">
        <f t="shared" si="341"/>
        <v>0</v>
      </c>
      <c r="AD631" s="6">
        <f t="shared" si="342"/>
        <v>0</v>
      </c>
      <c r="AE631" s="6">
        <f t="shared" si="343"/>
        <v>9.5367429953086003E-8</v>
      </c>
      <c r="AF631" s="6">
        <f t="shared" si="344"/>
        <v>0</v>
      </c>
      <c r="AG631" s="6">
        <f t="shared" si="345"/>
        <v>0</v>
      </c>
      <c r="AH631" s="6">
        <f t="shared" si="346"/>
        <v>0</v>
      </c>
      <c r="AI631" s="6">
        <f t="shared" si="347"/>
        <v>0</v>
      </c>
      <c r="AJ631" s="6">
        <f t="shared" si="348"/>
        <v>0</v>
      </c>
      <c r="AK631" s="6">
        <f t="shared" si="349"/>
        <v>0</v>
      </c>
      <c r="AL631" s="6">
        <f t="shared" si="350"/>
        <v>0</v>
      </c>
      <c r="AM631" s="6">
        <f t="shared" si="351"/>
        <v>0</v>
      </c>
      <c r="AN631" s="6">
        <f t="shared" si="352"/>
        <v>0</v>
      </c>
      <c r="AO631" s="6">
        <f t="shared" si="353"/>
        <v>0</v>
      </c>
      <c r="AP631" s="6">
        <f t="shared" si="354"/>
        <v>0</v>
      </c>
      <c r="AQ631" s="6">
        <f t="shared" si="355"/>
        <v>0</v>
      </c>
      <c r="AR631" s="6">
        <f t="shared" si="356"/>
        <v>0</v>
      </c>
      <c r="AS631" s="6">
        <f t="shared" si="357"/>
        <v>0</v>
      </c>
      <c r="AT631" s="6">
        <f t="shared" si="358"/>
        <v>0</v>
      </c>
      <c r="AU631" s="6">
        <f t="shared" si="359"/>
        <v>0</v>
      </c>
    </row>
    <row r="632" spans="1:47" ht="15" customHeight="1" x14ac:dyDescent="0.45">
      <c r="A632" s="5" t="s">
        <v>1256</v>
      </c>
      <c r="B632" s="5" t="s">
        <v>1257</v>
      </c>
      <c r="C632" s="6">
        <v>2.0499999523162802</v>
      </c>
      <c r="D632" s="6">
        <v>2.1500000953674299</v>
      </c>
      <c r="E632" s="6">
        <v>2.5</v>
      </c>
      <c r="F632" s="6">
        <v>1.75</v>
      </c>
      <c r="G632" s="6">
        <v>2.9000000953674299</v>
      </c>
      <c r="H632" s="6">
        <v>3.3499999046325701</v>
      </c>
      <c r="I632" s="6">
        <v>4</v>
      </c>
      <c r="J632" s="6">
        <v>4.0500001907348597</v>
      </c>
      <c r="K632" s="6">
        <v>3.5999999046325701</v>
      </c>
      <c r="L632" s="6">
        <f t="shared" si="324"/>
        <v>0</v>
      </c>
      <c r="M632" s="6">
        <f t="shared" si="325"/>
        <v>0.15000009536742986</v>
      </c>
      <c r="N632" s="6">
        <f t="shared" si="326"/>
        <v>0.5</v>
      </c>
      <c r="O632" s="6">
        <f t="shared" si="327"/>
        <v>0</v>
      </c>
      <c r="P632" s="6">
        <f t="shared" si="328"/>
        <v>0.90000009536742986</v>
      </c>
      <c r="Q632" s="6">
        <f t="shared" si="329"/>
        <v>0.34999990463257014</v>
      </c>
      <c r="R632" s="6">
        <f t="shared" si="330"/>
        <v>1</v>
      </c>
      <c r="S632" s="6">
        <f t="shared" si="331"/>
        <v>2.0500001907348597</v>
      </c>
      <c r="T632" s="6">
        <f t="shared" si="332"/>
        <v>1.5999999046325701</v>
      </c>
      <c r="U632" s="6">
        <f t="shared" si="333"/>
        <v>0</v>
      </c>
      <c r="V632" s="6">
        <f t="shared" si="334"/>
        <v>0</v>
      </c>
      <c r="W632" s="6">
        <f t="shared" si="335"/>
        <v>0</v>
      </c>
      <c r="X632" s="6">
        <f t="shared" si="336"/>
        <v>0</v>
      </c>
      <c r="Y632" s="6">
        <f t="shared" si="337"/>
        <v>0</v>
      </c>
      <c r="Z632" s="6">
        <f t="shared" si="338"/>
        <v>0</v>
      </c>
      <c r="AA632" s="6">
        <f t="shared" si="339"/>
        <v>0.39999999999999991</v>
      </c>
      <c r="AB632" s="6">
        <f t="shared" si="340"/>
        <v>1.5500001907348597</v>
      </c>
      <c r="AC632" s="6">
        <f t="shared" si="341"/>
        <v>0.79999990463257031</v>
      </c>
      <c r="AD632" s="6">
        <f t="shared" si="342"/>
        <v>0</v>
      </c>
      <c r="AE632" s="6">
        <f t="shared" si="343"/>
        <v>0</v>
      </c>
      <c r="AF632" s="6">
        <f t="shared" si="344"/>
        <v>0</v>
      </c>
      <c r="AG632" s="6">
        <f t="shared" si="345"/>
        <v>0</v>
      </c>
      <c r="AH632" s="6">
        <f t="shared" si="346"/>
        <v>0</v>
      </c>
      <c r="AI632" s="6">
        <f t="shared" si="347"/>
        <v>0</v>
      </c>
      <c r="AJ632" s="6">
        <f t="shared" si="348"/>
        <v>0</v>
      </c>
      <c r="AK632" s="6">
        <f t="shared" si="349"/>
        <v>0.75000019073485991</v>
      </c>
      <c r="AL632" s="6">
        <f t="shared" si="350"/>
        <v>0</v>
      </c>
      <c r="AM632" s="6">
        <f t="shared" si="351"/>
        <v>0</v>
      </c>
      <c r="AN632" s="6">
        <f t="shared" si="352"/>
        <v>0</v>
      </c>
      <c r="AO632" s="6">
        <f t="shared" si="353"/>
        <v>0</v>
      </c>
      <c r="AP632" s="6">
        <f t="shared" si="354"/>
        <v>0</v>
      </c>
      <c r="AQ632" s="6">
        <f t="shared" si="355"/>
        <v>0</v>
      </c>
      <c r="AR632" s="6">
        <f t="shared" si="356"/>
        <v>0</v>
      </c>
      <c r="AS632" s="6">
        <f t="shared" si="357"/>
        <v>0</v>
      </c>
      <c r="AT632" s="6">
        <f t="shared" si="358"/>
        <v>0</v>
      </c>
      <c r="AU632" s="6">
        <f t="shared" si="359"/>
        <v>0</v>
      </c>
    </row>
    <row r="633" spans="1:47" ht="15" customHeight="1" x14ac:dyDescent="0.45">
      <c r="A633" s="5" t="s">
        <v>1258</v>
      </c>
      <c r="B633" s="5" t="s">
        <v>1259</v>
      </c>
      <c r="C633" s="6">
        <v>1.70000004768372</v>
      </c>
      <c r="D633" s="6">
        <v>1.20000004768372</v>
      </c>
      <c r="E633" s="6">
        <v>2.4500000476837198</v>
      </c>
      <c r="F633" s="6">
        <v>1.25</v>
      </c>
      <c r="G633" s="6">
        <v>2.1500000953674299</v>
      </c>
      <c r="H633" s="6">
        <v>2.7000000476837198</v>
      </c>
      <c r="I633" s="6">
        <v>3.8499999046325701</v>
      </c>
      <c r="J633" s="6">
        <v>4</v>
      </c>
      <c r="K633" s="6">
        <v>3.5</v>
      </c>
      <c r="L633" s="6">
        <f t="shared" si="324"/>
        <v>0</v>
      </c>
      <c r="M633" s="6">
        <f t="shared" si="325"/>
        <v>0</v>
      </c>
      <c r="N633" s="6">
        <f t="shared" si="326"/>
        <v>0.45000004768371982</v>
      </c>
      <c r="O633" s="6">
        <f t="shared" si="327"/>
        <v>0</v>
      </c>
      <c r="P633" s="6">
        <f t="shared" si="328"/>
        <v>0.15000009536742986</v>
      </c>
      <c r="Q633" s="6">
        <f t="shared" si="329"/>
        <v>0</v>
      </c>
      <c r="R633" s="6">
        <f t="shared" si="330"/>
        <v>0.84999990463257014</v>
      </c>
      <c r="S633" s="6">
        <f t="shared" si="331"/>
        <v>2</v>
      </c>
      <c r="T633" s="6">
        <f t="shared" si="332"/>
        <v>1.5</v>
      </c>
      <c r="U633" s="6">
        <f t="shared" si="333"/>
        <v>0</v>
      </c>
      <c r="V633" s="6">
        <f t="shared" si="334"/>
        <v>0</v>
      </c>
      <c r="W633" s="6">
        <f t="shared" si="335"/>
        <v>0</v>
      </c>
      <c r="X633" s="6">
        <f t="shared" si="336"/>
        <v>0</v>
      </c>
      <c r="Y633" s="6">
        <f t="shared" si="337"/>
        <v>0</v>
      </c>
      <c r="Z633" s="6">
        <f t="shared" si="338"/>
        <v>0</v>
      </c>
      <c r="AA633" s="6">
        <f t="shared" si="339"/>
        <v>0.24999990463257005</v>
      </c>
      <c r="AB633" s="6">
        <f t="shared" si="340"/>
        <v>1.5</v>
      </c>
      <c r="AC633" s="6">
        <f t="shared" si="341"/>
        <v>0.70000000000000018</v>
      </c>
      <c r="AD633" s="6">
        <f t="shared" si="342"/>
        <v>0</v>
      </c>
      <c r="AE633" s="6">
        <f t="shared" si="343"/>
        <v>0</v>
      </c>
      <c r="AF633" s="6">
        <f t="shared" si="344"/>
        <v>0</v>
      </c>
      <c r="AG633" s="6">
        <f t="shared" si="345"/>
        <v>0</v>
      </c>
      <c r="AH633" s="6">
        <f t="shared" si="346"/>
        <v>0</v>
      </c>
      <c r="AI633" s="6">
        <f t="shared" si="347"/>
        <v>0</v>
      </c>
      <c r="AJ633" s="6">
        <f t="shared" si="348"/>
        <v>0</v>
      </c>
      <c r="AK633" s="6">
        <f t="shared" si="349"/>
        <v>0.70000000000000018</v>
      </c>
      <c r="AL633" s="6">
        <f t="shared" si="350"/>
        <v>0</v>
      </c>
      <c r="AM633" s="6">
        <f t="shared" si="351"/>
        <v>0</v>
      </c>
      <c r="AN633" s="6">
        <f t="shared" si="352"/>
        <v>0</v>
      </c>
      <c r="AO633" s="6">
        <f t="shared" si="353"/>
        <v>0</v>
      </c>
      <c r="AP633" s="6">
        <f t="shared" si="354"/>
        <v>0</v>
      </c>
      <c r="AQ633" s="6">
        <f t="shared" si="355"/>
        <v>0</v>
      </c>
      <c r="AR633" s="6">
        <f t="shared" si="356"/>
        <v>0</v>
      </c>
      <c r="AS633" s="6">
        <f t="shared" si="357"/>
        <v>0</v>
      </c>
      <c r="AT633" s="6">
        <f t="shared" si="358"/>
        <v>0</v>
      </c>
      <c r="AU633" s="6">
        <f t="shared" si="359"/>
        <v>0</v>
      </c>
    </row>
    <row r="634" spans="1:47" ht="15" customHeight="1" x14ac:dyDescent="0.45">
      <c r="A634" s="5" t="s">
        <v>1260</v>
      </c>
      <c r="B634" s="5" t="s">
        <v>1261</v>
      </c>
      <c r="C634" s="6">
        <v>1</v>
      </c>
      <c r="D634" s="6">
        <v>1.6499999761581401</v>
      </c>
      <c r="E634" s="6">
        <v>2.4500000476837198</v>
      </c>
      <c r="F634" s="6">
        <v>1.6000000238418599</v>
      </c>
      <c r="G634" s="6">
        <v>2</v>
      </c>
      <c r="H634" s="6">
        <v>2.7999999523162802</v>
      </c>
      <c r="I634" s="6">
        <v>3.7999999523162802</v>
      </c>
      <c r="J634" s="6">
        <v>4</v>
      </c>
      <c r="K634" s="6">
        <v>3.5999999046325701</v>
      </c>
      <c r="L634" s="6">
        <f t="shared" si="324"/>
        <v>0</v>
      </c>
      <c r="M634" s="6">
        <f t="shared" si="325"/>
        <v>0</v>
      </c>
      <c r="N634" s="6">
        <f t="shared" si="326"/>
        <v>0.45000004768371982</v>
      </c>
      <c r="O634" s="6">
        <f t="shared" si="327"/>
        <v>0</v>
      </c>
      <c r="P634" s="6">
        <f t="shared" si="328"/>
        <v>0</v>
      </c>
      <c r="Q634" s="6">
        <f t="shared" si="329"/>
        <v>0</v>
      </c>
      <c r="R634" s="6">
        <f t="shared" si="330"/>
        <v>0.79999995231628018</v>
      </c>
      <c r="S634" s="6">
        <f t="shared" si="331"/>
        <v>2</v>
      </c>
      <c r="T634" s="6">
        <f t="shared" si="332"/>
        <v>1.5999999046325701</v>
      </c>
      <c r="U634" s="6">
        <f t="shared" si="333"/>
        <v>0</v>
      </c>
      <c r="V634" s="6">
        <f t="shared" si="334"/>
        <v>0</v>
      </c>
      <c r="W634" s="6">
        <f t="shared" si="335"/>
        <v>0</v>
      </c>
      <c r="X634" s="6">
        <f t="shared" si="336"/>
        <v>0</v>
      </c>
      <c r="Y634" s="6">
        <f t="shared" si="337"/>
        <v>0</v>
      </c>
      <c r="Z634" s="6">
        <f t="shared" si="338"/>
        <v>0</v>
      </c>
      <c r="AA634" s="6">
        <f t="shared" si="339"/>
        <v>0.19999995231628009</v>
      </c>
      <c r="AB634" s="6">
        <f t="shared" si="340"/>
        <v>1.5</v>
      </c>
      <c r="AC634" s="6">
        <f t="shared" si="341"/>
        <v>0.79999990463257031</v>
      </c>
      <c r="AD634" s="6">
        <f t="shared" si="342"/>
        <v>0</v>
      </c>
      <c r="AE634" s="6">
        <f t="shared" si="343"/>
        <v>0</v>
      </c>
      <c r="AF634" s="6">
        <f t="shared" si="344"/>
        <v>0</v>
      </c>
      <c r="AG634" s="6">
        <f t="shared" si="345"/>
        <v>0</v>
      </c>
      <c r="AH634" s="6">
        <f t="shared" si="346"/>
        <v>0</v>
      </c>
      <c r="AI634" s="6">
        <f t="shared" si="347"/>
        <v>0</v>
      </c>
      <c r="AJ634" s="6">
        <f t="shared" si="348"/>
        <v>0</v>
      </c>
      <c r="AK634" s="6">
        <f t="shared" si="349"/>
        <v>0.70000000000000018</v>
      </c>
      <c r="AL634" s="6">
        <f t="shared" si="350"/>
        <v>0</v>
      </c>
      <c r="AM634" s="6">
        <f t="shared" si="351"/>
        <v>0</v>
      </c>
      <c r="AN634" s="6">
        <f t="shared" si="352"/>
        <v>0</v>
      </c>
      <c r="AO634" s="6">
        <f t="shared" si="353"/>
        <v>0</v>
      </c>
      <c r="AP634" s="6">
        <f t="shared" si="354"/>
        <v>0</v>
      </c>
      <c r="AQ634" s="6">
        <f t="shared" si="355"/>
        <v>0</v>
      </c>
      <c r="AR634" s="6">
        <f t="shared" si="356"/>
        <v>0</v>
      </c>
      <c r="AS634" s="6">
        <f t="shared" si="357"/>
        <v>0</v>
      </c>
      <c r="AT634" s="6">
        <f t="shared" si="358"/>
        <v>0</v>
      </c>
      <c r="AU634" s="6">
        <f t="shared" si="359"/>
        <v>0</v>
      </c>
    </row>
    <row r="635" spans="1:47" ht="15" customHeight="1" x14ac:dyDescent="0.45">
      <c r="A635" s="5" t="s">
        <v>1262</v>
      </c>
      <c r="B635" s="5" t="s">
        <v>1263</v>
      </c>
      <c r="C635" s="6">
        <v>2.5</v>
      </c>
      <c r="D635" s="6">
        <v>2.2000000476837198</v>
      </c>
      <c r="E635" s="6">
        <v>2.5</v>
      </c>
      <c r="F635" s="6">
        <v>1.95000004768372</v>
      </c>
      <c r="G635" s="6">
        <v>2.9000000953674299</v>
      </c>
      <c r="H635" s="6">
        <v>3.5</v>
      </c>
      <c r="I635" s="6">
        <v>3.75</v>
      </c>
      <c r="J635" s="6">
        <v>4</v>
      </c>
      <c r="K635" s="6">
        <v>3.75</v>
      </c>
      <c r="L635" s="6">
        <f t="shared" si="324"/>
        <v>0</v>
      </c>
      <c r="M635" s="6">
        <f t="shared" si="325"/>
        <v>0.20000004768371982</v>
      </c>
      <c r="N635" s="6">
        <f t="shared" si="326"/>
        <v>0.5</v>
      </c>
      <c r="O635" s="6">
        <f t="shared" si="327"/>
        <v>0</v>
      </c>
      <c r="P635" s="6">
        <f t="shared" si="328"/>
        <v>0.90000009536742986</v>
      </c>
      <c r="Q635" s="6">
        <f t="shared" si="329"/>
        <v>0.5</v>
      </c>
      <c r="R635" s="6">
        <f t="shared" si="330"/>
        <v>0.75</v>
      </c>
      <c r="S635" s="6">
        <f t="shared" si="331"/>
        <v>2</v>
      </c>
      <c r="T635" s="6">
        <f t="shared" si="332"/>
        <v>1.75</v>
      </c>
      <c r="U635" s="6">
        <f t="shared" si="333"/>
        <v>0</v>
      </c>
      <c r="V635" s="6">
        <f t="shared" si="334"/>
        <v>0</v>
      </c>
      <c r="W635" s="6">
        <f t="shared" si="335"/>
        <v>0</v>
      </c>
      <c r="X635" s="6">
        <f t="shared" si="336"/>
        <v>0</v>
      </c>
      <c r="Y635" s="6">
        <f t="shared" si="337"/>
        <v>0</v>
      </c>
      <c r="Z635" s="6">
        <f t="shared" si="338"/>
        <v>0</v>
      </c>
      <c r="AA635" s="6">
        <f t="shared" si="339"/>
        <v>0.14999999999999991</v>
      </c>
      <c r="AB635" s="6">
        <f t="shared" si="340"/>
        <v>1.5</v>
      </c>
      <c r="AC635" s="6">
        <f t="shared" si="341"/>
        <v>0.95000000000000018</v>
      </c>
      <c r="AD635" s="6">
        <f t="shared" si="342"/>
        <v>0</v>
      </c>
      <c r="AE635" s="6">
        <f t="shared" si="343"/>
        <v>0</v>
      </c>
      <c r="AF635" s="6">
        <f t="shared" si="344"/>
        <v>0</v>
      </c>
      <c r="AG635" s="6">
        <f t="shared" si="345"/>
        <v>0</v>
      </c>
      <c r="AH635" s="6">
        <f t="shared" si="346"/>
        <v>0</v>
      </c>
      <c r="AI635" s="6">
        <f t="shared" si="347"/>
        <v>0</v>
      </c>
      <c r="AJ635" s="6">
        <f t="shared" si="348"/>
        <v>0</v>
      </c>
      <c r="AK635" s="6">
        <f t="shared" si="349"/>
        <v>0.70000000000000018</v>
      </c>
      <c r="AL635" s="6">
        <f t="shared" si="350"/>
        <v>0.14999999999999991</v>
      </c>
      <c r="AM635" s="6">
        <f t="shared" si="351"/>
        <v>0</v>
      </c>
      <c r="AN635" s="6">
        <f t="shared" si="352"/>
        <v>0</v>
      </c>
      <c r="AO635" s="6">
        <f t="shared" si="353"/>
        <v>0</v>
      </c>
      <c r="AP635" s="6">
        <f t="shared" si="354"/>
        <v>0</v>
      </c>
      <c r="AQ635" s="6">
        <f t="shared" si="355"/>
        <v>0</v>
      </c>
      <c r="AR635" s="6">
        <f t="shared" si="356"/>
        <v>0</v>
      </c>
      <c r="AS635" s="6">
        <f t="shared" si="357"/>
        <v>0</v>
      </c>
      <c r="AT635" s="6">
        <f t="shared" si="358"/>
        <v>0</v>
      </c>
      <c r="AU635" s="6">
        <f t="shared" si="359"/>
        <v>0</v>
      </c>
    </row>
    <row r="636" spans="1:47" ht="15" customHeight="1" x14ac:dyDescent="0.45">
      <c r="A636" s="5" t="s">
        <v>1264</v>
      </c>
      <c r="B636" s="5" t="s">
        <v>1265</v>
      </c>
      <c r="C636" s="6">
        <v>1.1000000238418599</v>
      </c>
      <c r="D636" s="6">
        <v>1.3500000238418599</v>
      </c>
      <c r="E636" s="6">
        <v>2</v>
      </c>
      <c r="F636" s="6">
        <v>1.5</v>
      </c>
      <c r="G636" s="6">
        <v>2</v>
      </c>
      <c r="H636" s="6">
        <v>2.0499999523162802</v>
      </c>
      <c r="I636" s="6">
        <v>3.5499999523162802</v>
      </c>
      <c r="J636" s="6">
        <v>3.7999999523162802</v>
      </c>
      <c r="K636" s="6">
        <v>3.2999999523162802</v>
      </c>
      <c r="L636" s="6">
        <f t="shared" si="324"/>
        <v>0</v>
      </c>
      <c r="M636" s="6">
        <f t="shared" si="325"/>
        <v>0</v>
      </c>
      <c r="N636" s="6">
        <f t="shared" si="326"/>
        <v>0</v>
      </c>
      <c r="O636" s="6">
        <f t="shared" si="327"/>
        <v>0</v>
      </c>
      <c r="P636" s="6">
        <f t="shared" si="328"/>
        <v>0</v>
      </c>
      <c r="Q636" s="6">
        <f t="shared" si="329"/>
        <v>0</v>
      </c>
      <c r="R636" s="6">
        <f t="shared" si="330"/>
        <v>0.54999995231628018</v>
      </c>
      <c r="S636" s="6">
        <f t="shared" si="331"/>
        <v>1.7999999523162802</v>
      </c>
      <c r="T636" s="6">
        <f t="shared" si="332"/>
        <v>1.2999999523162802</v>
      </c>
      <c r="U636" s="6">
        <f t="shared" si="333"/>
        <v>0</v>
      </c>
      <c r="V636" s="6">
        <f t="shared" si="334"/>
        <v>0</v>
      </c>
      <c r="W636" s="6">
        <f t="shared" si="335"/>
        <v>0</v>
      </c>
      <c r="X636" s="6">
        <f t="shared" si="336"/>
        <v>0</v>
      </c>
      <c r="Y636" s="6">
        <f t="shared" si="337"/>
        <v>0</v>
      </c>
      <c r="Z636" s="6">
        <f t="shared" si="338"/>
        <v>0</v>
      </c>
      <c r="AA636" s="6">
        <f t="shared" si="339"/>
        <v>0</v>
      </c>
      <c r="AB636" s="6">
        <f t="shared" si="340"/>
        <v>1.2999999523162802</v>
      </c>
      <c r="AC636" s="6">
        <f t="shared" si="341"/>
        <v>0.49999995231628036</v>
      </c>
      <c r="AD636" s="6">
        <f t="shared" si="342"/>
        <v>0</v>
      </c>
      <c r="AE636" s="6">
        <f t="shared" si="343"/>
        <v>0</v>
      </c>
      <c r="AF636" s="6">
        <f t="shared" si="344"/>
        <v>0</v>
      </c>
      <c r="AG636" s="6">
        <f t="shared" si="345"/>
        <v>0</v>
      </c>
      <c r="AH636" s="6">
        <f t="shared" si="346"/>
        <v>0</v>
      </c>
      <c r="AI636" s="6">
        <f t="shared" si="347"/>
        <v>0</v>
      </c>
      <c r="AJ636" s="6">
        <f t="shared" si="348"/>
        <v>0</v>
      </c>
      <c r="AK636" s="6">
        <f t="shared" si="349"/>
        <v>0.49999995231628036</v>
      </c>
      <c r="AL636" s="6">
        <f t="shared" si="350"/>
        <v>0</v>
      </c>
      <c r="AM636" s="6">
        <f t="shared" si="351"/>
        <v>0</v>
      </c>
      <c r="AN636" s="6">
        <f t="shared" si="352"/>
        <v>0</v>
      </c>
      <c r="AO636" s="6">
        <f t="shared" si="353"/>
        <v>0</v>
      </c>
      <c r="AP636" s="6">
        <f t="shared" si="354"/>
        <v>0</v>
      </c>
      <c r="AQ636" s="6">
        <f t="shared" si="355"/>
        <v>0</v>
      </c>
      <c r="AR636" s="6">
        <f t="shared" si="356"/>
        <v>0</v>
      </c>
      <c r="AS636" s="6">
        <f t="shared" si="357"/>
        <v>0</v>
      </c>
      <c r="AT636" s="6">
        <f t="shared" si="358"/>
        <v>0</v>
      </c>
      <c r="AU636" s="6">
        <f t="shared" si="359"/>
        <v>0</v>
      </c>
    </row>
    <row r="637" spans="1:47" ht="15" customHeight="1" x14ac:dyDescent="0.45">
      <c r="A637" s="5" t="s">
        <v>1266</v>
      </c>
      <c r="B637" s="5" t="s">
        <v>1267</v>
      </c>
      <c r="C637" s="6">
        <v>1.25</v>
      </c>
      <c r="D637" s="6">
        <v>0.89999997615814198</v>
      </c>
      <c r="E637" s="6">
        <v>2.0499999523162802</v>
      </c>
      <c r="F637" s="6">
        <v>1.5</v>
      </c>
      <c r="G637" s="6">
        <v>2.0999999046325701</v>
      </c>
      <c r="H637" s="6">
        <v>2.5</v>
      </c>
      <c r="I637" s="6">
        <v>3.5499999523162802</v>
      </c>
      <c r="J637" s="6">
        <v>3.75</v>
      </c>
      <c r="K637" s="6">
        <v>3.2000000476837198</v>
      </c>
      <c r="L637" s="6">
        <f t="shared" si="324"/>
        <v>0</v>
      </c>
      <c r="M637" s="6">
        <f t="shared" si="325"/>
        <v>0</v>
      </c>
      <c r="N637" s="6">
        <f t="shared" si="326"/>
        <v>4.9999952316280183E-2</v>
      </c>
      <c r="O637" s="6">
        <f t="shared" si="327"/>
        <v>0</v>
      </c>
      <c r="P637" s="6">
        <f t="shared" si="328"/>
        <v>9.9999904632570136E-2</v>
      </c>
      <c r="Q637" s="6">
        <f t="shared" si="329"/>
        <v>0</v>
      </c>
      <c r="R637" s="6">
        <f t="shared" si="330"/>
        <v>0.54999995231628018</v>
      </c>
      <c r="S637" s="6">
        <f t="shared" si="331"/>
        <v>1.75</v>
      </c>
      <c r="T637" s="6">
        <f t="shared" si="332"/>
        <v>1.2000000476837198</v>
      </c>
      <c r="U637" s="6">
        <f t="shared" si="333"/>
        <v>0</v>
      </c>
      <c r="V637" s="6">
        <f t="shared" si="334"/>
        <v>0</v>
      </c>
      <c r="W637" s="6">
        <f t="shared" si="335"/>
        <v>0</v>
      </c>
      <c r="X637" s="6">
        <f t="shared" si="336"/>
        <v>0</v>
      </c>
      <c r="Y637" s="6">
        <f t="shared" si="337"/>
        <v>0</v>
      </c>
      <c r="Z637" s="6">
        <f t="shared" si="338"/>
        <v>0</v>
      </c>
      <c r="AA637" s="6">
        <f t="shared" si="339"/>
        <v>0</v>
      </c>
      <c r="AB637" s="6">
        <f t="shared" si="340"/>
        <v>1.25</v>
      </c>
      <c r="AC637" s="6">
        <f t="shared" si="341"/>
        <v>0.40000004768371999</v>
      </c>
      <c r="AD637" s="6">
        <f t="shared" si="342"/>
        <v>0</v>
      </c>
      <c r="AE637" s="6">
        <f t="shared" si="343"/>
        <v>0</v>
      </c>
      <c r="AF637" s="6">
        <f t="shared" si="344"/>
        <v>0</v>
      </c>
      <c r="AG637" s="6">
        <f t="shared" si="345"/>
        <v>0</v>
      </c>
      <c r="AH637" s="6">
        <f t="shared" si="346"/>
        <v>0</v>
      </c>
      <c r="AI637" s="6">
        <f t="shared" si="347"/>
        <v>0</v>
      </c>
      <c r="AJ637" s="6">
        <f t="shared" si="348"/>
        <v>0</v>
      </c>
      <c r="AK637" s="6">
        <f t="shared" si="349"/>
        <v>0.45000000000000018</v>
      </c>
      <c r="AL637" s="6">
        <f t="shared" si="350"/>
        <v>0</v>
      </c>
      <c r="AM637" s="6">
        <f t="shared" si="351"/>
        <v>0</v>
      </c>
      <c r="AN637" s="6">
        <f t="shared" si="352"/>
        <v>0</v>
      </c>
      <c r="AO637" s="6">
        <f t="shared" si="353"/>
        <v>0</v>
      </c>
      <c r="AP637" s="6">
        <f t="shared" si="354"/>
        <v>0</v>
      </c>
      <c r="AQ637" s="6">
        <f t="shared" si="355"/>
        <v>0</v>
      </c>
      <c r="AR637" s="6">
        <f t="shared" si="356"/>
        <v>0</v>
      </c>
      <c r="AS637" s="6">
        <f t="shared" si="357"/>
        <v>0</v>
      </c>
      <c r="AT637" s="6">
        <f t="shared" si="358"/>
        <v>0</v>
      </c>
      <c r="AU637" s="6">
        <f t="shared" si="359"/>
        <v>0</v>
      </c>
    </row>
    <row r="638" spans="1:47" ht="15" customHeight="1" x14ac:dyDescent="0.45">
      <c r="A638" s="5" t="s">
        <v>1268</v>
      </c>
      <c r="B638" s="5" t="s">
        <v>1269</v>
      </c>
      <c r="C638" s="6">
        <v>0.55000001192092896</v>
      </c>
      <c r="D638" s="6">
        <v>0.5</v>
      </c>
      <c r="E638" s="6">
        <v>1.54999995231628</v>
      </c>
      <c r="F638" s="6">
        <v>0.75</v>
      </c>
      <c r="G638" s="6">
        <v>1.6000000238418599</v>
      </c>
      <c r="H638" s="6">
        <v>1.95000004768372</v>
      </c>
      <c r="I638" s="6">
        <v>3.3499999046325701</v>
      </c>
      <c r="J638" s="6">
        <v>3.5</v>
      </c>
      <c r="K638" s="6">
        <v>2.9000000953674299</v>
      </c>
      <c r="L638" s="6">
        <f t="shared" si="324"/>
        <v>0</v>
      </c>
      <c r="M638" s="6">
        <f t="shared" si="325"/>
        <v>0</v>
      </c>
      <c r="N638" s="6">
        <f t="shared" si="326"/>
        <v>0</v>
      </c>
      <c r="O638" s="6">
        <f t="shared" si="327"/>
        <v>0</v>
      </c>
      <c r="P638" s="6">
        <f t="shared" si="328"/>
        <v>0</v>
      </c>
      <c r="Q638" s="6">
        <f t="shared" si="329"/>
        <v>0</v>
      </c>
      <c r="R638" s="6">
        <f t="shared" si="330"/>
        <v>0.34999990463257014</v>
      </c>
      <c r="S638" s="6">
        <f t="shared" si="331"/>
        <v>1.5</v>
      </c>
      <c r="T638" s="6">
        <f t="shared" si="332"/>
        <v>0.90000009536742986</v>
      </c>
      <c r="U638" s="6">
        <f t="shared" si="333"/>
        <v>0</v>
      </c>
      <c r="V638" s="6">
        <f t="shared" si="334"/>
        <v>0</v>
      </c>
      <c r="W638" s="6">
        <f t="shared" si="335"/>
        <v>0</v>
      </c>
      <c r="X638" s="6">
        <f t="shared" si="336"/>
        <v>0</v>
      </c>
      <c r="Y638" s="6">
        <f t="shared" si="337"/>
        <v>0</v>
      </c>
      <c r="Z638" s="6">
        <f t="shared" si="338"/>
        <v>0</v>
      </c>
      <c r="AA638" s="6">
        <f t="shared" si="339"/>
        <v>0</v>
      </c>
      <c r="AB638" s="6">
        <f t="shared" si="340"/>
        <v>1</v>
      </c>
      <c r="AC638" s="6">
        <f t="shared" si="341"/>
        <v>0.10000009536743004</v>
      </c>
      <c r="AD638" s="6">
        <f t="shared" si="342"/>
        <v>0</v>
      </c>
      <c r="AE638" s="6">
        <f t="shared" si="343"/>
        <v>0</v>
      </c>
      <c r="AF638" s="6">
        <f t="shared" si="344"/>
        <v>0</v>
      </c>
      <c r="AG638" s="6">
        <f t="shared" si="345"/>
        <v>0</v>
      </c>
      <c r="AH638" s="6">
        <f t="shared" si="346"/>
        <v>0</v>
      </c>
      <c r="AI638" s="6">
        <f t="shared" si="347"/>
        <v>0</v>
      </c>
      <c r="AJ638" s="6">
        <f t="shared" si="348"/>
        <v>0</v>
      </c>
      <c r="AK638" s="6">
        <f t="shared" si="349"/>
        <v>0.20000000000000018</v>
      </c>
      <c r="AL638" s="6">
        <f t="shared" si="350"/>
        <v>0</v>
      </c>
      <c r="AM638" s="6">
        <f t="shared" si="351"/>
        <v>0</v>
      </c>
      <c r="AN638" s="6">
        <f t="shared" si="352"/>
        <v>0</v>
      </c>
      <c r="AO638" s="6">
        <f t="shared" si="353"/>
        <v>0</v>
      </c>
      <c r="AP638" s="6">
        <f t="shared" si="354"/>
        <v>0</v>
      </c>
      <c r="AQ638" s="6">
        <f t="shared" si="355"/>
        <v>0</v>
      </c>
      <c r="AR638" s="6">
        <f t="shared" si="356"/>
        <v>0</v>
      </c>
      <c r="AS638" s="6">
        <f t="shared" si="357"/>
        <v>0</v>
      </c>
      <c r="AT638" s="6">
        <f t="shared" si="358"/>
        <v>0</v>
      </c>
      <c r="AU638" s="6">
        <f t="shared" si="359"/>
        <v>0</v>
      </c>
    </row>
    <row r="639" spans="1:47" ht="15" customHeight="1" x14ac:dyDescent="0.45">
      <c r="A639" s="5" t="s">
        <v>1270</v>
      </c>
      <c r="B639" s="5" t="s">
        <v>1271</v>
      </c>
      <c r="C639" s="6">
        <v>2.4000000953674299</v>
      </c>
      <c r="D639" s="6">
        <v>2.0499999523162802</v>
      </c>
      <c r="E639" s="6">
        <v>2.5</v>
      </c>
      <c r="F639" s="6">
        <v>2</v>
      </c>
      <c r="G639" s="6">
        <v>2.0499999523162802</v>
      </c>
      <c r="H639" s="6">
        <v>3.25</v>
      </c>
      <c r="I639" s="6">
        <v>3.75</v>
      </c>
      <c r="J639" s="6">
        <v>3.9500000476837198</v>
      </c>
      <c r="K639" s="6">
        <v>3.5499999523162802</v>
      </c>
      <c r="L639" s="6">
        <f t="shared" si="324"/>
        <v>0</v>
      </c>
      <c r="M639" s="6">
        <f t="shared" si="325"/>
        <v>4.9999952316280183E-2</v>
      </c>
      <c r="N639" s="6">
        <f t="shared" si="326"/>
        <v>0.5</v>
      </c>
      <c r="O639" s="6">
        <f t="shared" si="327"/>
        <v>0</v>
      </c>
      <c r="P639" s="6">
        <f t="shared" si="328"/>
        <v>4.9999952316280183E-2</v>
      </c>
      <c r="Q639" s="6">
        <f t="shared" si="329"/>
        <v>0.25</v>
      </c>
      <c r="R639" s="6">
        <f t="shared" si="330"/>
        <v>0.75</v>
      </c>
      <c r="S639" s="6">
        <f t="shared" si="331"/>
        <v>1.9500000476837198</v>
      </c>
      <c r="T639" s="6">
        <f t="shared" si="332"/>
        <v>1.5499999523162802</v>
      </c>
      <c r="U639" s="6">
        <f t="shared" si="333"/>
        <v>0</v>
      </c>
      <c r="V639" s="6">
        <f t="shared" si="334"/>
        <v>0</v>
      </c>
      <c r="W639" s="6">
        <f t="shared" si="335"/>
        <v>0</v>
      </c>
      <c r="X639" s="6">
        <f t="shared" si="336"/>
        <v>0</v>
      </c>
      <c r="Y639" s="6">
        <f t="shared" si="337"/>
        <v>0</v>
      </c>
      <c r="Z639" s="6">
        <f t="shared" si="338"/>
        <v>0</v>
      </c>
      <c r="AA639" s="6">
        <f t="shared" si="339"/>
        <v>0.14999999999999991</v>
      </c>
      <c r="AB639" s="6">
        <f t="shared" si="340"/>
        <v>1.4500000476837198</v>
      </c>
      <c r="AC639" s="6">
        <f t="shared" si="341"/>
        <v>0.74999995231628036</v>
      </c>
      <c r="AD639" s="6">
        <f t="shared" si="342"/>
        <v>0</v>
      </c>
      <c r="AE639" s="6">
        <f t="shared" si="343"/>
        <v>0</v>
      </c>
      <c r="AF639" s="6">
        <f t="shared" si="344"/>
        <v>0</v>
      </c>
      <c r="AG639" s="6">
        <f t="shared" si="345"/>
        <v>0</v>
      </c>
      <c r="AH639" s="6">
        <f t="shared" si="346"/>
        <v>0</v>
      </c>
      <c r="AI639" s="6">
        <f t="shared" si="347"/>
        <v>0</v>
      </c>
      <c r="AJ639" s="6">
        <f t="shared" si="348"/>
        <v>0</v>
      </c>
      <c r="AK639" s="6">
        <f t="shared" si="349"/>
        <v>0.65000004768371999</v>
      </c>
      <c r="AL639" s="6">
        <f t="shared" si="350"/>
        <v>0</v>
      </c>
      <c r="AM639" s="6">
        <f t="shared" si="351"/>
        <v>0</v>
      </c>
      <c r="AN639" s="6">
        <f t="shared" si="352"/>
        <v>0</v>
      </c>
      <c r="AO639" s="6">
        <f t="shared" si="353"/>
        <v>0</v>
      </c>
      <c r="AP639" s="6">
        <f t="shared" si="354"/>
        <v>0</v>
      </c>
      <c r="AQ639" s="6">
        <f t="shared" si="355"/>
        <v>0</v>
      </c>
      <c r="AR639" s="6">
        <f t="shared" si="356"/>
        <v>0</v>
      </c>
      <c r="AS639" s="6">
        <f t="shared" si="357"/>
        <v>0</v>
      </c>
      <c r="AT639" s="6">
        <f t="shared" si="358"/>
        <v>0</v>
      </c>
      <c r="AU639" s="6">
        <f t="shared" si="359"/>
        <v>0</v>
      </c>
    </row>
    <row r="640" spans="1:47" ht="15" customHeight="1" x14ac:dyDescent="0.45">
      <c r="A640" s="5" t="s">
        <v>1272</v>
      </c>
      <c r="B640" s="5" t="s">
        <v>1273</v>
      </c>
      <c r="C640" s="6">
        <v>1.8500000238418599</v>
      </c>
      <c r="D640" s="6">
        <v>2.25</v>
      </c>
      <c r="E640" s="6">
        <v>2.25</v>
      </c>
      <c r="F640" s="6">
        <v>1.1499999761581401</v>
      </c>
      <c r="G640" s="6">
        <v>2.0999999046325701</v>
      </c>
      <c r="H640" s="6">
        <v>2.9000000953674299</v>
      </c>
      <c r="I640" s="6">
        <v>3.6500000953674299</v>
      </c>
      <c r="J640" s="6">
        <v>3.9500000476837198</v>
      </c>
      <c r="K640" s="6">
        <v>3.75</v>
      </c>
      <c r="L640" s="6">
        <f t="shared" si="324"/>
        <v>0</v>
      </c>
      <c r="M640" s="6">
        <f t="shared" si="325"/>
        <v>0.25</v>
      </c>
      <c r="N640" s="6">
        <f t="shared" si="326"/>
        <v>0.25</v>
      </c>
      <c r="O640" s="6">
        <f t="shared" si="327"/>
        <v>0</v>
      </c>
      <c r="P640" s="6">
        <f t="shared" si="328"/>
        <v>9.9999904632570136E-2</v>
      </c>
      <c r="Q640" s="6">
        <f t="shared" si="329"/>
        <v>0</v>
      </c>
      <c r="R640" s="6">
        <f t="shared" si="330"/>
        <v>0.65000009536742986</v>
      </c>
      <c r="S640" s="6">
        <f t="shared" si="331"/>
        <v>1.9500000476837198</v>
      </c>
      <c r="T640" s="6">
        <f t="shared" si="332"/>
        <v>1.75</v>
      </c>
      <c r="U640" s="6">
        <f t="shared" si="333"/>
        <v>0</v>
      </c>
      <c r="V640" s="6">
        <f t="shared" si="334"/>
        <v>0</v>
      </c>
      <c r="W640" s="6">
        <f t="shared" si="335"/>
        <v>0</v>
      </c>
      <c r="X640" s="6">
        <f t="shared" si="336"/>
        <v>0</v>
      </c>
      <c r="Y640" s="6">
        <f t="shared" si="337"/>
        <v>0</v>
      </c>
      <c r="Z640" s="6">
        <f t="shared" si="338"/>
        <v>0</v>
      </c>
      <c r="AA640" s="6">
        <f t="shared" si="339"/>
        <v>5.0000095367429775E-2</v>
      </c>
      <c r="AB640" s="6">
        <f t="shared" si="340"/>
        <v>1.4500000476837198</v>
      </c>
      <c r="AC640" s="6">
        <f t="shared" si="341"/>
        <v>0.95000000000000018</v>
      </c>
      <c r="AD640" s="6">
        <f t="shared" si="342"/>
        <v>0</v>
      </c>
      <c r="AE640" s="6">
        <f t="shared" si="343"/>
        <v>0</v>
      </c>
      <c r="AF640" s="6">
        <f t="shared" si="344"/>
        <v>0</v>
      </c>
      <c r="AG640" s="6">
        <f t="shared" si="345"/>
        <v>0</v>
      </c>
      <c r="AH640" s="6">
        <f t="shared" si="346"/>
        <v>0</v>
      </c>
      <c r="AI640" s="6">
        <f t="shared" si="347"/>
        <v>0</v>
      </c>
      <c r="AJ640" s="6">
        <f t="shared" si="348"/>
        <v>0</v>
      </c>
      <c r="AK640" s="6">
        <f t="shared" si="349"/>
        <v>0.65000004768371999</v>
      </c>
      <c r="AL640" s="6">
        <f t="shared" si="350"/>
        <v>0.14999999999999991</v>
      </c>
      <c r="AM640" s="6">
        <f t="shared" si="351"/>
        <v>0</v>
      </c>
      <c r="AN640" s="6">
        <f t="shared" si="352"/>
        <v>0</v>
      </c>
      <c r="AO640" s="6">
        <f t="shared" si="353"/>
        <v>0</v>
      </c>
      <c r="AP640" s="6">
        <f t="shared" si="354"/>
        <v>0</v>
      </c>
      <c r="AQ640" s="6">
        <f t="shared" si="355"/>
        <v>0</v>
      </c>
      <c r="AR640" s="6">
        <f t="shared" si="356"/>
        <v>0</v>
      </c>
      <c r="AS640" s="6">
        <f t="shared" si="357"/>
        <v>0</v>
      </c>
      <c r="AT640" s="6">
        <f t="shared" si="358"/>
        <v>0</v>
      </c>
      <c r="AU640" s="6">
        <f t="shared" si="359"/>
        <v>0</v>
      </c>
    </row>
    <row r="641" spans="1:47" ht="15" customHeight="1" x14ac:dyDescent="0.45">
      <c r="A641" s="5" t="s">
        <v>1274</v>
      </c>
      <c r="B641" s="5" t="s">
        <v>1275</v>
      </c>
      <c r="C641" s="6">
        <v>1.5</v>
      </c>
      <c r="D641" s="6">
        <v>1.6000000238418599</v>
      </c>
      <c r="E641" s="6">
        <v>2.2000000476837198</v>
      </c>
      <c r="F641" s="6">
        <v>1.45000004768372</v>
      </c>
      <c r="G641" s="6">
        <v>1.95000004768372</v>
      </c>
      <c r="H641" s="6">
        <v>2.4500000476837198</v>
      </c>
      <c r="I641" s="6">
        <v>3.4000000953674299</v>
      </c>
      <c r="J641" s="6">
        <v>3.9500000476837198</v>
      </c>
      <c r="K641" s="6">
        <v>3.0999999046325701</v>
      </c>
      <c r="L641" s="6">
        <f t="shared" si="324"/>
        <v>0</v>
      </c>
      <c r="M641" s="6">
        <f t="shared" si="325"/>
        <v>0</v>
      </c>
      <c r="N641" s="6">
        <f t="shared" si="326"/>
        <v>0.20000004768371982</v>
      </c>
      <c r="O641" s="6">
        <f t="shared" si="327"/>
        <v>0</v>
      </c>
      <c r="P641" s="6">
        <f t="shared" si="328"/>
        <v>0</v>
      </c>
      <c r="Q641" s="6">
        <f t="shared" si="329"/>
        <v>0</v>
      </c>
      <c r="R641" s="6">
        <f t="shared" si="330"/>
        <v>0.40000009536742986</v>
      </c>
      <c r="S641" s="6">
        <f t="shared" si="331"/>
        <v>1.9500000476837198</v>
      </c>
      <c r="T641" s="6">
        <f t="shared" si="332"/>
        <v>1.0999999046325701</v>
      </c>
      <c r="U641" s="6">
        <f t="shared" si="333"/>
        <v>0</v>
      </c>
      <c r="V641" s="6">
        <f t="shared" si="334"/>
        <v>0</v>
      </c>
      <c r="W641" s="6">
        <f t="shared" si="335"/>
        <v>0</v>
      </c>
      <c r="X641" s="6">
        <f t="shared" si="336"/>
        <v>0</v>
      </c>
      <c r="Y641" s="6">
        <f t="shared" si="337"/>
        <v>0</v>
      </c>
      <c r="Z641" s="6">
        <f t="shared" si="338"/>
        <v>0</v>
      </c>
      <c r="AA641" s="6">
        <f t="shared" si="339"/>
        <v>0</v>
      </c>
      <c r="AB641" s="6">
        <f t="shared" si="340"/>
        <v>1.4500000476837198</v>
      </c>
      <c r="AC641" s="6">
        <f t="shared" si="341"/>
        <v>0.29999990463257031</v>
      </c>
      <c r="AD641" s="6">
        <f t="shared" si="342"/>
        <v>0</v>
      </c>
      <c r="AE641" s="6">
        <f t="shared" si="343"/>
        <v>0</v>
      </c>
      <c r="AF641" s="6">
        <f t="shared" si="344"/>
        <v>0</v>
      </c>
      <c r="AG641" s="6">
        <f t="shared" si="345"/>
        <v>0</v>
      </c>
      <c r="AH641" s="6">
        <f t="shared" si="346"/>
        <v>0</v>
      </c>
      <c r="AI641" s="6">
        <f t="shared" si="347"/>
        <v>0</v>
      </c>
      <c r="AJ641" s="6">
        <f t="shared" si="348"/>
        <v>0</v>
      </c>
      <c r="AK641" s="6">
        <f t="shared" si="349"/>
        <v>0.65000004768371999</v>
      </c>
      <c r="AL641" s="6">
        <f t="shared" si="350"/>
        <v>0</v>
      </c>
      <c r="AM641" s="6">
        <f t="shared" si="351"/>
        <v>0</v>
      </c>
      <c r="AN641" s="6">
        <f t="shared" si="352"/>
        <v>0</v>
      </c>
      <c r="AO641" s="6">
        <f t="shared" si="353"/>
        <v>0</v>
      </c>
      <c r="AP641" s="6">
        <f t="shared" si="354"/>
        <v>0</v>
      </c>
      <c r="AQ641" s="6">
        <f t="shared" si="355"/>
        <v>0</v>
      </c>
      <c r="AR641" s="6">
        <f t="shared" si="356"/>
        <v>0</v>
      </c>
      <c r="AS641" s="6">
        <f t="shared" si="357"/>
        <v>0</v>
      </c>
      <c r="AT641" s="6">
        <f t="shared" si="358"/>
        <v>0</v>
      </c>
      <c r="AU641" s="6">
        <f t="shared" si="359"/>
        <v>0</v>
      </c>
    </row>
    <row r="642" spans="1:47" ht="15" customHeight="1" x14ac:dyDescent="0.45">
      <c r="A642" s="5" t="s">
        <v>1276</v>
      </c>
      <c r="B642" s="5" t="s">
        <v>1277</v>
      </c>
      <c r="C642" s="6">
        <v>2</v>
      </c>
      <c r="D642" s="6">
        <v>2.7000000476837198</v>
      </c>
      <c r="E642" s="6">
        <v>2.2000000476837198</v>
      </c>
      <c r="F642" s="6">
        <v>0.94999998807907104</v>
      </c>
      <c r="G642" s="6">
        <v>2.25</v>
      </c>
      <c r="H642" s="6">
        <v>3.25</v>
      </c>
      <c r="I642" s="6">
        <v>3.7999999523162802</v>
      </c>
      <c r="J642" s="6">
        <v>3.7999999523162802</v>
      </c>
      <c r="K642" s="6">
        <v>3.75</v>
      </c>
      <c r="L642" s="6">
        <f t="shared" si="324"/>
        <v>0</v>
      </c>
      <c r="M642" s="6">
        <f t="shared" si="325"/>
        <v>0.70000004768371982</v>
      </c>
      <c r="N642" s="6">
        <f t="shared" si="326"/>
        <v>0.20000004768371982</v>
      </c>
      <c r="O642" s="6">
        <f t="shared" si="327"/>
        <v>0</v>
      </c>
      <c r="P642" s="6">
        <f t="shared" si="328"/>
        <v>0.25</v>
      </c>
      <c r="Q642" s="6">
        <f t="shared" si="329"/>
        <v>0.25</v>
      </c>
      <c r="R642" s="6">
        <f t="shared" si="330"/>
        <v>0.79999995231628018</v>
      </c>
      <c r="S642" s="6">
        <f t="shared" si="331"/>
        <v>1.7999999523162802</v>
      </c>
      <c r="T642" s="6">
        <f t="shared" si="332"/>
        <v>1.75</v>
      </c>
      <c r="U642" s="6">
        <f t="shared" si="333"/>
        <v>0</v>
      </c>
      <c r="V642" s="6">
        <f t="shared" si="334"/>
        <v>0.10000004768371973</v>
      </c>
      <c r="W642" s="6">
        <f t="shared" si="335"/>
        <v>0</v>
      </c>
      <c r="X642" s="6">
        <f t="shared" si="336"/>
        <v>0</v>
      </c>
      <c r="Y642" s="6">
        <f t="shared" si="337"/>
        <v>0</v>
      </c>
      <c r="Z642" s="6">
        <f t="shared" si="338"/>
        <v>0</v>
      </c>
      <c r="AA642" s="6">
        <f t="shared" si="339"/>
        <v>0.19999995231628009</v>
      </c>
      <c r="AB642" s="6">
        <f t="shared" si="340"/>
        <v>1.2999999523162802</v>
      </c>
      <c r="AC642" s="6">
        <f t="shared" si="341"/>
        <v>0.95000000000000018</v>
      </c>
      <c r="AD642" s="6">
        <f t="shared" si="342"/>
        <v>0</v>
      </c>
      <c r="AE642" s="6">
        <f t="shared" si="343"/>
        <v>0</v>
      </c>
      <c r="AF642" s="6">
        <f t="shared" si="344"/>
        <v>0</v>
      </c>
      <c r="AG642" s="6">
        <f t="shared" si="345"/>
        <v>0</v>
      </c>
      <c r="AH642" s="6">
        <f t="shared" si="346"/>
        <v>0</v>
      </c>
      <c r="AI642" s="6">
        <f t="shared" si="347"/>
        <v>0</v>
      </c>
      <c r="AJ642" s="6">
        <f t="shared" si="348"/>
        <v>0</v>
      </c>
      <c r="AK642" s="6">
        <f t="shared" si="349"/>
        <v>0.49999995231628036</v>
      </c>
      <c r="AL642" s="6">
        <f t="shared" si="350"/>
        <v>0.14999999999999991</v>
      </c>
      <c r="AM642" s="6">
        <f t="shared" si="351"/>
        <v>0</v>
      </c>
      <c r="AN642" s="6">
        <f t="shared" si="352"/>
        <v>0</v>
      </c>
      <c r="AO642" s="6">
        <f t="shared" si="353"/>
        <v>0</v>
      </c>
      <c r="AP642" s="6">
        <f t="shared" si="354"/>
        <v>0</v>
      </c>
      <c r="AQ642" s="6">
        <f t="shared" si="355"/>
        <v>0</v>
      </c>
      <c r="AR642" s="6">
        <f t="shared" si="356"/>
        <v>0</v>
      </c>
      <c r="AS642" s="6">
        <f t="shared" si="357"/>
        <v>0</v>
      </c>
      <c r="AT642" s="6">
        <f t="shared" si="358"/>
        <v>0</v>
      </c>
      <c r="AU642" s="6">
        <f t="shared" si="359"/>
        <v>0</v>
      </c>
    </row>
    <row r="643" spans="1:47" ht="15" customHeight="1" x14ac:dyDescent="0.45">
      <c r="A643" s="5" t="s">
        <v>1278</v>
      </c>
      <c r="B643" s="5" t="s">
        <v>1279</v>
      </c>
      <c r="C643" s="6">
        <v>1.54999995231628</v>
      </c>
      <c r="D643" s="6">
        <v>2.4500000476837198</v>
      </c>
      <c r="E643" s="6">
        <v>2</v>
      </c>
      <c r="F643" s="6">
        <v>0.85000002384185802</v>
      </c>
      <c r="G643" s="6">
        <v>2</v>
      </c>
      <c r="H643" s="6">
        <v>2.5499999523162802</v>
      </c>
      <c r="I643" s="6">
        <v>3.5499999523162802</v>
      </c>
      <c r="J643" s="6">
        <v>3.25</v>
      </c>
      <c r="K643" s="6">
        <v>3.4500000476837198</v>
      </c>
      <c r="L643" s="6">
        <f t="shared" si="324"/>
        <v>0</v>
      </c>
      <c r="M643" s="6">
        <f t="shared" si="325"/>
        <v>0.45000004768371982</v>
      </c>
      <c r="N643" s="6">
        <f t="shared" si="326"/>
        <v>0</v>
      </c>
      <c r="O643" s="6">
        <f t="shared" si="327"/>
        <v>0</v>
      </c>
      <c r="P643" s="6">
        <f t="shared" si="328"/>
        <v>0</v>
      </c>
      <c r="Q643" s="6">
        <f t="shared" si="329"/>
        <v>0</v>
      </c>
      <c r="R643" s="6">
        <f t="shared" si="330"/>
        <v>0.54999995231628018</v>
      </c>
      <c r="S643" s="6">
        <f t="shared" si="331"/>
        <v>1.25</v>
      </c>
      <c r="T643" s="6">
        <f t="shared" si="332"/>
        <v>1.4500000476837198</v>
      </c>
      <c r="U643" s="6">
        <f t="shared" si="333"/>
        <v>0</v>
      </c>
      <c r="V643" s="6">
        <f t="shared" si="334"/>
        <v>0</v>
      </c>
      <c r="W643" s="6">
        <f t="shared" si="335"/>
        <v>0</v>
      </c>
      <c r="X643" s="6">
        <f t="shared" si="336"/>
        <v>0</v>
      </c>
      <c r="Y643" s="6">
        <f t="shared" si="337"/>
        <v>0</v>
      </c>
      <c r="Z643" s="6">
        <f t="shared" si="338"/>
        <v>0</v>
      </c>
      <c r="AA643" s="6">
        <f t="shared" si="339"/>
        <v>0</v>
      </c>
      <c r="AB643" s="6">
        <f t="shared" si="340"/>
        <v>0.75</v>
      </c>
      <c r="AC643" s="6">
        <f t="shared" si="341"/>
        <v>0.65000004768371999</v>
      </c>
      <c r="AD643" s="6">
        <f t="shared" si="342"/>
        <v>0</v>
      </c>
      <c r="AE643" s="6">
        <f t="shared" si="343"/>
        <v>0</v>
      </c>
      <c r="AF643" s="6">
        <f t="shared" si="344"/>
        <v>0</v>
      </c>
      <c r="AG643" s="6">
        <f t="shared" si="345"/>
        <v>0</v>
      </c>
      <c r="AH643" s="6">
        <f t="shared" si="346"/>
        <v>0</v>
      </c>
      <c r="AI643" s="6">
        <f t="shared" si="347"/>
        <v>0</v>
      </c>
      <c r="AJ643" s="6">
        <f t="shared" si="348"/>
        <v>0</v>
      </c>
      <c r="AK643" s="6">
        <f t="shared" si="349"/>
        <v>0</v>
      </c>
      <c r="AL643" s="6">
        <f t="shared" si="350"/>
        <v>0</v>
      </c>
      <c r="AM643" s="6">
        <f t="shared" si="351"/>
        <v>0</v>
      </c>
      <c r="AN643" s="6">
        <f t="shared" si="352"/>
        <v>0</v>
      </c>
      <c r="AO643" s="6">
        <f t="shared" si="353"/>
        <v>0</v>
      </c>
      <c r="AP643" s="6">
        <f t="shared" si="354"/>
        <v>0</v>
      </c>
      <c r="AQ643" s="6">
        <f t="shared" si="355"/>
        <v>0</v>
      </c>
      <c r="AR643" s="6">
        <f t="shared" si="356"/>
        <v>0</v>
      </c>
      <c r="AS643" s="6">
        <f t="shared" si="357"/>
        <v>0</v>
      </c>
      <c r="AT643" s="6">
        <f t="shared" si="358"/>
        <v>0</v>
      </c>
      <c r="AU643" s="6">
        <f t="shared" si="359"/>
        <v>0</v>
      </c>
    </row>
    <row r="644" spans="1:47" ht="15" customHeight="1" x14ac:dyDescent="0.45">
      <c r="A644" s="5" t="s">
        <v>1280</v>
      </c>
      <c r="B644" s="5" t="s">
        <v>1281</v>
      </c>
      <c r="C644" s="6">
        <v>0.89999997615814198</v>
      </c>
      <c r="D644" s="6">
        <v>1.20000004768372</v>
      </c>
      <c r="E644" s="6">
        <v>2</v>
      </c>
      <c r="F644" s="6">
        <v>0.25</v>
      </c>
      <c r="G644" s="6">
        <v>1.8500000238418599</v>
      </c>
      <c r="H644" s="6">
        <v>2.2000000476837198</v>
      </c>
      <c r="I644" s="6">
        <v>3.2000000476837198</v>
      </c>
      <c r="J644" s="6">
        <v>2.7999999523162802</v>
      </c>
      <c r="K644" s="6">
        <v>3.2999999523162802</v>
      </c>
      <c r="L644" s="6">
        <f t="shared" si="324"/>
        <v>0</v>
      </c>
      <c r="M644" s="6">
        <f t="shared" si="325"/>
        <v>0</v>
      </c>
      <c r="N644" s="6">
        <f t="shared" si="326"/>
        <v>0</v>
      </c>
      <c r="O644" s="6">
        <f t="shared" si="327"/>
        <v>0</v>
      </c>
      <c r="P644" s="6">
        <f t="shared" si="328"/>
        <v>0</v>
      </c>
      <c r="Q644" s="6">
        <f t="shared" si="329"/>
        <v>0</v>
      </c>
      <c r="R644" s="6">
        <f t="shared" si="330"/>
        <v>0.20000004768371982</v>
      </c>
      <c r="S644" s="6">
        <f t="shared" si="331"/>
        <v>0.79999995231628018</v>
      </c>
      <c r="T644" s="6">
        <f t="shared" si="332"/>
        <v>1.2999999523162802</v>
      </c>
      <c r="U644" s="6">
        <f t="shared" si="333"/>
        <v>0</v>
      </c>
      <c r="V644" s="6">
        <f t="shared" si="334"/>
        <v>0</v>
      </c>
      <c r="W644" s="6">
        <f t="shared" si="335"/>
        <v>0</v>
      </c>
      <c r="X644" s="6">
        <f t="shared" si="336"/>
        <v>0</v>
      </c>
      <c r="Y644" s="6">
        <f t="shared" si="337"/>
        <v>0</v>
      </c>
      <c r="Z644" s="6">
        <f t="shared" si="338"/>
        <v>0</v>
      </c>
      <c r="AA644" s="6">
        <f t="shared" si="339"/>
        <v>0</v>
      </c>
      <c r="AB644" s="6">
        <f t="shared" si="340"/>
        <v>0.29999995231628018</v>
      </c>
      <c r="AC644" s="6">
        <f t="shared" si="341"/>
        <v>0.49999995231628036</v>
      </c>
      <c r="AD644" s="6">
        <f t="shared" si="342"/>
        <v>0</v>
      </c>
      <c r="AE644" s="6">
        <f t="shared" si="343"/>
        <v>0</v>
      </c>
      <c r="AF644" s="6">
        <f t="shared" si="344"/>
        <v>0</v>
      </c>
      <c r="AG644" s="6">
        <f t="shared" si="345"/>
        <v>0</v>
      </c>
      <c r="AH644" s="6">
        <f t="shared" si="346"/>
        <v>0</v>
      </c>
      <c r="AI644" s="6">
        <f t="shared" si="347"/>
        <v>0</v>
      </c>
      <c r="AJ644" s="6">
        <f t="shared" si="348"/>
        <v>0</v>
      </c>
      <c r="AK644" s="6">
        <f t="shared" si="349"/>
        <v>0</v>
      </c>
      <c r="AL644" s="6">
        <f t="shared" si="350"/>
        <v>0</v>
      </c>
      <c r="AM644" s="6">
        <f t="shared" si="351"/>
        <v>0</v>
      </c>
      <c r="AN644" s="6">
        <f t="shared" si="352"/>
        <v>0</v>
      </c>
      <c r="AO644" s="6">
        <f t="shared" si="353"/>
        <v>0</v>
      </c>
      <c r="AP644" s="6">
        <f t="shared" si="354"/>
        <v>0</v>
      </c>
      <c r="AQ644" s="6">
        <f t="shared" si="355"/>
        <v>0</v>
      </c>
      <c r="AR644" s="6">
        <f t="shared" si="356"/>
        <v>0</v>
      </c>
      <c r="AS644" s="6">
        <f t="shared" si="357"/>
        <v>0</v>
      </c>
      <c r="AT644" s="6">
        <f t="shared" si="358"/>
        <v>0</v>
      </c>
      <c r="AU644" s="6">
        <f t="shared" si="359"/>
        <v>0</v>
      </c>
    </row>
    <row r="645" spans="1:47" ht="15" customHeight="1" x14ac:dyDescent="0.45">
      <c r="A645" s="5" t="s">
        <v>1282</v>
      </c>
      <c r="B645" s="5" t="s">
        <v>1283</v>
      </c>
      <c r="C645" s="6">
        <v>2.5</v>
      </c>
      <c r="D645" s="6">
        <v>2.6500000953674299</v>
      </c>
      <c r="E645" s="6">
        <v>2.2999999523162802</v>
      </c>
      <c r="F645" s="6">
        <v>1</v>
      </c>
      <c r="G645" s="6">
        <v>2.4000000953674299</v>
      </c>
      <c r="H645" s="6">
        <v>3.3499999046325701</v>
      </c>
      <c r="I645" s="6">
        <v>4.1999998092651403</v>
      </c>
      <c r="J645" s="6">
        <v>3.6500000953674299</v>
      </c>
      <c r="K645" s="6">
        <v>3.9500000476837198</v>
      </c>
      <c r="L645" s="6">
        <f t="shared" si="324"/>
        <v>0</v>
      </c>
      <c r="M645" s="6">
        <f t="shared" si="325"/>
        <v>0.65000009536742986</v>
      </c>
      <c r="N645" s="6">
        <f t="shared" si="326"/>
        <v>0.29999995231628018</v>
      </c>
      <c r="O645" s="6">
        <f t="shared" si="327"/>
        <v>0</v>
      </c>
      <c r="P645" s="6">
        <f t="shared" si="328"/>
        <v>0.40000009536742986</v>
      </c>
      <c r="Q645" s="6">
        <f t="shared" si="329"/>
        <v>0.34999990463257014</v>
      </c>
      <c r="R645" s="6">
        <f t="shared" si="330"/>
        <v>1.1999998092651403</v>
      </c>
      <c r="S645" s="6">
        <f t="shared" si="331"/>
        <v>1.6500000953674299</v>
      </c>
      <c r="T645" s="6">
        <f t="shared" si="332"/>
        <v>1.9500000476837198</v>
      </c>
      <c r="U645" s="6">
        <f t="shared" si="333"/>
        <v>0</v>
      </c>
      <c r="V645" s="6">
        <f t="shared" si="334"/>
        <v>5.0000095367429775E-2</v>
      </c>
      <c r="W645" s="6">
        <f t="shared" si="335"/>
        <v>0</v>
      </c>
      <c r="X645" s="6">
        <f t="shared" si="336"/>
        <v>0</v>
      </c>
      <c r="Y645" s="6">
        <f t="shared" si="337"/>
        <v>0</v>
      </c>
      <c r="Z645" s="6">
        <f t="shared" si="338"/>
        <v>0</v>
      </c>
      <c r="AA645" s="6">
        <f t="shared" si="339"/>
        <v>0.59999980926514018</v>
      </c>
      <c r="AB645" s="6">
        <f t="shared" si="340"/>
        <v>1.1500000953674299</v>
      </c>
      <c r="AC645" s="6">
        <f t="shared" si="341"/>
        <v>1.15000004768372</v>
      </c>
      <c r="AD645" s="6">
        <f t="shared" si="342"/>
        <v>0</v>
      </c>
      <c r="AE645" s="6">
        <f t="shared" si="343"/>
        <v>0</v>
      </c>
      <c r="AF645" s="6">
        <f t="shared" si="344"/>
        <v>0</v>
      </c>
      <c r="AG645" s="6">
        <f t="shared" si="345"/>
        <v>0</v>
      </c>
      <c r="AH645" s="6">
        <f t="shared" si="346"/>
        <v>0</v>
      </c>
      <c r="AI645" s="6">
        <f t="shared" si="347"/>
        <v>0</v>
      </c>
      <c r="AJ645" s="6">
        <f t="shared" si="348"/>
        <v>0</v>
      </c>
      <c r="AK645" s="6">
        <f t="shared" si="349"/>
        <v>0.35000009536743004</v>
      </c>
      <c r="AL645" s="6">
        <f t="shared" si="350"/>
        <v>0.35000004768371973</v>
      </c>
      <c r="AM645" s="6">
        <f t="shared" si="351"/>
        <v>0</v>
      </c>
      <c r="AN645" s="6">
        <f t="shared" si="352"/>
        <v>0</v>
      </c>
      <c r="AO645" s="6">
        <f t="shared" si="353"/>
        <v>0</v>
      </c>
      <c r="AP645" s="6">
        <f t="shared" si="354"/>
        <v>0</v>
      </c>
      <c r="AQ645" s="6">
        <f t="shared" si="355"/>
        <v>0</v>
      </c>
      <c r="AR645" s="6">
        <f t="shared" si="356"/>
        <v>0</v>
      </c>
      <c r="AS645" s="6">
        <f t="shared" si="357"/>
        <v>0</v>
      </c>
      <c r="AT645" s="6">
        <f t="shared" si="358"/>
        <v>0</v>
      </c>
      <c r="AU645" s="6">
        <f t="shared" si="359"/>
        <v>0</v>
      </c>
    </row>
    <row r="646" spans="1:47" ht="15" customHeight="1" x14ac:dyDescent="0.45">
      <c r="A646" s="5" t="s">
        <v>1284</v>
      </c>
      <c r="B646" s="5" t="s">
        <v>1285</v>
      </c>
      <c r="C646" s="6">
        <v>1.29999995231628</v>
      </c>
      <c r="D646" s="6">
        <v>1.25</v>
      </c>
      <c r="E646" s="6">
        <v>2</v>
      </c>
      <c r="F646" s="6">
        <v>1.1499999761581401</v>
      </c>
      <c r="G646" s="6">
        <v>1.95000004768372</v>
      </c>
      <c r="H646" s="6">
        <v>2.4000000953674299</v>
      </c>
      <c r="I646" s="6">
        <v>3.75</v>
      </c>
      <c r="J646" s="6">
        <v>4</v>
      </c>
      <c r="K646" s="6">
        <v>3.5999999046325701</v>
      </c>
      <c r="L646" s="6">
        <f t="shared" si="324"/>
        <v>0</v>
      </c>
      <c r="M646" s="6">
        <f t="shared" si="325"/>
        <v>0</v>
      </c>
      <c r="N646" s="6">
        <f t="shared" si="326"/>
        <v>0</v>
      </c>
      <c r="O646" s="6">
        <f t="shared" si="327"/>
        <v>0</v>
      </c>
      <c r="P646" s="6">
        <f t="shared" si="328"/>
        <v>0</v>
      </c>
      <c r="Q646" s="6">
        <f t="shared" si="329"/>
        <v>0</v>
      </c>
      <c r="R646" s="6">
        <f t="shared" si="330"/>
        <v>0.75</v>
      </c>
      <c r="S646" s="6">
        <f t="shared" si="331"/>
        <v>2</v>
      </c>
      <c r="T646" s="6">
        <f t="shared" si="332"/>
        <v>1.5999999046325701</v>
      </c>
      <c r="U646" s="6">
        <f t="shared" si="333"/>
        <v>0</v>
      </c>
      <c r="V646" s="6">
        <f t="shared" si="334"/>
        <v>0</v>
      </c>
      <c r="W646" s="6">
        <f t="shared" si="335"/>
        <v>0</v>
      </c>
      <c r="X646" s="6">
        <f t="shared" si="336"/>
        <v>0</v>
      </c>
      <c r="Y646" s="6">
        <f t="shared" si="337"/>
        <v>0</v>
      </c>
      <c r="Z646" s="6">
        <f t="shared" si="338"/>
        <v>0</v>
      </c>
      <c r="AA646" s="6">
        <f t="shared" si="339"/>
        <v>0.14999999999999991</v>
      </c>
      <c r="AB646" s="6">
        <f t="shared" si="340"/>
        <v>1.5</v>
      </c>
      <c r="AC646" s="6">
        <f t="shared" si="341"/>
        <v>0.79999990463257031</v>
      </c>
      <c r="AD646" s="6">
        <f t="shared" si="342"/>
        <v>0</v>
      </c>
      <c r="AE646" s="6">
        <f t="shared" si="343"/>
        <v>0</v>
      </c>
      <c r="AF646" s="6">
        <f t="shared" si="344"/>
        <v>0</v>
      </c>
      <c r="AG646" s="6">
        <f t="shared" si="345"/>
        <v>0</v>
      </c>
      <c r="AH646" s="6">
        <f t="shared" si="346"/>
        <v>0</v>
      </c>
      <c r="AI646" s="6">
        <f t="shared" si="347"/>
        <v>0</v>
      </c>
      <c r="AJ646" s="6">
        <f t="shared" si="348"/>
        <v>0</v>
      </c>
      <c r="AK646" s="6">
        <f t="shared" si="349"/>
        <v>0.70000000000000018</v>
      </c>
      <c r="AL646" s="6">
        <f t="shared" si="350"/>
        <v>0</v>
      </c>
      <c r="AM646" s="6">
        <f t="shared" si="351"/>
        <v>0</v>
      </c>
      <c r="AN646" s="6">
        <f t="shared" si="352"/>
        <v>0</v>
      </c>
      <c r="AO646" s="6">
        <f t="shared" si="353"/>
        <v>0</v>
      </c>
      <c r="AP646" s="6">
        <f t="shared" si="354"/>
        <v>0</v>
      </c>
      <c r="AQ646" s="6">
        <f t="shared" si="355"/>
        <v>0</v>
      </c>
      <c r="AR646" s="6">
        <f t="shared" si="356"/>
        <v>0</v>
      </c>
      <c r="AS646" s="6">
        <f t="shared" si="357"/>
        <v>0</v>
      </c>
      <c r="AT646" s="6">
        <f t="shared" si="358"/>
        <v>0</v>
      </c>
      <c r="AU646" s="6">
        <f t="shared" si="359"/>
        <v>0</v>
      </c>
    </row>
    <row r="647" spans="1:47" ht="15" customHeight="1" x14ac:dyDescent="0.45">
      <c r="A647" s="5" t="s">
        <v>1286</v>
      </c>
      <c r="B647" s="5" t="s">
        <v>1287</v>
      </c>
      <c r="C647" s="6">
        <v>0.85000002384185802</v>
      </c>
      <c r="D647" s="6">
        <v>0.75</v>
      </c>
      <c r="E647" s="6">
        <v>1.6000000238418599</v>
      </c>
      <c r="F647" s="6">
        <v>0.75</v>
      </c>
      <c r="G647" s="6">
        <v>1.75</v>
      </c>
      <c r="H647" s="6">
        <v>2.0499999523162802</v>
      </c>
      <c r="I647" s="6">
        <v>3.5499999523162802</v>
      </c>
      <c r="J647" s="6">
        <v>3.75</v>
      </c>
      <c r="K647" s="6">
        <v>2.9500000476837198</v>
      </c>
      <c r="L647" s="6">
        <f t="shared" si="324"/>
        <v>0</v>
      </c>
      <c r="M647" s="6">
        <f t="shared" si="325"/>
        <v>0</v>
      </c>
      <c r="N647" s="6">
        <f t="shared" si="326"/>
        <v>0</v>
      </c>
      <c r="O647" s="6">
        <f t="shared" si="327"/>
        <v>0</v>
      </c>
      <c r="P647" s="6">
        <f t="shared" si="328"/>
        <v>0</v>
      </c>
      <c r="Q647" s="6">
        <f t="shared" si="329"/>
        <v>0</v>
      </c>
      <c r="R647" s="6">
        <f t="shared" si="330"/>
        <v>0.54999995231628018</v>
      </c>
      <c r="S647" s="6">
        <f t="shared" si="331"/>
        <v>1.75</v>
      </c>
      <c r="T647" s="6">
        <f t="shared" si="332"/>
        <v>0.95000004768371982</v>
      </c>
      <c r="U647" s="6">
        <f t="shared" si="333"/>
        <v>0</v>
      </c>
      <c r="V647" s="6">
        <f t="shared" si="334"/>
        <v>0</v>
      </c>
      <c r="W647" s="6">
        <f t="shared" si="335"/>
        <v>0</v>
      </c>
      <c r="X647" s="6">
        <f t="shared" si="336"/>
        <v>0</v>
      </c>
      <c r="Y647" s="6">
        <f t="shared" si="337"/>
        <v>0</v>
      </c>
      <c r="Z647" s="6">
        <f t="shared" si="338"/>
        <v>0</v>
      </c>
      <c r="AA647" s="6">
        <f t="shared" si="339"/>
        <v>0</v>
      </c>
      <c r="AB647" s="6">
        <f t="shared" si="340"/>
        <v>1.25</v>
      </c>
      <c r="AC647" s="6">
        <f t="shared" si="341"/>
        <v>0.15000004768371999</v>
      </c>
      <c r="AD647" s="6">
        <f t="shared" si="342"/>
        <v>0</v>
      </c>
      <c r="AE647" s="6">
        <f t="shared" si="343"/>
        <v>0</v>
      </c>
      <c r="AF647" s="6">
        <f t="shared" si="344"/>
        <v>0</v>
      </c>
      <c r="AG647" s="6">
        <f t="shared" si="345"/>
        <v>0</v>
      </c>
      <c r="AH647" s="6">
        <f t="shared" si="346"/>
        <v>0</v>
      </c>
      <c r="AI647" s="6">
        <f t="shared" si="347"/>
        <v>0</v>
      </c>
      <c r="AJ647" s="6">
        <f t="shared" si="348"/>
        <v>0</v>
      </c>
      <c r="AK647" s="6">
        <f t="shared" si="349"/>
        <v>0.45000000000000018</v>
      </c>
      <c r="AL647" s="6">
        <f t="shared" si="350"/>
        <v>0</v>
      </c>
      <c r="AM647" s="6">
        <f t="shared" si="351"/>
        <v>0</v>
      </c>
      <c r="AN647" s="6">
        <f t="shared" si="352"/>
        <v>0</v>
      </c>
      <c r="AO647" s="6">
        <f t="shared" si="353"/>
        <v>0</v>
      </c>
      <c r="AP647" s="6">
        <f t="shared" si="354"/>
        <v>0</v>
      </c>
      <c r="AQ647" s="6">
        <f t="shared" si="355"/>
        <v>0</v>
      </c>
      <c r="AR647" s="6">
        <f t="shared" si="356"/>
        <v>0</v>
      </c>
      <c r="AS647" s="6">
        <f t="shared" si="357"/>
        <v>0</v>
      </c>
      <c r="AT647" s="6">
        <f t="shared" si="358"/>
        <v>0</v>
      </c>
      <c r="AU647" s="6">
        <f t="shared" si="359"/>
        <v>0</v>
      </c>
    </row>
    <row r="648" spans="1:47" ht="15" customHeight="1" x14ac:dyDescent="0.45">
      <c r="A648" s="5" t="s">
        <v>1288</v>
      </c>
      <c r="B648" s="5" t="s">
        <v>1289</v>
      </c>
      <c r="C648" s="6">
        <v>2.5999999046325701</v>
      </c>
      <c r="D648" s="6">
        <v>2.75</v>
      </c>
      <c r="E648" s="6">
        <v>3.0499999523162802</v>
      </c>
      <c r="F648" s="6">
        <v>2</v>
      </c>
      <c r="G648" s="6">
        <v>3.0999999046325701</v>
      </c>
      <c r="H648" s="6">
        <v>3.7000000476837198</v>
      </c>
      <c r="I648" s="6">
        <v>3.9500000476837198</v>
      </c>
      <c r="J648" s="6">
        <v>4</v>
      </c>
      <c r="K648" s="6">
        <v>3.75</v>
      </c>
      <c r="L648" s="6">
        <f t="shared" si="324"/>
        <v>0</v>
      </c>
      <c r="M648" s="6">
        <f t="shared" si="325"/>
        <v>0.75</v>
      </c>
      <c r="N648" s="6">
        <f t="shared" si="326"/>
        <v>1.0499999523162802</v>
      </c>
      <c r="O648" s="6">
        <f t="shared" si="327"/>
        <v>0</v>
      </c>
      <c r="P648" s="6">
        <f t="shared" si="328"/>
        <v>1.0999999046325701</v>
      </c>
      <c r="Q648" s="6">
        <f t="shared" si="329"/>
        <v>0.70000004768371982</v>
      </c>
      <c r="R648" s="6">
        <f t="shared" si="330"/>
        <v>0.95000004768371982</v>
      </c>
      <c r="S648" s="6">
        <f t="shared" si="331"/>
        <v>2</v>
      </c>
      <c r="T648" s="6">
        <f t="shared" si="332"/>
        <v>1.75</v>
      </c>
      <c r="U648" s="6">
        <f t="shared" si="333"/>
        <v>0</v>
      </c>
      <c r="V648" s="6">
        <f t="shared" si="334"/>
        <v>0.14999999999999991</v>
      </c>
      <c r="W648" s="6">
        <f t="shared" si="335"/>
        <v>0</v>
      </c>
      <c r="X648" s="6">
        <f t="shared" si="336"/>
        <v>0</v>
      </c>
      <c r="Y648" s="6">
        <f t="shared" si="337"/>
        <v>0</v>
      </c>
      <c r="Z648" s="6">
        <f t="shared" si="338"/>
        <v>0.20000004768371982</v>
      </c>
      <c r="AA648" s="6">
        <f t="shared" si="339"/>
        <v>0.35000004768371973</v>
      </c>
      <c r="AB648" s="6">
        <f t="shared" si="340"/>
        <v>1.5</v>
      </c>
      <c r="AC648" s="6">
        <f t="shared" si="341"/>
        <v>0.95000000000000018</v>
      </c>
      <c r="AD648" s="6">
        <f t="shared" si="342"/>
        <v>0</v>
      </c>
      <c r="AE648" s="6">
        <f t="shared" si="343"/>
        <v>0</v>
      </c>
      <c r="AF648" s="6">
        <f t="shared" si="344"/>
        <v>0</v>
      </c>
      <c r="AG648" s="6">
        <f t="shared" si="345"/>
        <v>0</v>
      </c>
      <c r="AH648" s="6">
        <f t="shared" si="346"/>
        <v>0</v>
      </c>
      <c r="AI648" s="6">
        <f t="shared" si="347"/>
        <v>0</v>
      </c>
      <c r="AJ648" s="6">
        <f t="shared" si="348"/>
        <v>0</v>
      </c>
      <c r="AK648" s="6">
        <f t="shared" si="349"/>
        <v>0.70000000000000018</v>
      </c>
      <c r="AL648" s="6">
        <f t="shared" si="350"/>
        <v>0.14999999999999991</v>
      </c>
      <c r="AM648" s="6">
        <f t="shared" si="351"/>
        <v>0</v>
      </c>
      <c r="AN648" s="6">
        <f t="shared" si="352"/>
        <v>0</v>
      </c>
      <c r="AO648" s="6">
        <f t="shared" si="353"/>
        <v>0</v>
      </c>
      <c r="AP648" s="6">
        <f t="shared" si="354"/>
        <v>0</v>
      </c>
      <c r="AQ648" s="6">
        <f t="shared" si="355"/>
        <v>0</v>
      </c>
      <c r="AR648" s="6">
        <f t="shared" si="356"/>
        <v>0</v>
      </c>
      <c r="AS648" s="6">
        <f t="shared" si="357"/>
        <v>0</v>
      </c>
      <c r="AT648" s="6">
        <f t="shared" si="358"/>
        <v>0</v>
      </c>
      <c r="AU648" s="6">
        <f t="shared" si="359"/>
        <v>0</v>
      </c>
    </row>
    <row r="649" spans="1:47" ht="15" customHeight="1" x14ac:dyDescent="0.45">
      <c r="A649" s="5" t="s">
        <v>1290</v>
      </c>
      <c r="B649" s="5" t="s">
        <v>1291</v>
      </c>
      <c r="C649" s="6">
        <v>2.5</v>
      </c>
      <c r="D649" s="6">
        <v>2.2000000476837198</v>
      </c>
      <c r="E649" s="6">
        <v>2.25</v>
      </c>
      <c r="F649" s="6">
        <v>2</v>
      </c>
      <c r="G649" s="6">
        <v>2.2000000476837198</v>
      </c>
      <c r="H649" s="6">
        <v>2.9500000476837198</v>
      </c>
      <c r="I649" s="6">
        <v>3.75</v>
      </c>
      <c r="J649" s="6">
        <v>4</v>
      </c>
      <c r="K649" s="6">
        <v>3.75</v>
      </c>
      <c r="L649" s="6">
        <f t="shared" si="324"/>
        <v>0</v>
      </c>
      <c r="M649" s="6">
        <f t="shared" si="325"/>
        <v>0.20000004768371982</v>
      </c>
      <c r="N649" s="6">
        <f t="shared" si="326"/>
        <v>0.25</v>
      </c>
      <c r="O649" s="6">
        <f t="shared" si="327"/>
        <v>0</v>
      </c>
      <c r="P649" s="6">
        <f t="shared" si="328"/>
        <v>0.20000004768371982</v>
      </c>
      <c r="Q649" s="6">
        <f t="shared" si="329"/>
        <v>0</v>
      </c>
      <c r="R649" s="6">
        <f t="shared" si="330"/>
        <v>0.75</v>
      </c>
      <c r="S649" s="6">
        <f t="shared" si="331"/>
        <v>2</v>
      </c>
      <c r="T649" s="6">
        <f t="shared" si="332"/>
        <v>1.75</v>
      </c>
      <c r="U649" s="6">
        <f t="shared" si="333"/>
        <v>0</v>
      </c>
      <c r="V649" s="6">
        <f t="shared" si="334"/>
        <v>0</v>
      </c>
      <c r="W649" s="6">
        <f t="shared" si="335"/>
        <v>0</v>
      </c>
      <c r="X649" s="6">
        <f t="shared" si="336"/>
        <v>0</v>
      </c>
      <c r="Y649" s="6">
        <f t="shared" si="337"/>
        <v>0</v>
      </c>
      <c r="Z649" s="6">
        <f t="shared" si="338"/>
        <v>0</v>
      </c>
      <c r="AA649" s="6">
        <f t="shared" si="339"/>
        <v>0.14999999999999991</v>
      </c>
      <c r="AB649" s="6">
        <f t="shared" si="340"/>
        <v>1.5</v>
      </c>
      <c r="AC649" s="6">
        <f t="shared" si="341"/>
        <v>0.95000000000000018</v>
      </c>
      <c r="AD649" s="6">
        <f t="shared" si="342"/>
        <v>0</v>
      </c>
      <c r="AE649" s="6">
        <f t="shared" si="343"/>
        <v>0</v>
      </c>
      <c r="AF649" s="6">
        <f t="shared" si="344"/>
        <v>0</v>
      </c>
      <c r="AG649" s="6">
        <f t="shared" si="345"/>
        <v>0</v>
      </c>
      <c r="AH649" s="6">
        <f t="shared" si="346"/>
        <v>0</v>
      </c>
      <c r="AI649" s="6">
        <f t="shared" si="347"/>
        <v>0</v>
      </c>
      <c r="AJ649" s="6">
        <f t="shared" si="348"/>
        <v>0</v>
      </c>
      <c r="AK649" s="6">
        <f t="shared" si="349"/>
        <v>0.70000000000000018</v>
      </c>
      <c r="AL649" s="6">
        <f t="shared" si="350"/>
        <v>0.14999999999999991</v>
      </c>
      <c r="AM649" s="6">
        <f t="shared" si="351"/>
        <v>0</v>
      </c>
      <c r="AN649" s="6">
        <f t="shared" si="352"/>
        <v>0</v>
      </c>
      <c r="AO649" s="6">
        <f t="shared" si="353"/>
        <v>0</v>
      </c>
      <c r="AP649" s="6">
        <f t="shared" si="354"/>
        <v>0</v>
      </c>
      <c r="AQ649" s="6">
        <f t="shared" si="355"/>
        <v>0</v>
      </c>
      <c r="AR649" s="6">
        <f t="shared" si="356"/>
        <v>0</v>
      </c>
      <c r="AS649" s="6">
        <f t="shared" si="357"/>
        <v>0</v>
      </c>
      <c r="AT649" s="6">
        <f t="shared" si="358"/>
        <v>0</v>
      </c>
      <c r="AU649" s="6">
        <f t="shared" si="359"/>
        <v>0</v>
      </c>
    </row>
    <row r="650" spans="1:47" ht="15" customHeight="1" x14ac:dyDescent="0.45">
      <c r="A650" s="5" t="s">
        <v>1292</v>
      </c>
      <c r="B650" s="5" t="s">
        <v>1293</v>
      </c>
      <c r="C650" s="6">
        <v>1.70000004768372</v>
      </c>
      <c r="D650" s="6">
        <v>0.75</v>
      </c>
      <c r="E650" s="6">
        <v>2</v>
      </c>
      <c r="F650" s="6">
        <v>1.04999995231628</v>
      </c>
      <c r="G650" s="6">
        <v>1.8999999761581401</v>
      </c>
      <c r="H650" s="6">
        <v>2.0999999046325701</v>
      </c>
      <c r="I650" s="6">
        <v>3.25</v>
      </c>
      <c r="J650" s="6">
        <v>3.75</v>
      </c>
      <c r="K650" s="6">
        <v>3.25</v>
      </c>
      <c r="L650" s="6">
        <f t="shared" si="324"/>
        <v>0</v>
      </c>
      <c r="M650" s="6">
        <f t="shared" si="325"/>
        <v>0</v>
      </c>
      <c r="N650" s="6">
        <f t="shared" si="326"/>
        <v>0</v>
      </c>
      <c r="O650" s="6">
        <f t="shared" si="327"/>
        <v>0</v>
      </c>
      <c r="P650" s="6">
        <f t="shared" si="328"/>
        <v>0</v>
      </c>
      <c r="Q650" s="6">
        <f t="shared" si="329"/>
        <v>0</v>
      </c>
      <c r="R650" s="6">
        <f t="shared" si="330"/>
        <v>0.25</v>
      </c>
      <c r="S650" s="6">
        <f t="shared" si="331"/>
        <v>1.75</v>
      </c>
      <c r="T650" s="6">
        <f t="shared" si="332"/>
        <v>1.25</v>
      </c>
      <c r="U650" s="6">
        <f t="shared" si="333"/>
        <v>0</v>
      </c>
      <c r="V650" s="6">
        <f t="shared" si="334"/>
        <v>0</v>
      </c>
      <c r="W650" s="6">
        <f t="shared" si="335"/>
        <v>0</v>
      </c>
      <c r="X650" s="6">
        <f t="shared" si="336"/>
        <v>0</v>
      </c>
      <c r="Y650" s="6">
        <f t="shared" si="337"/>
        <v>0</v>
      </c>
      <c r="Z650" s="6">
        <f t="shared" si="338"/>
        <v>0</v>
      </c>
      <c r="AA650" s="6">
        <f t="shared" si="339"/>
        <v>0</v>
      </c>
      <c r="AB650" s="6">
        <f t="shared" si="340"/>
        <v>1.25</v>
      </c>
      <c r="AC650" s="6">
        <f t="shared" si="341"/>
        <v>0.45000000000000018</v>
      </c>
      <c r="AD650" s="6">
        <f t="shared" si="342"/>
        <v>0</v>
      </c>
      <c r="AE650" s="6">
        <f t="shared" si="343"/>
        <v>0</v>
      </c>
      <c r="AF650" s="6">
        <f t="shared" si="344"/>
        <v>0</v>
      </c>
      <c r="AG650" s="6">
        <f t="shared" si="345"/>
        <v>0</v>
      </c>
      <c r="AH650" s="6">
        <f t="shared" si="346"/>
        <v>0</v>
      </c>
      <c r="AI650" s="6">
        <f t="shared" si="347"/>
        <v>0</v>
      </c>
      <c r="AJ650" s="6">
        <f t="shared" si="348"/>
        <v>0</v>
      </c>
      <c r="AK650" s="6">
        <f t="shared" si="349"/>
        <v>0.45000000000000018</v>
      </c>
      <c r="AL650" s="6">
        <f t="shared" si="350"/>
        <v>0</v>
      </c>
      <c r="AM650" s="6">
        <f t="shared" si="351"/>
        <v>0</v>
      </c>
      <c r="AN650" s="6">
        <f t="shared" si="352"/>
        <v>0</v>
      </c>
      <c r="AO650" s="6">
        <f t="shared" si="353"/>
        <v>0</v>
      </c>
      <c r="AP650" s="6">
        <f t="shared" si="354"/>
        <v>0</v>
      </c>
      <c r="AQ650" s="6">
        <f t="shared" si="355"/>
        <v>0</v>
      </c>
      <c r="AR650" s="6">
        <f t="shared" si="356"/>
        <v>0</v>
      </c>
      <c r="AS650" s="6">
        <f t="shared" si="357"/>
        <v>0</v>
      </c>
      <c r="AT650" s="6">
        <f t="shared" si="358"/>
        <v>0</v>
      </c>
      <c r="AU650" s="6">
        <f t="shared" si="359"/>
        <v>0</v>
      </c>
    </row>
    <row r="651" spans="1:47" ht="15" customHeight="1" x14ac:dyDescent="0.45">
      <c r="A651" s="5" t="s">
        <v>1294</v>
      </c>
      <c r="B651" s="5" t="s">
        <v>1295</v>
      </c>
      <c r="C651" s="6">
        <v>2</v>
      </c>
      <c r="D651" s="6">
        <v>0.75</v>
      </c>
      <c r="E651" s="6">
        <v>2</v>
      </c>
      <c r="F651" s="6">
        <v>1.25</v>
      </c>
      <c r="G651" s="6">
        <v>1.95000004768372</v>
      </c>
      <c r="H651" s="6">
        <v>2.4000000953674299</v>
      </c>
      <c r="I651" s="6">
        <v>3.25</v>
      </c>
      <c r="J651" s="6">
        <v>3.75</v>
      </c>
      <c r="K651" s="6">
        <v>3.25</v>
      </c>
      <c r="L651" s="6">
        <f t="shared" si="324"/>
        <v>0</v>
      </c>
      <c r="M651" s="6">
        <f t="shared" si="325"/>
        <v>0</v>
      </c>
      <c r="N651" s="6">
        <f t="shared" si="326"/>
        <v>0</v>
      </c>
      <c r="O651" s="6">
        <f t="shared" si="327"/>
        <v>0</v>
      </c>
      <c r="P651" s="6">
        <f t="shared" si="328"/>
        <v>0</v>
      </c>
      <c r="Q651" s="6">
        <f t="shared" si="329"/>
        <v>0</v>
      </c>
      <c r="R651" s="6">
        <f t="shared" si="330"/>
        <v>0.25</v>
      </c>
      <c r="S651" s="6">
        <f t="shared" si="331"/>
        <v>1.75</v>
      </c>
      <c r="T651" s="6">
        <f t="shared" si="332"/>
        <v>1.25</v>
      </c>
      <c r="U651" s="6">
        <f t="shared" si="333"/>
        <v>0</v>
      </c>
      <c r="V651" s="6">
        <f t="shared" si="334"/>
        <v>0</v>
      </c>
      <c r="W651" s="6">
        <f t="shared" si="335"/>
        <v>0</v>
      </c>
      <c r="X651" s="6">
        <f t="shared" si="336"/>
        <v>0</v>
      </c>
      <c r="Y651" s="6">
        <f t="shared" si="337"/>
        <v>0</v>
      </c>
      <c r="Z651" s="6">
        <f t="shared" si="338"/>
        <v>0</v>
      </c>
      <c r="AA651" s="6">
        <f t="shared" si="339"/>
        <v>0</v>
      </c>
      <c r="AB651" s="6">
        <f t="shared" si="340"/>
        <v>1.25</v>
      </c>
      <c r="AC651" s="6">
        <f t="shared" si="341"/>
        <v>0.45000000000000018</v>
      </c>
      <c r="AD651" s="6">
        <f t="shared" si="342"/>
        <v>0</v>
      </c>
      <c r="AE651" s="6">
        <f t="shared" si="343"/>
        <v>0</v>
      </c>
      <c r="AF651" s="6">
        <f t="shared" si="344"/>
        <v>0</v>
      </c>
      <c r="AG651" s="6">
        <f t="shared" si="345"/>
        <v>0</v>
      </c>
      <c r="AH651" s="6">
        <f t="shared" si="346"/>
        <v>0</v>
      </c>
      <c r="AI651" s="6">
        <f t="shared" si="347"/>
        <v>0</v>
      </c>
      <c r="AJ651" s="6">
        <f t="shared" si="348"/>
        <v>0</v>
      </c>
      <c r="AK651" s="6">
        <f t="shared" si="349"/>
        <v>0.45000000000000018</v>
      </c>
      <c r="AL651" s="6">
        <f t="shared" si="350"/>
        <v>0</v>
      </c>
      <c r="AM651" s="6">
        <f t="shared" si="351"/>
        <v>0</v>
      </c>
      <c r="AN651" s="6">
        <f t="shared" si="352"/>
        <v>0</v>
      </c>
      <c r="AO651" s="6">
        <f t="shared" si="353"/>
        <v>0</v>
      </c>
      <c r="AP651" s="6">
        <f t="shared" si="354"/>
        <v>0</v>
      </c>
      <c r="AQ651" s="6">
        <f t="shared" si="355"/>
        <v>0</v>
      </c>
      <c r="AR651" s="6">
        <f t="shared" si="356"/>
        <v>0</v>
      </c>
      <c r="AS651" s="6">
        <f t="shared" si="357"/>
        <v>0</v>
      </c>
      <c r="AT651" s="6">
        <f t="shared" si="358"/>
        <v>0</v>
      </c>
      <c r="AU651" s="6">
        <f t="shared" si="359"/>
        <v>0</v>
      </c>
    </row>
    <row r="652" spans="1:47" ht="15" customHeight="1" x14ac:dyDescent="0.45">
      <c r="A652" s="5" t="s">
        <v>1296</v>
      </c>
      <c r="B652" s="5" t="s">
        <v>1297</v>
      </c>
      <c r="C652" s="6">
        <v>2.2000000476837198</v>
      </c>
      <c r="D652" s="6">
        <v>2</v>
      </c>
      <c r="E652" s="6">
        <v>2.2000000476837198</v>
      </c>
      <c r="F652" s="6">
        <v>2</v>
      </c>
      <c r="G652" s="6">
        <v>2</v>
      </c>
      <c r="H652" s="6">
        <v>2.8499999046325701</v>
      </c>
      <c r="I652" s="6">
        <v>3.75</v>
      </c>
      <c r="J652" s="6">
        <v>3.75</v>
      </c>
      <c r="K652" s="6">
        <v>3.75</v>
      </c>
      <c r="L652" s="6">
        <f t="shared" si="324"/>
        <v>0</v>
      </c>
      <c r="M652" s="6">
        <f t="shared" si="325"/>
        <v>0</v>
      </c>
      <c r="N652" s="6">
        <f t="shared" si="326"/>
        <v>0.20000004768371982</v>
      </c>
      <c r="O652" s="6">
        <f t="shared" si="327"/>
        <v>0</v>
      </c>
      <c r="P652" s="6">
        <f t="shared" si="328"/>
        <v>0</v>
      </c>
      <c r="Q652" s="6">
        <f t="shared" si="329"/>
        <v>0</v>
      </c>
      <c r="R652" s="6">
        <f t="shared" si="330"/>
        <v>0.75</v>
      </c>
      <c r="S652" s="6">
        <f t="shared" si="331"/>
        <v>1.75</v>
      </c>
      <c r="T652" s="6">
        <f t="shared" si="332"/>
        <v>1.75</v>
      </c>
      <c r="U652" s="6">
        <f t="shared" si="333"/>
        <v>0</v>
      </c>
      <c r="V652" s="6">
        <f t="shared" si="334"/>
        <v>0</v>
      </c>
      <c r="W652" s="6">
        <f t="shared" si="335"/>
        <v>0</v>
      </c>
      <c r="X652" s="6">
        <f t="shared" si="336"/>
        <v>0</v>
      </c>
      <c r="Y652" s="6">
        <f t="shared" si="337"/>
        <v>0</v>
      </c>
      <c r="Z652" s="6">
        <f t="shared" si="338"/>
        <v>0</v>
      </c>
      <c r="AA652" s="6">
        <f t="shared" si="339"/>
        <v>0.14999999999999991</v>
      </c>
      <c r="AB652" s="6">
        <f t="shared" si="340"/>
        <v>1.25</v>
      </c>
      <c r="AC652" s="6">
        <f t="shared" si="341"/>
        <v>0.95000000000000018</v>
      </c>
      <c r="AD652" s="6">
        <f t="shared" si="342"/>
        <v>0</v>
      </c>
      <c r="AE652" s="6">
        <f t="shared" si="343"/>
        <v>0</v>
      </c>
      <c r="AF652" s="6">
        <f t="shared" si="344"/>
        <v>0</v>
      </c>
      <c r="AG652" s="6">
        <f t="shared" si="345"/>
        <v>0</v>
      </c>
      <c r="AH652" s="6">
        <f t="shared" si="346"/>
        <v>0</v>
      </c>
      <c r="AI652" s="6">
        <f t="shared" si="347"/>
        <v>0</v>
      </c>
      <c r="AJ652" s="6">
        <f t="shared" si="348"/>
        <v>0</v>
      </c>
      <c r="AK652" s="6">
        <f t="shared" si="349"/>
        <v>0.45000000000000018</v>
      </c>
      <c r="AL652" s="6">
        <f t="shared" si="350"/>
        <v>0.14999999999999991</v>
      </c>
      <c r="AM652" s="6">
        <f t="shared" si="351"/>
        <v>0</v>
      </c>
      <c r="AN652" s="6">
        <f t="shared" si="352"/>
        <v>0</v>
      </c>
      <c r="AO652" s="6">
        <f t="shared" si="353"/>
        <v>0</v>
      </c>
      <c r="AP652" s="6">
        <f t="shared" si="354"/>
        <v>0</v>
      </c>
      <c r="AQ652" s="6">
        <f t="shared" si="355"/>
        <v>0</v>
      </c>
      <c r="AR652" s="6">
        <f t="shared" si="356"/>
        <v>0</v>
      </c>
      <c r="AS652" s="6">
        <f t="shared" si="357"/>
        <v>0</v>
      </c>
      <c r="AT652" s="6">
        <f t="shared" si="358"/>
        <v>0</v>
      </c>
      <c r="AU652" s="6">
        <f t="shared" si="359"/>
        <v>0</v>
      </c>
    </row>
    <row r="653" spans="1:47" ht="15" customHeight="1" x14ac:dyDescent="0.45">
      <c r="A653" s="5" t="s">
        <v>1298</v>
      </c>
      <c r="B653" s="5" t="s">
        <v>1299</v>
      </c>
      <c r="C653" s="6">
        <v>0.85000002384185802</v>
      </c>
      <c r="D653" s="6">
        <v>0.85000002384185802</v>
      </c>
      <c r="E653" s="6">
        <v>1.95000004768372</v>
      </c>
      <c r="F653" s="6">
        <v>1.1499999761581401</v>
      </c>
      <c r="G653" s="6">
        <v>1.95000004768372</v>
      </c>
      <c r="H653" s="6">
        <v>2.3499999046325701</v>
      </c>
      <c r="I653" s="6">
        <v>3.75</v>
      </c>
      <c r="J653" s="6">
        <v>3.75</v>
      </c>
      <c r="K653" s="6">
        <v>3.1500000953674299</v>
      </c>
      <c r="L653" s="6">
        <f t="shared" si="324"/>
        <v>0</v>
      </c>
      <c r="M653" s="6">
        <f t="shared" si="325"/>
        <v>0</v>
      </c>
      <c r="N653" s="6">
        <f t="shared" si="326"/>
        <v>0</v>
      </c>
      <c r="O653" s="6">
        <f t="shared" si="327"/>
        <v>0</v>
      </c>
      <c r="P653" s="6">
        <f t="shared" si="328"/>
        <v>0</v>
      </c>
      <c r="Q653" s="6">
        <f t="shared" si="329"/>
        <v>0</v>
      </c>
      <c r="R653" s="6">
        <f t="shared" si="330"/>
        <v>0.75</v>
      </c>
      <c r="S653" s="6">
        <f t="shared" si="331"/>
        <v>1.75</v>
      </c>
      <c r="T653" s="6">
        <f t="shared" si="332"/>
        <v>1.1500000953674299</v>
      </c>
      <c r="U653" s="6">
        <f t="shared" si="333"/>
        <v>0</v>
      </c>
      <c r="V653" s="6">
        <f t="shared" si="334"/>
        <v>0</v>
      </c>
      <c r="W653" s="6">
        <f t="shared" si="335"/>
        <v>0</v>
      </c>
      <c r="X653" s="6">
        <f t="shared" si="336"/>
        <v>0</v>
      </c>
      <c r="Y653" s="6">
        <f t="shared" si="337"/>
        <v>0</v>
      </c>
      <c r="Z653" s="6">
        <f t="shared" si="338"/>
        <v>0</v>
      </c>
      <c r="AA653" s="6">
        <f t="shared" si="339"/>
        <v>0.14999999999999991</v>
      </c>
      <c r="AB653" s="6">
        <f t="shared" si="340"/>
        <v>1.25</v>
      </c>
      <c r="AC653" s="6">
        <f t="shared" si="341"/>
        <v>0.35000009536743004</v>
      </c>
      <c r="AD653" s="6">
        <f t="shared" si="342"/>
        <v>0</v>
      </c>
      <c r="AE653" s="6">
        <f t="shared" si="343"/>
        <v>0</v>
      </c>
      <c r="AF653" s="6">
        <f t="shared" si="344"/>
        <v>0</v>
      </c>
      <c r="AG653" s="6">
        <f t="shared" si="345"/>
        <v>0</v>
      </c>
      <c r="AH653" s="6">
        <f t="shared" si="346"/>
        <v>0</v>
      </c>
      <c r="AI653" s="6">
        <f t="shared" si="347"/>
        <v>0</v>
      </c>
      <c r="AJ653" s="6">
        <f t="shared" si="348"/>
        <v>0</v>
      </c>
      <c r="AK653" s="6">
        <f t="shared" si="349"/>
        <v>0.45000000000000018</v>
      </c>
      <c r="AL653" s="6">
        <f t="shared" si="350"/>
        <v>0</v>
      </c>
      <c r="AM653" s="6">
        <f t="shared" si="351"/>
        <v>0</v>
      </c>
      <c r="AN653" s="6">
        <f t="shared" si="352"/>
        <v>0</v>
      </c>
      <c r="AO653" s="6">
        <f t="shared" si="353"/>
        <v>0</v>
      </c>
      <c r="AP653" s="6">
        <f t="shared" si="354"/>
        <v>0</v>
      </c>
      <c r="AQ653" s="6">
        <f t="shared" si="355"/>
        <v>0</v>
      </c>
      <c r="AR653" s="6">
        <f t="shared" si="356"/>
        <v>0</v>
      </c>
      <c r="AS653" s="6">
        <f t="shared" si="357"/>
        <v>0</v>
      </c>
      <c r="AT653" s="6">
        <f t="shared" si="358"/>
        <v>0</v>
      </c>
      <c r="AU653" s="6">
        <f t="shared" si="359"/>
        <v>0</v>
      </c>
    </row>
    <row r="654" spans="1:47" ht="15" customHeight="1" x14ac:dyDescent="0.45">
      <c r="A654" s="5" t="s">
        <v>1300</v>
      </c>
      <c r="B654" s="5" t="s">
        <v>1301</v>
      </c>
      <c r="C654" s="6">
        <v>2.25</v>
      </c>
      <c r="D654" s="6">
        <v>2.25</v>
      </c>
      <c r="E654" s="6">
        <v>2</v>
      </c>
      <c r="F654" s="6">
        <v>1</v>
      </c>
      <c r="G654" s="6">
        <v>2</v>
      </c>
      <c r="H654" s="6">
        <v>2.5999999046325701</v>
      </c>
      <c r="I654" s="6">
        <v>3.25</v>
      </c>
      <c r="J654" s="6">
        <v>3.7000000476837198</v>
      </c>
      <c r="K654" s="6">
        <v>3.75</v>
      </c>
      <c r="L654" s="6">
        <f t="shared" si="324"/>
        <v>0</v>
      </c>
      <c r="M654" s="6">
        <f t="shared" si="325"/>
        <v>0.25</v>
      </c>
      <c r="N654" s="6">
        <f t="shared" si="326"/>
        <v>0</v>
      </c>
      <c r="O654" s="6">
        <f t="shared" si="327"/>
        <v>0</v>
      </c>
      <c r="P654" s="6">
        <f t="shared" si="328"/>
        <v>0</v>
      </c>
      <c r="Q654" s="6">
        <f t="shared" si="329"/>
        <v>0</v>
      </c>
      <c r="R654" s="6">
        <f t="shared" si="330"/>
        <v>0.25</v>
      </c>
      <c r="S654" s="6">
        <f t="shared" si="331"/>
        <v>1.7000000476837198</v>
      </c>
      <c r="T654" s="6">
        <f t="shared" si="332"/>
        <v>1.75</v>
      </c>
      <c r="U654" s="6">
        <f t="shared" si="333"/>
        <v>0</v>
      </c>
      <c r="V654" s="6">
        <f t="shared" si="334"/>
        <v>0</v>
      </c>
      <c r="W654" s="6">
        <f t="shared" si="335"/>
        <v>0</v>
      </c>
      <c r="X654" s="6">
        <f t="shared" si="336"/>
        <v>0</v>
      </c>
      <c r="Y654" s="6">
        <f t="shared" si="337"/>
        <v>0</v>
      </c>
      <c r="Z654" s="6">
        <f t="shared" si="338"/>
        <v>0</v>
      </c>
      <c r="AA654" s="6">
        <f t="shared" si="339"/>
        <v>0</v>
      </c>
      <c r="AB654" s="6">
        <f t="shared" si="340"/>
        <v>1.2000000476837198</v>
      </c>
      <c r="AC654" s="6">
        <f t="shared" si="341"/>
        <v>0.95000000000000018</v>
      </c>
      <c r="AD654" s="6">
        <f t="shared" si="342"/>
        <v>0</v>
      </c>
      <c r="AE654" s="6">
        <f t="shared" si="343"/>
        <v>0</v>
      </c>
      <c r="AF654" s="6">
        <f t="shared" si="344"/>
        <v>0</v>
      </c>
      <c r="AG654" s="6">
        <f t="shared" si="345"/>
        <v>0</v>
      </c>
      <c r="AH654" s="6">
        <f t="shared" si="346"/>
        <v>0</v>
      </c>
      <c r="AI654" s="6">
        <f t="shared" si="347"/>
        <v>0</v>
      </c>
      <c r="AJ654" s="6">
        <f t="shared" si="348"/>
        <v>0</v>
      </c>
      <c r="AK654" s="6">
        <f t="shared" si="349"/>
        <v>0.40000004768371999</v>
      </c>
      <c r="AL654" s="6">
        <f t="shared" si="350"/>
        <v>0.14999999999999991</v>
      </c>
      <c r="AM654" s="6">
        <f t="shared" si="351"/>
        <v>0</v>
      </c>
      <c r="AN654" s="6">
        <f t="shared" si="352"/>
        <v>0</v>
      </c>
      <c r="AO654" s="6">
        <f t="shared" si="353"/>
        <v>0</v>
      </c>
      <c r="AP654" s="6">
        <f t="shared" si="354"/>
        <v>0</v>
      </c>
      <c r="AQ654" s="6">
        <f t="shared" si="355"/>
        <v>0</v>
      </c>
      <c r="AR654" s="6">
        <f t="shared" si="356"/>
        <v>0</v>
      </c>
      <c r="AS654" s="6">
        <f t="shared" si="357"/>
        <v>0</v>
      </c>
      <c r="AT654" s="6">
        <f t="shared" si="358"/>
        <v>0</v>
      </c>
      <c r="AU654" s="6">
        <f t="shared" si="359"/>
        <v>0</v>
      </c>
    </row>
    <row r="655" spans="1:47" ht="15" customHeight="1" x14ac:dyDescent="0.45">
      <c r="A655" s="5" t="s">
        <v>1302</v>
      </c>
      <c r="B655" s="5" t="s">
        <v>1303</v>
      </c>
      <c r="C655" s="6">
        <v>2.5</v>
      </c>
      <c r="D655" s="6">
        <v>2</v>
      </c>
      <c r="E655" s="6">
        <v>2.8499999046325701</v>
      </c>
      <c r="F655" s="6">
        <v>2</v>
      </c>
      <c r="G655" s="6">
        <v>3</v>
      </c>
      <c r="H655" s="6">
        <v>3.5499999523162802</v>
      </c>
      <c r="I655" s="6">
        <v>3.5</v>
      </c>
      <c r="J655" s="6">
        <v>4</v>
      </c>
      <c r="K655" s="6">
        <v>3.75</v>
      </c>
      <c r="L655" s="6">
        <f t="shared" si="324"/>
        <v>0</v>
      </c>
      <c r="M655" s="6">
        <f t="shared" si="325"/>
        <v>0</v>
      </c>
      <c r="N655" s="6">
        <f t="shared" si="326"/>
        <v>0.84999990463257014</v>
      </c>
      <c r="O655" s="6">
        <f t="shared" si="327"/>
        <v>0</v>
      </c>
      <c r="P655" s="6">
        <f t="shared" si="328"/>
        <v>1</v>
      </c>
      <c r="Q655" s="6">
        <f t="shared" si="329"/>
        <v>0.54999995231628018</v>
      </c>
      <c r="R655" s="6">
        <f t="shared" si="330"/>
        <v>0.5</v>
      </c>
      <c r="S655" s="6">
        <f t="shared" si="331"/>
        <v>2</v>
      </c>
      <c r="T655" s="6">
        <f t="shared" si="332"/>
        <v>1.75</v>
      </c>
      <c r="U655" s="6">
        <f t="shared" si="333"/>
        <v>0</v>
      </c>
      <c r="V655" s="6">
        <f t="shared" si="334"/>
        <v>0</v>
      </c>
      <c r="W655" s="6">
        <f t="shared" si="335"/>
        <v>0</v>
      </c>
      <c r="X655" s="6">
        <f t="shared" si="336"/>
        <v>0</v>
      </c>
      <c r="Y655" s="6">
        <f t="shared" si="337"/>
        <v>0</v>
      </c>
      <c r="Z655" s="6">
        <f t="shared" si="338"/>
        <v>4.9999952316280183E-2</v>
      </c>
      <c r="AA655" s="6">
        <f t="shared" si="339"/>
        <v>0</v>
      </c>
      <c r="AB655" s="6">
        <f t="shared" si="340"/>
        <v>1.5</v>
      </c>
      <c r="AC655" s="6">
        <f t="shared" si="341"/>
        <v>0.95000000000000018</v>
      </c>
      <c r="AD655" s="6">
        <f t="shared" si="342"/>
        <v>0</v>
      </c>
      <c r="AE655" s="6">
        <f t="shared" si="343"/>
        <v>0</v>
      </c>
      <c r="AF655" s="6">
        <f t="shared" si="344"/>
        <v>0</v>
      </c>
      <c r="AG655" s="6">
        <f t="shared" si="345"/>
        <v>0</v>
      </c>
      <c r="AH655" s="6">
        <f t="shared" si="346"/>
        <v>0</v>
      </c>
      <c r="AI655" s="6">
        <f t="shared" si="347"/>
        <v>0</v>
      </c>
      <c r="AJ655" s="6">
        <f t="shared" si="348"/>
        <v>0</v>
      </c>
      <c r="AK655" s="6">
        <f t="shared" si="349"/>
        <v>0.70000000000000018</v>
      </c>
      <c r="AL655" s="6">
        <f t="shared" si="350"/>
        <v>0.14999999999999991</v>
      </c>
      <c r="AM655" s="6">
        <f t="shared" si="351"/>
        <v>0</v>
      </c>
      <c r="AN655" s="6">
        <f t="shared" si="352"/>
        <v>0</v>
      </c>
      <c r="AO655" s="6">
        <f t="shared" si="353"/>
        <v>0</v>
      </c>
      <c r="AP655" s="6">
        <f t="shared" si="354"/>
        <v>0</v>
      </c>
      <c r="AQ655" s="6">
        <f t="shared" si="355"/>
        <v>0</v>
      </c>
      <c r="AR655" s="6">
        <f t="shared" si="356"/>
        <v>0</v>
      </c>
      <c r="AS655" s="6">
        <f t="shared" si="357"/>
        <v>0</v>
      </c>
      <c r="AT655" s="6">
        <f t="shared" si="358"/>
        <v>0</v>
      </c>
      <c r="AU655" s="6">
        <f t="shared" si="359"/>
        <v>0</v>
      </c>
    </row>
    <row r="656" spans="1:47" ht="15" customHeight="1" x14ac:dyDescent="0.45">
      <c r="A656" s="5" t="s">
        <v>1304</v>
      </c>
      <c r="B656" s="5" t="s">
        <v>1305</v>
      </c>
      <c r="C656" s="6">
        <v>2.0499999523162802</v>
      </c>
      <c r="D656" s="6">
        <v>1.25</v>
      </c>
      <c r="E656" s="6">
        <v>2.6500000953674299</v>
      </c>
      <c r="F656" s="6">
        <v>2</v>
      </c>
      <c r="G656" s="6">
        <v>2.9000000953674299</v>
      </c>
      <c r="H656" s="6">
        <v>3.4000000953674299</v>
      </c>
      <c r="I656" s="6">
        <v>3.5</v>
      </c>
      <c r="J656" s="6">
        <v>3.7999999523162802</v>
      </c>
      <c r="K656" s="6">
        <v>3.6500000953674299</v>
      </c>
      <c r="L656" s="6">
        <f t="shared" ref="L656:L719" si="360">MAX(0,C656-$B$3)</f>
        <v>0</v>
      </c>
      <c r="M656" s="6">
        <f t="shared" ref="M656:M719" si="361">MAX(0,D656-$B$4)</f>
        <v>0</v>
      </c>
      <c r="N656" s="6">
        <f t="shared" ref="N656:N719" si="362">MAX(0,E656-$B$5)</f>
        <v>0.65000009536742986</v>
      </c>
      <c r="O656" s="6">
        <f t="shared" ref="O656:O719" si="363">MAX(0,F656-$B$6)</f>
        <v>0</v>
      </c>
      <c r="P656" s="6">
        <f t="shared" ref="P656:P719" si="364">MAX(0,G656-$B$7)</f>
        <v>0.90000009536742986</v>
      </c>
      <c r="Q656" s="6">
        <f t="shared" ref="Q656:Q719" si="365">MAX(0,H656-$B$8)</f>
        <v>0.40000009536742986</v>
      </c>
      <c r="R656" s="6">
        <f t="shared" ref="R656:R719" si="366">MAX(0,I656-$B$9)</f>
        <v>0.5</v>
      </c>
      <c r="S656" s="6">
        <f t="shared" ref="S656:S719" si="367">MAX(0,J656-$B$10)</f>
        <v>1.7999999523162802</v>
      </c>
      <c r="T656" s="6">
        <f t="shared" ref="T656:T719" si="368">MAX(0,K656-$B$11)</f>
        <v>1.6500000953674299</v>
      </c>
      <c r="U656" s="6">
        <f t="shared" ref="U656:U719" si="369">MAX(0,C656-$C$3)</f>
        <v>0</v>
      </c>
      <c r="V656" s="6">
        <f t="shared" ref="V656:V719" si="370">MAX(0,D656-$C$4)</f>
        <v>0</v>
      </c>
      <c r="W656" s="6">
        <f t="shared" ref="W656:W719" si="371">MAX(0,E656-$C$5)</f>
        <v>0</v>
      </c>
      <c r="X656" s="6">
        <f t="shared" ref="X656:X719" si="372">MAX(0,F656-$C$6)</f>
        <v>0</v>
      </c>
      <c r="Y656" s="6">
        <f t="shared" ref="Y656:Y719" si="373">MAX(0,G656-$C$7)</f>
        <v>0</v>
      </c>
      <c r="Z656" s="6">
        <f t="shared" ref="Z656:Z719" si="374">MAX(0,H656-$C$8)</f>
        <v>0</v>
      </c>
      <c r="AA656" s="6">
        <f t="shared" ref="AA656:AA719" si="375">MAX(0,I656-$C$9)</f>
        <v>0</v>
      </c>
      <c r="AB656" s="6">
        <f t="shared" ref="AB656:AB719" si="376">MAX(0,J656-$C$10)</f>
        <v>1.2999999523162802</v>
      </c>
      <c r="AC656" s="6">
        <f t="shared" ref="AC656:AC719" si="377">MAX(0,K656-$C$11)</f>
        <v>0.85000009536743004</v>
      </c>
      <c r="AD656" s="6">
        <f t="shared" ref="AD656:AD719" si="378">MAX(0,C656-$D$3)</f>
        <v>0</v>
      </c>
      <c r="AE656" s="6">
        <f t="shared" ref="AE656:AE719" si="379">MAX(0,D656-$D$4)</f>
        <v>0</v>
      </c>
      <c r="AF656" s="6">
        <f t="shared" ref="AF656:AF719" si="380">MAX(0,E656-$D$5)</f>
        <v>0</v>
      </c>
      <c r="AG656" s="6">
        <f t="shared" ref="AG656:AG719" si="381">MAX(0,F656-$D$6)</f>
        <v>0</v>
      </c>
      <c r="AH656" s="6">
        <f t="shared" ref="AH656:AH719" si="382">MAX(0,G656-$D$7)</f>
        <v>0</v>
      </c>
      <c r="AI656" s="6">
        <f t="shared" ref="AI656:AI719" si="383">MAX(0,H656-$D$8)</f>
        <v>0</v>
      </c>
      <c r="AJ656" s="6">
        <f t="shared" ref="AJ656:AJ719" si="384">MAX(0,I656-$D$9)</f>
        <v>0</v>
      </c>
      <c r="AK656" s="6">
        <f t="shared" ref="AK656:AK719" si="385">MAX(0,J656-$D$10)</f>
        <v>0.49999995231628036</v>
      </c>
      <c r="AL656" s="6">
        <f t="shared" ref="AL656:AL719" si="386">MAX(0,K656-$D$11)</f>
        <v>5.0000095367429775E-2</v>
      </c>
      <c r="AM656" s="6">
        <f t="shared" ref="AM656:AM719" si="387">MAX(0,C656-$E$3)</f>
        <v>0</v>
      </c>
      <c r="AN656" s="6">
        <f t="shared" ref="AN656:AN719" si="388">MAX(0,D656-$E$4)</f>
        <v>0</v>
      </c>
      <c r="AO656" s="6">
        <f t="shared" ref="AO656:AO719" si="389">MAX(0,E656-$E$5)</f>
        <v>0</v>
      </c>
      <c r="AP656" s="6">
        <f t="shared" ref="AP656:AP719" si="390">MAX(0,F656-$E$6)</f>
        <v>0</v>
      </c>
      <c r="AQ656" s="6">
        <f t="shared" ref="AQ656:AQ719" si="391">MAX(0,G656-$E$7)</f>
        <v>0</v>
      </c>
      <c r="AR656" s="6">
        <f t="shared" ref="AR656:AR719" si="392">MAX(0,H656-$E$8)</f>
        <v>0</v>
      </c>
      <c r="AS656" s="6">
        <f t="shared" ref="AS656:AS719" si="393">MAX(0,I656-$E$9)</f>
        <v>0</v>
      </c>
      <c r="AT656" s="6">
        <f t="shared" ref="AT656:AT719" si="394">MAX(0,J656-$E$10)</f>
        <v>0</v>
      </c>
      <c r="AU656" s="6">
        <f t="shared" ref="AU656:AU719" si="395">MAX(0,K656-$E$11)</f>
        <v>0</v>
      </c>
    </row>
    <row r="657" spans="1:47" ht="15" customHeight="1" x14ac:dyDescent="0.45">
      <c r="A657" s="5" t="s">
        <v>1306</v>
      </c>
      <c r="B657" s="5" t="s">
        <v>1307</v>
      </c>
      <c r="C657" s="6">
        <v>1.75</v>
      </c>
      <c r="D657" s="6">
        <v>2.0499999523162802</v>
      </c>
      <c r="E657" s="6">
        <v>2.2000000476837198</v>
      </c>
      <c r="F657" s="6">
        <v>2</v>
      </c>
      <c r="G657" s="6">
        <v>2</v>
      </c>
      <c r="H657" s="6">
        <v>3</v>
      </c>
      <c r="I657" s="6">
        <v>3.75</v>
      </c>
      <c r="J657" s="6">
        <v>3.9500000476837198</v>
      </c>
      <c r="K657" s="6">
        <v>3.6500000953674299</v>
      </c>
      <c r="L657" s="6">
        <f t="shared" si="360"/>
        <v>0</v>
      </c>
      <c r="M657" s="6">
        <f t="shared" si="361"/>
        <v>4.9999952316280183E-2</v>
      </c>
      <c r="N657" s="6">
        <f t="shared" si="362"/>
        <v>0.20000004768371982</v>
      </c>
      <c r="O657" s="6">
        <f t="shared" si="363"/>
        <v>0</v>
      </c>
      <c r="P657" s="6">
        <f t="shared" si="364"/>
        <v>0</v>
      </c>
      <c r="Q657" s="6">
        <f t="shared" si="365"/>
        <v>0</v>
      </c>
      <c r="R657" s="6">
        <f t="shared" si="366"/>
        <v>0.75</v>
      </c>
      <c r="S657" s="6">
        <f t="shared" si="367"/>
        <v>1.9500000476837198</v>
      </c>
      <c r="T657" s="6">
        <f t="shared" si="368"/>
        <v>1.6500000953674299</v>
      </c>
      <c r="U657" s="6">
        <f t="shared" si="369"/>
        <v>0</v>
      </c>
      <c r="V657" s="6">
        <f t="shared" si="370"/>
        <v>0</v>
      </c>
      <c r="W657" s="6">
        <f t="shared" si="371"/>
        <v>0</v>
      </c>
      <c r="X657" s="6">
        <f t="shared" si="372"/>
        <v>0</v>
      </c>
      <c r="Y657" s="6">
        <f t="shared" si="373"/>
        <v>0</v>
      </c>
      <c r="Z657" s="6">
        <f t="shared" si="374"/>
        <v>0</v>
      </c>
      <c r="AA657" s="6">
        <f t="shared" si="375"/>
        <v>0.14999999999999991</v>
      </c>
      <c r="AB657" s="6">
        <f t="shared" si="376"/>
        <v>1.4500000476837198</v>
      </c>
      <c r="AC657" s="6">
        <f t="shared" si="377"/>
        <v>0.85000009536743004</v>
      </c>
      <c r="AD657" s="6">
        <f t="shared" si="378"/>
        <v>0</v>
      </c>
      <c r="AE657" s="6">
        <f t="shared" si="379"/>
        <v>0</v>
      </c>
      <c r="AF657" s="6">
        <f t="shared" si="380"/>
        <v>0</v>
      </c>
      <c r="AG657" s="6">
        <f t="shared" si="381"/>
        <v>0</v>
      </c>
      <c r="AH657" s="6">
        <f t="shared" si="382"/>
        <v>0</v>
      </c>
      <c r="AI657" s="6">
        <f t="shared" si="383"/>
        <v>0</v>
      </c>
      <c r="AJ657" s="6">
        <f t="shared" si="384"/>
        <v>0</v>
      </c>
      <c r="AK657" s="6">
        <f t="shared" si="385"/>
        <v>0.65000004768371999</v>
      </c>
      <c r="AL657" s="6">
        <f t="shared" si="386"/>
        <v>5.0000095367429775E-2</v>
      </c>
      <c r="AM657" s="6">
        <f t="shared" si="387"/>
        <v>0</v>
      </c>
      <c r="AN657" s="6">
        <f t="shared" si="388"/>
        <v>0</v>
      </c>
      <c r="AO657" s="6">
        <f t="shared" si="389"/>
        <v>0</v>
      </c>
      <c r="AP657" s="6">
        <f t="shared" si="390"/>
        <v>0</v>
      </c>
      <c r="AQ657" s="6">
        <f t="shared" si="391"/>
        <v>0</v>
      </c>
      <c r="AR657" s="6">
        <f t="shared" si="392"/>
        <v>0</v>
      </c>
      <c r="AS657" s="6">
        <f t="shared" si="393"/>
        <v>0</v>
      </c>
      <c r="AT657" s="6">
        <f t="shared" si="394"/>
        <v>0</v>
      </c>
      <c r="AU657" s="6">
        <f t="shared" si="395"/>
        <v>0</v>
      </c>
    </row>
    <row r="658" spans="1:47" ht="15" customHeight="1" x14ac:dyDescent="0.45">
      <c r="A658" s="5" t="s">
        <v>1308</v>
      </c>
      <c r="B658" s="5" t="s">
        <v>1309</v>
      </c>
      <c r="C658" s="6">
        <v>1.8500000238418599</v>
      </c>
      <c r="D658" s="6">
        <v>1.6500000953674301</v>
      </c>
      <c r="E658" s="6">
        <v>2</v>
      </c>
      <c r="F658" s="6">
        <v>1</v>
      </c>
      <c r="G658" s="6">
        <v>2</v>
      </c>
      <c r="H658" s="6">
        <v>2.5</v>
      </c>
      <c r="I658" s="6">
        <v>3.5</v>
      </c>
      <c r="J658" s="6">
        <v>4</v>
      </c>
      <c r="K658" s="6">
        <v>3.5</v>
      </c>
      <c r="L658" s="6">
        <f t="shared" si="360"/>
        <v>0</v>
      </c>
      <c r="M658" s="6">
        <f t="shared" si="361"/>
        <v>0</v>
      </c>
      <c r="N658" s="6">
        <f t="shared" si="362"/>
        <v>0</v>
      </c>
      <c r="O658" s="6">
        <f t="shared" si="363"/>
        <v>0</v>
      </c>
      <c r="P658" s="6">
        <f t="shared" si="364"/>
        <v>0</v>
      </c>
      <c r="Q658" s="6">
        <f t="shared" si="365"/>
        <v>0</v>
      </c>
      <c r="R658" s="6">
        <f t="shared" si="366"/>
        <v>0.5</v>
      </c>
      <c r="S658" s="6">
        <f t="shared" si="367"/>
        <v>2</v>
      </c>
      <c r="T658" s="6">
        <f t="shared" si="368"/>
        <v>1.5</v>
      </c>
      <c r="U658" s="6">
        <f t="shared" si="369"/>
        <v>0</v>
      </c>
      <c r="V658" s="6">
        <f t="shared" si="370"/>
        <v>0</v>
      </c>
      <c r="W658" s="6">
        <f t="shared" si="371"/>
        <v>0</v>
      </c>
      <c r="X658" s="6">
        <f t="shared" si="372"/>
        <v>0</v>
      </c>
      <c r="Y658" s="6">
        <f t="shared" si="373"/>
        <v>0</v>
      </c>
      <c r="Z658" s="6">
        <f t="shared" si="374"/>
        <v>0</v>
      </c>
      <c r="AA658" s="6">
        <f t="shared" si="375"/>
        <v>0</v>
      </c>
      <c r="AB658" s="6">
        <f t="shared" si="376"/>
        <v>1.5</v>
      </c>
      <c r="AC658" s="6">
        <f t="shared" si="377"/>
        <v>0.70000000000000018</v>
      </c>
      <c r="AD658" s="6">
        <f t="shared" si="378"/>
        <v>0</v>
      </c>
      <c r="AE658" s="6">
        <f t="shared" si="379"/>
        <v>0</v>
      </c>
      <c r="AF658" s="6">
        <f t="shared" si="380"/>
        <v>0</v>
      </c>
      <c r="AG658" s="6">
        <f t="shared" si="381"/>
        <v>0</v>
      </c>
      <c r="AH658" s="6">
        <f t="shared" si="382"/>
        <v>0</v>
      </c>
      <c r="AI658" s="6">
        <f t="shared" si="383"/>
        <v>0</v>
      </c>
      <c r="AJ658" s="6">
        <f t="shared" si="384"/>
        <v>0</v>
      </c>
      <c r="AK658" s="6">
        <f t="shared" si="385"/>
        <v>0.70000000000000018</v>
      </c>
      <c r="AL658" s="6">
        <f t="shared" si="386"/>
        <v>0</v>
      </c>
      <c r="AM658" s="6">
        <f t="shared" si="387"/>
        <v>0</v>
      </c>
      <c r="AN658" s="6">
        <f t="shared" si="388"/>
        <v>0</v>
      </c>
      <c r="AO658" s="6">
        <f t="shared" si="389"/>
        <v>0</v>
      </c>
      <c r="AP658" s="6">
        <f t="shared" si="390"/>
        <v>0</v>
      </c>
      <c r="AQ658" s="6">
        <f t="shared" si="391"/>
        <v>0</v>
      </c>
      <c r="AR658" s="6">
        <f t="shared" si="392"/>
        <v>0</v>
      </c>
      <c r="AS658" s="6">
        <f t="shared" si="393"/>
        <v>0</v>
      </c>
      <c r="AT658" s="6">
        <f t="shared" si="394"/>
        <v>0</v>
      </c>
      <c r="AU658" s="6">
        <f t="shared" si="395"/>
        <v>0</v>
      </c>
    </row>
    <row r="659" spans="1:47" ht="15" customHeight="1" x14ac:dyDescent="0.45">
      <c r="A659" s="5" t="s">
        <v>1310</v>
      </c>
      <c r="B659" s="5" t="s">
        <v>1311</v>
      </c>
      <c r="C659" s="6">
        <v>1.6499999761581401</v>
      </c>
      <c r="D659" s="6">
        <v>1.75</v>
      </c>
      <c r="E659" s="6">
        <v>2.25</v>
      </c>
      <c r="F659" s="6">
        <v>1.20000004768372</v>
      </c>
      <c r="G659" s="6">
        <v>2.25</v>
      </c>
      <c r="H659" s="6">
        <v>3</v>
      </c>
      <c r="I659" s="6">
        <v>3.75</v>
      </c>
      <c r="J659" s="6">
        <v>4</v>
      </c>
      <c r="K659" s="6">
        <v>3.7000000476837198</v>
      </c>
      <c r="L659" s="6">
        <f t="shared" si="360"/>
        <v>0</v>
      </c>
      <c r="M659" s="6">
        <f t="shared" si="361"/>
        <v>0</v>
      </c>
      <c r="N659" s="6">
        <f t="shared" si="362"/>
        <v>0.25</v>
      </c>
      <c r="O659" s="6">
        <f t="shared" si="363"/>
        <v>0</v>
      </c>
      <c r="P659" s="6">
        <f t="shared" si="364"/>
        <v>0.25</v>
      </c>
      <c r="Q659" s="6">
        <f t="shared" si="365"/>
        <v>0</v>
      </c>
      <c r="R659" s="6">
        <f t="shared" si="366"/>
        <v>0.75</v>
      </c>
      <c r="S659" s="6">
        <f t="shared" si="367"/>
        <v>2</v>
      </c>
      <c r="T659" s="6">
        <f t="shared" si="368"/>
        <v>1.7000000476837198</v>
      </c>
      <c r="U659" s="6">
        <f t="shared" si="369"/>
        <v>0</v>
      </c>
      <c r="V659" s="6">
        <f t="shared" si="370"/>
        <v>0</v>
      </c>
      <c r="W659" s="6">
        <f t="shared" si="371"/>
        <v>0</v>
      </c>
      <c r="X659" s="6">
        <f t="shared" si="372"/>
        <v>0</v>
      </c>
      <c r="Y659" s="6">
        <f t="shared" si="373"/>
        <v>0</v>
      </c>
      <c r="Z659" s="6">
        <f t="shared" si="374"/>
        <v>0</v>
      </c>
      <c r="AA659" s="6">
        <f t="shared" si="375"/>
        <v>0.14999999999999991</v>
      </c>
      <c r="AB659" s="6">
        <f t="shared" si="376"/>
        <v>1.5</v>
      </c>
      <c r="AC659" s="6">
        <f t="shared" si="377"/>
        <v>0.90000004768371999</v>
      </c>
      <c r="AD659" s="6">
        <f t="shared" si="378"/>
        <v>0</v>
      </c>
      <c r="AE659" s="6">
        <f t="shared" si="379"/>
        <v>0</v>
      </c>
      <c r="AF659" s="6">
        <f t="shared" si="380"/>
        <v>0</v>
      </c>
      <c r="AG659" s="6">
        <f t="shared" si="381"/>
        <v>0</v>
      </c>
      <c r="AH659" s="6">
        <f t="shared" si="382"/>
        <v>0</v>
      </c>
      <c r="AI659" s="6">
        <f t="shared" si="383"/>
        <v>0</v>
      </c>
      <c r="AJ659" s="6">
        <f t="shared" si="384"/>
        <v>0</v>
      </c>
      <c r="AK659" s="6">
        <f t="shared" si="385"/>
        <v>0.70000000000000018</v>
      </c>
      <c r="AL659" s="6">
        <f t="shared" si="386"/>
        <v>0.10000004768371973</v>
      </c>
      <c r="AM659" s="6">
        <f t="shared" si="387"/>
        <v>0</v>
      </c>
      <c r="AN659" s="6">
        <f t="shared" si="388"/>
        <v>0</v>
      </c>
      <c r="AO659" s="6">
        <f t="shared" si="389"/>
        <v>0</v>
      </c>
      <c r="AP659" s="6">
        <f t="shared" si="390"/>
        <v>0</v>
      </c>
      <c r="AQ659" s="6">
        <f t="shared" si="391"/>
        <v>0</v>
      </c>
      <c r="AR659" s="6">
        <f t="shared" si="392"/>
        <v>0</v>
      </c>
      <c r="AS659" s="6">
        <f t="shared" si="393"/>
        <v>0</v>
      </c>
      <c r="AT659" s="6">
        <f t="shared" si="394"/>
        <v>0</v>
      </c>
      <c r="AU659" s="6">
        <f t="shared" si="395"/>
        <v>0</v>
      </c>
    </row>
    <row r="660" spans="1:47" ht="15" customHeight="1" x14ac:dyDescent="0.45">
      <c r="A660" s="5" t="s">
        <v>1312</v>
      </c>
      <c r="B660" s="5" t="s">
        <v>1313</v>
      </c>
      <c r="C660" s="6">
        <v>2.5</v>
      </c>
      <c r="D660" s="6">
        <v>2.5499999523162802</v>
      </c>
      <c r="E660" s="6">
        <v>2.6500000953674299</v>
      </c>
      <c r="F660" s="6">
        <v>1.95000004768372</v>
      </c>
      <c r="G660" s="6">
        <v>2.7000000476837198</v>
      </c>
      <c r="H660" s="6">
        <v>3.5</v>
      </c>
      <c r="I660" s="6">
        <v>3.75</v>
      </c>
      <c r="J660" s="6">
        <v>4</v>
      </c>
      <c r="K660" s="6">
        <v>3.75</v>
      </c>
      <c r="L660" s="6">
        <f t="shared" si="360"/>
        <v>0</v>
      </c>
      <c r="M660" s="6">
        <f t="shared" si="361"/>
        <v>0.54999995231628018</v>
      </c>
      <c r="N660" s="6">
        <f t="shared" si="362"/>
        <v>0.65000009536742986</v>
      </c>
      <c r="O660" s="6">
        <f t="shared" si="363"/>
        <v>0</v>
      </c>
      <c r="P660" s="6">
        <f t="shared" si="364"/>
        <v>0.70000004768371982</v>
      </c>
      <c r="Q660" s="6">
        <f t="shared" si="365"/>
        <v>0.5</v>
      </c>
      <c r="R660" s="6">
        <f t="shared" si="366"/>
        <v>0.75</v>
      </c>
      <c r="S660" s="6">
        <f t="shared" si="367"/>
        <v>2</v>
      </c>
      <c r="T660" s="6">
        <f t="shared" si="368"/>
        <v>1.75</v>
      </c>
      <c r="U660" s="6">
        <f t="shared" si="369"/>
        <v>0</v>
      </c>
      <c r="V660" s="6">
        <f t="shared" si="370"/>
        <v>0</v>
      </c>
      <c r="W660" s="6">
        <f t="shared" si="371"/>
        <v>0</v>
      </c>
      <c r="X660" s="6">
        <f t="shared" si="372"/>
        <v>0</v>
      </c>
      <c r="Y660" s="6">
        <f t="shared" si="373"/>
        <v>0</v>
      </c>
      <c r="Z660" s="6">
        <f t="shared" si="374"/>
        <v>0</v>
      </c>
      <c r="AA660" s="6">
        <f t="shared" si="375"/>
        <v>0.14999999999999991</v>
      </c>
      <c r="AB660" s="6">
        <f t="shared" si="376"/>
        <v>1.5</v>
      </c>
      <c r="AC660" s="6">
        <f t="shared" si="377"/>
        <v>0.95000000000000018</v>
      </c>
      <c r="AD660" s="6">
        <f t="shared" si="378"/>
        <v>0</v>
      </c>
      <c r="AE660" s="6">
        <f t="shared" si="379"/>
        <v>0</v>
      </c>
      <c r="AF660" s="6">
        <f t="shared" si="380"/>
        <v>0</v>
      </c>
      <c r="AG660" s="6">
        <f t="shared" si="381"/>
        <v>0</v>
      </c>
      <c r="AH660" s="6">
        <f t="shared" si="382"/>
        <v>0</v>
      </c>
      <c r="AI660" s="6">
        <f t="shared" si="383"/>
        <v>0</v>
      </c>
      <c r="AJ660" s="6">
        <f t="shared" si="384"/>
        <v>0</v>
      </c>
      <c r="AK660" s="6">
        <f t="shared" si="385"/>
        <v>0.70000000000000018</v>
      </c>
      <c r="AL660" s="6">
        <f t="shared" si="386"/>
        <v>0.14999999999999991</v>
      </c>
      <c r="AM660" s="6">
        <f t="shared" si="387"/>
        <v>0</v>
      </c>
      <c r="AN660" s="6">
        <f t="shared" si="388"/>
        <v>0</v>
      </c>
      <c r="AO660" s="6">
        <f t="shared" si="389"/>
        <v>0</v>
      </c>
      <c r="AP660" s="6">
        <f t="shared" si="390"/>
        <v>0</v>
      </c>
      <c r="AQ660" s="6">
        <f t="shared" si="391"/>
        <v>0</v>
      </c>
      <c r="AR660" s="6">
        <f t="shared" si="392"/>
        <v>0</v>
      </c>
      <c r="AS660" s="6">
        <f t="shared" si="393"/>
        <v>0</v>
      </c>
      <c r="AT660" s="6">
        <f t="shared" si="394"/>
        <v>0</v>
      </c>
      <c r="AU660" s="6">
        <f t="shared" si="395"/>
        <v>0</v>
      </c>
    </row>
    <row r="661" spans="1:47" ht="15" customHeight="1" x14ac:dyDescent="0.45">
      <c r="A661" s="5" t="s">
        <v>1314</v>
      </c>
      <c r="B661" s="5" t="s">
        <v>1315</v>
      </c>
      <c r="C661" s="6">
        <v>2.2000000476837198</v>
      </c>
      <c r="D661" s="6">
        <v>2.4500000476837198</v>
      </c>
      <c r="E661" s="6">
        <v>2.4500000476837198</v>
      </c>
      <c r="F661" s="6">
        <v>0.94999998807907104</v>
      </c>
      <c r="G661" s="6">
        <v>2.25</v>
      </c>
      <c r="H661" s="6">
        <v>3.1500000953674299</v>
      </c>
      <c r="I661" s="6">
        <v>3.8499999046325701</v>
      </c>
      <c r="J661" s="6">
        <v>4.1999998092651403</v>
      </c>
      <c r="K661" s="6">
        <v>3.9500000476837198</v>
      </c>
      <c r="L661" s="6">
        <f t="shared" si="360"/>
        <v>0</v>
      </c>
      <c r="M661" s="6">
        <f t="shared" si="361"/>
        <v>0.45000004768371982</v>
      </c>
      <c r="N661" s="6">
        <f t="shared" si="362"/>
        <v>0.45000004768371982</v>
      </c>
      <c r="O661" s="6">
        <f t="shared" si="363"/>
        <v>0</v>
      </c>
      <c r="P661" s="6">
        <f t="shared" si="364"/>
        <v>0.25</v>
      </c>
      <c r="Q661" s="6">
        <f t="shared" si="365"/>
        <v>0.15000009536742986</v>
      </c>
      <c r="R661" s="6">
        <f t="shared" si="366"/>
        <v>0.84999990463257014</v>
      </c>
      <c r="S661" s="6">
        <f t="shared" si="367"/>
        <v>2.1999998092651403</v>
      </c>
      <c r="T661" s="6">
        <f t="shared" si="368"/>
        <v>1.9500000476837198</v>
      </c>
      <c r="U661" s="6">
        <f t="shared" si="369"/>
        <v>0</v>
      </c>
      <c r="V661" s="6">
        <f t="shared" si="370"/>
        <v>0</v>
      </c>
      <c r="W661" s="6">
        <f t="shared" si="371"/>
        <v>0</v>
      </c>
      <c r="X661" s="6">
        <f t="shared" si="372"/>
        <v>0</v>
      </c>
      <c r="Y661" s="6">
        <f t="shared" si="373"/>
        <v>0</v>
      </c>
      <c r="Z661" s="6">
        <f t="shared" si="374"/>
        <v>0</v>
      </c>
      <c r="AA661" s="6">
        <f t="shared" si="375"/>
        <v>0.24999990463257005</v>
      </c>
      <c r="AB661" s="6">
        <f t="shared" si="376"/>
        <v>1.6999998092651403</v>
      </c>
      <c r="AC661" s="6">
        <f t="shared" si="377"/>
        <v>1.15000004768372</v>
      </c>
      <c r="AD661" s="6">
        <f t="shared" si="378"/>
        <v>0</v>
      </c>
      <c r="AE661" s="6">
        <f t="shared" si="379"/>
        <v>0</v>
      </c>
      <c r="AF661" s="6">
        <f t="shared" si="380"/>
        <v>0</v>
      </c>
      <c r="AG661" s="6">
        <f t="shared" si="381"/>
        <v>0</v>
      </c>
      <c r="AH661" s="6">
        <f t="shared" si="382"/>
        <v>0</v>
      </c>
      <c r="AI661" s="6">
        <f t="shared" si="383"/>
        <v>0</v>
      </c>
      <c r="AJ661" s="6">
        <f t="shared" si="384"/>
        <v>0</v>
      </c>
      <c r="AK661" s="6">
        <f t="shared" si="385"/>
        <v>0.89999980926514045</v>
      </c>
      <c r="AL661" s="6">
        <f t="shared" si="386"/>
        <v>0.35000004768371973</v>
      </c>
      <c r="AM661" s="6">
        <f t="shared" si="387"/>
        <v>0</v>
      </c>
      <c r="AN661" s="6">
        <f t="shared" si="388"/>
        <v>0</v>
      </c>
      <c r="AO661" s="6">
        <f t="shared" si="389"/>
        <v>0</v>
      </c>
      <c r="AP661" s="6">
        <f t="shared" si="390"/>
        <v>0</v>
      </c>
      <c r="AQ661" s="6">
        <f t="shared" si="391"/>
        <v>0</v>
      </c>
      <c r="AR661" s="6">
        <f t="shared" si="392"/>
        <v>0</v>
      </c>
      <c r="AS661" s="6">
        <f t="shared" si="393"/>
        <v>0</v>
      </c>
      <c r="AT661" s="6">
        <f t="shared" si="394"/>
        <v>9.9999809265140627E-2</v>
      </c>
      <c r="AU661" s="6">
        <f t="shared" si="395"/>
        <v>0</v>
      </c>
    </row>
    <row r="662" spans="1:47" ht="15" customHeight="1" x14ac:dyDescent="0.45">
      <c r="A662" s="5" t="s">
        <v>1316</v>
      </c>
      <c r="B662" s="5" t="s">
        <v>1317</v>
      </c>
      <c r="C662" s="6">
        <v>2.25</v>
      </c>
      <c r="D662" s="6">
        <v>1.95000004768372</v>
      </c>
      <c r="E662" s="6">
        <v>2.5499999523162802</v>
      </c>
      <c r="F662" s="6">
        <v>2</v>
      </c>
      <c r="G662" s="6">
        <v>2.9500000476837198</v>
      </c>
      <c r="H662" s="6">
        <v>3.25</v>
      </c>
      <c r="I662" s="6">
        <v>3.7000000476837198</v>
      </c>
      <c r="J662" s="6">
        <v>3.9500000476837198</v>
      </c>
      <c r="K662" s="6">
        <v>3.75</v>
      </c>
      <c r="L662" s="6">
        <f t="shared" si="360"/>
        <v>0</v>
      </c>
      <c r="M662" s="6">
        <f t="shared" si="361"/>
        <v>0</v>
      </c>
      <c r="N662" s="6">
        <f t="shared" si="362"/>
        <v>0.54999995231628018</v>
      </c>
      <c r="O662" s="6">
        <f t="shared" si="363"/>
        <v>0</v>
      </c>
      <c r="P662" s="6">
        <f t="shared" si="364"/>
        <v>0.95000004768371982</v>
      </c>
      <c r="Q662" s="6">
        <f t="shared" si="365"/>
        <v>0.25</v>
      </c>
      <c r="R662" s="6">
        <f t="shared" si="366"/>
        <v>0.70000004768371982</v>
      </c>
      <c r="S662" s="6">
        <f t="shared" si="367"/>
        <v>1.9500000476837198</v>
      </c>
      <c r="T662" s="6">
        <f t="shared" si="368"/>
        <v>1.75</v>
      </c>
      <c r="U662" s="6">
        <f t="shared" si="369"/>
        <v>0</v>
      </c>
      <c r="V662" s="6">
        <f t="shared" si="370"/>
        <v>0</v>
      </c>
      <c r="W662" s="6">
        <f t="shared" si="371"/>
        <v>0</v>
      </c>
      <c r="X662" s="6">
        <f t="shared" si="372"/>
        <v>0</v>
      </c>
      <c r="Y662" s="6">
        <f t="shared" si="373"/>
        <v>0</v>
      </c>
      <c r="Z662" s="6">
        <f t="shared" si="374"/>
        <v>0</v>
      </c>
      <c r="AA662" s="6">
        <f t="shared" si="375"/>
        <v>0.10000004768371973</v>
      </c>
      <c r="AB662" s="6">
        <f t="shared" si="376"/>
        <v>1.4500000476837198</v>
      </c>
      <c r="AC662" s="6">
        <f t="shared" si="377"/>
        <v>0.95000000000000018</v>
      </c>
      <c r="AD662" s="6">
        <f t="shared" si="378"/>
        <v>0</v>
      </c>
      <c r="AE662" s="6">
        <f t="shared" si="379"/>
        <v>0</v>
      </c>
      <c r="AF662" s="6">
        <f t="shared" si="380"/>
        <v>0</v>
      </c>
      <c r="AG662" s="6">
        <f t="shared" si="381"/>
        <v>0</v>
      </c>
      <c r="AH662" s="6">
        <f t="shared" si="382"/>
        <v>0</v>
      </c>
      <c r="AI662" s="6">
        <f t="shared" si="383"/>
        <v>0</v>
      </c>
      <c r="AJ662" s="6">
        <f t="shared" si="384"/>
        <v>0</v>
      </c>
      <c r="AK662" s="6">
        <f t="shared" si="385"/>
        <v>0.65000004768371999</v>
      </c>
      <c r="AL662" s="6">
        <f t="shared" si="386"/>
        <v>0.14999999999999991</v>
      </c>
      <c r="AM662" s="6">
        <f t="shared" si="387"/>
        <v>0</v>
      </c>
      <c r="AN662" s="6">
        <f t="shared" si="388"/>
        <v>0</v>
      </c>
      <c r="AO662" s="6">
        <f t="shared" si="389"/>
        <v>0</v>
      </c>
      <c r="AP662" s="6">
        <f t="shared" si="390"/>
        <v>0</v>
      </c>
      <c r="AQ662" s="6">
        <f t="shared" si="391"/>
        <v>0</v>
      </c>
      <c r="AR662" s="6">
        <f t="shared" si="392"/>
        <v>0</v>
      </c>
      <c r="AS662" s="6">
        <f t="shared" si="393"/>
        <v>0</v>
      </c>
      <c r="AT662" s="6">
        <f t="shared" si="394"/>
        <v>0</v>
      </c>
      <c r="AU662" s="6">
        <f t="shared" si="395"/>
        <v>0</v>
      </c>
    </row>
    <row r="663" spans="1:47" ht="15" customHeight="1" x14ac:dyDescent="0.45">
      <c r="A663" s="5" t="s">
        <v>1318</v>
      </c>
      <c r="B663" s="5" t="s">
        <v>1319</v>
      </c>
      <c r="C663" s="6">
        <v>1.5</v>
      </c>
      <c r="D663" s="6">
        <v>1.8999999761581401</v>
      </c>
      <c r="E663" s="6">
        <v>2</v>
      </c>
      <c r="F663" s="6">
        <v>0.80000001192092896</v>
      </c>
      <c r="G663" s="6">
        <v>1.70000004768372</v>
      </c>
      <c r="H663" s="6">
        <v>2.2999999523162802</v>
      </c>
      <c r="I663" s="6">
        <v>3.25</v>
      </c>
      <c r="J663" s="6">
        <v>3.5499999523162802</v>
      </c>
      <c r="K663" s="6">
        <v>2.8499999046325701</v>
      </c>
      <c r="L663" s="6">
        <f t="shared" si="360"/>
        <v>0</v>
      </c>
      <c r="M663" s="6">
        <f t="shared" si="361"/>
        <v>0</v>
      </c>
      <c r="N663" s="6">
        <f t="shared" si="362"/>
        <v>0</v>
      </c>
      <c r="O663" s="6">
        <f t="shared" si="363"/>
        <v>0</v>
      </c>
      <c r="P663" s="6">
        <f t="shared" si="364"/>
        <v>0</v>
      </c>
      <c r="Q663" s="6">
        <f t="shared" si="365"/>
        <v>0</v>
      </c>
      <c r="R663" s="6">
        <f t="shared" si="366"/>
        <v>0.25</v>
      </c>
      <c r="S663" s="6">
        <f t="shared" si="367"/>
        <v>1.5499999523162802</v>
      </c>
      <c r="T663" s="6">
        <f t="shared" si="368"/>
        <v>0.84999990463257014</v>
      </c>
      <c r="U663" s="6">
        <f t="shared" si="369"/>
        <v>0</v>
      </c>
      <c r="V663" s="6">
        <f t="shared" si="370"/>
        <v>0</v>
      </c>
      <c r="W663" s="6">
        <f t="shared" si="371"/>
        <v>0</v>
      </c>
      <c r="X663" s="6">
        <f t="shared" si="372"/>
        <v>0</v>
      </c>
      <c r="Y663" s="6">
        <f t="shared" si="373"/>
        <v>0</v>
      </c>
      <c r="Z663" s="6">
        <f t="shared" si="374"/>
        <v>0</v>
      </c>
      <c r="AA663" s="6">
        <f t="shared" si="375"/>
        <v>0</v>
      </c>
      <c r="AB663" s="6">
        <f t="shared" si="376"/>
        <v>1.0499999523162802</v>
      </c>
      <c r="AC663" s="6">
        <f t="shared" si="377"/>
        <v>4.9999904632570313E-2</v>
      </c>
      <c r="AD663" s="6">
        <f t="shared" si="378"/>
        <v>0</v>
      </c>
      <c r="AE663" s="6">
        <f t="shared" si="379"/>
        <v>0</v>
      </c>
      <c r="AF663" s="6">
        <f t="shared" si="380"/>
        <v>0</v>
      </c>
      <c r="AG663" s="6">
        <f t="shared" si="381"/>
        <v>0</v>
      </c>
      <c r="AH663" s="6">
        <f t="shared" si="382"/>
        <v>0</v>
      </c>
      <c r="AI663" s="6">
        <f t="shared" si="383"/>
        <v>0</v>
      </c>
      <c r="AJ663" s="6">
        <f t="shared" si="384"/>
        <v>0</v>
      </c>
      <c r="AK663" s="6">
        <f t="shared" si="385"/>
        <v>0.24999995231628036</v>
      </c>
      <c r="AL663" s="6">
        <f t="shared" si="386"/>
        <v>0</v>
      </c>
      <c r="AM663" s="6">
        <f t="shared" si="387"/>
        <v>0</v>
      </c>
      <c r="AN663" s="6">
        <f t="shared" si="388"/>
        <v>0</v>
      </c>
      <c r="AO663" s="6">
        <f t="shared" si="389"/>
        <v>0</v>
      </c>
      <c r="AP663" s="6">
        <f t="shared" si="390"/>
        <v>0</v>
      </c>
      <c r="AQ663" s="6">
        <f t="shared" si="391"/>
        <v>0</v>
      </c>
      <c r="AR663" s="6">
        <f t="shared" si="392"/>
        <v>0</v>
      </c>
      <c r="AS663" s="6">
        <f t="shared" si="393"/>
        <v>0</v>
      </c>
      <c r="AT663" s="6">
        <f t="shared" si="394"/>
        <v>0</v>
      </c>
      <c r="AU663" s="6">
        <f t="shared" si="395"/>
        <v>0</v>
      </c>
    </row>
    <row r="664" spans="1:47" ht="15" customHeight="1" x14ac:dyDescent="0.45">
      <c r="A664" s="5" t="s">
        <v>1320</v>
      </c>
      <c r="B664" s="5" t="s">
        <v>1321</v>
      </c>
      <c r="C664" s="6">
        <v>1.5</v>
      </c>
      <c r="D664" s="6">
        <v>2.0499999523162802</v>
      </c>
      <c r="E664" s="6">
        <v>2</v>
      </c>
      <c r="F664" s="6">
        <v>0.89999997615814198</v>
      </c>
      <c r="G664" s="6">
        <v>1.75</v>
      </c>
      <c r="H664" s="6">
        <v>2.5</v>
      </c>
      <c r="I664" s="6">
        <v>3.3499999046325701</v>
      </c>
      <c r="J664" s="6">
        <v>3.75</v>
      </c>
      <c r="K664" s="6">
        <v>3.25</v>
      </c>
      <c r="L664" s="6">
        <f t="shared" si="360"/>
        <v>0</v>
      </c>
      <c r="M664" s="6">
        <f t="shared" si="361"/>
        <v>4.9999952316280183E-2</v>
      </c>
      <c r="N664" s="6">
        <f t="shared" si="362"/>
        <v>0</v>
      </c>
      <c r="O664" s="6">
        <f t="shared" si="363"/>
        <v>0</v>
      </c>
      <c r="P664" s="6">
        <f t="shared" si="364"/>
        <v>0</v>
      </c>
      <c r="Q664" s="6">
        <f t="shared" si="365"/>
        <v>0</v>
      </c>
      <c r="R664" s="6">
        <f t="shared" si="366"/>
        <v>0.34999990463257014</v>
      </c>
      <c r="S664" s="6">
        <f t="shared" si="367"/>
        <v>1.75</v>
      </c>
      <c r="T664" s="6">
        <f t="shared" si="368"/>
        <v>1.25</v>
      </c>
      <c r="U664" s="6">
        <f t="shared" si="369"/>
        <v>0</v>
      </c>
      <c r="V664" s="6">
        <f t="shared" si="370"/>
        <v>0</v>
      </c>
      <c r="W664" s="6">
        <f t="shared" si="371"/>
        <v>0</v>
      </c>
      <c r="X664" s="6">
        <f t="shared" si="372"/>
        <v>0</v>
      </c>
      <c r="Y664" s="6">
        <f t="shared" si="373"/>
        <v>0</v>
      </c>
      <c r="Z664" s="6">
        <f t="shared" si="374"/>
        <v>0</v>
      </c>
      <c r="AA664" s="6">
        <f t="shared" si="375"/>
        <v>0</v>
      </c>
      <c r="AB664" s="6">
        <f t="shared" si="376"/>
        <v>1.25</v>
      </c>
      <c r="AC664" s="6">
        <f t="shared" si="377"/>
        <v>0.45000000000000018</v>
      </c>
      <c r="AD664" s="6">
        <f t="shared" si="378"/>
        <v>0</v>
      </c>
      <c r="AE664" s="6">
        <f t="shared" si="379"/>
        <v>0</v>
      </c>
      <c r="AF664" s="6">
        <f t="shared" si="380"/>
        <v>0</v>
      </c>
      <c r="AG664" s="6">
        <f t="shared" si="381"/>
        <v>0</v>
      </c>
      <c r="AH664" s="6">
        <f t="shared" si="382"/>
        <v>0</v>
      </c>
      <c r="AI664" s="6">
        <f t="shared" si="383"/>
        <v>0</v>
      </c>
      <c r="AJ664" s="6">
        <f t="shared" si="384"/>
        <v>0</v>
      </c>
      <c r="AK664" s="6">
        <f t="shared" si="385"/>
        <v>0.45000000000000018</v>
      </c>
      <c r="AL664" s="6">
        <f t="shared" si="386"/>
        <v>0</v>
      </c>
      <c r="AM664" s="6">
        <f t="shared" si="387"/>
        <v>0</v>
      </c>
      <c r="AN664" s="6">
        <f t="shared" si="388"/>
        <v>0</v>
      </c>
      <c r="AO664" s="6">
        <f t="shared" si="389"/>
        <v>0</v>
      </c>
      <c r="AP664" s="6">
        <f t="shared" si="390"/>
        <v>0</v>
      </c>
      <c r="AQ664" s="6">
        <f t="shared" si="391"/>
        <v>0</v>
      </c>
      <c r="AR664" s="6">
        <f t="shared" si="392"/>
        <v>0</v>
      </c>
      <c r="AS664" s="6">
        <f t="shared" si="393"/>
        <v>0</v>
      </c>
      <c r="AT664" s="6">
        <f t="shared" si="394"/>
        <v>0</v>
      </c>
      <c r="AU664" s="6">
        <f t="shared" si="395"/>
        <v>0</v>
      </c>
    </row>
    <row r="665" spans="1:47" ht="15" customHeight="1" x14ac:dyDescent="0.45">
      <c r="A665" s="5" t="s">
        <v>1322</v>
      </c>
      <c r="B665" s="5" t="s">
        <v>1323</v>
      </c>
      <c r="C665" s="6">
        <v>1.5</v>
      </c>
      <c r="D665" s="6">
        <v>1.8500000238418599</v>
      </c>
      <c r="E665" s="6">
        <v>1.8500000238418599</v>
      </c>
      <c r="F665" s="6">
        <v>0.64999997615814198</v>
      </c>
      <c r="G665" s="6">
        <v>1.70000004768372</v>
      </c>
      <c r="H665" s="6">
        <v>2.4500000476837198</v>
      </c>
      <c r="I665" s="6">
        <v>3.25</v>
      </c>
      <c r="J665" s="6">
        <v>3.5</v>
      </c>
      <c r="K665" s="6">
        <v>3.4500000476837198</v>
      </c>
      <c r="L665" s="6">
        <f t="shared" si="360"/>
        <v>0</v>
      </c>
      <c r="M665" s="6">
        <f t="shared" si="361"/>
        <v>0</v>
      </c>
      <c r="N665" s="6">
        <f t="shared" si="362"/>
        <v>0</v>
      </c>
      <c r="O665" s="6">
        <f t="shared" si="363"/>
        <v>0</v>
      </c>
      <c r="P665" s="6">
        <f t="shared" si="364"/>
        <v>0</v>
      </c>
      <c r="Q665" s="6">
        <f t="shared" si="365"/>
        <v>0</v>
      </c>
      <c r="R665" s="6">
        <f t="shared" si="366"/>
        <v>0.25</v>
      </c>
      <c r="S665" s="6">
        <f t="shared" si="367"/>
        <v>1.5</v>
      </c>
      <c r="T665" s="6">
        <f t="shared" si="368"/>
        <v>1.4500000476837198</v>
      </c>
      <c r="U665" s="6">
        <f t="shared" si="369"/>
        <v>0</v>
      </c>
      <c r="V665" s="6">
        <f t="shared" si="370"/>
        <v>0</v>
      </c>
      <c r="W665" s="6">
        <f t="shared" si="371"/>
        <v>0</v>
      </c>
      <c r="X665" s="6">
        <f t="shared" si="372"/>
        <v>0</v>
      </c>
      <c r="Y665" s="6">
        <f t="shared" si="373"/>
        <v>0</v>
      </c>
      <c r="Z665" s="6">
        <f t="shared" si="374"/>
        <v>0</v>
      </c>
      <c r="AA665" s="6">
        <f t="shared" si="375"/>
        <v>0</v>
      </c>
      <c r="AB665" s="6">
        <f t="shared" si="376"/>
        <v>1</v>
      </c>
      <c r="AC665" s="6">
        <f t="shared" si="377"/>
        <v>0.65000004768371999</v>
      </c>
      <c r="AD665" s="6">
        <f t="shared" si="378"/>
        <v>0</v>
      </c>
      <c r="AE665" s="6">
        <f t="shared" si="379"/>
        <v>0</v>
      </c>
      <c r="AF665" s="6">
        <f t="shared" si="380"/>
        <v>0</v>
      </c>
      <c r="AG665" s="6">
        <f t="shared" si="381"/>
        <v>0</v>
      </c>
      <c r="AH665" s="6">
        <f t="shared" si="382"/>
        <v>0</v>
      </c>
      <c r="AI665" s="6">
        <f t="shared" si="383"/>
        <v>0</v>
      </c>
      <c r="AJ665" s="6">
        <f t="shared" si="384"/>
        <v>0</v>
      </c>
      <c r="AK665" s="6">
        <f t="shared" si="385"/>
        <v>0.20000000000000018</v>
      </c>
      <c r="AL665" s="6">
        <f t="shared" si="386"/>
        <v>0</v>
      </c>
      <c r="AM665" s="6">
        <f t="shared" si="387"/>
        <v>0</v>
      </c>
      <c r="AN665" s="6">
        <f t="shared" si="388"/>
        <v>0</v>
      </c>
      <c r="AO665" s="6">
        <f t="shared" si="389"/>
        <v>0</v>
      </c>
      <c r="AP665" s="6">
        <f t="shared" si="390"/>
        <v>0</v>
      </c>
      <c r="AQ665" s="6">
        <f t="shared" si="391"/>
        <v>0</v>
      </c>
      <c r="AR665" s="6">
        <f t="shared" si="392"/>
        <v>0</v>
      </c>
      <c r="AS665" s="6">
        <f t="shared" si="393"/>
        <v>0</v>
      </c>
      <c r="AT665" s="6">
        <f t="shared" si="394"/>
        <v>0</v>
      </c>
      <c r="AU665" s="6">
        <f t="shared" si="395"/>
        <v>0</v>
      </c>
    </row>
    <row r="666" spans="1:47" ht="15" customHeight="1" x14ac:dyDescent="0.45">
      <c r="A666" s="5" t="s">
        <v>1324</v>
      </c>
      <c r="B666" s="5" t="s">
        <v>1325</v>
      </c>
      <c r="C666" s="6">
        <v>1.29999995231628</v>
      </c>
      <c r="D666" s="6">
        <v>1.8500000238418599</v>
      </c>
      <c r="E666" s="6">
        <v>1.6499999761581401</v>
      </c>
      <c r="F666" s="6">
        <v>0.60000002384185802</v>
      </c>
      <c r="G666" s="6">
        <v>1.29999995231628</v>
      </c>
      <c r="H666" s="6">
        <v>2.25</v>
      </c>
      <c r="I666" s="6">
        <v>3.1500000953674299</v>
      </c>
      <c r="J666" s="6">
        <v>3.3499999046325701</v>
      </c>
      <c r="K666" s="6">
        <v>2.7999999523162802</v>
      </c>
      <c r="L666" s="6">
        <f t="shared" si="360"/>
        <v>0</v>
      </c>
      <c r="M666" s="6">
        <f t="shared" si="361"/>
        <v>0</v>
      </c>
      <c r="N666" s="6">
        <f t="shared" si="362"/>
        <v>0</v>
      </c>
      <c r="O666" s="6">
        <f t="shared" si="363"/>
        <v>0</v>
      </c>
      <c r="P666" s="6">
        <f t="shared" si="364"/>
        <v>0</v>
      </c>
      <c r="Q666" s="6">
        <f t="shared" si="365"/>
        <v>0</v>
      </c>
      <c r="R666" s="6">
        <f t="shared" si="366"/>
        <v>0.15000009536742986</v>
      </c>
      <c r="S666" s="6">
        <f t="shared" si="367"/>
        <v>1.3499999046325701</v>
      </c>
      <c r="T666" s="6">
        <f t="shared" si="368"/>
        <v>0.79999995231628018</v>
      </c>
      <c r="U666" s="6">
        <f t="shared" si="369"/>
        <v>0</v>
      </c>
      <c r="V666" s="6">
        <f t="shared" si="370"/>
        <v>0</v>
      </c>
      <c r="W666" s="6">
        <f t="shared" si="371"/>
        <v>0</v>
      </c>
      <c r="X666" s="6">
        <f t="shared" si="372"/>
        <v>0</v>
      </c>
      <c r="Y666" s="6">
        <f t="shared" si="373"/>
        <v>0</v>
      </c>
      <c r="Z666" s="6">
        <f t="shared" si="374"/>
        <v>0</v>
      </c>
      <c r="AA666" s="6">
        <f t="shared" si="375"/>
        <v>0</v>
      </c>
      <c r="AB666" s="6">
        <f t="shared" si="376"/>
        <v>0.84999990463257014</v>
      </c>
      <c r="AC666" s="6">
        <f t="shared" si="377"/>
        <v>0</v>
      </c>
      <c r="AD666" s="6">
        <f t="shared" si="378"/>
        <v>0</v>
      </c>
      <c r="AE666" s="6">
        <f t="shared" si="379"/>
        <v>0</v>
      </c>
      <c r="AF666" s="6">
        <f t="shared" si="380"/>
        <v>0</v>
      </c>
      <c r="AG666" s="6">
        <f t="shared" si="381"/>
        <v>0</v>
      </c>
      <c r="AH666" s="6">
        <f t="shared" si="382"/>
        <v>0</v>
      </c>
      <c r="AI666" s="6">
        <f t="shared" si="383"/>
        <v>0</v>
      </c>
      <c r="AJ666" s="6">
        <f t="shared" si="384"/>
        <v>0</v>
      </c>
      <c r="AK666" s="6">
        <f t="shared" si="385"/>
        <v>4.9999904632570313E-2</v>
      </c>
      <c r="AL666" s="6">
        <f t="shared" si="386"/>
        <v>0</v>
      </c>
      <c r="AM666" s="6">
        <f t="shared" si="387"/>
        <v>0</v>
      </c>
      <c r="AN666" s="6">
        <f t="shared" si="388"/>
        <v>0</v>
      </c>
      <c r="AO666" s="6">
        <f t="shared" si="389"/>
        <v>0</v>
      </c>
      <c r="AP666" s="6">
        <f t="shared" si="390"/>
        <v>0</v>
      </c>
      <c r="AQ666" s="6">
        <f t="shared" si="391"/>
        <v>0</v>
      </c>
      <c r="AR666" s="6">
        <f t="shared" si="392"/>
        <v>0</v>
      </c>
      <c r="AS666" s="6">
        <f t="shared" si="393"/>
        <v>0</v>
      </c>
      <c r="AT666" s="6">
        <f t="shared" si="394"/>
        <v>0</v>
      </c>
      <c r="AU666" s="6">
        <f t="shared" si="395"/>
        <v>0</v>
      </c>
    </row>
    <row r="667" spans="1:47" ht="15" customHeight="1" x14ac:dyDescent="0.45">
      <c r="A667" s="5" t="s">
        <v>1326</v>
      </c>
      <c r="B667" s="5" t="s">
        <v>1327</v>
      </c>
      <c r="C667" s="6">
        <v>1.75</v>
      </c>
      <c r="D667" s="6">
        <v>1.95000004768372</v>
      </c>
      <c r="E667" s="6">
        <v>2</v>
      </c>
      <c r="F667" s="6">
        <v>0.75</v>
      </c>
      <c r="G667" s="6">
        <v>1.75</v>
      </c>
      <c r="H667" s="6">
        <v>2.5499999523162802</v>
      </c>
      <c r="I667" s="6">
        <v>3.25</v>
      </c>
      <c r="J667" s="6">
        <v>3.75</v>
      </c>
      <c r="K667" s="6">
        <v>3.6500000953674299</v>
      </c>
      <c r="L667" s="6">
        <f t="shared" si="360"/>
        <v>0</v>
      </c>
      <c r="M667" s="6">
        <f t="shared" si="361"/>
        <v>0</v>
      </c>
      <c r="N667" s="6">
        <f t="shared" si="362"/>
        <v>0</v>
      </c>
      <c r="O667" s="6">
        <f t="shared" si="363"/>
        <v>0</v>
      </c>
      <c r="P667" s="6">
        <f t="shared" si="364"/>
        <v>0</v>
      </c>
      <c r="Q667" s="6">
        <f t="shared" si="365"/>
        <v>0</v>
      </c>
      <c r="R667" s="6">
        <f t="shared" si="366"/>
        <v>0.25</v>
      </c>
      <c r="S667" s="6">
        <f t="shared" si="367"/>
        <v>1.75</v>
      </c>
      <c r="T667" s="6">
        <f t="shared" si="368"/>
        <v>1.6500000953674299</v>
      </c>
      <c r="U667" s="6">
        <f t="shared" si="369"/>
        <v>0</v>
      </c>
      <c r="V667" s="6">
        <f t="shared" si="370"/>
        <v>0</v>
      </c>
      <c r="W667" s="6">
        <f t="shared" si="371"/>
        <v>0</v>
      </c>
      <c r="X667" s="6">
        <f t="shared" si="372"/>
        <v>0</v>
      </c>
      <c r="Y667" s="6">
        <f t="shared" si="373"/>
        <v>0</v>
      </c>
      <c r="Z667" s="6">
        <f t="shared" si="374"/>
        <v>0</v>
      </c>
      <c r="AA667" s="6">
        <f t="shared" si="375"/>
        <v>0</v>
      </c>
      <c r="AB667" s="6">
        <f t="shared" si="376"/>
        <v>1.25</v>
      </c>
      <c r="AC667" s="6">
        <f t="shared" si="377"/>
        <v>0.85000009536743004</v>
      </c>
      <c r="AD667" s="6">
        <f t="shared" si="378"/>
        <v>0</v>
      </c>
      <c r="AE667" s="6">
        <f t="shared" si="379"/>
        <v>0</v>
      </c>
      <c r="AF667" s="6">
        <f t="shared" si="380"/>
        <v>0</v>
      </c>
      <c r="AG667" s="6">
        <f t="shared" si="381"/>
        <v>0</v>
      </c>
      <c r="AH667" s="6">
        <f t="shared" si="382"/>
        <v>0</v>
      </c>
      <c r="AI667" s="6">
        <f t="shared" si="383"/>
        <v>0</v>
      </c>
      <c r="AJ667" s="6">
        <f t="shared" si="384"/>
        <v>0</v>
      </c>
      <c r="AK667" s="6">
        <f t="shared" si="385"/>
        <v>0.45000000000000018</v>
      </c>
      <c r="AL667" s="6">
        <f t="shared" si="386"/>
        <v>5.0000095367429775E-2</v>
      </c>
      <c r="AM667" s="6">
        <f t="shared" si="387"/>
        <v>0</v>
      </c>
      <c r="AN667" s="6">
        <f t="shared" si="388"/>
        <v>0</v>
      </c>
      <c r="AO667" s="6">
        <f t="shared" si="389"/>
        <v>0</v>
      </c>
      <c r="AP667" s="6">
        <f t="shared" si="390"/>
        <v>0</v>
      </c>
      <c r="AQ667" s="6">
        <f t="shared" si="391"/>
        <v>0</v>
      </c>
      <c r="AR667" s="6">
        <f t="shared" si="392"/>
        <v>0</v>
      </c>
      <c r="AS667" s="6">
        <f t="shared" si="393"/>
        <v>0</v>
      </c>
      <c r="AT667" s="6">
        <f t="shared" si="394"/>
        <v>0</v>
      </c>
      <c r="AU667" s="6">
        <f t="shared" si="395"/>
        <v>0</v>
      </c>
    </row>
    <row r="668" spans="1:47" ht="15" customHeight="1" x14ac:dyDescent="0.45">
      <c r="A668" s="5" t="s">
        <v>1328</v>
      </c>
      <c r="B668" s="5" t="s">
        <v>1329</v>
      </c>
      <c r="C668" s="6">
        <v>1.5</v>
      </c>
      <c r="D668" s="6">
        <v>1.8999999761581401</v>
      </c>
      <c r="E668" s="6">
        <v>2</v>
      </c>
      <c r="F668" s="6">
        <v>0.69999998807907104</v>
      </c>
      <c r="G668" s="6">
        <v>1.70000004768372</v>
      </c>
      <c r="H668" s="6">
        <v>2.5</v>
      </c>
      <c r="I668" s="6">
        <v>3.2999999523162802</v>
      </c>
      <c r="J668" s="6">
        <v>3.5</v>
      </c>
      <c r="K668" s="6">
        <v>3.5</v>
      </c>
      <c r="L668" s="6">
        <f t="shared" si="360"/>
        <v>0</v>
      </c>
      <c r="M668" s="6">
        <f t="shared" si="361"/>
        <v>0</v>
      </c>
      <c r="N668" s="6">
        <f t="shared" si="362"/>
        <v>0</v>
      </c>
      <c r="O668" s="6">
        <f t="shared" si="363"/>
        <v>0</v>
      </c>
      <c r="P668" s="6">
        <f t="shared" si="364"/>
        <v>0</v>
      </c>
      <c r="Q668" s="6">
        <f t="shared" si="365"/>
        <v>0</v>
      </c>
      <c r="R668" s="6">
        <f t="shared" si="366"/>
        <v>0.29999995231628018</v>
      </c>
      <c r="S668" s="6">
        <f t="shared" si="367"/>
        <v>1.5</v>
      </c>
      <c r="T668" s="6">
        <f t="shared" si="368"/>
        <v>1.5</v>
      </c>
      <c r="U668" s="6">
        <f t="shared" si="369"/>
        <v>0</v>
      </c>
      <c r="V668" s="6">
        <f t="shared" si="370"/>
        <v>0</v>
      </c>
      <c r="W668" s="6">
        <f t="shared" si="371"/>
        <v>0</v>
      </c>
      <c r="X668" s="6">
        <f t="shared" si="372"/>
        <v>0</v>
      </c>
      <c r="Y668" s="6">
        <f t="shared" si="373"/>
        <v>0</v>
      </c>
      <c r="Z668" s="6">
        <f t="shared" si="374"/>
        <v>0</v>
      </c>
      <c r="AA668" s="6">
        <f t="shared" si="375"/>
        <v>0</v>
      </c>
      <c r="AB668" s="6">
        <f t="shared" si="376"/>
        <v>1</v>
      </c>
      <c r="AC668" s="6">
        <f t="shared" si="377"/>
        <v>0.70000000000000018</v>
      </c>
      <c r="AD668" s="6">
        <f t="shared" si="378"/>
        <v>0</v>
      </c>
      <c r="AE668" s="6">
        <f t="shared" si="379"/>
        <v>0</v>
      </c>
      <c r="AF668" s="6">
        <f t="shared" si="380"/>
        <v>0</v>
      </c>
      <c r="AG668" s="6">
        <f t="shared" si="381"/>
        <v>0</v>
      </c>
      <c r="AH668" s="6">
        <f t="shared" si="382"/>
        <v>0</v>
      </c>
      <c r="AI668" s="6">
        <f t="shared" si="383"/>
        <v>0</v>
      </c>
      <c r="AJ668" s="6">
        <f t="shared" si="384"/>
        <v>0</v>
      </c>
      <c r="AK668" s="6">
        <f t="shared" si="385"/>
        <v>0.20000000000000018</v>
      </c>
      <c r="AL668" s="6">
        <f t="shared" si="386"/>
        <v>0</v>
      </c>
      <c r="AM668" s="6">
        <f t="shared" si="387"/>
        <v>0</v>
      </c>
      <c r="AN668" s="6">
        <f t="shared" si="388"/>
        <v>0</v>
      </c>
      <c r="AO668" s="6">
        <f t="shared" si="389"/>
        <v>0</v>
      </c>
      <c r="AP668" s="6">
        <f t="shared" si="390"/>
        <v>0</v>
      </c>
      <c r="AQ668" s="6">
        <f t="shared" si="391"/>
        <v>0</v>
      </c>
      <c r="AR668" s="6">
        <f t="shared" si="392"/>
        <v>0</v>
      </c>
      <c r="AS668" s="6">
        <f t="shared" si="393"/>
        <v>0</v>
      </c>
      <c r="AT668" s="6">
        <f t="shared" si="394"/>
        <v>0</v>
      </c>
      <c r="AU668" s="6">
        <f t="shared" si="395"/>
        <v>0</v>
      </c>
    </row>
    <row r="669" spans="1:47" ht="15" customHeight="1" x14ac:dyDescent="0.45">
      <c r="A669" s="5" t="s">
        <v>1330</v>
      </c>
      <c r="B669" s="5" t="s">
        <v>1331</v>
      </c>
      <c r="C669" s="6">
        <v>3.0999999046325701</v>
      </c>
      <c r="D669" s="6">
        <v>3.0999999046325701</v>
      </c>
      <c r="E669" s="6">
        <v>3.0499999523162802</v>
      </c>
      <c r="F669" s="6">
        <v>1.6000000238418599</v>
      </c>
      <c r="G669" s="6">
        <v>3.25</v>
      </c>
      <c r="H669" s="6">
        <v>3.5999999046325701</v>
      </c>
      <c r="I669" s="6">
        <v>4</v>
      </c>
      <c r="J669" s="6">
        <v>2.25</v>
      </c>
      <c r="K669" s="6">
        <v>2.8499999046325701</v>
      </c>
      <c r="L669" s="6">
        <f t="shared" si="360"/>
        <v>9.9999904632570136E-2</v>
      </c>
      <c r="M669" s="6">
        <f t="shared" si="361"/>
        <v>1.0999999046325701</v>
      </c>
      <c r="N669" s="6">
        <f t="shared" si="362"/>
        <v>1.0499999523162802</v>
      </c>
      <c r="O669" s="6">
        <f t="shared" si="363"/>
        <v>0</v>
      </c>
      <c r="P669" s="6">
        <f t="shared" si="364"/>
        <v>1.25</v>
      </c>
      <c r="Q669" s="6">
        <f t="shared" si="365"/>
        <v>0.59999990463257014</v>
      </c>
      <c r="R669" s="6">
        <f t="shared" si="366"/>
        <v>1</v>
      </c>
      <c r="S669" s="6">
        <f t="shared" si="367"/>
        <v>0.25</v>
      </c>
      <c r="T669" s="6">
        <f t="shared" si="368"/>
        <v>0.84999990463257014</v>
      </c>
      <c r="U669" s="6">
        <f t="shared" si="369"/>
        <v>0</v>
      </c>
      <c r="V669" s="6">
        <f t="shared" si="370"/>
        <v>0.49999990463257005</v>
      </c>
      <c r="W669" s="6">
        <f t="shared" si="371"/>
        <v>0</v>
      </c>
      <c r="X669" s="6">
        <f t="shared" si="372"/>
        <v>0</v>
      </c>
      <c r="Y669" s="6">
        <f t="shared" si="373"/>
        <v>0</v>
      </c>
      <c r="Z669" s="6">
        <f t="shared" si="374"/>
        <v>9.9999904632570136E-2</v>
      </c>
      <c r="AA669" s="6">
        <f t="shared" si="375"/>
        <v>0.39999999999999991</v>
      </c>
      <c r="AB669" s="6">
        <f t="shared" si="376"/>
        <v>0</v>
      </c>
      <c r="AC669" s="6">
        <f t="shared" si="377"/>
        <v>4.9999904632570313E-2</v>
      </c>
      <c r="AD669" s="6">
        <f t="shared" si="378"/>
        <v>0</v>
      </c>
      <c r="AE669" s="6">
        <f t="shared" si="379"/>
        <v>0</v>
      </c>
      <c r="AF669" s="6">
        <f t="shared" si="380"/>
        <v>0</v>
      </c>
      <c r="AG669" s="6">
        <f t="shared" si="381"/>
        <v>0</v>
      </c>
      <c r="AH669" s="6">
        <f t="shared" si="382"/>
        <v>0</v>
      </c>
      <c r="AI669" s="6">
        <f t="shared" si="383"/>
        <v>0</v>
      </c>
      <c r="AJ669" s="6">
        <f t="shared" si="384"/>
        <v>0</v>
      </c>
      <c r="AK669" s="6">
        <f t="shared" si="385"/>
        <v>0</v>
      </c>
      <c r="AL669" s="6">
        <f t="shared" si="386"/>
        <v>0</v>
      </c>
      <c r="AM669" s="6">
        <f t="shared" si="387"/>
        <v>0</v>
      </c>
      <c r="AN669" s="6">
        <f t="shared" si="388"/>
        <v>0</v>
      </c>
      <c r="AO669" s="6">
        <f t="shared" si="389"/>
        <v>0</v>
      </c>
      <c r="AP669" s="6">
        <f t="shared" si="390"/>
        <v>0</v>
      </c>
      <c r="AQ669" s="6">
        <f t="shared" si="391"/>
        <v>0</v>
      </c>
      <c r="AR669" s="6">
        <f t="shared" si="392"/>
        <v>0</v>
      </c>
      <c r="AS669" s="6">
        <f t="shared" si="393"/>
        <v>0</v>
      </c>
      <c r="AT669" s="6">
        <f t="shared" si="394"/>
        <v>0</v>
      </c>
      <c r="AU669" s="6">
        <f t="shared" si="395"/>
        <v>0</v>
      </c>
    </row>
    <row r="670" spans="1:47" ht="15" customHeight="1" x14ac:dyDescent="0.45">
      <c r="A670" s="5" t="s">
        <v>1332</v>
      </c>
      <c r="B670" s="5" t="s">
        <v>1333</v>
      </c>
      <c r="C670" s="6">
        <v>3</v>
      </c>
      <c r="D670" s="6">
        <v>2.4000000953674299</v>
      </c>
      <c r="E670" s="6">
        <v>2.9500000476837198</v>
      </c>
      <c r="F670" s="6">
        <v>2</v>
      </c>
      <c r="G670" s="6">
        <v>3</v>
      </c>
      <c r="H670" s="6">
        <v>3.2000000476837198</v>
      </c>
      <c r="I670" s="6">
        <v>2.9500000476837198</v>
      </c>
      <c r="J670" s="6">
        <v>2.2999999523162802</v>
      </c>
      <c r="K670" s="6">
        <v>2.3499999046325701</v>
      </c>
      <c r="L670" s="6">
        <f t="shared" si="360"/>
        <v>0</v>
      </c>
      <c r="M670" s="6">
        <f t="shared" si="361"/>
        <v>0.40000009536742986</v>
      </c>
      <c r="N670" s="6">
        <f t="shared" si="362"/>
        <v>0.95000004768371982</v>
      </c>
      <c r="O670" s="6">
        <f t="shared" si="363"/>
        <v>0</v>
      </c>
      <c r="P670" s="6">
        <f t="shared" si="364"/>
        <v>1</v>
      </c>
      <c r="Q670" s="6">
        <f t="shared" si="365"/>
        <v>0.20000004768371982</v>
      </c>
      <c r="R670" s="6">
        <f t="shared" si="366"/>
        <v>0</v>
      </c>
      <c r="S670" s="6">
        <f t="shared" si="367"/>
        <v>0.29999995231628018</v>
      </c>
      <c r="T670" s="6">
        <f t="shared" si="368"/>
        <v>0.34999990463257014</v>
      </c>
      <c r="U670" s="6">
        <f t="shared" si="369"/>
        <v>0</v>
      </c>
      <c r="V670" s="6">
        <f t="shared" si="370"/>
        <v>0</v>
      </c>
      <c r="W670" s="6">
        <f t="shared" si="371"/>
        <v>0</v>
      </c>
      <c r="X670" s="6">
        <f t="shared" si="372"/>
        <v>0</v>
      </c>
      <c r="Y670" s="6">
        <f t="shared" si="373"/>
        <v>0</v>
      </c>
      <c r="Z670" s="6">
        <f t="shared" si="374"/>
        <v>0</v>
      </c>
      <c r="AA670" s="6">
        <f t="shared" si="375"/>
        <v>0</v>
      </c>
      <c r="AB670" s="6">
        <f t="shared" si="376"/>
        <v>0</v>
      </c>
      <c r="AC670" s="6">
        <f t="shared" si="377"/>
        <v>0</v>
      </c>
      <c r="AD670" s="6">
        <f t="shared" si="378"/>
        <v>0</v>
      </c>
      <c r="AE670" s="6">
        <f t="shared" si="379"/>
        <v>0</v>
      </c>
      <c r="AF670" s="6">
        <f t="shared" si="380"/>
        <v>0</v>
      </c>
      <c r="AG670" s="6">
        <f t="shared" si="381"/>
        <v>0</v>
      </c>
      <c r="AH670" s="6">
        <f t="shared" si="382"/>
        <v>0</v>
      </c>
      <c r="AI670" s="6">
        <f t="shared" si="383"/>
        <v>0</v>
      </c>
      <c r="AJ670" s="6">
        <f t="shared" si="384"/>
        <v>0</v>
      </c>
      <c r="AK670" s="6">
        <f t="shared" si="385"/>
        <v>0</v>
      </c>
      <c r="AL670" s="6">
        <f t="shared" si="386"/>
        <v>0</v>
      </c>
      <c r="AM670" s="6">
        <f t="shared" si="387"/>
        <v>0</v>
      </c>
      <c r="AN670" s="6">
        <f t="shared" si="388"/>
        <v>0</v>
      </c>
      <c r="AO670" s="6">
        <f t="shared" si="389"/>
        <v>0</v>
      </c>
      <c r="AP670" s="6">
        <f t="shared" si="390"/>
        <v>0</v>
      </c>
      <c r="AQ670" s="6">
        <f t="shared" si="391"/>
        <v>0</v>
      </c>
      <c r="AR670" s="6">
        <f t="shared" si="392"/>
        <v>0</v>
      </c>
      <c r="AS670" s="6">
        <f t="shared" si="393"/>
        <v>0</v>
      </c>
      <c r="AT670" s="6">
        <f t="shared" si="394"/>
        <v>0</v>
      </c>
      <c r="AU670" s="6">
        <f t="shared" si="395"/>
        <v>0</v>
      </c>
    </row>
    <row r="671" spans="1:47" ht="15" customHeight="1" x14ac:dyDescent="0.45">
      <c r="A671" s="5" t="s">
        <v>1334</v>
      </c>
      <c r="B671" s="5" t="s">
        <v>1335</v>
      </c>
      <c r="C671" s="6">
        <v>2.3499999046325701</v>
      </c>
      <c r="D671" s="6">
        <v>1.25</v>
      </c>
      <c r="E671" s="6">
        <v>2.75</v>
      </c>
      <c r="F671" s="6">
        <v>1.20000004768372</v>
      </c>
      <c r="G671" s="6">
        <v>3</v>
      </c>
      <c r="H671" s="6">
        <v>3.5999999046325701</v>
      </c>
      <c r="I671" s="6">
        <v>4</v>
      </c>
      <c r="J671" s="6">
        <v>4</v>
      </c>
      <c r="K671" s="6">
        <v>3.5499999523162802</v>
      </c>
      <c r="L671" s="6">
        <f t="shared" si="360"/>
        <v>0</v>
      </c>
      <c r="M671" s="6">
        <f t="shared" si="361"/>
        <v>0</v>
      </c>
      <c r="N671" s="6">
        <f t="shared" si="362"/>
        <v>0.75</v>
      </c>
      <c r="O671" s="6">
        <f t="shared" si="363"/>
        <v>0</v>
      </c>
      <c r="P671" s="6">
        <f t="shared" si="364"/>
        <v>1</v>
      </c>
      <c r="Q671" s="6">
        <f t="shared" si="365"/>
        <v>0.59999990463257014</v>
      </c>
      <c r="R671" s="6">
        <f t="shared" si="366"/>
        <v>1</v>
      </c>
      <c r="S671" s="6">
        <f t="shared" si="367"/>
        <v>2</v>
      </c>
      <c r="T671" s="6">
        <f t="shared" si="368"/>
        <v>1.5499999523162802</v>
      </c>
      <c r="U671" s="6">
        <f t="shared" si="369"/>
        <v>0</v>
      </c>
      <c r="V671" s="6">
        <f t="shared" si="370"/>
        <v>0</v>
      </c>
      <c r="W671" s="6">
        <f t="shared" si="371"/>
        <v>0</v>
      </c>
      <c r="X671" s="6">
        <f t="shared" si="372"/>
        <v>0</v>
      </c>
      <c r="Y671" s="6">
        <f t="shared" si="373"/>
        <v>0</v>
      </c>
      <c r="Z671" s="6">
        <f t="shared" si="374"/>
        <v>9.9999904632570136E-2</v>
      </c>
      <c r="AA671" s="6">
        <f t="shared" si="375"/>
        <v>0.39999999999999991</v>
      </c>
      <c r="AB671" s="6">
        <f t="shared" si="376"/>
        <v>1.5</v>
      </c>
      <c r="AC671" s="6">
        <f t="shared" si="377"/>
        <v>0.74999995231628036</v>
      </c>
      <c r="AD671" s="6">
        <f t="shared" si="378"/>
        <v>0</v>
      </c>
      <c r="AE671" s="6">
        <f t="shared" si="379"/>
        <v>0</v>
      </c>
      <c r="AF671" s="6">
        <f t="shared" si="380"/>
        <v>0</v>
      </c>
      <c r="AG671" s="6">
        <f t="shared" si="381"/>
        <v>0</v>
      </c>
      <c r="AH671" s="6">
        <f t="shared" si="382"/>
        <v>0</v>
      </c>
      <c r="AI671" s="6">
        <f t="shared" si="383"/>
        <v>0</v>
      </c>
      <c r="AJ671" s="6">
        <f t="shared" si="384"/>
        <v>0</v>
      </c>
      <c r="AK671" s="6">
        <f t="shared" si="385"/>
        <v>0.70000000000000018</v>
      </c>
      <c r="AL671" s="6">
        <f t="shared" si="386"/>
        <v>0</v>
      </c>
      <c r="AM671" s="6">
        <f t="shared" si="387"/>
        <v>0</v>
      </c>
      <c r="AN671" s="6">
        <f t="shared" si="388"/>
        <v>0</v>
      </c>
      <c r="AO671" s="6">
        <f t="shared" si="389"/>
        <v>0</v>
      </c>
      <c r="AP671" s="6">
        <f t="shared" si="390"/>
        <v>0</v>
      </c>
      <c r="AQ671" s="6">
        <f t="shared" si="391"/>
        <v>0</v>
      </c>
      <c r="AR671" s="6">
        <f t="shared" si="392"/>
        <v>0</v>
      </c>
      <c r="AS671" s="6">
        <f t="shared" si="393"/>
        <v>0</v>
      </c>
      <c r="AT671" s="6">
        <f t="shared" si="394"/>
        <v>0</v>
      </c>
      <c r="AU671" s="6">
        <f t="shared" si="395"/>
        <v>0</v>
      </c>
    </row>
    <row r="672" spans="1:47" ht="15" customHeight="1" x14ac:dyDescent="0.45">
      <c r="A672" s="5" t="s">
        <v>1336</v>
      </c>
      <c r="B672" s="5" t="s">
        <v>1337</v>
      </c>
      <c r="C672" s="6">
        <v>2.4500000476837198</v>
      </c>
      <c r="D672" s="6">
        <v>2.0999999046325701</v>
      </c>
      <c r="E672" s="6">
        <v>2.4500000476837198</v>
      </c>
      <c r="F672" s="6">
        <v>1.04999995231628</v>
      </c>
      <c r="G672" s="6">
        <v>2.2999999523162802</v>
      </c>
      <c r="H672" s="6">
        <v>2.9500000476837198</v>
      </c>
      <c r="I672" s="6">
        <v>3.5</v>
      </c>
      <c r="J672" s="6">
        <v>3.75</v>
      </c>
      <c r="K672" s="6">
        <v>3.75</v>
      </c>
      <c r="L672" s="6">
        <f t="shared" si="360"/>
        <v>0</v>
      </c>
      <c r="M672" s="6">
        <f t="shared" si="361"/>
        <v>9.9999904632570136E-2</v>
      </c>
      <c r="N672" s="6">
        <f t="shared" si="362"/>
        <v>0.45000004768371982</v>
      </c>
      <c r="O672" s="6">
        <f t="shared" si="363"/>
        <v>0</v>
      </c>
      <c r="P672" s="6">
        <f t="shared" si="364"/>
        <v>0.29999995231628018</v>
      </c>
      <c r="Q672" s="6">
        <f t="shared" si="365"/>
        <v>0</v>
      </c>
      <c r="R672" s="6">
        <f t="shared" si="366"/>
        <v>0.5</v>
      </c>
      <c r="S672" s="6">
        <f t="shared" si="367"/>
        <v>1.75</v>
      </c>
      <c r="T672" s="6">
        <f t="shared" si="368"/>
        <v>1.75</v>
      </c>
      <c r="U672" s="6">
        <f t="shared" si="369"/>
        <v>0</v>
      </c>
      <c r="V672" s="6">
        <f t="shared" si="370"/>
        <v>0</v>
      </c>
      <c r="W672" s="6">
        <f t="shared" si="371"/>
        <v>0</v>
      </c>
      <c r="X672" s="6">
        <f t="shared" si="372"/>
        <v>0</v>
      </c>
      <c r="Y672" s="6">
        <f t="shared" si="373"/>
        <v>0</v>
      </c>
      <c r="Z672" s="6">
        <f t="shared" si="374"/>
        <v>0</v>
      </c>
      <c r="AA672" s="6">
        <f t="shared" si="375"/>
        <v>0</v>
      </c>
      <c r="AB672" s="6">
        <f t="shared" si="376"/>
        <v>1.25</v>
      </c>
      <c r="AC672" s="6">
        <f t="shared" si="377"/>
        <v>0.95000000000000018</v>
      </c>
      <c r="AD672" s="6">
        <f t="shared" si="378"/>
        <v>0</v>
      </c>
      <c r="AE672" s="6">
        <f t="shared" si="379"/>
        <v>0</v>
      </c>
      <c r="AF672" s="6">
        <f t="shared" si="380"/>
        <v>0</v>
      </c>
      <c r="AG672" s="6">
        <f t="shared" si="381"/>
        <v>0</v>
      </c>
      <c r="AH672" s="6">
        <f t="shared" si="382"/>
        <v>0</v>
      </c>
      <c r="AI672" s="6">
        <f t="shared" si="383"/>
        <v>0</v>
      </c>
      <c r="AJ672" s="6">
        <f t="shared" si="384"/>
        <v>0</v>
      </c>
      <c r="AK672" s="6">
        <f t="shared" si="385"/>
        <v>0.45000000000000018</v>
      </c>
      <c r="AL672" s="6">
        <f t="shared" si="386"/>
        <v>0.14999999999999991</v>
      </c>
      <c r="AM672" s="6">
        <f t="shared" si="387"/>
        <v>0</v>
      </c>
      <c r="AN672" s="6">
        <f t="shared" si="388"/>
        <v>0</v>
      </c>
      <c r="AO672" s="6">
        <f t="shared" si="389"/>
        <v>0</v>
      </c>
      <c r="AP672" s="6">
        <f t="shared" si="390"/>
        <v>0</v>
      </c>
      <c r="AQ672" s="6">
        <f t="shared" si="391"/>
        <v>0</v>
      </c>
      <c r="AR672" s="6">
        <f t="shared" si="392"/>
        <v>0</v>
      </c>
      <c r="AS672" s="6">
        <f t="shared" si="393"/>
        <v>0</v>
      </c>
      <c r="AT672" s="6">
        <f t="shared" si="394"/>
        <v>0</v>
      </c>
      <c r="AU672" s="6">
        <f t="shared" si="395"/>
        <v>0</v>
      </c>
    </row>
    <row r="673" spans="1:47" ht="15" customHeight="1" x14ac:dyDescent="0.45">
      <c r="A673" s="5" t="s">
        <v>1338</v>
      </c>
      <c r="B673" s="5" t="s">
        <v>1339</v>
      </c>
      <c r="C673" s="6">
        <v>2</v>
      </c>
      <c r="D673" s="6">
        <v>1.8500000238418599</v>
      </c>
      <c r="E673" s="6">
        <v>2.75</v>
      </c>
      <c r="F673" s="6">
        <v>1.20000004768372</v>
      </c>
      <c r="G673" s="6">
        <v>2.8499999046325701</v>
      </c>
      <c r="H673" s="6">
        <v>3.3499999046325701</v>
      </c>
      <c r="I673" s="6">
        <v>3.4000000953674299</v>
      </c>
      <c r="J673" s="6">
        <v>3.7000000476837198</v>
      </c>
      <c r="K673" s="6">
        <v>3.6500000953674299</v>
      </c>
      <c r="L673" s="6">
        <f t="shared" si="360"/>
        <v>0</v>
      </c>
      <c r="M673" s="6">
        <f t="shared" si="361"/>
        <v>0</v>
      </c>
      <c r="N673" s="6">
        <f t="shared" si="362"/>
        <v>0.75</v>
      </c>
      <c r="O673" s="6">
        <f t="shared" si="363"/>
        <v>0</v>
      </c>
      <c r="P673" s="6">
        <f t="shared" si="364"/>
        <v>0.84999990463257014</v>
      </c>
      <c r="Q673" s="6">
        <f t="shared" si="365"/>
        <v>0.34999990463257014</v>
      </c>
      <c r="R673" s="6">
        <f t="shared" si="366"/>
        <v>0.40000009536742986</v>
      </c>
      <c r="S673" s="6">
        <f t="shared" si="367"/>
        <v>1.7000000476837198</v>
      </c>
      <c r="T673" s="6">
        <f t="shared" si="368"/>
        <v>1.6500000953674299</v>
      </c>
      <c r="U673" s="6">
        <f t="shared" si="369"/>
        <v>0</v>
      </c>
      <c r="V673" s="6">
        <f t="shared" si="370"/>
        <v>0</v>
      </c>
      <c r="W673" s="6">
        <f t="shared" si="371"/>
        <v>0</v>
      </c>
      <c r="X673" s="6">
        <f t="shared" si="372"/>
        <v>0</v>
      </c>
      <c r="Y673" s="6">
        <f t="shared" si="373"/>
        <v>0</v>
      </c>
      <c r="Z673" s="6">
        <f t="shared" si="374"/>
        <v>0</v>
      </c>
      <c r="AA673" s="6">
        <f t="shared" si="375"/>
        <v>0</v>
      </c>
      <c r="AB673" s="6">
        <f t="shared" si="376"/>
        <v>1.2000000476837198</v>
      </c>
      <c r="AC673" s="6">
        <f t="shared" si="377"/>
        <v>0.85000009536743004</v>
      </c>
      <c r="AD673" s="6">
        <f t="shared" si="378"/>
        <v>0</v>
      </c>
      <c r="AE673" s="6">
        <f t="shared" si="379"/>
        <v>0</v>
      </c>
      <c r="AF673" s="6">
        <f t="shared" si="380"/>
        <v>0</v>
      </c>
      <c r="AG673" s="6">
        <f t="shared" si="381"/>
        <v>0</v>
      </c>
      <c r="AH673" s="6">
        <f t="shared" si="382"/>
        <v>0</v>
      </c>
      <c r="AI673" s="6">
        <f t="shared" si="383"/>
        <v>0</v>
      </c>
      <c r="AJ673" s="6">
        <f t="shared" si="384"/>
        <v>0</v>
      </c>
      <c r="AK673" s="6">
        <f t="shared" si="385"/>
        <v>0.40000004768371999</v>
      </c>
      <c r="AL673" s="6">
        <f t="shared" si="386"/>
        <v>5.0000095367429775E-2</v>
      </c>
      <c r="AM673" s="6">
        <f t="shared" si="387"/>
        <v>0</v>
      </c>
      <c r="AN673" s="6">
        <f t="shared" si="388"/>
        <v>0</v>
      </c>
      <c r="AO673" s="6">
        <f t="shared" si="389"/>
        <v>0</v>
      </c>
      <c r="AP673" s="6">
        <f t="shared" si="390"/>
        <v>0</v>
      </c>
      <c r="AQ673" s="6">
        <f t="shared" si="391"/>
        <v>0</v>
      </c>
      <c r="AR673" s="6">
        <f t="shared" si="392"/>
        <v>0</v>
      </c>
      <c r="AS673" s="6">
        <f t="shared" si="393"/>
        <v>0</v>
      </c>
      <c r="AT673" s="6">
        <f t="shared" si="394"/>
        <v>0</v>
      </c>
      <c r="AU673" s="6">
        <f t="shared" si="395"/>
        <v>0</v>
      </c>
    </row>
    <row r="674" spans="1:47" ht="15" customHeight="1" x14ac:dyDescent="0.45">
      <c r="A674" s="5" t="s">
        <v>1340</v>
      </c>
      <c r="B674" s="5" t="s">
        <v>1341</v>
      </c>
      <c r="C674" s="6">
        <v>1.6000000238418599</v>
      </c>
      <c r="D674" s="6">
        <v>2.4500000476837198</v>
      </c>
      <c r="E674" s="6">
        <v>2.0499999523162802</v>
      </c>
      <c r="F674" s="6">
        <v>0.89999997615814198</v>
      </c>
      <c r="G674" s="6">
        <v>2.0999999046325701</v>
      </c>
      <c r="H674" s="6">
        <v>2.7999999523162802</v>
      </c>
      <c r="I674" s="6">
        <v>3.7000000476837198</v>
      </c>
      <c r="J674" s="6">
        <v>3.5</v>
      </c>
      <c r="K674" s="6">
        <v>3.5999999046325701</v>
      </c>
      <c r="L674" s="6">
        <f t="shared" si="360"/>
        <v>0</v>
      </c>
      <c r="M674" s="6">
        <f t="shared" si="361"/>
        <v>0.45000004768371982</v>
      </c>
      <c r="N674" s="6">
        <f t="shared" si="362"/>
        <v>4.9999952316280183E-2</v>
      </c>
      <c r="O674" s="6">
        <f t="shared" si="363"/>
        <v>0</v>
      </c>
      <c r="P674" s="6">
        <f t="shared" si="364"/>
        <v>9.9999904632570136E-2</v>
      </c>
      <c r="Q674" s="6">
        <f t="shared" si="365"/>
        <v>0</v>
      </c>
      <c r="R674" s="6">
        <f t="shared" si="366"/>
        <v>0.70000004768371982</v>
      </c>
      <c r="S674" s="6">
        <f t="shared" si="367"/>
        <v>1.5</v>
      </c>
      <c r="T674" s="6">
        <f t="shared" si="368"/>
        <v>1.5999999046325701</v>
      </c>
      <c r="U674" s="6">
        <f t="shared" si="369"/>
        <v>0</v>
      </c>
      <c r="V674" s="6">
        <f t="shared" si="370"/>
        <v>0</v>
      </c>
      <c r="W674" s="6">
        <f t="shared" si="371"/>
        <v>0</v>
      </c>
      <c r="X674" s="6">
        <f t="shared" si="372"/>
        <v>0</v>
      </c>
      <c r="Y674" s="6">
        <f t="shared" si="373"/>
        <v>0</v>
      </c>
      <c r="Z674" s="6">
        <f t="shared" si="374"/>
        <v>0</v>
      </c>
      <c r="AA674" s="6">
        <f t="shared" si="375"/>
        <v>0.10000004768371973</v>
      </c>
      <c r="AB674" s="6">
        <f t="shared" si="376"/>
        <v>1</v>
      </c>
      <c r="AC674" s="6">
        <f t="shared" si="377"/>
        <v>0.79999990463257031</v>
      </c>
      <c r="AD674" s="6">
        <f t="shared" si="378"/>
        <v>0</v>
      </c>
      <c r="AE674" s="6">
        <f t="shared" si="379"/>
        <v>0</v>
      </c>
      <c r="AF674" s="6">
        <f t="shared" si="380"/>
        <v>0</v>
      </c>
      <c r="AG674" s="6">
        <f t="shared" si="381"/>
        <v>0</v>
      </c>
      <c r="AH674" s="6">
        <f t="shared" si="382"/>
        <v>0</v>
      </c>
      <c r="AI674" s="6">
        <f t="shared" si="383"/>
        <v>0</v>
      </c>
      <c r="AJ674" s="6">
        <f t="shared" si="384"/>
        <v>0</v>
      </c>
      <c r="AK674" s="6">
        <f t="shared" si="385"/>
        <v>0.20000000000000018</v>
      </c>
      <c r="AL674" s="6">
        <f t="shared" si="386"/>
        <v>0</v>
      </c>
      <c r="AM674" s="6">
        <f t="shared" si="387"/>
        <v>0</v>
      </c>
      <c r="AN674" s="6">
        <f t="shared" si="388"/>
        <v>0</v>
      </c>
      <c r="AO674" s="6">
        <f t="shared" si="389"/>
        <v>0</v>
      </c>
      <c r="AP674" s="6">
        <f t="shared" si="390"/>
        <v>0</v>
      </c>
      <c r="AQ674" s="6">
        <f t="shared" si="391"/>
        <v>0</v>
      </c>
      <c r="AR674" s="6">
        <f t="shared" si="392"/>
        <v>0</v>
      </c>
      <c r="AS674" s="6">
        <f t="shared" si="393"/>
        <v>0</v>
      </c>
      <c r="AT674" s="6">
        <f t="shared" si="394"/>
        <v>0</v>
      </c>
      <c r="AU674" s="6">
        <f t="shared" si="395"/>
        <v>0</v>
      </c>
    </row>
    <row r="675" spans="1:47" ht="15" customHeight="1" x14ac:dyDescent="0.45">
      <c r="A675" s="5" t="s">
        <v>1342</v>
      </c>
      <c r="B675" s="5" t="s">
        <v>1343</v>
      </c>
      <c r="C675" s="6">
        <v>1.5</v>
      </c>
      <c r="D675" s="6">
        <v>1.20000004768372</v>
      </c>
      <c r="E675" s="6">
        <v>1.8999999761581401</v>
      </c>
      <c r="F675" s="6">
        <v>0.64999997615814198</v>
      </c>
      <c r="G675" s="6">
        <v>1.6499999761581401</v>
      </c>
      <c r="H675" s="6">
        <v>2.0999999046325701</v>
      </c>
      <c r="I675" s="6">
        <v>3.0499999523162802</v>
      </c>
      <c r="J675" s="6">
        <v>3.0499999523162802</v>
      </c>
      <c r="K675" s="6">
        <v>3</v>
      </c>
      <c r="L675" s="6">
        <f t="shared" si="360"/>
        <v>0</v>
      </c>
      <c r="M675" s="6">
        <f t="shared" si="361"/>
        <v>0</v>
      </c>
      <c r="N675" s="6">
        <f t="shared" si="362"/>
        <v>0</v>
      </c>
      <c r="O675" s="6">
        <f t="shared" si="363"/>
        <v>0</v>
      </c>
      <c r="P675" s="6">
        <f t="shared" si="364"/>
        <v>0</v>
      </c>
      <c r="Q675" s="6">
        <f t="shared" si="365"/>
        <v>0</v>
      </c>
      <c r="R675" s="6">
        <f t="shared" si="366"/>
        <v>4.9999952316280183E-2</v>
      </c>
      <c r="S675" s="6">
        <f t="shared" si="367"/>
        <v>1.0499999523162802</v>
      </c>
      <c r="T675" s="6">
        <f t="shared" si="368"/>
        <v>1</v>
      </c>
      <c r="U675" s="6">
        <f t="shared" si="369"/>
        <v>0</v>
      </c>
      <c r="V675" s="6">
        <f t="shared" si="370"/>
        <v>0</v>
      </c>
      <c r="W675" s="6">
        <f t="shared" si="371"/>
        <v>0</v>
      </c>
      <c r="X675" s="6">
        <f t="shared" si="372"/>
        <v>0</v>
      </c>
      <c r="Y675" s="6">
        <f t="shared" si="373"/>
        <v>0</v>
      </c>
      <c r="Z675" s="6">
        <f t="shared" si="374"/>
        <v>0</v>
      </c>
      <c r="AA675" s="6">
        <f t="shared" si="375"/>
        <v>0</v>
      </c>
      <c r="AB675" s="6">
        <f t="shared" si="376"/>
        <v>0.54999995231628018</v>
      </c>
      <c r="AC675" s="6">
        <f t="shared" si="377"/>
        <v>0.20000000000000018</v>
      </c>
      <c r="AD675" s="6">
        <f t="shared" si="378"/>
        <v>0</v>
      </c>
      <c r="AE675" s="6">
        <f t="shared" si="379"/>
        <v>0</v>
      </c>
      <c r="AF675" s="6">
        <f t="shared" si="380"/>
        <v>0</v>
      </c>
      <c r="AG675" s="6">
        <f t="shared" si="381"/>
        <v>0</v>
      </c>
      <c r="AH675" s="6">
        <f t="shared" si="382"/>
        <v>0</v>
      </c>
      <c r="AI675" s="6">
        <f t="shared" si="383"/>
        <v>0</v>
      </c>
      <c r="AJ675" s="6">
        <f t="shared" si="384"/>
        <v>0</v>
      </c>
      <c r="AK675" s="6">
        <f t="shared" si="385"/>
        <v>0</v>
      </c>
      <c r="AL675" s="6">
        <f t="shared" si="386"/>
        <v>0</v>
      </c>
      <c r="AM675" s="6">
        <f t="shared" si="387"/>
        <v>0</v>
      </c>
      <c r="AN675" s="6">
        <f t="shared" si="388"/>
        <v>0</v>
      </c>
      <c r="AO675" s="6">
        <f t="shared" si="389"/>
        <v>0</v>
      </c>
      <c r="AP675" s="6">
        <f t="shared" si="390"/>
        <v>0</v>
      </c>
      <c r="AQ675" s="6">
        <f t="shared" si="391"/>
        <v>0</v>
      </c>
      <c r="AR675" s="6">
        <f t="shared" si="392"/>
        <v>0</v>
      </c>
      <c r="AS675" s="6">
        <f t="shared" si="393"/>
        <v>0</v>
      </c>
      <c r="AT675" s="6">
        <f t="shared" si="394"/>
        <v>0</v>
      </c>
      <c r="AU675" s="6">
        <f t="shared" si="395"/>
        <v>0</v>
      </c>
    </row>
    <row r="676" spans="1:47" ht="15" customHeight="1" x14ac:dyDescent="0.45">
      <c r="A676" s="5" t="s">
        <v>1344</v>
      </c>
      <c r="B676" s="5" t="s">
        <v>1345</v>
      </c>
      <c r="C676" s="6">
        <v>2</v>
      </c>
      <c r="D676" s="6">
        <v>1.9000000953674301</v>
      </c>
      <c r="E676" s="6">
        <v>2.5</v>
      </c>
      <c r="F676" s="6">
        <v>1.04999995231628</v>
      </c>
      <c r="G676" s="6">
        <v>2.0999999046325701</v>
      </c>
      <c r="H676" s="6">
        <v>2.4000000953674299</v>
      </c>
      <c r="I676" s="6">
        <v>3.0999999046325701</v>
      </c>
      <c r="J676" s="6">
        <v>3.8499999046325701</v>
      </c>
      <c r="K676" s="6">
        <v>3.75</v>
      </c>
      <c r="L676" s="6">
        <f t="shared" si="360"/>
        <v>0</v>
      </c>
      <c r="M676" s="6">
        <f t="shared" si="361"/>
        <v>0</v>
      </c>
      <c r="N676" s="6">
        <f t="shared" si="362"/>
        <v>0.5</v>
      </c>
      <c r="O676" s="6">
        <f t="shared" si="363"/>
        <v>0</v>
      </c>
      <c r="P676" s="6">
        <f t="shared" si="364"/>
        <v>9.9999904632570136E-2</v>
      </c>
      <c r="Q676" s="6">
        <f t="shared" si="365"/>
        <v>0</v>
      </c>
      <c r="R676" s="6">
        <f t="shared" si="366"/>
        <v>9.9999904632570136E-2</v>
      </c>
      <c r="S676" s="6">
        <f t="shared" si="367"/>
        <v>1.8499999046325701</v>
      </c>
      <c r="T676" s="6">
        <f t="shared" si="368"/>
        <v>1.75</v>
      </c>
      <c r="U676" s="6">
        <f t="shared" si="369"/>
        <v>0</v>
      </c>
      <c r="V676" s="6">
        <f t="shared" si="370"/>
        <v>0</v>
      </c>
      <c r="W676" s="6">
        <f t="shared" si="371"/>
        <v>0</v>
      </c>
      <c r="X676" s="6">
        <f t="shared" si="372"/>
        <v>0</v>
      </c>
      <c r="Y676" s="6">
        <f t="shared" si="373"/>
        <v>0</v>
      </c>
      <c r="Z676" s="6">
        <f t="shared" si="374"/>
        <v>0</v>
      </c>
      <c r="AA676" s="6">
        <f t="shared" si="375"/>
        <v>0</v>
      </c>
      <c r="AB676" s="6">
        <f t="shared" si="376"/>
        <v>1.3499999046325701</v>
      </c>
      <c r="AC676" s="6">
        <f t="shared" si="377"/>
        <v>0.95000000000000018</v>
      </c>
      <c r="AD676" s="6">
        <f t="shared" si="378"/>
        <v>0</v>
      </c>
      <c r="AE676" s="6">
        <f t="shared" si="379"/>
        <v>0</v>
      </c>
      <c r="AF676" s="6">
        <f t="shared" si="380"/>
        <v>0</v>
      </c>
      <c r="AG676" s="6">
        <f t="shared" si="381"/>
        <v>0</v>
      </c>
      <c r="AH676" s="6">
        <f t="shared" si="382"/>
        <v>0</v>
      </c>
      <c r="AI676" s="6">
        <f t="shared" si="383"/>
        <v>0</v>
      </c>
      <c r="AJ676" s="6">
        <f t="shared" si="384"/>
        <v>0</v>
      </c>
      <c r="AK676" s="6">
        <f t="shared" si="385"/>
        <v>0.54999990463257031</v>
      </c>
      <c r="AL676" s="6">
        <f t="shared" si="386"/>
        <v>0.14999999999999991</v>
      </c>
      <c r="AM676" s="6">
        <f t="shared" si="387"/>
        <v>0</v>
      </c>
      <c r="AN676" s="6">
        <f t="shared" si="388"/>
        <v>0</v>
      </c>
      <c r="AO676" s="6">
        <f t="shared" si="389"/>
        <v>0</v>
      </c>
      <c r="AP676" s="6">
        <f t="shared" si="390"/>
        <v>0</v>
      </c>
      <c r="AQ676" s="6">
        <f t="shared" si="391"/>
        <v>0</v>
      </c>
      <c r="AR676" s="6">
        <f t="shared" si="392"/>
        <v>0</v>
      </c>
      <c r="AS676" s="6">
        <f t="shared" si="393"/>
        <v>0</v>
      </c>
      <c r="AT676" s="6">
        <f t="shared" si="394"/>
        <v>0</v>
      </c>
      <c r="AU676" s="6">
        <f t="shared" si="395"/>
        <v>0</v>
      </c>
    </row>
    <row r="677" spans="1:47" ht="15" customHeight="1" x14ac:dyDescent="0.45">
      <c r="A677" s="5" t="s">
        <v>1346</v>
      </c>
      <c r="B677" s="5" t="s">
        <v>1347</v>
      </c>
      <c r="C677" s="6">
        <v>2.4000000953674299</v>
      </c>
      <c r="D677" s="6">
        <v>2.1500000953674299</v>
      </c>
      <c r="E677" s="6">
        <v>2.3499999046325701</v>
      </c>
      <c r="F677" s="6">
        <v>2</v>
      </c>
      <c r="G677" s="6">
        <v>2.2000000476837198</v>
      </c>
      <c r="H677" s="6">
        <v>2.9500000476837198</v>
      </c>
      <c r="I677" s="6">
        <v>3.6500000953674299</v>
      </c>
      <c r="J677" s="6">
        <v>3.75</v>
      </c>
      <c r="K677" s="6">
        <v>3.7000000476837198</v>
      </c>
      <c r="L677" s="6">
        <f t="shared" si="360"/>
        <v>0</v>
      </c>
      <c r="M677" s="6">
        <f t="shared" si="361"/>
        <v>0.15000009536742986</v>
      </c>
      <c r="N677" s="6">
        <f t="shared" si="362"/>
        <v>0.34999990463257014</v>
      </c>
      <c r="O677" s="6">
        <f t="shared" si="363"/>
        <v>0</v>
      </c>
      <c r="P677" s="6">
        <f t="shared" si="364"/>
        <v>0.20000004768371982</v>
      </c>
      <c r="Q677" s="6">
        <f t="shared" si="365"/>
        <v>0</v>
      </c>
      <c r="R677" s="6">
        <f t="shared" si="366"/>
        <v>0.65000009536742986</v>
      </c>
      <c r="S677" s="6">
        <f t="shared" si="367"/>
        <v>1.75</v>
      </c>
      <c r="T677" s="6">
        <f t="shared" si="368"/>
        <v>1.7000000476837198</v>
      </c>
      <c r="U677" s="6">
        <f t="shared" si="369"/>
        <v>0</v>
      </c>
      <c r="V677" s="6">
        <f t="shared" si="370"/>
        <v>0</v>
      </c>
      <c r="W677" s="6">
        <f t="shared" si="371"/>
        <v>0</v>
      </c>
      <c r="X677" s="6">
        <f t="shared" si="372"/>
        <v>0</v>
      </c>
      <c r="Y677" s="6">
        <f t="shared" si="373"/>
        <v>0</v>
      </c>
      <c r="Z677" s="6">
        <f t="shared" si="374"/>
        <v>0</v>
      </c>
      <c r="AA677" s="6">
        <f t="shared" si="375"/>
        <v>5.0000095367429775E-2</v>
      </c>
      <c r="AB677" s="6">
        <f t="shared" si="376"/>
        <v>1.25</v>
      </c>
      <c r="AC677" s="6">
        <f t="shared" si="377"/>
        <v>0.90000004768371999</v>
      </c>
      <c r="AD677" s="6">
        <f t="shared" si="378"/>
        <v>0</v>
      </c>
      <c r="AE677" s="6">
        <f t="shared" si="379"/>
        <v>0</v>
      </c>
      <c r="AF677" s="6">
        <f t="shared" si="380"/>
        <v>0</v>
      </c>
      <c r="AG677" s="6">
        <f t="shared" si="381"/>
        <v>0</v>
      </c>
      <c r="AH677" s="6">
        <f t="shared" si="382"/>
        <v>0</v>
      </c>
      <c r="AI677" s="6">
        <f t="shared" si="383"/>
        <v>0</v>
      </c>
      <c r="AJ677" s="6">
        <f t="shared" si="384"/>
        <v>0</v>
      </c>
      <c r="AK677" s="6">
        <f t="shared" si="385"/>
        <v>0.45000000000000018</v>
      </c>
      <c r="AL677" s="6">
        <f t="shared" si="386"/>
        <v>0.10000004768371973</v>
      </c>
      <c r="AM677" s="6">
        <f t="shared" si="387"/>
        <v>0</v>
      </c>
      <c r="AN677" s="6">
        <f t="shared" si="388"/>
        <v>0</v>
      </c>
      <c r="AO677" s="6">
        <f t="shared" si="389"/>
        <v>0</v>
      </c>
      <c r="AP677" s="6">
        <f t="shared" si="390"/>
        <v>0</v>
      </c>
      <c r="AQ677" s="6">
        <f t="shared" si="391"/>
        <v>0</v>
      </c>
      <c r="AR677" s="6">
        <f t="shared" si="392"/>
        <v>0</v>
      </c>
      <c r="AS677" s="6">
        <f t="shared" si="393"/>
        <v>0</v>
      </c>
      <c r="AT677" s="6">
        <f t="shared" si="394"/>
        <v>0</v>
      </c>
      <c r="AU677" s="6">
        <f t="shared" si="395"/>
        <v>0</v>
      </c>
    </row>
    <row r="678" spans="1:47" ht="15" customHeight="1" x14ac:dyDescent="0.45">
      <c r="A678" s="5" t="s">
        <v>1348</v>
      </c>
      <c r="B678" s="5" t="s">
        <v>1349</v>
      </c>
      <c r="C678" s="6">
        <v>3</v>
      </c>
      <c r="D678" s="6">
        <v>2.4000000953674299</v>
      </c>
      <c r="E678" s="6">
        <v>2.7999999523162802</v>
      </c>
      <c r="F678" s="6">
        <v>1.6499999761581401</v>
      </c>
      <c r="G678" s="6">
        <v>2.5</v>
      </c>
      <c r="H678" s="6">
        <v>3.2999999523162802</v>
      </c>
      <c r="I678" s="6">
        <v>3.2999999523162802</v>
      </c>
      <c r="J678" s="6">
        <v>3.5999999046325701</v>
      </c>
      <c r="K678" s="6">
        <v>3.5499999523162802</v>
      </c>
      <c r="L678" s="6">
        <f t="shared" si="360"/>
        <v>0</v>
      </c>
      <c r="M678" s="6">
        <f t="shared" si="361"/>
        <v>0.40000009536742986</v>
      </c>
      <c r="N678" s="6">
        <f t="shared" si="362"/>
        <v>0.79999995231628018</v>
      </c>
      <c r="O678" s="6">
        <f t="shared" si="363"/>
        <v>0</v>
      </c>
      <c r="P678" s="6">
        <f t="shared" si="364"/>
        <v>0.5</v>
      </c>
      <c r="Q678" s="6">
        <f t="shared" si="365"/>
        <v>0.29999995231628018</v>
      </c>
      <c r="R678" s="6">
        <f t="shared" si="366"/>
        <v>0.29999995231628018</v>
      </c>
      <c r="S678" s="6">
        <f t="shared" si="367"/>
        <v>1.5999999046325701</v>
      </c>
      <c r="T678" s="6">
        <f t="shared" si="368"/>
        <v>1.5499999523162802</v>
      </c>
      <c r="U678" s="6">
        <f t="shared" si="369"/>
        <v>0</v>
      </c>
      <c r="V678" s="6">
        <f t="shared" si="370"/>
        <v>0</v>
      </c>
      <c r="W678" s="6">
        <f t="shared" si="371"/>
        <v>0</v>
      </c>
      <c r="X678" s="6">
        <f t="shared" si="372"/>
        <v>0</v>
      </c>
      <c r="Y678" s="6">
        <f t="shared" si="373"/>
        <v>0</v>
      </c>
      <c r="Z678" s="6">
        <f t="shared" si="374"/>
        <v>0</v>
      </c>
      <c r="AA678" s="6">
        <f t="shared" si="375"/>
        <v>0</v>
      </c>
      <c r="AB678" s="6">
        <f t="shared" si="376"/>
        <v>1.0999999046325701</v>
      </c>
      <c r="AC678" s="6">
        <f t="shared" si="377"/>
        <v>0.74999995231628036</v>
      </c>
      <c r="AD678" s="6">
        <f t="shared" si="378"/>
        <v>0</v>
      </c>
      <c r="AE678" s="6">
        <f t="shared" si="379"/>
        <v>0</v>
      </c>
      <c r="AF678" s="6">
        <f t="shared" si="380"/>
        <v>0</v>
      </c>
      <c r="AG678" s="6">
        <f t="shared" si="381"/>
        <v>0</v>
      </c>
      <c r="AH678" s="6">
        <f t="shared" si="382"/>
        <v>0</v>
      </c>
      <c r="AI678" s="6">
        <f t="shared" si="383"/>
        <v>0</v>
      </c>
      <c r="AJ678" s="6">
        <f t="shared" si="384"/>
        <v>0</v>
      </c>
      <c r="AK678" s="6">
        <f t="shared" si="385"/>
        <v>0.29999990463257031</v>
      </c>
      <c r="AL678" s="6">
        <f t="shared" si="386"/>
        <v>0</v>
      </c>
      <c r="AM678" s="6">
        <f t="shared" si="387"/>
        <v>0</v>
      </c>
      <c r="AN678" s="6">
        <f t="shared" si="388"/>
        <v>0</v>
      </c>
      <c r="AO678" s="6">
        <f t="shared" si="389"/>
        <v>0</v>
      </c>
      <c r="AP678" s="6">
        <f t="shared" si="390"/>
        <v>0</v>
      </c>
      <c r="AQ678" s="6">
        <f t="shared" si="391"/>
        <v>0</v>
      </c>
      <c r="AR678" s="6">
        <f t="shared" si="392"/>
        <v>0</v>
      </c>
      <c r="AS678" s="6">
        <f t="shared" si="393"/>
        <v>0</v>
      </c>
      <c r="AT678" s="6">
        <f t="shared" si="394"/>
        <v>0</v>
      </c>
      <c r="AU678" s="6">
        <f t="shared" si="395"/>
        <v>0</v>
      </c>
    </row>
    <row r="679" spans="1:47" ht="15" customHeight="1" x14ac:dyDescent="0.45">
      <c r="A679" s="5" t="s">
        <v>1350</v>
      </c>
      <c r="B679" s="5" t="s">
        <v>1351</v>
      </c>
      <c r="C679" s="6">
        <v>2.25</v>
      </c>
      <c r="D679" s="6">
        <v>2.7000000476837198</v>
      </c>
      <c r="E679" s="6">
        <v>2.4500000476837198</v>
      </c>
      <c r="F679" s="6">
        <v>1</v>
      </c>
      <c r="G679" s="6">
        <v>2.5999999046325701</v>
      </c>
      <c r="H679" s="6">
        <v>3.2000000476837198</v>
      </c>
      <c r="I679" s="6">
        <v>3.3499999046325701</v>
      </c>
      <c r="J679" s="6">
        <v>3.75</v>
      </c>
      <c r="K679" s="6">
        <v>3.75</v>
      </c>
      <c r="L679" s="6">
        <f t="shared" si="360"/>
        <v>0</v>
      </c>
      <c r="M679" s="6">
        <f t="shared" si="361"/>
        <v>0.70000004768371982</v>
      </c>
      <c r="N679" s="6">
        <f t="shared" si="362"/>
        <v>0.45000004768371982</v>
      </c>
      <c r="O679" s="6">
        <f t="shared" si="363"/>
        <v>0</v>
      </c>
      <c r="P679" s="6">
        <f t="shared" si="364"/>
        <v>0.59999990463257014</v>
      </c>
      <c r="Q679" s="6">
        <f t="shared" si="365"/>
        <v>0.20000004768371982</v>
      </c>
      <c r="R679" s="6">
        <f t="shared" si="366"/>
        <v>0.34999990463257014</v>
      </c>
      <c r="S679" s="6">
        <f t="shared" si="367"/>
        <v>1.75</v>
      </c>
      <c r="T679" s="6">
        <f t="shared" si="368"/>
        <v>1.75</v>
      </c>
      <c r="U679" s="6">
        <f t="shared" si="369"/>
        <v>0</v>
      </c>
      <c r="V679" s="6">
        <f t="shared" si="370"/>
        <v>0.10000004768371973</v>
      </c>
      <c r="W679" s="6">
        <f t="shared" si="371"/>
        <v>0</v>
      </c>
      <c r="X679" s="6">
        <f t="shared" si="372"/>
        <v>0</v>
      </c>
      <c r="Y679" s="6">
        <f t="shared" si="373"/>
        <v>0</v>
      </c>
      <c r="Z679" s="6">
        <f t="shared" si="374"/>
        <v>0</v>
      </c>
      <c r="AA679" s="6">
        <f t="shared" si="375"/>
        <v>0</v>
      </c>
      <c r="AB679" s="6">
        <f t="shared" si="376"/>
        <v>1.25</v>
      </c>
      <c r="AC679" s="6">
        <f t="shared" si="377"/>
        <v>0.95000000000000018</v>
      </c>
      <c r="AD679" s="6">
        <f t="shared" si="378"/>
        <v>0</v>
      </c>
      <c r="AE679" s="6">
        <f t="shared" si="379"/>
        <v>0</v>
      </c>
      <c r="AF679" s="6">
        <f t="shared" si="380"/>
        <v>0</v>
      </c>
      <c r="AG679" s="6">
        <f t="shared" si="381"/>
        <v>0</v>
      </c>
      <c r="AH679" s="6">
        <f t="shared" si="382"/>
        <v>0</v>
      </c>
      <c r="AI679" s="6">
        <f t="shared" si="383"/>
        <v>0</v>
      </c>
      <c r="AJ679" s="6">
        <f t="shared" si="384"/>
        <v>0</v>
      </c>
      <c r="AK679" s="6">
        <f t="shared" si="385"/>
        <v>0.45000000000000018</v>
      </c>
      <c r="AL679" s="6">
        <f t="shared" si="386"/>
        <v>0.14999999999999991</v>
      </c>
      <c r="AM679" s="6">
        <f t="shared" si="387"/>
        <v>0</v>
      </c>
      <c r="AN679" s="6">
        <f t="shared" si="388"/>
        <v>0</v>
      </c>
      <c r="AO679" s="6">
        <f t="shared" si="389"/>
        <v>0</v>
      </c>
      <c r="AP679" s="6">
        <f t="shared" si="390"/>
        <v>0</v>
      </c>
      <c r="AQ679" s="6">
        <f t="shared" si="391"/>
        <v>0</v>
      </c>
      <c r="AR679" s="6">
        <f t="shared" si="392"/>
        <v>0</v>
      </c>
      <c r="AS679" s="6">
        <f t="shared" si="393"/>
        <v>0</v>
      </c>
      <c r="AT679" s="6">
        <f t="shared" si="394"/>
        <v>0</v>
      </c>
      <c r="AU679" s="6">
        <f t="shared" si="395"/>
        <v>0</v>
      </c>
    </row>
    <row r="680" spans="1:47" ht="15" customHeight="1" x14ac:dyDescent="0.45">
      <c r="A680" s="5" t="s">
        <v>1352</v>
      </c>
      <c r="B680" s="5" t="s">
        <v>1353</v>
      </c>
      <c r="C680" s="6">
        <v>2.25</v>
      </c>
      <c r="D680" s="6">
        <v>2.7000000476837198</v>
      </c>
      <c r="E680" s="6">
        <v>2.5</v>
      </c>
      <c r="F680" s="6">
        <v>1.1000000238418599</v>
      </c>
      <c r="G680" s="6">
        <v>2.75</v>
      </c>
      <c r="H680" s="6">
        <v>3.6500000953674299</v>
      </c>
      <c r="I680" s="6">
        <v>3.25</v>
      </c>
      <c r="J680" s="6">
        <v>3.7999999523162802</v>
      </c>
      <c r="K680" s="6">
        <v>3.75</v>
      </c>
      <c r="L680" s="6">
        <f t="shared" si="360"/>
        <v>0</v>
      </c>
      <c r="M680" s="6">
        <f t="shared" si="361"/>
        <v>0.70000004768371982</v>
      </c>
      <c r="N680" s="6">
        <f t="shared" si="362"/>
        <v>0.5</v>
      </c>
      <c r="O680" s="6">
        <f t="shared" si="363"/>
        <v>0</v>
      </c>
      <c r="P680" s="6">
        <f t="shared" si="364"/>
        <v>0.75</v>
      </c>
      <c r="Q680" s="6">
        <f t="shared" si="365"/>
        <v>0.65000009536742986</v>
      </c>
      <c r="R680" s="6">
        <f t="shared" si="366"/>
        <v>0.25</v>
      </c>
      <c r="S680" s="6">
        <f t="shared" si="367"/>
        <v>1.7999999523162802</v>
      </c>
      <c r="T680" s="6">
        <f t="shared" si="368"/>
        <v>1.75</v>
      </c>
      <c r="U680" s="6">
        <f t="shared" si="369"/>
        <v>0</v>
      </c>
      <c r="V680" s="6">
        <f t="shared" si="370"/>
        <v>0.10000004768371973</v>
      </c>
      <c r="W680" s="6">
        <f t="shared" si="371"/>
        <v>0</v>
      </c>
      <c r="X680" s="6">
        <f t="shared" si="372"/>
        <v>0</v>
      </c>
      <c r="Y680" s="6">
        <f t="shared" si="373"/>
        <v>0</v>
      </c>
      <c r="Z680" s="6">
        <f t="shared" si="374"/>
        <v>0.15000009536742986</v>
      </c>
      <c r="AA680" s="6">
        <f t="shared" si="375"/>
        <v>0</v>
      </c>
      <c r="AB680" s="6">
        <f t="shared" si="376"/>
        <v>1.2999999523162802</v>
      </c>
      <c r="AC680" s="6">
        <f t="shared" si="377"/>
        <v>0.95000000000000018</v>
      </c>
      <c r="AD680" s="6">
        <f t="shared" si="378"/>
        <v>0</v>
      </c>
      <c r="AE680" s="6">
        <f t="shared" si="379"/>
        <v>0</v>
      </c>
      <c r="AF680" s="6">
        <f t="shared" si="380"/>
        <v>0</v>
      </c>
      <c r="AG680" s="6">
        <f t="shared" si="381"/>
        <v>0</v>
      </c>
      <c r="AH680" s="6">
        <f t="shared" si="382"/>
        <v>0</v>
      </c>
      <c r="AI680" s="6">
        <f t="shared" si="383"/>
        <v>0</v>
      </c>
      <c r="AJ680" s="6">
        <f t="shared" si="384"/>
        <v>0</v>
      </c>
      <c r="AK680" s="6">
        <f t="shared" si="385"/>
        <v>0.49999995231628036</v>
      </c>
      <c r="AL680" s="6">
        <f t="shared" si="386"/>
        <v>0.14999999999999991</v>
      </c>
      <c r="AM680" s="6">
        <f t="shared" si="387"/>
        <v>0</v>
      </c>
      <c r="AN680" s="6">
        <f t="shared" si="388"/>
        <v>0</v>
      </c>
      <c r="AO680" s="6">
        <f t="shared" si="389"/>
        <v>0</v>
      </c>
      <c r="AP680" s="6">
        <f t="shared" si="390"/>
        <v>0</v>
      </c>
      <c r="AQ680" s="6">
        <f t="shared" si="391"/>
        <v>0</v>
      </c>
      <c r="AR680" s="6">
        <f t="shared" si="392"/>
        <v>0</v>
      </c>
      <c r="AS680" s="6">
        <f t="shared" si="393"/>
        <v>0</v>
      </c>
      <c r="AT680" s="6">
        <f t="shared" si="394"/>
        <v>0</v>
      </c>
      <c r="AU680" s="6">
        <f t="shared" si="395"/>
        <v>0</v>
      </c>
    </row>
    <row r="681" spans="1:47" ht="15" customHeight="1" x14ac:dyDescent="0.45">
      <c r="A681" s="5" t="s">
        <v>1354</v>
      </c>
      <c r="B681" s="5" t="s">
        <v>1355</v>
      </c>
      <c r="C681" s="6">
        <v>2.4500000476837198</v>
      </c>
      <c r="D681" s="6">
        <v>2.4500000476837198</v>
      </c>
      <c r="E681" s="6">
        <v>3</v>
      </c>
      <c r="F681" s="6">
        <v>1.8999999761581401</v>
      </c>
      <c r="G681" s="6">
        <v>3.1500000953674299</v>
      </c>
      <c r="H681" s="6">
        <v>3.7000000476837198</v>
      </c>
      <c r="I681" s="6">
        <v>3.0499999523162802</v>
      </c>
      <c r="J681" s="6">
        <v>3.7000000476837198</v>
      </c>
      <c r="K681" s="6">
        <v>3.75</v>
      </c>
      <c r="L681" s="6">
        <f t="shared" si="360"/>
        <v>0</v>
      </c>
      <c r="M681" s="6">
        <f t="shared" si="361"/>
        <v>0.45000004768371982</v>
      </c>
      <c r="N681" s="6">
        <f t="shared" si="362"/>
        <v>1</v>
      </c>
      <c r="O681" s="6">
        <f t="shared" si="363"/>
        <v>0</v>
      </c>
      <c r="P681" s="6">
        <f t="shared" si="364"/>
        <v>1.1500000953674299</v>
      </c>
      <c r="Q681" s="6">
        <f t="shared" si="365"/>
        <v>0.70000004768371982</v>
      </c>
      <c r="R681" s="6">
        <f t="shared" si="366"/>
        <v>4.9999952316280183E-2</v>
      </c>
      <c r="S681" s="6">
        <f t="shared" si="367"/>
        <v>1.7000000476837198</v>
      </c>
      <c r="T681" s="6">
        <f t="shared" si="368"/>
        <v>1.75</v>
      </c>
      <c r="U681" s="6">
        <f t="shared" si="369"/>
        <v>0</v>
      </c>
      <c r="V681" s="6">
        <f t="shared" si="370"/>
        <v>0</v>
      </c>
      <c r="W681" s="6">
        <f t="shared" si="371"/>
        <v>0</v>
      </c>
      <c r="X681" s="6">
        <f t="shared" si="372"/>
        <v>0</v>
      </c>
      <c r="Y681" s="6">
        <f t="shared" si="373"/>
        <v>0</v>
      </c>
      <c r="Z681" s="6">
        <f t="shared" si="374"/>
        <v>0.20000004768371982</v>
      </c>
      <c r="AA681" s="6">
        <f t="shared" si="375"/>
        <v>0</v>
      </c>
      <c r="AB681" s="6">
        <f t="shared" si="376"/>
        <v>1.2000000476837198</v>
      </c>
      <c r="AC681" s="6">
        <f t="shared" si="377"/>
        <v>0.95000000000000018</v>
      </c>
      <c r="AD681" s="6">
        <f t="shared" si="378"/>
        <v>0</v>
      </c>
      <c r="AE681" s="6">
        <f t="shared" si="379"/>
        <v>0</v>
      </c>
      <c r="AF681" s="6">
        <f t="shared" si="380"/>
        <v>0</v>
      </c>
      <c r="AG681" s="6">
        <f t="shared" si="381"/>
        <v>0</v>
      </c>
      <c r="AH681" s="6">
        <f t="shared" si="382"/>
        <v>0</v>
      </c>
      <c r="AI681" s="6">
        <f t="shared" si="383"/>
        <v>0</v>
      </c>
      <c r="AJ681" s="6">
        <f t="shared" si="384"/>
        <v>0</v>
      </c>
      <c r="AK681" s="6">
        <f t="shared" si="385"/>
        <v>0.40000004768371999</v>
      </c>
      <c r="AL681" s="6">
        <f t="shared" si="386"/>
        <v>0.14999999999999991</v>
      </c>
      <c r="AM681" s="6">
        <f t="shared" si="387"/>
        <v>0</v>
      </c>
      <c r="AN681" s="6">
        <f t="shared" si="388"/>
        <v>0</v>
      </c>
      <c r="AO681" s="6">
        <f t="shared" si="389"/>
        <v>0</v>
      </c>
      <c r="AP681" s="6">
        <f t="shared" si="390"/>
        <v>0</v>
      </c>
      <c r="AQ681" s="6">
        <f t="shared" si="391"/>
        <v>0</v>
      </c>
      <c r="AR681" s="6">
        <f t="shared" si="392"/>
        <v>0</v>
      </c>
      <c r="AS681" s="6">
        <f t="shared" si="393"/>
        <v>0</v>
      </c>
      <c r="AT681" s="6">
        <f t="shared" si="394"/>
        <v>0</v>
      </c>
      <c r="AU681" s="6">
        <f t="shared" si="395"/>
        <v>0</v>
      </c>
    </row>
    <row r="682" spans="1:47" ht="15" customHeight="1" x14ac:dyDescent="0.45">
      <c r="A682" s="5" t="s">
        <v>1356</v>
      </c>
      <c r="B682" s="5" t="s">
        <v>1357</v>
      </c>
      <c r="C682" s="6">
        <v>2</v>
      </c>
      <c r="D682" s="6">
        <v>2.25</v>
      </c>
      <c r="E682" s="6">
        <v>2</v>
      </c>
      <c r="F682" s="6">
        <v>1</v>
      </c>
      <c r="G682" s="6">
        <v>2.25</v>
      </c>
      <c r="H682" s="6">
        <v>3.0499999523162802</v>
      </c>
      <c r="I682" s="6">
        <v>3.6500000953674299</v>
      </c>
      <c r="J682" s="6">
        <v>3.2000000476837198</v>
      </c>
      <c r="K682" s="6">
        <v>3.5</v>
      </c>
      <c r="L682" s="6">
        <f t="shared" si="360"/>
        <v>0</v>
      </c>
      <c r="M682" s="6">
        <f t="shared" si="361"/>
        <v>0.25</v>
      </c>
      <c r="N682" s="6">
        <f t="shared" si="362"/>
        <v>0</v>
      </c>
      <c r="O682" s="6">
        <f t="shared" si="363"/>
        <v>0</v>
      </c>
      <c r="P682" s="6">
        <f t="shared" si="364"/>
        <v>0.25</v>
      </c>
      <c r="Q682" s="6">
        <f t="shared" si="365"/>
        <v>4.9999952316280183E-2</v>
      </c>
      <c r="R682" s="6">
        <f t="shared" si="366"/>
        <v>0.65000009536742986</v>
      </c>
      <c r="S682" s="6">
        <f t="shared" si="367"/>
        <v>1.2000000476837198</v>
      </c>
      <c r="T682" s="6">
        <f t="shared" si="368"/>
        <v>1.5</v>
      </c>
      <c r="U682" s="6">
        <f t="shared" si="369"/>
        <v>0</v>
      </c>
      <c r="V682" s="6">
        <f t="shared" si="370"/>
        <v>0</v>
      </c>
      <c r="W682" s="6">
        <f t="shared" si="371"/>
        <v>0</v>
      </c>
      <c r="X682" s="6">
        <f t="shared" si="372"/>
        <v>0</v>
      </c>
      <c r="Y682" s="6">
        <f t="shared" si="373"/>
        <v>0</v>
      </c>
      <c r="Z682" s="6">
        <f t="shared" si="374"/>
        <v>0</v>
      </c>
      <c r="AA682" s="6">
        <f t="shared" si="375"/>
        <v>5.0000095367429775E-2</v>
      </c>
      <c r="AB682" s="6">
        <f t="shared" si="376"/>
        <v>0.70000004768371982</v>
      </c>
      <c r="AC682" s="6">
        <f t="shared" si="377"/>
        <v>0.70000000000000018</v>
      </c>
      <c r="AD682" s="6">
        <f t="shared" si="378"/>
        <v>0</v>
      </c>
      <c r="AE682" s="6">
        <f t="shared" si="379"/>
        <v>0</v>
      </c>
      <c r="AF682" s="6">
        <f t="shared" si="380"/>
        <v>0</v>
      </c>
      <c r="AG682" s="6">
        <f t="shared" si="381"/>
        <v>0</v>
      </c>
      <c r="AH682" s="6">
        <f t="shared" si="382"/>
        <v>0</v>
      </c>
      <c r="AI682" s="6">
        <f t="shared" si="383"/>
        <v>0</v>
      </c>
      <c r="AJ682" s="6">
        <f t="shared" si="384"/>
        <v>0</v>
      </c>
      <c r="AK682" s="6">
        <f t="shared" si="385"/>
        <v>0</v>
      </c>
      <c r="AL682" s="6">
        <f t="shared" si="386"/>
        <v>0</v>
      </c>
      <c r="AM682" s="6">
        <f t="shared" si="387"/>
        <v>0</v>
      </c>
      <c r="AN682" s="6">
        <f t="shared" si="388"/>
        <v>0</v>
      </c>
      <c r="AO682" s="6">
        <f t="shared" si="389"/>
        <v>0</v>
      </c>
      <c r="AP682" s="6">
        <f t="shared" si="390"/>
        <v>0</v>
      </c>
      <c r="AQ682" s="6">
        <f t="shared" si="391"/>
        <v>0</v>
      </c>
      <c r="AR682" s="6">
        <f t="shared" si="392"/>
        <v>0</v>
      </c>
      <c r="AS682" s="6">
        <f t="shared" si="393"/>
        <v>0</v>
      </c>
      <c r="AT682" s="6">
        <f t="shared" si="394"/>
        <v>0</v>
      </c>
      <c r="AU682" s="6">
        <f t="shared" si="395"/>
        <v>0</v>
      </c>
    </row>
    <row r="683" spans="1:47" ht="15" customHeight="1" x14ac:dyDescent="0.45">
      <c r="A683" s="5" t="s">
        <v>1358</v>
      </c>
      <c r="B683" s="5" t="s">
        <v>1359</v>
      </c>
      <c r="C683" s="6">
        <v>1.6499999761581401</v>
      </c>
      <c r="D683" s="6">
        <v>1.29999995231628</v>
      </c>
      <c r="E683" s="6">
        <v>2.5</v>
      </c>
      <c r="F683" s="6">
        <v>1</v>
      </c>
      <c r="G683" s="6">
        <v>2.3499999046325701</v>
      </c>
      <c r="H683" s="6">
        <v>3.25</v>
      </c>
      <c r="I683" s="6">
        <v>3.1500000953674299</v>
      </c>
      <c r="J683" s="6">
        <v>3.5499999523162802</v>
      </c>
      <c r="K683" s="6">
        <v>3.7999999523162802</v>
      </c>
      <c r="L683" s="6">
        <f t="shared" si="360"/>
        <v>0</v>
      </c>
      <c r="M683" s="6">
        <f t="shared" si="361"/>
        <v>0</v>
      </c>
      <c r="N683" s="6">
        <f t="shared" si="362"/>
        <v>0.5</v>
      </c>
      <c r="O683" s="6">
        <f t="shared" si="363"/>
        <v>0</v>
      </c>
      <c r="P683" s="6">
        <f t="shared" si="364"/>
        <v>0.34999990463257014</v>
      </c>
      <c r="Q683" s="6">
        <f t="shared" si="365"/>
        <v>0.25</v>
      </c>
      <c r="R683" s="6">
        <f t="shared" si="366"/>
        <v>0.15000009536742986</v>
      </c>
      <c r="S683" s="6">
        <f t="shared" si="367"/>
        <v>1.5499999523162802</v>
      </c>
      <c r="T683" s="6">
        <f t="shared" si="368"/>
        <v>1.7999999523162802</v>
      </c>
      <c r="U683" s="6">
        <f t="shared" si="369"/>
        <v>0</v>
      </c>
      <c r="V683" s="6">
        <f t="shared" si="370"/>
        <v>0</v>
      </c>
      <c r="W683" s="6">
        <f t="shared" si="371"/>
        <v>0</v>
      </c>
      <c r="X683" s="6">
        <f t="shared" si="372"/>
        <v>0</v>
      </c>
      <c r="Y683" s="6">
        <f t="shared" si="373"/>
        <v>0</v>
      </c>
      <c r="Z683" s="6">
        <f t="shared" si="374"/>
        <v>0</v>
      </c>
      <c r="AA683" s="6">
        <f t="shared" si="375"/>
        <v>0</v>
      </c>
      <c r="AB683" s="6">
        <f t="shared" si="376"/>
        <v>1.0499999523162802</v>
      </c>
      <c r="AC683" s="6">
        <f t="shared" si="377"/>
        <v>0.99999995231628036</v>
      </c>
      <c r="AD683" s="6">
        <f t="shared" si="378"/>
        <v>0</v>
      </c>
      <c r="AE683" s="6">
        <f t="shared" si="379"/>
        <v>0</v>
      </c>
      <c r="AF683" s="6">
        <f t="shared" si="380"/>
        <v>0</v>
      </c>
      <c r="AG683" s="6">
        <f t="shared" si="381"/>
        <v>0</v>
      </c>
      <c r="AH683" s="6">
        <f t="shared" si="382"/>
        <v>0</v>
      </c>
      <c r="AI683" s="6">
        <f t="shared" si="383"/>
        <v>0</v>
      </c>
      <c r="AJ683" s="6">
        <f t="shared" si="384"/>
        <v>0</v>
      </c>
      <c r="AK683" s="6">
        <f t="shared" si="385"/>
        <v>0.24999995231628036</v>
      </c>
      <c r="AL683" s="6">
        <f t="shared" si="386"/>
        <v>0.19999995231628009</v>
      </c>
      <c r="AM683" s="6">
        <f t="shared" si="387"/>
        <v>0</v>
      </c>
      <c r="AN683" s="6">
        <f t="shared" si="388"/>
        <v>0</v>
      </c>
      <c r="AO683" s="6">
        <f t="shared" si="389"/>
        <v>0</v>
      </c>
      <c r="AP683" s="6">
        <f t="shared" si="390"/>
        <v>0</v>
      </c>
      <c r="AQ683" s="6">
        <f t="shared" si="391"/>
        <v>0</v>
      </c>
      <c r="AR683" s="6">
        <f t="shared" si="392"/>
        <v>0</v>
      </c>
      <c r="AS683" s="6">
        <f t="shared" si="393"/>
        <v>0</v>
      </c>
      <c r="AT683" s="6">
        <f t="shared" si="394"/>
        <v>0</v>
      </c>
      <c r="AU683" s="6">
        <f t="shared" si="395"/>
        <v>0</v>
      </c>
    </row>
    <row r="684" spans="1:47" ht="15" customHeight="1" x14ac:dyDescent="0.45">
      <c r="A684" s="5" t="s">
        <v>1360</v>
      </c>
      <c r="B684" s="5" t="s">
        <v>1361</v>
      </c>
      <c r="C684" s="6">
        <v>2</v>
      </c>
      <c r="D684" s="6">
        <v>2</v>
      </c>
      <c r="E684" s="6">
        <v>2.5499999523162802</v>
      </c>
      <c r="F684" s="6">
        <v>1.29999995231628</v>
      </c>
      <c r="G684" s="6">
        <v>2.9000000953674299</v>
      </c>
      <c r="H684" s="6">
        <v>3.3499999046325701</v>
      </c>
      <c r="I684" s="6">
        <v>3.2999999523162802</v>
      </c>
      <c r="J684" s="6">
        <v>3.7000000476837198</v>
      </c>
      <c r="K684" s="6">
        <v>3.6500000953674299</v>
      </c>
      <c r="L684" s="6">
        <f t="shared" si="360"/>
        <v>0</v>
      </c>
      <c r="M684" s="6">
        <f t="shared" si="361"/>
        <v>0</v>
      </c>
      <c r="N684" s="6">
        <f t="shared" si="362"/>
        <v>0.54999995231628018</v>
      </c>
      <c r="O684" s="6">
        <f t="shared" si="363"/>
        <v>0</v>
      </c>
      <c r="P684" s="6">
        <f t="shared" si="364"/>
        <v>0.90000009536742986</v>
      </c>
      <c r="Q684" s="6">
        <f t="shared" si="365"/>
        <v>0.34999990463257014</v>
      </c>
      <c r="R684" s="6">
        <f t="shared" si="366"/>
        <v>0.29999995231628018</v>
      </c>
      <c r="S684" s="6">
        <f t="shared" si="367"/>
        <v>1.7000000476837198</v>
      </c>
      <c r="T684" s="6">
        <f t="shared" si="368"/>
        <v>1.6500000953674299</v>
      </c>
      <c r="U684" s="6">
        <f t="shared" si="369"/>
        <v>0</v>
      </c>
      <c r="V684" s="6">
        <f t="shared" si="370"/>
        <v>0</v>
      </c>
      <c r="W684" s="6">
        <f t="shared" si="371"/>
        <v>0</v>
      </c>
      <c r="X684" s="6">
        <f t="shared" si="372"/>
        <v>0</v>
      </c>
      <c r="Y684" s="6">
        <f t="shared" si="373"/>
        <v>0</v>
      </c>
      <c r="Z684" s="6">
        <f t="shared" si="374"/>
        <v>0</v>
      </c>
      <c r="AA684" s="6">
        <f t="shared" si="375"/>
        <v>0</v>
      </c>
      <c r="AB684" s="6">
        <f t="shared" si="376"/>
        <v>1.2000000476837198</v>
      </c>
      <c r="AC684" s="6">
        <f t="shared" si="377"/>
        <v>0.85000009536743004</v>
      </c>
      <c r="AD684" s="6">
        <f t="shared" si="378"/>
        <v>0</v>
      </c>
      <c r="AE684" s="6">
        <f t="shared" si="379"/>
        <v>0</v>
      </c>
      <c r="AF684" s="6">
        <f t="shared" si="380"/>
        <v>0</v>
      </c>
      <c r="AG684" s="6">
        <f t="shared" si="381"/>
        <v>0</v>
      </c>
      <c r="AH684" s="6">
        <f t="shared" si="382"/>
        <v>0</v>
      </c>
      <c r="AI684" s="6">
        <f t="shared" si="383"/>
        <v>0</v>
      </c>
      <c r="AJ684" s="6">
        <f t="shared" si="384"/>
        <v>0</v>
      </c>
      <c r="AK684" s="6">
        <f t="shared" si="385"/>
        <v>0.40000004768371999</v>
      </c>
      <c r="AL684" s="6">
        <f t="shared" si="386"/>
        <v>5.0000095367429775E-2</v>
      </c>
      <c r="AM684" s="6">
        <f t="shared" si="387"/>
        <v>0</v>
      </c>
      <c r="AN684" s="6">
        <f t="shared" si="388"/>
        <v>0</v>
      </c>
      <c r="AO684" s="6">
        <f t="shared" si="389"/>
        <v>0</v>
      </c>
      <c r="AP684" s="6">
        <f t="shared" si="390"/>
        <v>0</v>
      </c>
      <c r="AQ684" s="6">
        <f t="shared" si="391"/>
        <v>0</v>
      </c>
      <c r="AR684" s="6">
        <f t="shared" si="392"/>
        <v>0</v>
      </c>
      <c r="AS684" s="6">
        <f t="shared" si="393"/>
        <v>0</v>
      </c>
      <c r="AT684" s="6">
        <f t="shared" si="394"/>
        <v>0</v>
      </c>
      <c r="AU684" s="6">
        <f t="shared" si="395"/>
        <v>0</v>
      </c>
    </row>
    <row r="685" spans="1:47" ht="15" customHeight="1" x14ac:dyDescent="0.45">
      <c r="A685" s="5" t="s">
        <v>1362</v>
      </c>
      <c r="B685" s="5" t="s">
        <v>1363</v>
      </c>
      <c r="C685" s="6">
        <v>1.29999995231628</v>
      </c>
      <c r="D685" s="6">
        <v>2.1500000953674299</v>
      </c>
      <c r="E685" s="6">
        <v>2.5</v>
      </c>
      <c r="F685" s="6">
        <v>1</v>
      </c>
      <c r="G685" s="6">
        <v>2.2000000476837198</v>
      </c>
      <c r="H685" s="6">
        <v>3.25</v>
      </c>
      <c r="I685" s="6">
        <v>3.7000000476837198</v>
      </c>
      <c r="J685" s="6">
        <v>3.5999999046325701</v>
      </c>
      <c r="K685" s="6">
        <v>3.9500000476837198</v>
      </c>
      <c r="L685" s="6">
        <f t="shared" si="360"/>
        <v>0</v>
      </c>
      <c r="M685" s="6">
        <f t="shared" si="361"/>
        <v>0.15000009536742986</v>
      </c>
      <c r="N685" s="6">
        <f t="shared" si="362"/>
        <v>0.5</v>
      </c>
      <c r="O685" s="6">
        <f t="shared" si="363"/>
        <v>0</v>
      </c>
      <c r="P685" s="6">
        <f t="shared" si="364"/>
        <v>0.20000004768371982</v>
      </c>
      <c r="Q685" s="6">
        <f t="shared" si="365"/>
        <v>0.25</v>
      </c>
      <c r="R685" s="6">
        <f t="shared" si="366"/>
        <v>0.70000004768371982</v>
      </c>
      <c r="S685" s="6">
        <f t="shared" si="367"/>
        <v>1.5999999046325701</v>
      </c>
      <c r="T685" s="6">
        <f t="shared" si="368"/>
        <v>1.9500000476837198</v>
      </c>
      <c r="U685" s="6">
        <f t="shared" si="369"/>
        <v>0</v>
      </c>
      <c r="V685" s="6">
        <f t="shared" si="370"/>
        <v>0</v>
      </c>
      <c r="W685" s="6">
        <f t="shared" si="371"/>
        <v>0</v>
      </c>
      <c r="X685" s="6">
        <f t="shared" si="372"/>
        <v>0</v>
      </c>
      <c r="Y685" s="6">
        <f t="shared" si="373"/>
        <v>0</v>
      </c>
      <c r="Z685" s="6">
        <f t="shared" si="374"/>
        <v>0</v>
      </c>
      <c r="AA685" s="6">
        <f t="shared" si="375"/>
        <v>0.10000004768371973</v>
      </c>
      <c r="AB685" s="6">
        <f t="shared" si="376"/>
        <v>1.0999999046325701</v>
      </c>
      <c r="AC685" s="6">
        <f t="shared" si="377"/>
        <v>1.15000004768372</v>
      </c>
      <c r="AD685" s="6">
        <f t="shared" si="378"/>
        <v>0</v>
      </c>
      <c r="AE685" s="6">
        <f t="shared" si="379"/>
        <v>0</v>
      </c>
      <c r="AF685" s="6">
        <f t="shared" si="380"/>
        <v>0</v>
      </c>
      <c r="AG685" s="6">
        <f t="shared" si="381"/>
        <v>0</v>
      </c>
      <c r="AH685" s="6">
        <f t="shared" si="382"/>
        <v>0</v>
      </c>
      <c r="AI685" s="6">
        <f t="shared" si="383"/>
        <v>0</v>
      </c>
      <c r="AJ685" s="6">
        <f t="shared" si="384"/>
        <v>0</v>
      </c>
      <c r="AK685" s="6">
        <f t="shared" si="385"/>
        <v>0.29999990463257031</v>
      </c>
      <c r="AL685" s="6">
        <f t="shared" si="386"/>
        <v>0.35000004768371973</v>
      </c>
      <c r="AM685" s="6">
        <f t="shared" si="387"/>
        <v>0</v>
      </c>
      <c r="AN685" s="6">
        <f t="shared" si="388"/>
        <v>0</v>
      </c>
      <c r="AO685" s="6">
        <f t="shared" si="389"/>
        <v>0</v>
      </c>
      <c r="AP685" s="6">
        <f t="shared" si="390"/>
        <v>0</v>
      </c>
      <c r="AQ685" s="6">
        <f t="shared" si="391"/>
        <v>0</v>
      </c>
      <c r="AR685" s="6">
        <f t="shared" si="392"/>
        <v>0</v>
      </c>
      <c r="AS685" s="6">
        <f t="shared" si="393"/>
        <v>0</v>
      </c>
      <c r="AT685" s="6">
        <f t="shared" si="394"/>
        <v>0</v>
      </c>
      <c r="AU685" s="6">
        <f t="shared" si="395"/>
        <v>0</v>
      </c>
    </row>
    <row r="686" spans="1:47" ht="15" customHeight="1" x14ac:dyDescent="0.45">
      <c r="A686" s="5" t="s">
        <v>1364</v>
      </c>
      <c r="B686" s="5" t="s">
        <v>1365</v>
      </c>
      <c r="C686" s="6">
        <v>0.75</v>
      </c>
      <c r="D686" s="6">
        <v>0.80000001192092896</v>
      </c>
      <c r="E686" s="6">
        <v>1.75</v>
      </c>
      <c r="F686" s="6">
        <v>0.25</v>
      </c>
      <c r="G686" s="6">
        <v>1.79999995231628</v>
      </c>
      <c r="H686" s="6">
        <v>2.0499999523162802</v>
      </c>
      <c r="I686" s="6">
        <v>3.2000000476837198</v>
      </c>
      <c r="J686" s="6">
        <v>3.2999999523162802</v>
      </c>
      <c r="K686" s="6">
        <v>3.25</v>
      </c>
      <c r="L686" s="6">
        <f t="shared" si="360"/>
        <v>0</v>
      </c>
      <c r="M686" s="6">
        <f t="shared" si="361"/>
        <v>0</v>
      </c>
      <c r="N686" s="6">
        <f t="shared" si="362"/>
        <v>0</v>
      </c>
      <c r="O686" s="6">
        <f t="shared" si="363"/>
        <v>0</v>
      </c>
      <c r="P686" s="6">
        <f t="shared" si="364"/>
        <v>0</v>
      </c>
      <c r="Q686" s="6">
        <f t="shared" si="365"/>
        <v>0</v>
      </c>
      <c r="R686" s="6">
        <f t="shared" si="366"/>
        <v>0.20000004768371982</v>
      </c>
      <c r="S686" s="6">
        <f t="shared" si="367"/>
        <v>1.2999999523162802</v>
      </c>
      <c r="T686" s="6">
        <f t="shared" si="368"/>
        <v>1.25</v>
      </c>
      <c r="U686" s="6">
        <f t="shared" si="369"/>
        <v>0</v>
      </c>
      <c r="V686" s="6">
        <f t="shared" si="370"/>
        <v>0</v>
      </c>
      <c r="W686" s="6">
        <f t="shared" si="371"/>
        <v>0</v>
      </c>
      <c r="X686" s="6">
        <f t="shared" si="372"/>
        <v>0</v>
      </c>
      <c r="Y686" s="6">
        <f t="shared" si="373"/>
        <v>0</v>
      </c>
      <c r="Z686" s="6">
        <f t="shared" si="374"/>
        <v>0</v>
      </c>
      <c r="AA686" s="6">
        <f t="shared" si="375"/>
        <v>0</v>
      </c>
      <c r="AB686" s="6">
        <f t="shared" si="376"/>
        <v>0.79999995231628018</v>
      </c>
      <c r="AC686" s="6">
        <f t="shared" si="377"/>
        <v>0.45000000000000018</v>
      </c>
      <c r="AD686" s="6">
        <f t="shared" si="378"/>
        <v>0</v>
      </c>
      <c r="AE686" s="6">
        <f t="shared" si="379"/>
        <v>0</v>
      </c>
      <c r="AF686" s="6">
        <f t="shared" si="380"/>
        <v>0</v>
      </c>
      <c r="AG686" s="6">
        <f t="shared" si="381"/>
        <v>0</v>
      </c>
      <c r="AH686" s="6">
        <f t="shared" si="382"/>
        <v>0</v>
      </c>
      <c r="AI686" s="6">
        <f t="shared" si="383"/>
        <v>0</v>
      </c>
      <c r="AJ686" s="6">
        <f t="shared" si="384"/>
        <v>0</v>
      </c>
      <c r="AK686" s="6">
        <f t="shared" si="385"/>
        <v>0</v>
      </c>
      <c r="AL686" s="6">
        <f t="shared" si="386"/>
        <v>0</v>
      </c>
      <c r="AM686" s="6">
        <f t="shared" si="387"/>
        <v>0</v>
      </c>
      <c r="AN686" s="6">
        <f t="shared" si="388"/>
        <v>0</v>
      </c>
      <c r="AO686" s="6">
        <f t="shared" si="389"/>
        <v>0</v>
      </c>
      <c r="AP686" s="6">
        <f t="shared" si="390"/>
        <v>0</v>
      </c>
      <c r="AQ686" s="6">
        <f t="shared" si="391"/>
        <v>0</v>
      </c>
      <c r="AR686" s="6">
        <f t="shared" si="392"/>
        <v>0</v>
      </c>
      <c r="AS686" s="6">
        <f t="shared" si="393"/>
        <v>0</v>
      </c>
      <c r="AT686" s="6">
        <f t="shared" si="394"/>
        <v>0</v>
      </c>
      <c r="AU686" s="6">
        <f t="shared" si="395"/>
        <v>0</v>
      </c>
    </row>
    <row r="687" spans="1:47" ht="15" customHeight="1" x14ac:dyDescent="0.45">
      <c r="A687" s="5" t="s">
        <v>1366</v>
      </c>
      <c r="B687" s="5" t="s">
        <v>1367</v>
      </c>
      <c r="C687" s="6">
        <v>1.04999995231628</v>
      </c>
      <c r="D687" s="6">
        <v>0.94999998807907104</v>
      </c>
      <c r="E687" s="6">
        <v>1.8999999761581401</v>
      </c>
      <c r="F687" s="6">
        <v>0.40000000596046498</v>
      </c>
      <c r="G687" s="6">
        <v>1.8500000238418599</v>
      </c>
      <c r="H687" s="6">
        <v>2.3499999046325701</v>
      </c>
      <c r="I687" s="6">
        <v>3.25</v>
      </c>
      <c r="J687" s="6">
        <v>3.25</v>
      </c>
      <c r="K687" s="6">
        <v>3.3499999046325701</v>
      </c>
      <c r="L687" s="6">
        <f t="shared" si="360"/>
        <v>0</v>
      </c>
      <c r="M687" s="6">
        <f t="shared" si="361"/>
        <v>0</v>
      </c>
      <c r="N687" s="6">
        <f t="shared" si="362"/>
        <v>0</v>
      </c>
      <c r="O687" s="6">
        <f t="shared" si="363"/>
        <v>0</v>
      </c>
      <c r="P687" s="6">
        <f t="shared" si="364"/>
        <v>0</v>
      </c>
      <c r="Q687" s="6">
        <f t="shared" si="365"/>
        <v>0</v>
      </c>
      <c r="R687" s="6">
        <f t="shared" si="366"/>
        <v>0.25</v>
      </c>
      <c r="S687" s="6">
        <f t="shared" si="367"/>
        <v>1.25</v>
      </c>
      <c r="T687" s="6">
        <f t="shared" si="368"/>
        <v>1.3499999046325701</v>
      </c>
      <c r="U687" s="6">
        <f t="shared" si="369"/>
        <v>0</v>
      </c>
      <c r="V687" s="6">
        <f t="shared" si="370"/>
        <v>0</v>
      </c>
      <c r="W687" s="6">
        <f t="shared" si="371"/>
        <v>0</v>
      </c>
      <c r="X687" s="6">
        <f t="shared" si="372"/>
        <v>0</v>
      </c>
      <c r="Y687" s="6">
        <f t="shared" si="373"/>
        <v>0</v>
      </c>
      <c r="Z687" s="6">
        <f t="shared" si="374"/>
        <v>0</v>
      </c>
      <c r="AA687" s="6">
        <f t="shared" si="375"/>
        <v>0</v>
      </c>
      <c r="AB687" s="6">
        <f t="shared" si="376"/>
        <v>0.75</v>
      </c>
      <c r="AC687" s="6">
        <f t="shared" si="377"/>
        <v>0.54999990463257031</v>
      </c>
      <c r="AD687" s="6">
        <f t="shared" si="378"/>
        <v>0</v>
      </c>
      <c r="AE687" s="6">
        <f t="shared" si="379"/>
        <v>0</v>
      </c>
      <c r="AF687" s="6">
        <f t="shared" si="380"/>
        <v>0</v>
      </c>
      <c r="AG687" s="6">
        <f t="shared" si="381"/>
        <v>0</v>
      </c>
      <c r="AH687" s="6">
        <f t="shared" si="382"/>
        <v>0</v>
      </c>
      <c r="AI687" s="6">
        <f t="shared" si="383"/>
        <v>0</v>
      </c>
      <c r="AJ687" s="6">
        <f t="shared" si="384"/>
        <v>0</v>
      </c>
      <c r="AK687" s="6">
        <f t="shared" si="385"/>
        <v>0</v>
      </c>
      <c r="AL687" s="6">
        <f t="shared" si="386"/>
        <v>0</v>
      </c>
      <c r="AM687" s="6">
        <f t="shared" si="387"/>
        <v>0</v>
      </c>
      <c r="AN687" s="6">
        <f t="shared" si="388"/>
        <v>0</v>
      </c>
      <c r="AO687" s="6">
        <f t="shared" si="389"/>
        <v>0</v>
      </c>
      <c r="AP687" s="6">
        <f t="shared" si="390"/>
        <v>0</v>
      </c>
      <c r="AQ687" s="6">
        <f t="shared" si="391"/>
        <v>0</v>
      </c>
      <c r="AR687" s="6">
        <f t="shared" si="392"/>
        <v>0</v>
      </c>
      <c r="AS687" s="6">
        <f t="shared" si="393"/>
        <v>0</v>
      </c>
      <c r="AT687" s="6">
        <f t="shared" si="394"/>
        <v>0</v>
      </c>
      <c r="AU687" s="6">
        <f t="shared" si="395"/>
        <v>0</v>
      </c>
    </row>
    <row r="688" spans="1:47" ht="15" customHeight="1" x14ac:dyDescent="0.45">
      <c r="A688" s="5" t="s">
        <v>1368</v>
      </c>
      <c r="B688" s="5" t="s">
        <v>1369</v>
      </c>
      <c r="C688" s="6">
        <v>1.04999995231628</v>
      </c>
      <c r="D688" s="6">
        <v>1.3999999761581401</v>
      </c>
      <c r="E688" s="6">
        <v>2</v>
      </c>
      <c r="F688" s="6">
        <v>0.69999998807907104</v>
      </c>
      <c r="G688" s="6">
        <v>2.25</v>
      </c>
      <c r="H688" s="6">
        <v>2.4500000476837198</v>
      </c>
      <c r="I688" s="6">
        <v>3.4500000476837198</v>
      </c>
      <c r="J688" s="6">
        <v>3.75</v>
      </c>
      <c r="K688" s="6">
        <v>3.4000000953674299</v>
      </c>
      <c r="L688" s="6">
        <f t="shared" si="360"/>
        <v>0</v>
      </c>
      <c r="M688" s="6">
        <f t="shared" si="361"/>
        <v>0</v>
      </c>
      <c r="N688" s="6">
        <f t="shared" si="362"/>
        <v>0</v>
      </c>
      <c r="O688" s="6">
        <f t="shared" si="363"/>
        <v>0</v>
      </c>
      <c r="P688" s="6">
        <f t="shared" si="364"/>
        <v>0.25</v>
      </c>
      <c r="Q688" s="6">
        <f t="shared" si="365"/>
        <v>0</v>
      </c>
      <c r="R688" s="6">
        <f t="shared" si="366"/>
        <v>0.45000004768371982</v>
      </c>
      <c r="S688" s="6">
        <f t="shared" si="367"/>
        <v>1.75</v>
      </c>
      <c r="T688" s="6">
        <f t="shared" si="368"/>
        <v>1.4000000953674299</v>
      </c>
      <c r="U688" s="6">
        <f t="shared" si="369"/>
        <v>0</v>
      </c>
      <c r="V688" s="6">
        <f t="shared" si="370"/>
        <v>0</v>
      </c>
      <c r="W688" s="6">
        <f t="shared" si="371"/>
        <v>0</v>
      </c>
      <c r="X688" s="6">
        <f t="shared" si="372"/>
        <v>0</v>
      </c>
      <c r="Y688" s="6">
        <f t="shared" si="373"/>
        <v>0</v>
      </c>
      <c r="Z688" s="6">
        <f t="shared" si="374"/>
        <v>0</v>
      </c>
      <c r="AA688" s="6">
        <f t="shared" si="375"/>
        <v>0</v>
      </c>
      <c r="AB688" s="6">
        <f t="shared" si="376"/>
        <v>1.25</v>
      </c>
      <c r="AC688" s="6">
        <f t="shared" si="377"/>
        <v>0.60000009536743004</v>
      </c>
      <c r="AD688" s="6">
        <f t="shared" si="378"/>
        <v>0</v>
      </c>
      <c r="AE688" s="6">
        <f t="shared" si="379"/>
        <v>0</v>
      </c>
      <c r="AF688" s="6">
        <f t="shared" si="380"/>
        <v>0</v>
      </c>
      <c r="AG688" s="6">
        <f t="shared" si="381"/>
        <v>0</v>
      </c>
      <c r="AH688" s="6">
        <f t="shared" si="382"/>
        <v>0</v>
      </c>
      <c r="AI688" s="6">
        <f t="shared" si="383"/>
        <v>0</v>
      </c>
      <c r="AJ688" s="6">
        <f t="shared" si="384"/>
        <v>0</v>
      </c>
      <c r="AK688" s="6">
        <f t="shared" si="385"/>
        <v>0.45000000000000018</v>
      </c>
      <c r="AL688" s="6">
        <f t="shared" si="386"/>
        <v>0</v>
      </c>
      <c r="AM688" s="6">
        <f t="shared" si="387"/>
        <v>0</v>
      </c>
      <c r="AN688" s="6">
        <f t="shared" si="388"/>
        <v>0</v>
      </c>
      <c r="AO688" s="6">
        <f t="shared" si="389"/>
        <v>0</v>
      </c>
      <c r="AP688" s="6">
        <f t="shared" si="390"/>
        <v>0</v>
      </c>
      <c r="AQ688" s="6">
        <f t="shared" si="391"/>
        <v>0</v>
      </c>
      <c r="AR688" s="6">
        <f t="shared" si="392"/>
        <v>0</v>
      </c>
      <c r="AS688" s="6">
        <f t="shared" si="393"/>
        <v>0</v>
      </c>
      <c r="AT688" s="6">
        <f t="shared" si="394"/>
        <v>0</v>
      </c>
      <c r="AU688" s="6">
        <f t="shared" si="395"/>
        <v>0</v>
      </c>
    </row>
    <row r="689" spans="1:47" ht="15" customHeight="1" x14ac:dyDescent="0.45">
      <c r="A689" s="5" t="s">
        <v>1370</v>
      </c>
      <c r="B689" s="5" t="s">
        <v>1371</v>
      </c>
      <c r="C689" s="6">
        <v>1.5</v>
      </c>
      <c r="D689" s="6">
        <v>2.3499999046325701</v>
      </c>
      <c r="E689" s="6">
        <v>2.0999999046325701</v>
      </c>
      <c r="F689" s="6">
        <v>0.85000002384185802</v>
      </c>
      <c r="G689" s="6">
        <v>2.1500000953674299</v>
      </c>
      <c r="H689" s="6">
        <v>2.6500000953674299</v>
      </c>
      <c r="I689" s="6">
        <v>3.4000000953674299</v>
      </c>
      <c r="J689" s="6">
        <v>3.75</v>
      </c>
      <c r="K689" s="6">
        <v>3.6500000953674299</v>
      </c>
      <c r="L689" s="6">
        <f t="shared" si="360"/>
        <v>0</v>
      </c>
      <c r="M689" s="6">
        <f t="shared" si="361"/>
        <v>0.34999990463257014</v>
      </c>
      <c r="N689" s="6">
        <f t="shared" si="362"/>
        <v>9.9999904632570136E-2</v>
      </c>
      <c r="O689" s="6">
        <f t="shared" si="363"/>
        <v>0</v>
      </c>
      <c r="P689" s="6">
        <f t="shared" si="364"/>
        <v>0.15000009536742986</v>
      </c>
      <c r="Q689" s="6">
        <f t="shared" si="365"/>
        <v>0</v>
      </c>
      <c r="R689" s="6">
        <f t="shared" si="366"/>
        <v>0.40000009536742986</v>
      </c>
      <c r="S689" s="6">
        <f t="shared" si="367"/>
        <v>1.75</v>
      </c>
      <c r="T689" s="6">
        <f t="shared" si="368"/>
        <v>1.6500000953674299</v>
      </c>
      <c r="U689" s="6">
        <f t="shared" si="369"/>
        <v>0</v>
      </c>
      <c r="V689" s="6">
        <f t="shared" si="370"/>
        <v>0</v>
      </c>
      <c r="W689" s="6">
        <f t="shared" si="371"/>
        <v>0</v>
      </c>
      <c r="X689" s="6">
        <f t="shared" si="372"/>
        <v>0</v>
      </c>
      <c r="Y689" s="6">
        <f t="shared" si="373"/>
        <v>0</v>
      </c>
      <c r="Z689" s="6">
        <f t="shared" si="374"/>
        <v>0</v>
      </c>
      <c r="AA689" s="6">
        <f t="shared" si="375"/>
        <v>0</v>
      </c>
      <c r="AB689" s="6">
        <f t="shared" si="376"/>
        <v>1.25</v>
      </c>
      <c r="AC689" s="6">
        <f t="shared" si="377"/>
        <v>0.85000009536743004</v>
      </c>
      <c r="AD689" s="6">
        <f t="shared" si="378"/>
        <v>0</v>
      </c>
      <c r="AE689" s="6">
        <f t="shared" si="379"/>
        <v>0</v>
      </c>
      <c r="AF689" s="6">
        <f t="shared" si="380"/>
        <v>0</v>
      </c>
      <c r="AG689" s="6">
        <f t="shared" si="381"/>
        <v>0</v>
      </c>
      <c r="AH689" s="6">
        <f t="shared" si="382"/>
        <v>0</v>
      </c>
      <c r="AI689" s="6">
        <f t="shared" si="383"/>
        <v>0</v>
      </c>
      <c r="AJ689" s="6">
        <f t="shared" si="384"/>
        <v>0</v>
      </c>
      <c r="AK689" s="6">
        <f t="shared" si="385"/>
        <v>0.45000000000000018</v>
      </c>
      <c r="AL689" s="6">
        <f t="shared" si="386"/>
        <v>5.0000095367429775E-2</v>
      </c>
      <c r="AM689" s="6">
        <f t="shared" si="387"/>
        <v>0</v>
      </c>
      <c r="AN689" s="6">
        <f t="shared" si="388"/>
        <v>0</v>
      </c>
      <c r="AO689" s="6">
        <f t="shared" si="389"/>
        <v>0</v>
      </c>
      <c r="AP689" s="6">
        <f t="shared" si="390"/>
        <v>0</v>
      </c>
      <c r="AQ689" s="6">
        <f t="shared" si="391"/>
        <v>0</v>
      </c>
      <c r="AR689" s="6">
        <f t="shared" si="392"/>
        <v>0</v>
      </c>
      <c r="AS689" s="6">
        <f t="shared" si="393"/>
        <v>0</v>
      </c>
      <c r="AT689" s="6">
        <f t="shared" si="394"/>
        <v>0</v>
      </c>
      <c r="AU689" s="6">
        <f t="shared" si="395"/>
        <v>0</v>
      </c>
    </row>
    <row r="690" spans="1:47" ht="15" customHeight="1" x14ac:dyDescent="0.45">
      <c r="A690" s="5" t="s">
        <v>1372</v>
      </c>
      <c r="B690" s="5" t="s">
        <v>1373</v>
      </c>
      <c r="C690" s="6">
        <v>1.75</v>
      </c>
      <c r="D690" s="6">
        <v>2.0499999523162802</v>
      </c>
      <c r="E690" s="6">
        <v>2</v>
      </c>
      <c r="F690" s="6">
        <v>0.55000001192092896</v>
      </c>
      <c r="G690" s="6">
        <v>1.54999995231628</v>
      </c>
      <c r="H690" s="6">
        <v>2.5</v>
      </c>
      <c r="I690" s="6">
        <v>3.25</v>
      </c>
      <c r="J690" s="6">
        <v>3.5</v>
      </c>
      <c r="K690" s="6">
        <v>3.4000000953674299</v>
      </c>
      <c r="L690" s="6">
        <f t="shared" si="360"/>
        <v>0</v>
      </c>
      <c r="M690" s="6">
        <f t="shared" si="361"/>
        <v>4.9999952316280183E-2</v>
      </c>
      <c r="N690" s="6">
        <f t="shared" si="362"/>
        <v>0</v>
      </c>
      <c r="O690" s="6">
        <f t="shared" si="363"/>
        <v>0</v>
      </c>
      <c r="P690" s="6">
        <f t="shared" si="364"/>
        <v>0</v>
      </c>
      <c r="Q690" s="6">
        <f t="shared" si="365"/>
        <v>0</v>
      </c>
      <c r="R690" s="6">
        <f t="shared" si="366"/>
        <v>0.25</v>
      </c>
      <c r="S690" s="6">
        <f t="shared" si="367"/>
        <v>1.5</v>
      </c>
      <c r="T690" s="6">
        <f t="shared" si="368"/>
        <v>1.4000000953674299</v>
      </c>
      <c r="U690" s="6">
        <f t="shared" si="369"/>
        <v>0</v>
      </c>
      <c r="V690" s="6">
        <f t="shared" si="370"/>
        <v>0</v>
      </c>
      <c r="W690" s="6">
        <f t="shared" si="371"/>
        <v>0</v>
      </c>
      <c r="X690" s="6">
        <f t="shared" si="372"/>
        <v>0</v>
      </c>
      <c r="Y690" s="6">
        <f t="shared" si="373"/>
        <v>0</v>
      </c>
      <c r="Z690" s="6">
        <f t="shared" si="374"/>
        <v>0</v>
      </c>
      <c r="AA690" s="6">
        <f t="shared" si="375"/>
        <v>0</v>
      </c>
      <c r="AB690" s="6">
        <f t="shared" si="376"/>
        <v>1</v>
      </c>
      <c r="AC690" s="6">
        <f t="shared" si="377"/>
        <v>0.60000009536743004</v>
      </c>
      <c r="AD690" s="6">
        <f t="shared" si="378"/>
        <v>0</v>
      </c>
      <c r="AE690" s="6">
        <f t="shared" si="379"/>
        <v>0</v>
      </c>
      <c r="AF690" s="6">
        <f t="shared" si="380"/>
        <v>0</v>
      </c>
      <c r="AG690" s="6">
        <f t="shared" si="381"/>
        <v>0</v>
      </c>
      <c r="AH690" s="6">
        <f t="shared" si="382"/>
        <v>0</v>
      </c>
      <c r="AI690" s="6">
        <f t="shared" si="383"/>
        <v>0</v>
      </c>
      <c r="AJ690" s="6">
        <f t="shared" si="384"/>
        <v>0</v>
      </c>
      <c r="AK690" s="6">
        <f t="shared" si="385"/>
        <v>0.20000000000000018</v>
      </c>
      <c r="AL690" s="6">
        <f t="shared" si="386"/>
        <v>0</v>
      </c>
      <c r="AM690" s="6">
        <f t="shared" si="387"/>
        <v>0</v>
      </c>
      <c r="AN690" s="6">
        <f t="shared" si="388"/>
        <v>0</v>
      </c>
      <c r="AO690" s="6">
        <f t="shared" si="389"/>
        <v>0</v>
      </c>
      <c r="AP690" s="6">
        <f t="shared" si="390"/>
        <v>0</v>
      </c>
      <c r="AQ690" s="6">
        <f t="shared" si="391"/>
        <v>0</v>
      </c>
      <c r="AR690" s="6">
        <f t="shared" si="392"/>
        <v>0</v>
      </c>
      <c r="AS690" s="6">
        <f t="shared" si="393"/>
        <v>0</v>
      </c>
      <c r="AT690" s="6">
        <f t="shared" si="394"/>
        <v>0</v>
      </c>
      <c r="AU690" s="6">
        <f t="shared" si="395"/>
        <v>0</v>
      </c>
    </row>
    <row r="691" spans="1:47" ht="15" customHeight="1" x14ac:dyDescent="0.45">
      <c r="A691" s="5" t="s">
        <v>1374</v>
      </c>
      <c r="B691" s="5" t="s">
        <v>1375</v>
      </c>
      <c r="C691" s="6">
        <v>3.6500000953674299</v>
      </c>
      <c r="D691" s="6">
        <v>4</v>
      </c>
      <c r="E691" s="6">
        <v>3.75</v>
      </c>
      <c r="F691" s="6">
        <v>2</v>
      </c>
      <c r="G691" s="6">
        <v>3.9500000476837198</v>
      </c>
      <c r="H691" s="6">
        <v>3.75</v>
      </c>
      <c r="I691" s="6">
        <v>2.7999999523162802</v>
      </c>
      <c r="J691" s="6">
        <v>0.5</v>
      </c>
      <c r="K691" s="6">
        <v>1.25</v>
      </c>
      <c r="L691" s="6">
        <f t="shared" si="360"/>
        <v>0.65000009536742986</v>
      </c>
      <c r="M691" s="6">
        <f t="shared" si="361"/>
        <v>2</v>
      </c>
      <c r="N691" s="6">
        <f t="shared" si="362"/>
        <v>1.75</v>
      </c>
      <c r="O691" s="6">
        <f t="shared" si="363"/>
        <v>0</v>
      </c>
      <c r="P691" s="6">
        <f t="shared" si="364"/>
        <v>1.9500000476837198</v>
      </c>
      <c r="Q691" s="6">
        <f t="shared" si="365"/>
        <v>0.75</v>
      </c>
      <c r="R691" s="6">
        <f t="shared" si="366"/>
        <v>0</v>
      </c>
      <c r="S691" s="6">
        <f t="shared" si="367"/>
        <v>0</v>
      </c>
      <c r="T691" s="6">
        <f t="shared" si="368"/>
        <v>0</v>
      </c>
      <c r="U691" s="6">
        <f t="shared" si="369"/>
        <v>0</v>
      </c>
      <c r="V691" s="6">
        <f t="shared" si="370"/>
        <v>1.4</v>
      </c>
      <c r="W691" s="6">
        <f t="shared" si="371"/>
        <v>0.35000000000000009</v>
      </c>
      <c r="X691" s="6">
        <f t="shared" si="372"/>
        <v>0</v>
      </c>
      <c r="Y691" s="6">
        <f t="shared" si="373"/>
        <v>0.65000004768371999</v>
      </c>
      <c r="Z691" s="6">
        <f t="shared" si="374"/>
        <v>0.25</v>
      </c>
      <c r="AA691" s="6">
        <f t="shared" si="375"/>
        <v>0</v>
      </c>
      <c r="AB691" s="6">
        <f t="shared" si="376"/>
        <v>0</v>
      </c>
      <c r="AC691" s="6">
        <f t="shared" si="377"/>
        <v>0</v>
      </c>
      <c r="AD691" s="6">
        <f t="shared" si="378"/>
        <v>0</v>
      </c>
      <c r="AE691" s="6">
        <f t="shared" si="379"/>
        <v>0.60000000000000009</v>
      </c>
      <c r="AF691" s="6">
        <f t="shared" si="380"/>
        <v>0</v>
      </c>
      <c r="AG691" s="6">
        <f t="shared" si="381"/>
        <v>0</v>
      </c>
      <c r="AH691" s="6">
        <f t="shared" si="382"/>
        <v>0</v>
      </c>
      <c r="AI691" s="6">
        <f t="shared" si="383"/>
        <v>0</v>
      </c>
      <c r="AJ691" s="6">
        <f t="shared" si="384"/>
        <v>0</v>
      </c>
      <c r="AK691" s="6">
        <f t="shared" si="385"/>
        <v>0</v>
      </c>
      <c r="AL691" s="6">
        <f t="shared" si="386"/>
        <v>0</v>
      </c>
      <c r="AM691" s="6">
        <f t="shared" si="387"/>
        <v>0</v>
      </c>
      <c r="AN691" s="6">
        <f t="shared" si="388"/>
        <v>0</v>
      </c>
      <c r="AO691" s="6">
        <f t="shared" si="389"/>
        <v>0</v>
      </c>
      <c r="AP691" s="6">
        <f t="shared" si="390"/>
        <v>0</v>
      </c>
      <c r="AQ691" s="6">
        <f t="shared" si="391"/>
        <v>0</v>
      </c>
      <c r="AR691" s="6">
        <f t="shared" si="392"/>
        <v>0</v>
      </c>
      <c r="AS691" s="6">
        <f t="shared" si="393"/>
        <v>0</v>
      </c>
      <c r="AT691" s="6">
        <f t="shared" si="394"/>
        <v>0</v>
      </c>
      <c r="AU691" s="6">
        <f t="shared" si="395"/>
        <v>0</v>
      </c>
    </row>
    <row r="692" spans="1:47" ht="15" customHeight="1" x14ac:dyDescent="0.45">
      <c r="A692" s="5" t="s">
        <v>1376</v>
      </c>
      <c r="B692" s="5" t="s">
        <v>1377</v>
      </c>
      <c r="C692" s="6">
        <v>2.4500000476837198</v>
      </c>
      <c r="D692" s="6">
        <v>2.4000000953674299</v>
      </c>
      <c r="E692" s="6">
        <v>2.4000000953674299</v>
      </c>
      <c r="F692" s="6">
        <v>1.25</v>
      </c>
      <c r="G692" s="6">
        <v>2.6500000953674299</v>
      </c>
      <c r="H692" s="6">
        <v>3.2000000476837198</v>
      </c>
      <c r="I692" s="6">
        <v>3.0499999523162802</v>
      </c>
      <c r="J692" s="6">
        <v>3.5</v>
      </c>
      <c r="K692" s="6">
        <v>3</v>
      </c>
      <c r="L692" s="6">
        <f t="shared" si="360"/>
        <v>0</v>
      </c>
      <c r="M692" s="6">
        <f t="shared" si="361"/>
        <v>0.40000009536742986</v>
      </c>
      <c r="N692" s="6">
        <f t="shared" si="362"/>
        <v>0.40000009536742986</v>
      </c>
      <c r="O692" s="6">
        <f t="shared" si="363"/>
        <v>0</v>
      </c>
      <c r="P692" s="6">
        <f t="shared" si="364"/>
        <v>0.65000009536742986</v>
      </c>
      <c r="Q692" s="6">
        <f t="shared" si="365"/>
        <v>0.20000004768371982</v>
      </c>
      <c r="R692" s="6">
        <f t="shared" si="366"/>
        <v>4.9999952316280183E-2</v>
      </c>
      <c r="S692" s="6">
        <f t="shared" si="367"/>
        <v>1.5</v>
      </c>
      <c r="T692" s="6">
        <f t="shared" si="368"/>
        <v>1</v>
      </c>
      <c r="U692" s="6">
        <f t="shared" si="369"/>
        <v>0</v>
      </c>
      <c r="V692" s="6">
        <f t="shared" si="370"/>
        <v>0</v>
      </c>
      <c r="W692" s="6">
        <f t="shared" si="371"/>
        <v>0</v>
      </c>
      <c r="X692" s="6">
        <f t="shared" si="372"/>
        <v>0</v>
      </c>
      <c r="Y692" s="6">
        <f t="shared" si="373"/>
        <v>0</v>
      </c>
      <c r="Z692" s="6">
        <f t="shared" si="374"/>
        <v>0</v>
      </c>
      <c r="AA692" s="6">
        <f t="shared" si="375"/>
        <v>0</v>
      </c>
      <c r="AB692" s="6">
        <f t="shared" si="376"/>
        <v>1</v>
      </c>
      <c r="AC692" s="6">
        <f t="shared" si="377"/>
        <v>0.20000000000000018</v>
      </c>
      <c r="AD692" s="6">
        <f t="shared" si="378"/>
        <v>0</v>
      </c>
      <c r="AE692" s="6">
        <f t="shared" si="379"/>
        <v>0</v>
      </c>
      <c r="AF692" s="6">
        <f t="shared" si="380"/>
        <v>0</v>
      </c>
      <c r="AG692" s="6">
        <f t="shared" si="381"/>
        <v>0</v>
      </c>
      <c r="AH692" s="6">
        <f t="shared" si="382"/>
        <v>0</v>
      </c>
      <c r="AI692" s="6">
        <f t="shared" si="383"/>
        <v>0</v>
      </c>
      <c r="AJ692" s="6">
        <f t="shared" si="384"/>
        <v>0</v>
      </c>
      <c r="AK692" s="6">
        <f t="shared" si="385"/>
        <v>0.20000000000000018</v>
      </c>
      <c r="AL692" s="6">
        <f t="shared" si="386"/>
        <v>0</v>
      </c>
      <c r="AM692" s="6">
        <f t="shared" si="387"/>
        <v>0</v>
      </c>
      <c r="AN692" s="6">
        <f t="shared" si="388"/>
        <v>0</v>
      </c>
      <c r="AO692" s="6">
        <f t="shared" si="389"/>
        <v>0</v>
      </c>
      <c r="AP692" s="6">
        <f t="shared" si="390"/>
        <v>0</v>
      </c>
      <c r="AQ692" s="6">
        <f t="shared" si="391"/>
        <v>0</v>
      </c>
      <c r="AR692" s="6">
        <f t="shared" si="392"/>
        <v>0</v>
      </c>
      <c r="AS692" s="6">
        <f t="shared" si="393"/>
        <v>0</v>
      </c>
      <c r="AT692" s="6">
        <f t="shared" si="394"/>
        <v>0</v>
      </c>
      <c r="AU692" s="6">
        <f t="shared" si="395"/>
        <v>0</v>
      </c>
    </row>
    <row r="693" spans="1:47" ht="15" customHeight="1" x14ac:dyDescent="0.45">
      <c r="A693" s="5" t="s">
        <v>1378</v>
      </c>
      <c r="B693" s="5" t="s">
        <v>1379</v>
      </c>
      <c r="C693" s="6">
        <v>2</v>
      </c>
      <c r="D693" s="6">
        <v>1.29999995231628</v>
      </c>
      <c r="E693" s="6">
        <v>2.5</v>
      </c>
      <c r="F693" s="6">
        <v>1.25</v>
      </c>
      <c r="G693" s="6">
        <v>2.5999999046325701</v>
      </c>
      <c r="H693" s="6">
        <v>3.25</v>
      </c>
      <c r="I693" s="6">
        <v>3.3499999046325701</v>
      </c>
      <c r="J693" s="6">
        <v>3.8499999046325701</v>
      </c>
      <c r="K693" s="6">
        <v>3.75</v>
      </c>
      <c r="L693" s="6">
        <f t="shared" si="360"/>
        <v>0</v>
      </c>
      <c r="M693" s="6">
        <f t="shared" si="361"/>
        <v>0</v>
      </c>
      <c r="N693" s="6">
        <f t="shared" si="362"/>
        <v>0.5</v>
      </c>
      <c r="O693" s="6">
        <f t="shared" si="363"/>
        <v>0</v>
      </c>
      <c r="P693" s="6">
        <f t="shared" si="364"/>
        <v>0.59999990463257014</v>
      </c>
      <c r="Q693" s="6">
        <f t="shared" si="365"/>
        <v>0.25</v>
      </c>
      <c r="R693" s="6">
        <f t="shared" si="366"/>
        <v>0.34999990463257014</v>
      </c>
      <c r="S693" s="6">
        <f t="shared" si="367"/>
        <v>1.8499999046325701</v>
      </c>
      <c r="T693" s="6">
        <f t="shared" si="368"/>
        <v>1.75</v>
      </c>
      <c r="U693" s="6">
        <f t="shared" si="369"/>
        <v>0</v>
      </c>
      <c r="V693" s="6">
        <f t="shared" si="370"/>
        <v>0</v>
      </c>
      <c r="W693" s="6">
        <f t="shared" si="371"/>
        <v>0</v>
      </c>
      <c r="X693" s="6">
        <f t="shared" si="372"/>
        <v>0</v>
      </c>
      <c r="Y693" s="6">
        <f t="shared" si="373"/>
        <v>0</v>
      </c>
      <c r="Z693" s="6">
        <f t="shared" si="374"/>
        <v>0</v>
      </c>
      <c r="AA693" s="6">
        <f t="shared" si="375"/>
        <v>0</v>
      </c>
      <c r="AB693" s="6">
        <f t="shared" si="376"/>
        <v>1.3499999046325701</v>
      </c>
      <c r="AC693" s="6">
        <f t="shared" si="377"/>
        <v>0.95000000000000018</v>
      </c>
      <c r="AD693" s="6">
        <f t="shared" si="378"/>
        <v>0</v>
      </c>
      <c r="AE693" s="6">
        <f t="shared" si="379"/>
        <v>0</v>
      </c>
      <c r="AF693" s="6">
        <f t="shared" si="380"/>
        <v>0</v>
      </c>
      <c r="AG693" s="6">
        <f t="shared" si="381"/>
        <v>0</v>
      </c>
      <c r="AH693" s="6">
        <f t="shared" si="382"/>
        <v>0</v>
      </c>
      <c r="AI693" s="6">
        <f t="shared" si="383"/>
        <v>0</v>
      </c>
      <c r="AJ693" s="6">
        <f t="shared" si="384"/>
        <v>0</v>
      </c>
      <c r="AK693" s="6">
        <f t="shared" si="385"/>
        <v>0.54999990463257031</v>
      </c>
      <c r="AL693" s="6">
        <f t="shared" si="386"/>
        <v>0.14999999999999991</v>
      </c>
      <c r="AM693" s="6">
        <f t="shared" si="387"/>
        <v>0</v>
      </c>
      <c r="AN693" s="6">
        <f t="shared" si="388"/>
        <v>0</v>
      </c>
      <c r="AO693" s="6">
        <f t="shared" si="389"/>
        <v>0</v>
      </c>
      <c r="AP693" s="6">
        <f t="shared" si="390"/>
        <v>0</v>
      </c>
      <c r="AQ693" s="6">
        <f t="shared" si="391"/>
        <v>0</v>
      </c>
      <c r="AR693" s="6">
        <f t="shared" si="392"/>
        <v>0</v>
      </c>
      <c r="AS693" s="6">
        <f t="shared" si="393"/>
        <v>0</v>
      </c>
      <c r="AT693" s="6">
        <f t="shared" si="394"/>
        <v>0</v>
      </c>
      <c r="AU693" s="6">
        <f t="shared" si="395"/>
        <v>0</v>
      </c>
    </row>
    <row r="694" spans="1:47" ht="15" customHeight="1" x14ac:dyDescent="0.45">
      <c r="A694" s="5" t="s">
        <v>1380</v>
      </c>
      <c r="B694" s="5" t="s">
        <v>1381</v>
      </c>
      <c r="C694" s="6">
        <v>2.4000000953674299</v>
      </c>
      <c r="D694" s="6">
        <v>1.8999999761581401</v>
      </c>
      <c r="E694" s="6">
        <v>2.6500000953674299</v>
      </c>
      <c r="F694" s="6">
        <v>1.25</v>
      </c>
      <c r="G694" s="6">
        <v>2.7000000476837198</v>
      </c>
      <c r="H694" s="6">
        <v>2.9500000476837198</v>
      </c>
      <c r="I694" s="6">
        <v>3.1500000953674299</v>
      </c>
      <c r="J694" s="6">
        <v>3.4500000476837198</v>
      </c>
      <c r="K694" s="6">
        <v>3.2999999523162802</v>
      </c>
      <c r="L694" s="6">
        <f t="shared" si="360"/>
        <v>0</v>
      </c>
      <c r="M694" s="6">
        <f t="shared" si="361"/>
        <v>0</v>
      </c>
      <c r="N694" s="6">
        <f t="shared" si="362"/>
        <v>0.65000009536742986</v>
      </c>
      <c r="O694" s="6">
        <f t="shared" si="363"/>
        <v>0</v>
      </c>
      <c r="P694" s="6">
        <f t="shared" si="364"/>
        <v>0.70000004768371982</v>
      </c>
      <c r="Q694" s="6">
        <f t="shared" si="365"/>
        <v>0</v>
      </c>
      <c r="R694" s="6">
        <f t="shared" si="366"/>
        <v>0.15000009536742986</v>
      </c>
      <c r="S694" s="6">
        <f t="shared" si="367"/>
        <v>1.4500000476837198</v>
      </c>
      <c r="T694" s="6">
        <f t="shared" si="368"/>
        <v>1.2999999523162802</v>
      </c>
      <c r="U694" s="6">
        <f t="shared" si="369"/>
        <v>0</v>
      </c>
      <c r="V694" s="6">
        <f t="shared" si="370"/>
        <v>0</v>
      </c>
      <c r="W694" s="6">
        <f t="shared" si="371"/>
        <v>0</v>
      </c>
      <c r="X694" s="6">
        <f t="shared" si="372"/>
        <v>0</v>
      </c>
      <c r="Y694" s="6">
        <f t="shared" si="373"/>
        <v>0</v>
      </c>
      <c r="Z694" s="6">
        <f t="shared" si="374"/>
        <v>0</v>
      </c>
      <c r="AA694" s="6">
        <f t="shared" si="375"/>
        <v>0</v>
      </c>
      <c r="AB694" s="6">
        <f t="shared" si="376"/>
        <v>0.95000004768371982</v>
      </c>
      <c r="AC694" s="6">
        <f t="shared" si="377"/>
        <v>0.49999995231628036</v>
      </c>
      <c r="AD694" s="6">
        <f t="shared" si="378"/>
        <v>0</v>
      </c>
      <c r="AE694" s="6">
        <f t="shared" si="379"/>
        <v>0</v>
      </c>
      <c r="AF694" s="6">
        <f t="shared" si="380"/>
        <v>0</v>
      </c>
      <c r="AG694" s="6">
        <f t="shared" si="381"/>
        <v>0</v>
      </c>
      <c r="AH694" s="6">
        <f t="shared" si="382"/>
        <v>0</v>
      </c>
      <c r="AI694" s="6">
        <f t="shared" si="383"/>
        <v>0</v>
      </c>
      <c r="AJ694" s="6">
        <f t="shared" si="384"/>
        <v>0</v>
      </c>
      <c r="AK694" s="6">
        <f t="shared" si="385"/>
        <v>0.15000004768371999</v>
      </c>
      <c r="AL694" s="6">
        <f t="shared" si="386"/>
        <v>0</v>
      </c>
      <c r="AM694" s="6">
        <f t="shared" si="387"/>
        <v>0</v>
      </c>
      <c r="AN694" s="6">
        <f t="shared" si="388"/>
        <v>0</v>
      </c>
      <c r="AO694" s="6">
        <f t="shared" si="389"/>
        <v>0</v>
      </c>
      <c r="AP694" s="6">
        <f t="shared" si="390"/>
        <v>0</v>
      </c>
      <c r="AQ694" s="6">
        <f t="shared" si="391"/>
        <v>0</v>
      </c>
      <c r="AR694" s="6">
        <f t="shared" si="392"/>
        <v>0</v>
      </c>
      <c r="AS694" s="6">
        <f t="shared" si="393"/>
        <v>0</v>
      </c>
      <c r="AT694" s="6">
        <f t="shared" si="394"/>
        <v>0</v>
      </c>
      <c r="AU694" s="6">
        <f t="shared" si="395"/>
        <v>0</v>
      </c>
    </row>
    <row r="695" spans="1:47" ht="15" customHeight="1" x14ac:dyDescent="0.45">
      <c r="A695" s="5" t="s">
        <v>1382</v>
      </c>
      <c r="B695" s="5" t="s">
        <v>1383</v>
      </c>
      <c r="C695" s="6">
        <v>2.75</v>
      </c>
      <c r="D695" s="6">
        <v>2.4000000953674299</v>
      </c>
      <c r="E695" s="6">
        <v>2.8499999046325701</v>
      </c>
      <c r="F695" s="6">
        <v>2</v>
      </c>
      <c r="G695" s="6">
        <v>3</v>
      </c>
      <c r="H695" s="6">
        <v>3.5499999523162802</v>
      </c>
      <c r="I695" s="6">
        <v>3.4000000953674299</v>
      </c>
      <c r="J695" s="6">
        <v>3.8499999046325701</v>
      </c>
      <c r="K695" s="6">
        <v>3.1500000953674299</v>
      </c>
      <c r="L695" s="6">
        <f t="shared" si="360"/>
        <v>0</v>
      </c>
      <c r="M695" s="6">
        <f t="shared" si="361"/>
        <v>0.40000009536742986</v>
      </c>
      <c r="N695" s="6">
        <f t="shared" si="362"/>
        <v>0.84999990463257014</v>
      </c>
      <c r="O695" s="6">
        <f t="shared" si="363"/>
        <v>0</v>
      </c>
      <c r="P695" s="6">
        <f t="shared" si="364"/>
        <v>1</v>
      </c>
      <c r="Q695" s="6">
        <f t="shared" si="365"/>
        <v>0.54999995231628018</v>
      </c>
      <c r="R695" s="6">
        <f t="shared" si="366"/>
        <v>0.40000009536742986</v>
      </c>
      <c r="S695" s="6">
        <f t="shared" si="367"/>
        <v>1.8499999046325701</v>
      </c>
      <c r="T695" s="6">
        <f t="shared" si="368"/>
        <v>1.1500000953674299</v>
      </c>
      <c r="U695" s="6">
        <f t="shared" si="369"/>
        <v>0</v>
      </c>
      <c r="V695" s="6">
        <f t="shared" si="370"/>
        <v>0</v>
      </c>
      <c r="W695" s="6">
        <f t="shared" si="371"/>
        <v>0</v>
      </c>
      <c r="X695" s="6">
        <f t="shared" si="372"/>
        <v>0</v>
      </c>
      <c r="Y695" s="6">
        <f t="shared" si="373"/>
        <v>0</v>
      </c>
      <c r="Z695" s="6">
        <f t="shared" si="374"/>
        <v>4.9999952316280183E-2</v>
      </c>
      <c r="AA695" s="6">
        <f t="shared" si="375"/>
        <v>0</v>
      </c>
      <c r="AB695" s="6">
        <f t="shared" si="376"/>
        <v>1.3499999046325701</v>
      </c>
      <c r="AC695" s="6">
        <f t="shared" si="377"/>
        <v>0.35000009536743004</v>
      </c>
      <c r="AD695" s="6">
        <f t="shared" si="378"/>
        <v>0</v>
      </c>
      <c r="AE695" s="6">
        <f t="shared" si="379"/>
        <v>0</v>
      </c>
      <c r="AF695" s="6">
        <f t="shared" si="380"/>
        <v>0</v>
      </c>
      <c r="AG695" s="6">
        <f t="shared" si="381"/>
        <v>0</v>
      </c>
      <c r="AH695" s="6">
        <f t="shared" si="382"/>
        <v>0</v>
      </c>
      <c r="AI695" s="6">
        <f t="shared" si="383"/>
        <v>0</v>
      </c>
      <c r="AJ695" s="6">
        <f t="shared" si="384"/>
        <v>0</v>
      </c>
      <c r="AK695" s="6">
        <f t="shared" si="385"/>
        <v>0.54999990463257031</v>
      </c>
      <c r="AL695" s="6">
        <f t="shared" si="386"/>
        <v>0</v>
      </c>
      <c r="AM695" s="6">
        <f t="shared" si="387"/>
        <v>0</v>
      </c>
      <c r="AN695" s="6">
        <f t="shared" si="388"/>
        <v>0</v>
      </c>
      <c r="AO695" s="6">
        <f t="shared" si="389"/>
        <v>0</v>
      </c>
      <c r="AP695" s="6">
        <f t="shared" si="390"/>
        <v>0</v>
      </c>
      <c r="AQ695" s="6">
        <f t="shared" si="391"/>
        <v>0</v>
      </c>
      <c r="AR695" s="6">
        <f t="shared" si="392"/>
        <v>0</v>
      </c>
      <c r="AS695" s="6">
        <f t="shared" si="393"/>
        <v>0</v>
      </c>
      <c r="AT695" s="6">
        <f t="shared" si="394"/>
        <v>0</v>
      </c>
      <c r="AU695" s="6">
        <f t="shared" si="395"/>
        <v>0</v>
      </c>
    </row>
    <row r="696" spans="1:47" ht="15" customHeight="1" x14ac:dyDescent="0.45">
      <c r="A696" s="5" t="s">
        <v>1384</v>
      </c>
      <c r="B696" s="5" t="s">
        <v>1385</v>
      </c>
      <c r="C696" s="6">
        <v>2</v>
      </c>
      <c r="D696" s="6">
        <v>0.75</v>
      </c>
      <c r="E696" s="6">
        <v>2.25</v>
      </c>
      <c r="F696" s="6">
        <v>1.04999995231628</v>
      </c>
      <c r="G696" s="6">
        <v>2.25</v>
      </c>
      <c r="H696" s="6">
        <v>2.8499999046325701</v>
      </c>
      <c r="I696" s="6">
        <v>3.2000000476837198</v>
      </c>
      <c r="J696" s="6">
        <v>4</v>
      </c>
      <c r="K696" s="6">
        <v>3</v>
      </c>
      <c r="L696" s="6">
        <f t="shared" si="360"/>
        <v>0</v>
      </c>
      <c r="M696" s="6">
        <f t="shared" si="361"/>
        <v>0</v>
      </c>
      <c r="N696" s="6">
        <f t="shared" si="362"/>
        <v>0.25</v>
      </c>
      <c r="O696" s="6">
        <f t="shared" si="363"/>
        <v>0</v>
      </c>
      <c r="P696" s="6">
        <f t="shared" si="364"/>
        <v>0.25</v>
      </c>
      <c r="Q696" s="6">
        <f t="shared" si="365"/>
        <v>0</v>
      </c>
      <c r="R696" s="6">
        <f t="shared" si="366"/>
        <v>0.20000004768371982</v>
      </c>
      <c r="S696" s="6">
        <f t="shared" si="367"/>
        <v>2</v>
      </c>
      <c r="T696" s="6">
        <f t="shared" si="368"/>
        <v>1</v>
      </c>
      <c r="U696" s="6">
        <f t="shared" si="369"/>
        <v>0</v>
      </c>
      <c r="V696" s="6">
        <f t="shared" si="370"/>
        <v>0</v>
      </c>
      <c r="W696" s="6">
        <f t="shared" si="371"/>
        <v>0</v>
      </c>
      <c r="X696" s="6">
        <f t="shared" si="372"/>
        <v>0</v>
      </c>
      <c r="Y696" s="6">
        <f t="shared" si="373"/>
        <v>0</v>
      </c>
      <c r="Z696" s="6">
        <f t="shared" si="374"/>
        <v>0</v>
      </c>
      <c r="AA696" s="6">
        <f t="shared" si="375"/>
        <v>0</v>
      </c>
      <c r="AB696" s="6">
        <f t="shared" si="376"/>
        <v>1.5</v>
      </c>
      <c r="AC696" s="6">
        <f t="shared" si="377"/>
        <v>0.20000000000000018</v>
      </c>
      <c r="AD696" s="6">
        <f t="shared" si="378"/>
        <v>0</v>
      </c>
      <c r="AE696" s="6">
        <f t="shared" si="379"/>
        <v>0</v>
      </c>
      <c r="AF696" s="6">
        <f t="shared" si="380"/>
        <v>0</v>
      </c>
      <c r="AG696" s="6">
        <f t="shared" si="381"/>
        <v>0</v>
      </c>
      <c r="AH696" s="6">
        <f t="shared" si="382"/>
        <v>0</v>
      </c>
      <c r="AI696" s="6">
        <f t="shared" si="383"/>
        <v>0</v>
      </c>
      <c r="AJ696" s="6">
        <f t="shared" si="384"/>
        <v>0</v>
      </c>
      <c r="AK696" s="6">
        <f t="shared" si="385"/>
        <v>0.70000000000000018</v>
      </c>
      <c r="AL696" s="6">
        <f t="shared" si="386"/>
        <v>0</v>
      </c>
      <c r="AM696" s="6">
        <f t="shared" si="387"/>
        <v>0</v>
      </c>
      <c r="AN696" s="6">
        <f t="shared" si="388"/>
        <v>0</v>
      </c>
      <c r="AO696" s="6">
        <f t="shared" si="389"/>
        <v>0</v>
      </c>
      <c r="AP696" s="6">
        <f t="shared" si="390"/>
        <v>0</v>
      </c>
      <c r="AQ696" s="6">
        <f t="shared" si="391"/>
        <v>0</v>
      </c>
      <c r="AR696" s="6">
        <f t="shared" si="392"/>
        <v>0</v>
      </c>
      <c r="AS696" s="6">
        <f t="shared" si="393"/>
        <v>0</v>
      </c>
      <c r="AT696" s="6">
        <f t="shared" si="394"/>
        <v>0</v>
      </c>
      <c r="AU696" s="6">
        <f t="shared" si="395"/>
        <v>0</v>
      </c>
    </row>
    <row r="697" spans="1:47" ht="15" customHeight="1" x14ac:dyDescent="0.45">
      <c r="A697" s="5" t="s">
        <v>1386</v>
      </c>
      <c r="B697" s="5" t="s">
        <v>1387</v>
      </c>
      <c r="C697" s="6">
        <v>2.5</v>
      </c>
      <c r="D697" s="6">
        <v>2</v>
      </c>
      <c r="E697" s="6">
        <v>2.7999999523162802</v>
      </c>
      <c r="F697" s="6">
        <v>1.45000004768372</v>
      </c>
      <c r="G697" s="6">
        <v>2.9500000476837198</v>
      </c>
      <c r="H697" s="6">
        <v>3.2999999523162802</v>
      </c>
      <c r="I697" s="6">
        <v>3</v>
      </c>
      <c r="J697" s="6">
        <v>3.75</v>
      </c>
      <c r="K697" s="6">
        <v>3.1500000953674299</v>
      </c>
      <c r="L697" s="6">
        <f t="shared" si="360"/>
        <v>0</v>
      </c>
      <c r="M697" s="6">
        <f t="shared" si="361"/>
        <v>0</v>
      </c>
      <c r="N697" s="6">
        <f t="shared" si="362"/>
        <v>0.79999995231628018</v>
      </c>
      <c r="O697" s="6">
        <f t="shared" si="363"/>
        <v>0</v>
      </c>
      <c r="P697" s="6">
        <f t="shared" si="364"/>
        <v>0.95000004768371982</v>
      </c>
      <c r="Q697" s="6">
        <f t="shared" si="365"/>
        <v>0.29999995231628018</v>
      </c>
      <c r="R697" s="6">
        <f t="shared" si="366"/>
        <v>0</v>
      </c>
      <c r="S697" s="6">
        <f t="shared" si="367"/>
        <v>1.75</v>
      </c>
      <c r="T697" s="6">
        <f t="shared" si="368"/>
        <v>1.1500000953674299</v>
      </c>
      <c r="U697" s="6">
        <f t="shared" si="369"/>
        <v>0</v>
      </c>
      <c r="V697" s="6">
        <f t="shared" si="370"/>
        <v>0</v>
      </c>
      <c r="W697" s="6">
        <f t="shared" si="371"/>
        <v>0</v>
      </c>
      <c r="X697" s="6">
        <f t="shared" si="372"/>
        <v>0</v>
      </c>
      <c r="Y697" s="6">
        <f t="shared" si="373"/>
        <v>0</v>
      </c>
      <c r="Z697" s="6">
        <f t="shared" si="374"/>
        <v>0</v>
      </c>
      <c r="AA697" s="6">
        <f t="shared" si="375"/>
        <v>0</v>
      </c>
      <c r="AB697" s="6">
        <f t="shared" si="376"/>
        <v>1.25</v>
      </c>
      <c r="AC697" s="6">
        <f t="shared" si="377"/>
        <v>0.35000009536743004</v>
      </c>
      <c r="AD697" s="6">
        <f t="shared" si="378"/>
        <v>0</v>
      </c>
      <c r="AE697" s="6">
        <f t="shared" si="379"/>
        <v>0</v>
      </c>
      <c r="AF697" s="6">
        <f t="shared" si="380"/>
        <v>0</v>
      </c>
      <c r="AG697" s="6">
        <f t="shared" si="381"/>
        <v>0</v>
      </c>
      <c r="AH697" s="6">
        <f t="shared" si="382"/>
        <v>0</v>
      </c>
      <c r="AI697" s="6">
        <f t="shared" si="383"/>
        <v>0</v>
      </c>
      <c r="AJ697" s="6">
        <f t="shared" si="384"/>
        <v>0</v>
      </c>
      <c r="AK697" s="6">
        <f t="shared" si="385"/>
        <v>0.45000000000000018</v>
      </c>
      <c r="AL697" s="6">
        <f t="shared" si="386"/>
        <v>0</v>
      </c>
      <c r="AM697" s="6">
        <f t="shared" si="387"/>
        <v>0</v>
      </c>
      <c r="AN697" s="6">
        <f t="shared" si="388"/>
        <v>0</v>
      </c>
      <c r="AO697" s="6">
        <f t="shared" si="389"/>
        <v>0</v>
      </c>
      <c r="AP697" s="6">
        <f t="shared" si="390"/>
        <v>0</v>
      </c>
      <c r="AQ697" s="6">
        <f t="shared" si="391"/>
        <v>0</v>
      </c>
      <c r="AR697" s="6">
        <f t="shared" si="392"/>
        <v>0</v>
      </c>
      <c r="AS697" s="6">
        <f t="shared" si="393"/>
        <v>0</v>
      </c>
      <c r="AT697" s="6">
        <f t="shared" si="394"/>
        <v>0</v>
      </c>
      <c r="AU697" s="6">
        <f t="shared" si="395"/>
        <v>0</v>
      </c>
    </row>
    <row r="698" spans="1:47" ht="15" customHeight="1" x14ac:dyDescent="0.45">
      <c r="A698" s="5" t="s">
        <v>1388</v>
      </c>
      <c r="B698" s="5" t="s">
        <v>1389</v>
      </c>
      <c r="C698" s="6">
        <v>2.9000000953674299</v>
      </c>
      <c r="D698" s="6">
        <v>2.2999999523162802</v>
      </c>
      <c r="E698" s="6">
        <v>2.9500000476837198</v>
      </c>
      <c r="F698" s="6">
        <v>2</v>
      </c>
      <c r="G698" s="6">
        <v>3</v>
      </c>
      <c r="H698" s="6">
        <v>3.5</v>
      </c>
      <c r="I698" s="6">
        <v>3.2999999523162802</v>
      </c>
      <c r="J698" s="6">
        <v>3.5999999046325701</v>
      </c>
      <c r="K698" s="6">
        <v>3.2000000476837198</v>
      </c>
      <c r="L698" s="6">
        <f t="shared" si="360"/>
        <v>0</v>
      </c>
      <c r="M698" s="6">
        <f t="shared" si="361"/>
        <v>0.29999995231628018</v>
      </c>
      <c r="N698" s="6">
        <f t="shared" si="362"/>
        <v>0.95000004768371982</v>
      </c>
      <c r="O698" s="6">
        <f t="shared" si="363"/>
        <v>0</v>
      </c>
      <c r="P698" s="6">
        <f t="shared" si="364"/>
        <v>1</v>
      </c>
      <c r="Q698" s="6">
        <f t="shared" si="365"/>
        <v>0.5</v>
      </c>
      <c r="R698" s="6">
        <f t="shared" si="366"/>
        <v>0.29999995231628018</v>
      </c>
      <c r="S698" s="6">
        <f t="shared" si="367"/>
        <v>1.5999999046325701</v>
      </c>
      <c r="T698" s="6">
        <f t="shared" si="368"/>
        <v>1.2000000476837198</v>
      </c>
      <c r="U698" s="6">
        <f t="shared" si="369"/>
        <v>0</v>
      </c>
      <c r="V698" s="6">
        <f t="shared" si="370"/>
        <v>0</v>
      </c>
      <c r="W698" s="6">
        <f t="shared" si="371"/>
        <v>0</v>
      </c>
      <c r="X698" s="6">
        <f t="shared" si="372"/>
        <v>0</v>
      </c>
      <c r="Y698" s="6">
        <f t="shared" si="373"/>
        <v>0</v>
      </c>
      <c r="Z698" s="6">
        <f t="shared" si="374"/>
        <v>0</v>
      </c>
      <c r="AA698" s="6">
        <f t="shared" si="375"/>
        <v>0</v>
      </c>
      <c r="AB698" s="6">
        <f t="shared" si="376"/>
        <v>1.0999999046325701</v>
      </c>
      <c r="AC698" s="6">
        <f t="shared" si="377"/>
        <v>0.40000004768371999</v>
      </c>
      <c r="AD698" s="6">
        <f t="shared" si="378"/>
        <v>0</v>
      </c>
      <c r="AE698" s="6">
        <f t="shared" si="379"/>
        <v>0</v>
      </c>
      <c r="AF698" s="6">
        <f t="shared" si="380"/>
        <v>0</v>
      </c>
      <c r="AG698" s="6">
        <f t="shared" si="381"/>
        <v>0</v>
      </c>
      <c r="AH698" s="6">
        <f t="shared" si="382"/>
        <v>0</v>
      </c>
      <c r="AI698" s="6">
        <f t="shared" si="383"/>
        <v>0</v>
      </c>
      <c r="AJ698" s="6">
        <f t="shared" si="384"/>
        <v>0</v>
      </c>
      <c r="AK698" s="6">
        <f t="shared" si="385"/>
        <v>0.29999990463257031</v>
      </c>
      <c r="AL698" s="6">
        <f t="shared" si="386"/>
        <v>0</v>
      </c>
      <c r="AM698" s="6">
        <f t="shared" si="387"/>
        <v>0</v>
      </c>
      <c r="AN698" s="6">
        <f t="shared" si="388"/>
        <v>0</v>
      </c>
      <c r="AO698" s="6">
        <f t="shared" si="389"/>
        <v>0</v>
      </c>
      <c r="AP698" s="6">
        <f t="shared" si="390"/>
        <v>0</v>
      </c>
      <c r="AQ698" s="6">
        <f t="shared" si="391"/>
        <v>0</v>
      </c>
      <c r="AR698" s="6">
        <f t="shared" si="392"/>
        <v>0</v>
      </c>
      <c r="AS698" s="6">
        <f t="shared" si="393"/>
        <v>0</v>
      </c>
      <c r="AT698" s="6">
        <f t="shared" si="394"/>
        <v>0</v>
      </c>
      <c r="AU698" s="6">
        <f t="shared" si="395"/>
        <v>0</v>
      </c>
    </row>
    <row r="699" spans="1:47" ht="15" customHeight="1" x14ac:dyDescent="0.45">
      <c r="A699" s="5" t="s">
        <v>1390</v>
      </c>
      <c r="B699" s="5" t="s">
        <v>1391</v>
      </c>
      <c r="C699" s="6">
        <v>2.7999999523162802</v>
      </c>
      <c r="D699" s="6">
        <v>2.25</v>
      </c>
      <c r="E699" s="6">
        <v>2.5</v>
      </c>
      <c r="F699" s="6">
        <v>1.20000004768372</v>
      </c>
      <c r="G699" s="6">
        <v>3</v>
      </c>
      <c r="H699" s="6">
        <v>3.3499999046325701</v>
      </c>
      <c r="I699" s="6">
        <v>3</v>
      </c>
      <c r="J699" s="6">
        <v>3.5</v>
      </c>
      <c r="K699" s="6">
        <v>3.0499999523162802</v>
      </c>
      <c r="L699" s="6">
        <f t="shared" si="360"/>
        <v>0</v>
      </c>
      <c r="M699" s="6">
        <f t="shared" si="361"/>
        <v>0.25</v>
      </c>
      <c r="N699" s="6">
        <f t="shared" si="362"/>
        <v>0.5</v>
      </c>
      <c r="O699" s="6">
        <f t="shared" si="363"/>
        <v>0</v>
      </c>
      <c r="P699" s="6">
        <f t="shared" si="364"/>
        <v>1</v>
      </c>
      <c r="Q699" s="6">
        <f t="shared" si="365"/>
        <v>0.34999990463257014</v>
      </c>
      <c r="R699" s="6">
        <f t="shared" si="366"/>
        <v>0</v>
      </c>
      <c r="S699" s="6">
        <f t="shared" si="367"/>
        <v>1.5</v>
      </c>
      <c r="T699" s="6">
        <f t="shared" si="368"/>
        <v>1.0499999523162802</v>
      </c>
      <c r="U699" s="6">
        <f t="shared" si="369"/>
        <v>0</v>
      </c>
      <c r="V699" s="6">
        <f t="shared" si="370"/>
        <v>0</v>
      </c>
      <c r="W699" s="6">
        <f t="shared" si="371"/>
        <v>0</v>
      </c>
      <c r="X699" s="6">
        <f t="shared" si="372"/>
        <v>0</v>
      </c>
      <c r="Y699" s="6">
        <f t="shared" si="373"/>
        <v>0</v>
      </c>
      <c r="Z699" s="6">
        <f t="shared" si="374"/>
        <v>0</v>
      </c>
      <c r="AA699" s="6">
        <f t="shared" si="375"/>
        <v>0</v>
      </c>
      <c r="AB699" s="6">
        <f t="shared" si="376"/>
        <v>1</v>
      </c>
      <c r="AC699" s="6">
        <f t="shared" si="377"/>
        <v>0.24999995231628036</v>
      </c>
      <c r="AD699" s="6">
        <f t="shared" si="378"/>
        <v>0</v>
      </c>
      <c r="AE699" s="6">
        <f t="shared" si="379"/>
        <v>0</v>
      </c>
      <c r="AF699" s="6">
        <f t="shared" si="380"/>
        <v>0</v>
      </c>
      <c r="AG699" s="6">
        <f t="shared" si="381"/>
        <v>0</v>
      </c>
      <c r="AH699" s="6">
        <f t="shared" si="382"/>
        <v>0</v>
      </c>
      <c r="AI699" s="6">
        <f t="shared" si="383"/>
        <v>0</v>
      </c>
      <c r="AJ699" s="6">
        <f t="shared" si="384"/>
        <v>0</v>
      </c>
      <c r="AK699" s="6">
        <f t="shared" si="385"/>
        <v>0.20000000000000018</v>
      </c>
      <c r="AL699" s="6">
        <f t="shared" si="386"/>
        <v>0</v>
      </c>
      <c r="AM699" s="6">
        <f t="shared" si="387"/>
        <v>0</v>
      </c>
      <c r="AN699" s="6">
        <f t="shared" si="388"/>
        <v>0</v>
      </c>
      <c r="AO699" s="6">
        <f t="shared" si="389"/>
        <v>0</v>
      </c>
      <c r="AP699" s="6">
        <f t="shared" si="390"/>
        <v>0</v>
      </c>
      <c r="AQ699" s="6">
        <f t="shared" si="391"/>
        <v>0</v>
      </c>
      <c r="AR699" s="6">
        <f t="shared" si="392"/>
        <v>0</v>
      </c>
      <c r="AS699" s="6">
        <f t="shared" si="393"/>
        <v>0</v>
      </c>
      <c r="AT699" s="6">
        <f t="shared" si="394"/>
        <v>0</v>
      </c>
      <c r="AU699" s="6">
        <f t="shared" si="395"/>
        <v>0</v>
      </c>
    </row>
    <row r="700" spans="1:47" ht="15" customHeight="1" x14ac:dyDescent="0.45">
      <c r="A700" s="5" t="s">
        <v>1392</v>
      </c>
      <c r="B700" s="5" t="s">
        <v>1393</v>
      </c>
      <c r="C700" s="6">
        <v>2.4500000476837198</v>
      </c>
      <c r="D700" s="6">
        <v>2.25</v>
      </c>
      <c r="E700" s="6">
        <v>2.75</v>
      </c>
      <c r="F700" s="6">
        <v>2</v>
      </c>
      <c r="G700" s="6">
        <v>2.75</v>
      </c>
      <c r="H700" s="6">
        <v>3.0999999046325701</v>
      </c>
      <c r="I700" s="6">
        <v>3.0499999523162802</v>
      </c>
      <c r="J700" s="6">
        <v>3.6500000953674299</v>
      </c>
      <c r="K700" s="6">
        <v>3.0999999046325701</v>
      </c>
      <c r="L700" s="6">
        <f t="shared" si="360"/>
        <v>0</v>
      </c>
      <c r="M700" s="6">
        <f t="shared" si="361"/>
        <v>0.25</v>
      </c>
      <c r="N700" s="6">
        <f t="shared" si="362"/>
        <v>0.75</v>
      </c>
      <c r="O700" s="6">
        <f t="shared" si="363"/>
        <v>0</v>
      </c>
      <c r="P700" s="6">
        <f t="shared" si="364"/>
        <v>0.75</v>
      </c>
      <c r="Q700" s="6">
        <f t="shared" si="365"/>
        <v>9.9999904632570136E-2</v>
      </c>
      <c r="R700" s="6">
        <f t="shared" si="366"/>
        <v>4.9999952316280183E-2</v>
      </c>
      <c r="S700" s="6">
        <f t="shared" si="367"/>
        <v>1.6500000953674299</v>
      </c>
      <c r="T700" s="6">
        <f t="shared" si="368"/>
        <v>1.0999999046325701</v>
      </c>
      <c r="U700" s="6">
        <f t="shared" si="369"/>
        <v>0</v>
      </c>
      <c r="V700" s="6">
        <f t="shared" si="370"/>
        <v>0</v>
      </c>
      <c r="W700" s="6">
        <f t="shared" si="371"/>
        <v>0</v>
      </c>
      <c r="X700" s="6">
        <f t="shared" si="372"/>
        <v>0</v>
      </c>
      <c r="Y700" s="6">
        <f t="shared" si="373"/>
        <v>0</v>
      </c>
      <c r="Z700" s="6">
        <f t="shared" si="374"/>
        <v>0</v>
      </c>
      <c r="AA700" s="6">
        <f t="shared" si="375"/>
        <v>0</v>
      </c>
      <c r="AB700" s="6">
        <f t="shared" si="376"/>
        <v>1.1500000953674299</v>
      </c>
      <c r="AC700" s="6">
        <f t="shared" si="377"/>
        <v>0.29999990463257031</v>
      </c>
      <c r="AD700" s="6">
        <f t="shared" si="378"/>
        <v>0</v>
      </c>
      <c r="AE700" s="6">
        <f t="shared" si="379"/>
        <v>0</v>
      </c>
      <c r="AF700" s="6">
        <f t="shared" si="380"/>
        <v>0</v>
      </c>
      <c r="AG700" s="6">
        <f t="shared" si="381"/>
        <v>0</v>
      </c>
      <c r="AH700" s="6">
        <f t="shared" si="382"/>
        <v>0</v>
      </c>
      <c r="AI700" s="6">
        <f t="shared" si="383"/>
        <v>0</v>
      </c>
      <c r="AJ700" s="6">
        <f t="shared" si="384"/>
        <v>0</v>
      </c>
      <c r="AK700" s="6">
        <f t="shared" si="385"/>
        <v>0.35000009536743004</v>
      </c>
      <c r="AL700" s="6">
        <f t="shared" si="386"/>
        <v>0</v>
      </c>
      <c r="AM700" s="6">
        <f t="shared" si="387"/>
        <v>0</v>
      </c>
      <c r="AN700" s="6">
        <f t="shared" si="388"/>
        <v>0</v>
      </c>
      <c r="AO700" s="6">
        <f t="shared" si="389"/>
        <v>0</v>
      </c>
      <c r="AP700" s="6">
        <f t="shared" si="390"/>
        <v>0</v>
      </c>
      <c r="AQ700" s="6">
        <f t="shared" si="391"/>
        <v>0</v>
      </c>
      <c r="AR700" s="6">
        <f t="shared" si="392"/>
        <v>0</v>
      </c>
      <c r="AS700" s="6">
        <f t="shared" si="393"/>
        <v>0</v>
      </c>
      <c r="AT700" s="6">
        <f t="shared" si="394"/>
        <v>0</v>
      </c>
      <c r="AU700" s="6">
        <f t="shared" si="395"/>
        <v>0</v>
      </c>
    </row>
    <row r="701" spans="1:47" ht="15" customHeight="1" x14ac:dyDescent="0.45">
      <c r="A701" s="5" t="s">
        <v>1394</v>
      </c>
      <c r="B701" s="5" t="s">
        <v>1395</v>
      </c>
      <c r="C701" s="6">
        <v>3</v>
      </c>
      <c r="D701" s="6">
        <v>2.4000000953674299</v>
      </c>
      <c r="E701" s="6">
        <v>2.7999999523162802</v>
      </c>
      <c r="F701" s="6">
        <v>1.3999999761581401</v>
      </c>
      <c r="G701" s="6">
        <v>2.9000000953674299</v>
      </c>
      <c r="H701" s="6">
        <v>3.4500000476837198</v>
      </c>
      <c r="I701" s="6">
        <v>3</v>
      </c>
      <c r="J701" s="6">
        <v>3.4000000953674299</v>
      </c>
      <c r="K701" s="6">
        <v>3.2999999523162802</v>
      </c>
      <c r="L701" s="6">
        <f t="shared" si="360"/>
        <v>0</v>
      </c>
      <c r="M701" s="6">
        <f t="shared" si="361"/>
        <v>0.40000009536742986</v>
      </c>
      <c r="N701" s="6">
        <f t="shared" si="362"/>
        <v>0.79999995231628018</v>
      </c>
      <c r="O701" s="6">
        <f t="shared" si="363"/>
        <v>0</v>
      </c>
      <c r="P701" s="6">
        <f t="shared" si="364"/>
        <v>0.90000009536742986</v>
      </c>
      <c r="Q701" s="6">
        <f t="shared" si="365"/>
        <v>0.45000004768371982</v>
      </c>
      <c r="R701" s="6">
        <f t="shared" si="366"/>
        <v>0</v>
      </c>
      <c r="S701" s="6">
        <f t="shared" si="367"/>
        <v>1.4000000953674299</v>
      </c>
      <c r="T701" s="6">
        <f t="shared" si="368"/>
        <v>1.2999999523162802</v>
      </c>
      <c r="U701" s="6">
        <f t="shared" si="369"/>
        <v>0</v>
      </c>
      <c r="V701" s="6">
        <f t="shared" si="370"/>
        <v>0</v>
      </c>
      <c r="W701" s="6">
        <f t="shared" si="371"/>
        <v>0</v>
      </c>
      <c r="X701" s="6">
        <f t="shared" si="372"/>
        <v>0</v>
      </c>
      <c r="Y701" s="6">
        <f t="shared" si="373"/>
        <v>0</v>
      </c>
      <c r="Z701" s="6">
        <f t="shared" si="374"/>
        <v>0</v>
      </c>
      <c r="AA701" s="6">
        <f t="shared" si="375"/>
        <v>0</v>
      </c>
      <c r="AB701" s="6">
        <f t="shared" si="376"/>
        <v>0.90000009536742986</v>
      </c>
      <c r="AC701" s="6">
        <f t="shared" si="377"/>
        <v>0.49999995231628036</v>
      </c>
      <c r="AD701" s="6">
        <f t="shared" si="378"/>
        <v>0</v>
      </c>
      <c r="AE701" s="6">
        <f t="shared" si="379"/>
        <v>0</v>
      </c>
      <c r="AF701" s="6">
        <f t="shared" si="380"/>
        <v>0</v>
      </c>
      <c r="AG701" s="6">
        <f t="shared" si="381"/>
        <v>0</v>
      </c>
      <c r="AH701" s="6">
        <f t="shared" si="382"/>
        <v>0</v>
      </c>
      <c r="AI701" s="6">
        <f t="shared" si="383"/>
        <v>0</v>
      </c>
      <c r="AJ701" s="6">
        <f t="shared" si="384"/>
        <v>0</v>
      </c>
      <c r="AK701" s="6">
        <f t="shared" si="385"/>
        <v>0.10000009536743004</v>
      </c>
      <c r="AL701" s="6">
        <f t="shared" si="386"/>
        <v>0</v>
      </c>
      <c r="AM701" s="6">
        <f t="shared" si="387"/>
        <v>0</v>
      </c>
      <c r="AN701" s="6">
        <f t="shared" si="388"/>
        <v>0</v>
      </c>
      <c r="AO701" s="6">
        <f t="shared" si="389"/>
        <v>0</v>
      </c>
      <c r="AP701" s="6">
        <f t="shared" si="390"/>
        <v>0</v>
      </c>
      <c r="AQ701" s="6">
        <f t="shared" si="391"/>
        <v>0</v>
      </c>
      <c r="AR701" s="6">
        <f t="shared" si="392"/>
        <v>0</v>
      </c>
      <c r="AS701" s="6">
        <f t="shared" si="393"/>
        <v>0</v>
      </c>
      <c r="AT701" s="6">
        <f t="shared" si="394"/>
        <v>0</v>
      </c>
      <c r="AU701" s="6">
        <f t="shared" si="395"/>
        <v>0</v>
      </c>
    </row>
    <row r="702" spans="1:47" ht="15" customHeight="1" x14ac:dyDescent="0.45">
      <c r="A702" s="5" t="s">
        <v>1396</v>
      </c>
      <c r="B702" s="5" t="s">
        <v>1397</v>
      </c>
      <c r="C702" s="6">
        <v>2.75</v>
      </c>
      <c r="D702" s="6">
        <v>2.5</v>
      </c>
      <c r="E702" s="6">
        <v>2.6500000953674299</v>
      </c>
      <c r="F702" s="6">
        <v>1.5</v>
      </c>
      <c r="G702" s="6">
        <v>2.5499999523162802</v>
      </c>
      <c r="H702" s="6">
        <v>3.25</v>
      </c>
      <c r="I702" s="6">
        <v>3.0499999523162802</v>
      </c>
      <c r="J702" s="6">
        <v>3.7000000476837198</v>
      </c>
      <c r="K702" s="6">
        <v>3.4000000953674299</v>
      </c>
      <c r="L702" s="6">
        <f t="shared" si="360"/>
        <v>0</v>
      </c>
      <c r="M702" s="6">
        <f t="shared" si="361"/>
        <v>0.5</v>
      </c>
      <c r="N702" s="6">
        <f t="shared" si="362"/>
        <v>0.65000009536742986</v>
      </c>
      <c r="O702" s="6">
        <f t="shared" si="363"/>
        <v>0</v>
      </c>
      <c r="P702" s="6">
        <f t="shared" si="364"/>
        <v>0.54999995231628018</v>
      </c>
      <c r="Q702" s="6">
        <f t="shared" si="365"/>
        <v>0.25</v>
      </c>
      <c r="R702" s="6">
        <f t="shared" si="366"/>
        <v>4.9999952316280183E-2</v>
      </c>
      <c r="S702" s="6">
        <f t="shared" si="367"/>
        <v>1.7000000476837198</v>
      </c>
      <c r="T702" s="6">
        <f t="shared" si="368"/>
        <v>1.4000000953674299</v>
      </c>
      <c r="U702" s="6">
        <f t="shared" si="369"/>
        <v>0</v>
      </c>
      <c r="V702" s="6">
        <f t="shared" si="370"/>
        <v>0</v>
      </c>
      <c r="W702" s="6">
        <f t="shared" si="371"/>
        <v>0</v>
      </c>
      <c r="X702" s="6">
        <f t="shared" si="372"/>
        <v>0</v>
      </c>
      <c r="Y702" s="6">
        <f t="shared" si="373"/>
        <v>0</v>
      </c>
      <c r="Z702" s="6">
        <f t="shared" si="374"/>
        <v>0</v>
      </c>
      <c r="AA702" s="6">
        <f t="shared" si="375"/>
        <v>0</v>
      </c>
      <c r="AB702" s="6">
        <f t="shared" si="376"/>
        <v>1.2000000476837198</v>
      </c>
      <c r="AC702" s="6">
        <f t="shared" si="377"/>
        <v>0.60000009536743004</v>
      </c>
      <c r="AD702" s="6">
        <f t="shared" si="378"/>
        <v>0</v>
      </c>
      <c r="AE702" s="6">
        <f t="shared" si="379"/>
        <v>0</v>
      </c>
      <c r="AF702" s="6">
        <f t="shared" si="380"/>
        <v>0</v>
      </c>
      <c r="AG702" s="6">
        <f t="shared" si="381"/>
        <v>0</v>
      </c>
      <c r="AH702" s="6">
        <f t="shared" si="382"/>
        <v>0</v>
      </c>
      <c r="AI702" s="6">
        <f t="shared" si="383"/>
        <v>0</v>
      </c>
      <c r="AJ702" s="6">
        <f t="shared" si="384"/>
        <v>0</v>
      </c>
      <c r="AK702" s="6">
        <f t="shared" si="385"/>
        <v>0.40000004768371999</v>
      </c>
      <c r="AL702" s="6">
        <f t="shared" si="386"/>
        <v>0</v>
      </c>
      <c r="AM702" s="6">
        <f t="shared" si="387"/>
        <v>0</v>
      </c>
      <c r="AN702" s="6">
        <f t="shared" si="388"/>
        <v>0</v>
      </c>
      <c r="AO702" s="6">
        <f t="shared" si="389"/>
        <v>0</v>
      </c>
      <c r="AP702" s="6">
        <f t="shared" si="390"/>
        <v>0</v>
      </c>
      <c r="AQ702" s="6">
        <f t="shared" si="391"/>
        <v>0</v>
      </c>
      <c r="AR702" s="6">
        <f t="shared" si="392"/>
        <v>0</v>
      </c>
      <c r="AS702" s="6">
        <f t="shared" si="393"/>
        <v>0</v>
      </c>
      <c r="AT702" s="6">
        <f t="shared" si="394"/>
        <v>0</v>
      </c>
      <c r="AU702" s="6">
        <f t="shared" si="395"/>
        <v>0</v>
      </c>
    </row>
    <row r="703" spans="1:47" ht="15" customHeight="1" x14ac:dyDescent="0.45">
      <c r="A703" s="5" t="s">
        <v>1398</v>
      </c>
      <c r="B703" s="5" t="s">
        <v>1399</v>
      </c>
      <c r="C703" s="6">
        <v>2.2000000476837198</v>
      </c>
      <c r="D703" s="6">
        <v>2.25</v>
      </c>
      <c r="E703" s="6">
        <v>2.9500000476837198</v>
      </c>
      <c r="F703" s="6">
        <v>1.5</v>
      </c>
      <c r="G703" s="6">
        <v>3.0999999046325701</v>
      </c>
      <c r="H703" s="6">
        <v>3.6500000953674299</v>
      </c>
      <c r="I703" s="6">
        <v>4</v>
      </c>
      <c r="J703" s="6">
        <v>4</v>
      </c>
      <c r="K703" s="6">
        <v>3.5499999523162802</v>
      </c>
      <c r="L703" s="6">
        <f t="shared" si="360"/>
        <v>0</v>
      </c>
      <c r="M703" s="6">
        <f t="shared" si="361"/>
        <v>0.25</v>
      </c>
      <c r="N703" s="6">
        <f t="shared" si="362"/>
        <v>0.95000004768371982</v>
      </c>
      <c r="O703" s="6">
        <f t="shared" si="363"/>
        <v>0</v>
      </c>
      <c r="P703" s="6">
        <f t="shared" si="364"/>
        <v>1.0999999046325701</v>
      </c>
      <c r="Q703" s="6">
        <f t="shared" si="365"/>
        <v>0.65000009536742986</v>
      </c>
      <c r="R703" s="6">
        <f t="shared" si="366"/>
        <v>1</v>
      </c>
      <c r="S703" s="6">
        <f t="shared" si="367"/>
        <v>2</v>
      </c>
      <c r="T703" s="6">
        <f t="shared" si="368"/>
        <v>1.5499999523162802</v>
      </c>
      <c r="U703" s="6">
        <f t="shared" si="369"/>
        <v>0</v>
      </c>
      <c r="V703" s="6">
        <f t="shared" si="370"/>
        <v>0</v>
      </c>
      <c r="W703" s="6">
        <f t="shared" si="371"/>
        <v>0</v>
      </c>
      <c r="X703" s="6">
        <f t="shared" si="372"/>
        <v>0</v>
      </c>
      <c r="Y703" s="6">
        <f t="shared" si="373"/>
        <v>0</v>
      </c>
      <c r="Z703" s="6">
        <f t="shared" si="374"/>
        <v>0.15000009536742986</v>
      </c>
      <c r="AA703" s="6">
        <f t="shared" si="375"/>
        <v>0.39999999999999991</v>
      </c>
      <c r="AB703" s="6">
        <f t="shared" si="376"/>
        <v>1.5</v>
      </c>
      <c r="AC703" s="6">
        <f t="shared" si="377"/>
        <v>0.74999995231628036</v>
      </c>
      <c r="AD703" s="6">
        <f t="shared" si="378"/>
        <v>0</v>
      </c>
      <c r="AE703" s="6">
        <f t="shared" si="379"/>
        <v>0</v>
      </c>
      <c r="AF703" s="6">
        <f t="shared" si="380"/>
        <v>0</v>
      </c>
      <c r="AG703" s="6">
        <f t="shared" si="381"/>
        <v>0</v>
      </c>
      <c r="AH703" s="6">
        <f t="shared" si="382"/>
        <v>0</v>
      </c>
      <c r="AI703" s="6">
        <f t="shared" si="383"/>
        <v>0</v>
      </c>
      <c r="AJ703" s="6">
        <f t="shared" si="384"/>
        <v>0</v>
      </c>
      <c r="AK703" s="6">
        <f t="shared" si="385"/>
        <v>0.70000000000000018</v>
      </c>
      <c r="AL703" s="6">
        <f t="shared" si="386"/>
        <v>0</v>
      </c>
      <c r="AM703" s="6">
        <f t="shared" si="387"/>
        <v>0</v>
      </c>
      <c r="AN703" s="6">
        <f t="shared" si="388"/>
        <v>0</v>
      </c>
      <c r="AO703" s="6">
        <f t="shared" si="389"/>
        <v>0</v>
      </c>
      <c r="AP703" s="6">
        <f t="shared" si="390"/>
        <v>0</v>
      </c>
      <c r="AQ703" s="6">
        <f t="shared" si="391"/>
        <v>0</v>
      </c>
      <c r="AR703" s="6">
        <f t="shared" si="392"/>
        <v>0</v>
      </c>
      <c r="AS703" s="6">
        <f t="shared" si="393"/>
        <v>0</v>
      </c>
      <c r="AT703" s="6">
        <f t="shared" si="394"/>
        <v>0</v>
      </c>
      <c r="AU703" s="6">
        <f t="shared" si="395"/>
        <v>0</v>
      </c>
    </row>
    <row r="704" spans="1:47" ht="15" customHeight="1" x14ac:dyDescent="0.45">
      <c r="A704" s="5" t="s">
        <v>1400</v>
      </c>
      <c r="B704" s="5" t="s">
        <v>1401</v>
      </c>
      <c r="C704" s="6">
        <v>2.4500000476837198</v>
      </c>
      <c r="D704" s="6">
        <v>2.0499999523162802</v>
      </c>
      <c r="E704" s="6">
        <v>2.7000000476837198</v>
      </c>
      <c r="F704" s="6">
        <v>2</v>
      </c>
      <c r="G704" s="6">
        <v>2.5999999046325701</v>
      </c>
      <c r="H704" s="6">
        <v>3.2999999523162802</v>
      </c>
      <c r="I704" s="6">
        <v>4</v>
      </c>
      <c r="J704" s="6">
        <v>4</v>
      </c>
      <c r="K704" s="6">
        <v>3.2999999523162802</v>
      </c>
      <c r="L704" s="6">
        <f t="shared" si="360"/>
        <v>0</v>
      </c>
      <c r="M704" s="6">
        <f t="shared" si="361"/>
        <v>4.9999952316280183E-2</v>
      </c>
      <c r="N704" s="6">
        <f t="shared" si="362"/>
        <v>0.70000004768371982</v>
      </c>
      <c r="O704" s="6">
        <f t="shared" si="363"/>
        <v>0</v>
      </c>
      <c r="P704" s="6">
        <f t="shared" si="364"/>
        <v>0.59999990463257014</v>
      </c>
      <c r="Q704" s="6">
        <f t="shared" si="365"/>
        <v>0.29999995231628018</v>
      </c>
      <c r="R704" s="6">
        <f t="shared" si="366"/>
        <v>1</v>
      </c>
      <c r="S704" s="6">
        <f t="shared" si="367"/>
        <v>2</v>
      </c>
      <c r="T704" s="6">
        <f t="shared" si="368"/>
        <v>1.2999999523162802</v>
      </c>
      <c r="U704" s="6">
        <f t="shared" si="369"/>
        <v>0</v>
      </c>
      <c r="V704" s="6">
        <f t="shared" si="370"/>
        <v>0</v>
      </c>
      <c r="W704" s="6">
        <f t="shared" si="371"/>
        <v>0</v>
      </c>
      <c r="X704" s="6">
        <f t="shared" si="372"/>
        <v>0</v>
      </c>
      <c r="Y704" s="6">
        <f t="shared" si="373"/>
        <v>0</v>
      </c>
      <c r="Z704" s="6">
        <f t="shared" si="374"/>
        <v>0</v>
      </c>
      <c r="AA704" s="6">
        <f t="shared" si="375"/>
        <v>0.39999999999999991</v>
      </c>
      <c r="AB704" s="6">
        <f t="shared" si="376"/>
        <v>1.5</v>
      </c>
      <c r="AC704" s="6">
        <f t="shared" si="377"/>
        <v>0.49999995231628036</v>
      </c>
      <c r="AD704" s="6">
        <f t="shared" si="378"/>
        <v>0</v>
      </c>
      <c r="AE704" s="6">
        <f t="shared" si="379"/>
        <v>0</v>
      </c>
      <c r="AF704" s="6">
        <f t="shared" si="380"/>
        <v>0</v>
      </c>
      <c r="AG704" s="6">
        <f t="shared" si="381"/>
        <v>0</v>
      </c>
      <c r="AH704" s="6">
        <f t="shared" si="382"/>
        <v>0</v>
      </c>
      <c r="AI704" s="6">
        <f t="shared" si="383"/>
        <v>0</v>
      </c>
      <c r="AJ704" s="6">
        <f t="shared" si="384"/>
        <v>0</v>
      </c>
      <c r="AK704" s="6">
        <f t="shared" si="385"/>
        <v>0.70000000000000018</v>
      </c>
      <c r="AL704" s="6">
        <f t="shared" si="386"/>
        <v>0</v>
      </c>
      <c r="AM704" s="6">
        <f t="shared" si="387"/>
        <v>0</v>
      </c>
      <c r="AN704" s="6">
        <f t="shared" si="388"/>
        <v>0</v>
      </c>
      <c r="AO704" s="6">
        <f t="shared" si="389"/>
        <v>0</v>
      </c>
      <c r="AP704" s="6">
        <f t="shared" si="390"/>
        <v>0</v>
      </c>
      <c r="AQ704" s="6">
        <f t="shared" si="391"/>
        <v>0</v>
      </c>
      <c r="AR704" s="6">
        <f t="shared" si="392"/>
        <v>0</v>
      </c>
      <c r="AS704" s="6">
        <f t="shared" si="393"/>
        <v>0</v>
      </c>
      <c r="AT704" s="6">
        <f t="shared" si="394"/>
        <v>0</v>
      </c>
      <c r="AU704" s="6">
        <f t="shared" si="395"/>
        <v>0</v>
      </c>
    </row>
    <row r="705" spans="1:47" ht="15" customHeight="1" x14ac:dyDescent="0.45">
      <c r="A705" s="5" t="s">
        <v>1402</v>
      </c>
      <c r="B705" s="5" t="s">
        <v>1403</v>
      </c>
      <c r="C705" s="6">
        <v>1.1000000238418599</v>
      </c>
      <c r="D705" s="6">
        <v>0.89999997615814198</v>
      </c>
      <c r="E705" s="6">
        <v>2</v>
      </c>
      <c r="F705" s="6">
        <v>1.45000004768372</v>
      </c>
      <c r="G705" s="6">
        <v>1.8500000238418599</v>
      </c>
      <c r="H705" s="6">
        <v>1.79999995231628</v>
      </c>
      <c r="I705" s="6">
        <v>3.4500000476837198</v>
      </c>
      <c r="J705" s="6">
        <v>3.7999999523162802</v>
      </c>
      <c r="K705" s="6">
        <v>2.9000000953674299</v>
      </c>
      <c r="L705" s="6">
        <f t="shared" si="360"/>
        <v>0</v>
      </c>
      <c r="M705" s="6">
        <f t="shared" si="361"/>
        <v>0</v>
      </c>
      <c r="N705" s="6">
        <f t="shared" si="362"/>
        <v>0</v>
      </c>
      <c r="O705" s="6">
        <f t="shared" si="363"/>
        <v>0</v>
      </c>
      <c r="P705" s="6">
        <f t="shared" si="364"/>
        <v>0</v>
      </c>
      <c r="Q705" s="6">
        <f t="shared" si="365"/>
        <v>0</v>
      </c>
      <c r="R705" s="6">
        <f t="shared" si="366"/>
        <v>0.45000004768371982</v>
      </c>
      <c r="S705" s="6">
        <f t="shared" si="367"/>
        <v>1.7999999523162802</v>
      </c>
      <c r="T705" s="6">
        <f t="shared" si="368"/>
        <v>0.90000009536742986</v>
      </c>
      <c r="U705" s="6">
        <f t="shared" si="369"/>
        <v>0</v>
      </c>
      <c r="V705" s="6">
        <f t="shared" si="370"/>
        <v>0</v>
      </c>
      <c r="W705" s="6">
        <f t="shared" si="371"/>
        <v>0</v>
      </c>
      <c r="X705" s="6">
        <f t="shared" si="372"/>
        <v>0</v>
      </c>
      <c r="Y705" s="6">
        <f t="shared" si="373"/>
        <v>0</v>
      </c>
      <c r="Z705" s="6">
        <f t="shared" si="374"/>
        <v>0</v>
      </c>
      <c r="AA705" s="6">
        <f t="shared" si="375"/>
        <v>0</v>
      </c>
      <c r="AB705" s="6">
        <f t="shared" si="376"/>
        <v>1.2999999523162802</v>
      </c>
      <c r="AC705" s="6">
        <f t="shared" si="377"/>
        <v>0.10000009536743004</v>
      </c>
      <c r="AD705" s="6">
        <f t="shared" si="378"/>
        <v>0</v>
      </c>
      <c r="AE705" s="6">
        <f t="shared" si="379"/>
        <v>0</v>
      </c>
      <c r="AF705" s="6">
        <f t="shared" si="380"/>
        <v>0</v>
      </c>
      <c r="AG705" s="6">
        <f t="shared" si="381"/>
        <v>0</v>
      </c>
      <c r="AH705" s="6">
        <f t="shared" si="382"/>
        <v>0</v>
      </c>
      <c r="AI705" s="6">
        <f t="shared" si="383"/>
        <v>0</v>
      </c>
      <c r="AJ705" s="6">
        <f t="shared" si="384"/>
        <v>0</v>
      </c>
      <c r="AK705" s="6">
        <f t="shared" si="385"/>
        <v>0.49999995231628036</v>
      </c>
      <c r="AL705" s="6">
        <f t="shared" si="386"/>
        <v>0</v>
      </c>
      <c r="AM705" s="6">
        <f t="shared" si="387"/>
        <v>0</v>
      </c>
      <c r="AN705" s="6">
        <f t="shared" si="388"/>
        <v>0</v>
      </c>
      <c r="AO705" s="6">
        <f t="shared" si="389"/>
        <v>0</v>
      </c>
      <c r="AP705" s="6">
        <f t="shared" si="390"/>
        <v>0</v>
      </c>
      <c r="AQ705" s="6">
        <f t="shared" si="391"/>
        <v>0</v>
      </c>
      <c r="AR705" s="6">
        <f t="shared" si="392"/>
        <v>0</v>
      </c>
      <c r="AS705" s="6">
        <f t="shared" si="393"/>
        <v>0</v>
      </c>
      <c r="AT705" s="6">
        <f t="shared" si="394"/>
        <v>0</v>
      </c>
      <c r="AU705" s="6">
        <f t="shared" si="395"/>
        <v>0</v>
      </c>
    </row>
    <row r="706" spans="1:47" ht="15" customHeight="1" x14ac:dyDescent="0.45">
      <c r="A706" s="5" t="s">
        <v>1404</v>
      </c>
      <c r="B706" s="5" t="s">
        <v>1405</v>
      </c>
      <c r="C706" s="6">
        <v>2.4500000476837198</v>
      </c>
      <c r="D706" s="6">
        <v>2</v>
      </c>
      <c r="E706" s="6">
        <v>3.0499999523162802</v>
      </c>
      <c r="F706" s="6">
        <v>1.70000004768372</v>
      </c>
      <c r="G706" s="6">
        <v>3</v>
      </c>
      <c r="H706" s="6">
        <v>3.6500000953674299</v>
      </c>
      <c r="I706" s="6">
        <v>3.75</v>
      </c>
      <c r="J706" s="6">
        <v>4</v>
      </c>
      <c r="K706" s="6">
        <v>3.4000000953674299</v>
      </c>
      <c r="L706" s="6">
        <f t="shared" si="360"/>
        <v>0</v>
      </c>
      <c r="M706" s="6">
        <f t="shared" si="361"/>
        <v>0</v>
      </c>
      <c r="N706" s="6">
        <f t="shared" si="362"/>
        <v>1.0499999523162802</v>
      </c>
      <c r="O706" s="6">
        <f t="shared" si="363"/>
        <v>0</v>
      </c>
      <c r="P706" s="6">
        <f t="shared" si="364"/>
        <v>1</v>
      </c>
      <c r="Q706" s="6">
        <f t="shared" si="365"/>
        <v>0.65000009536742986</v>
      </c>
      <c r="R706" s="6">
        <f t="shared" si="366"/>
        <v>0.75</v>
      </c>
      <c r="S706" s="6">
        <f t="shared" si="367"/>
        <v>2</v>
      </c>
      <c r="T706" s="6">
        <f t="shared" si="368"/>
        <v>1.4000000953674299</v>
      </c>
      <c r="U706" s="6">
        <f t="shared" si="369"/>
        <v>0</v>
      </c>
      <c r="V706" s="6">
        <f t="shared" si="370"/>
        <v>0</v>
      </c>
      <c r="W706" s="6">
        <f t="shared" si="371"/>
        <v>0</v>
      </c>
      <c r="X706" s="6">
        <f t="shared" si="372"/>
        <v>0</v>
      </c>
      <c r="Y706" s="6">
        <f t="shared" si="373"/>
        <v>0</v>
      </c>
      <c r="Z706" s="6">
        <f t="shared" si="374"/>
        <v>0.15000009536742986</v>
      </c>
      <c r="AA706" s="6">
        <f t="shared" si="375"/>
        <v>0.14999999999999991</v>
      </c>
      <c r="AB706" s="6">
        <f t="shared" si="376"/>
        <v>1.5</v>
      </c>
      <c r="AC706" s="6">
        <f t="shared" si="377"/>
        <v>0.60000009536743004</v>
      </c>
      <c r="AD706" s="6">
        <f t="shared" si="378"/>
        <v>0</v>
      </c>
      <c r="AE706" s="6">
        <f t="shared" si="379"/>
        <v>0</v>
      </c>
      <c r="AF706" s="6">
        <f t="shared" si="380"/>
        <v>0</v>
      </c>
      <c r="AG706" s="6">
        <f t="shared" si="381"/>
        <v>0</v>
      </c>
      <c r="AH706" s="6">
        <f t="shared" si="382"/>
        <v>0</v>
      </c>
      <c r="AI706" s="6">
        <f t="shared" si="383"/>
        <v>0</v>
      </c>
      <c r="AJ706" s="6">
        <f t="shared" si="384"/>
        <v>0</v>
      </c>
      <c r="AK706" s="6">
        <f t="shared" si="385"/>
        <v>0.70000000000000018</v>
      </c>
      <c r="AL706" s="6">
        <f t="shared" si="386"/>
        <v>0</v>
      </c>
      <c r="AM706" s="6">
        <f t="shared" si="387"/>
        <v>0</v>
      </c>
      <c r="AN706" s="6">
        <f t="shared" si="388"/>
        <v>0</v>
      </c>
      <c r="AO706" s="6">
        <f t="shared" si="389"/>
        <v>0</v>
      </c>
      <c r="AP706" s="6">
        <f t="shared" si="390"/>
        <v>0</v>
      </c>
      <c r="AQ706" s="6">
        <f t="shared" si="391"/>
        <v>0</v>
      </c>
      <c r="AR706" s="6">
        <f t="shared" si="392"/>
        <v>0</v>
      </c>
      <c r="AS706" s="6">
        <f t="shared" si="393"/>
        <v>0</v>
      </c>
      <c r="AT706" s="6">
        <f t="shared" si="394"/>
        <v>0</v>
      </c>
      <c r="AU706" s="6">
        <f t="shared" si="395"/>
        <v>0</v>
      </c>
    </row>
    <row r="707" spans="1:47" ht="15" customHeight="1" x14ac:dyDescent="0.45">
      <c r="A707" s="5" t="s">
        <v>1406</v>
      </c>
      <c r="B707" s="5" t="s">
        <v>1407</v>
      </c>
      <c r="C707" s="6">
        <v>1.8500000238418599</v>
      </c>
      <c r="D707" s="6">
        <v>1.1000000238418599</v>
      </c>
      <c r="E707" s="6">
        <v>2.5999999046325701</v>
      </c>
      <c r="F707" s="6">
        <v>1.25</v>
      </c>
      <c r="G707" s="6">
        <v>2.9500000476837198</v>
      </c>
      <c r="H707" s="6">
        <v>3.3499999046325701</v>
      </c>
      <c r="I707" s="6">
        <v>3.4000000953674299</v>
      </c>
      <c r="J707" s="6">
        <v>4</v>
      </c>
      <c r="K707" s="6">
        <v>3.5</v>
      </c>
      <c r="L707" s="6">
        <f t="shared" si="360"/>
        <v>0</v>
      </c>
      <c r="M707" s="6">
        <f t="shared" si="361"/>
        <v>0</v>
      </c>
      <c r="N707" s="6">
        <f t="shared" si="362"/>
        <v>0.59999990463257014</v>
      </c>
      <c r="O707" s="6">
        <f t="shared" si="363"/>
        <v>0</v>
      </c>
      <c r="P707" s="6">
        <f t="shared" si="364"/>
        <v>0.95000004768371982</v>
      </c>
      <c r="Q707" s="6">
        <f t="shared" si="365"/>
        <v>0.34999990463257014</v>
      </c>
      <c r="R707" s="6">
        <f t="shared" si="366"/>
        <v>0.40000009536742986</v>
      </c>
      <c r="S707" s="6">
        <f t="shared" si="367"/>
        <v>2</v>
      </c>
      <c r="T707" s="6">
        <f t="shared" si="368"/>
        <v>1.5</v>
      </c>
      <c r="U707" s="6">
        <f t="shared" si="369"/>
        <v>0</v>
      </c>
      <c r="V707" s="6">
        <f t="shared" si="370"/>
        <v>0</v>
      </c>
      <c r="W707" s="6">
        <f t="shared" si="371"/>
        <v>0</v>
      </c>
      <c r="X707" s="6">
        <f t="shared" si="372"/>
        <v>0</v>
      </c>
      <c r="Y707" s="6">
        <f t="shared" si="373"/>
        <v>0</v>
      </c>
      <c r="Z707" s="6">
        <f t="shared" si="374"/>
        <v>0</v>
      </c>
      <c r="AA707" s="6">
        <f t="shared" si="375"/>
        <v>0</v>
      </c>
      <c r="AB707" s="6">
        <f t="shared" si="376"/>
        <v>1.5</v>
      </c>
      <c r="AC707" s="6">
        <f t="shared" si="377"/>
        <v>0.70000000000000018</v>
      </c>
      <c r="AD707" s="6">
        <f t="shared" si="378"/>
        <v>0</v>
      </c>
      <c r="AE707" s="6">
        <f t="shared" si="379"/>
        <v>0</v>
      </c>
      <c r="AF707" s="6">
        <f t="shared" si="380"/>
        <v>0</v>
      </c>
      <c r="AG707" s="6">
        <f t="shared" si="381"/>
        <v>0</v>
      </c>
      <c r="AH707" s="6">
        <f t="shared" si="382"/>
        <v>0</v>
      </c>
      <c r="AI707" s="6">
        <f t="shared" si="383"/>
        <v>0</v>
      </c>
      <c r="AJ707" s="6">
        <f t="shared" si="384"/>
        <v>0</v>
      </c>
      <c r="AK707" s="6">
        <f t="shared" si="385"/>
        <v>0.70000000000000018</v>
      </c>
      <c r="AL707" s="6">
        <f t="shared" si="386"/>
        <v>0</v>
      </c>
      <c r="AM707" s="6">
        <f t="shared" si="387"/>
        <v>0</v>
      </c>
      <c r="AN707" s="6">
        <f t="shared" si="388"/>
        <v>0</v>
      </c>
      <c r="AO707" s="6">
        <f t="shared" si="389"/>
        <v>0</v>
      </c>
      <c r="AP707" s="6">
        <f t="shared" si="390"/>
        <v>0</v>
      </c>
      <c r="AQ707" s="6">
        <f t="shared" si="391"/>
        <v>0</v>
      </c>
      <c r="AR707" s="6">
        <f t="shared" si="392"/>
        <v>0</v>
      </c>
      <c r="AS707" s="6">
        <f t="shared" si="393"/>
        <v>0</v>
      </c>
      <c r="AT707" s="6">
        <f t="shared" si="394"/>
        <v>0</v>
      </c>
      <c r="AU707" s="6">
        <f t="shared" si="395"/>
        <v>0</v>
      </c>
    </row>
    <row r="708" spans="1:47" ht="15" customHeight="1" x14ac:dyDescent="0.45">
      <c r="A708" s="5" t="s">
        <v>1408</v>
      </c>
      <c r="B708" s="5" t="s">
        <v>1409</v>
      </c>
      <c r="C708" s="6">
        <v>2.5</v>
      </c>
      <c r="D708" s="6">
        <v>2</v>
      </c>
      <c r="E708" s="6">
        <v>3.0999999046325701</v>
      </c>
      <c r="F708" s="6">
        <v>1.95000004768372</v>
      </c>
      <c r="G708" s="6">
        <v>3</v>
      </c>
      <c r="H708" s="6">
        <v>3.6500000953674299</v>
      </c>
      <c r="I708" s="6">
        <v>3.75</v>
      </c>
      <c r="J708" s="6">
        <v>4</v>
      </c>
      <c r="K708" s="6">
        <v>3.7000000476837198</v>
      </c>
      <c r="L708" s="6">
        <f t="shared" si="360"/>
        <v>0</v>
      </c>
      <c r="M708" s="6">
        <f t="shared" si="361"/>
        <v>0</v>
      </c>
      <c r="N708" s="6">
        <f t="shared" si="362"/>
        <v>1.0999999046325701</v>
      </c>
      <c r="O708" s="6">
        <f t="shared" si="363"/>
        <v>0</v>
      </c>
      <c r="P708" s="6">
        <f t="shared" si="364"/>
        <v>1</v>
      </c>
      <c r="Q708" s="6">
        <f t="shared" si="365"/>
        <v>0.65000009536742986</v>
      </c>
      <c r="R708" s="6">
        <f t="shared" si="366"/>
        <v>0.75</v>
      </c>
      <c r="S708" s="6">
        <f t="shared" si="367"/>
        <v>2</v>
      </c>
      <c r="T708" s="6">
        <f t="shared" si="368"/>
        <v>1.7000000476837198</v>
      </c>
      <c r="U708" s="6">
        <f t="shared" si="369"/>
        <v>0</v>
      </c>
      <c r="V708" s="6">
        <f t="shared" si="370"/>
        <v>0</v>
      </c>
      <c r="W708" s="6">
        <f t="shared" si="371"/>
        <v>0</v>
      </c>
      <c r="X708" s="6">
        <f t="shared" si="372"/>
        <v>0</v>
      </c>
      <c r="Y708" s="6">
        <f t="shared" si="373"/>
        <v>0</v>
      </c>
      <c r="Z708" s="6">
        <f t="shared" si="374"/>
        <v>0.15000009536742986</v>
      </c>
      <c r="AA708" s="6">
        <f t="shared" si="375"/>
        <v>0.14999999999999991</v>
      </c>
      <c r="AB708" s="6">
        <f t="shared" si="376"/>
        <v>1.5</v>
      </c>
      <c r="AC708" s="6">
        <f t="shared" si="377"/>
        <v>0.90000004768371999</v>
      </c>
      <c r="AD708" s="6">
        <f t="shared" si="378"/>
        <v>0</v>
      </c>
      <c r="AE708" s="6">
        <f t="shared" si="379"/>
        <v>0</v>
      </c>
      <c r="AF708" s="6">
        <f t="shared" si="380"/>
        <v>0</v>
      </c>
      <c r="AG708" s="6">
        <f t="shared" si="381"/>
        <v>0</v>
      </c>
      <c r="AH708" s="6">
        <f t="shared" si="382"/>
        <v>0</v>
      </c>
      <c r="AI708" s="6">
        <f t="shared" si="383"/>
        <v>0</v>
      </c>
      <c r="AJ708" s="6">
        <f t="shared" si="384"/>
        <v>0</v>
      </c>
      <c r="AK708" s="6">
        <f t="shared" si="385"/>
        <v>0.70000000000000018</v>
      </c>
      <c r="AL708" s="6">
        <f t="shared" si="386"/>
        <v>0.10000004768371973</v>
      </c>
      <c r="AM708" s="6">
        <f t="shared" si="387"/>
        <v>0</v>
      </c>
      <c r="AN708" s="6">
        <f t="shared" si="388"/>
        <v>0</v>
      </c>
      <c r="AO708" s="6">
        <f t="shared" si="389"/>
        <v>0</v>
      </c>
      <c r="AP708" s="6">
        <f t="shared" si="390"/>
        <v>0</v>
      </c>
      <c r="AQ708" s="6">
        <f t="shared" si="391"/>
        <v>0</v>
      </c>
      <c r="AR708" s="6">
        <f t="shared" si="392"/>
        <v>0</v>
      </c>
      <c r="AS708" s="6">
        <f t="shared" si="393"/>
        <v>0</v>
      </c>
      <c r="AT708" s="6">
        <f t="shared" si="394"/>
        <v>0</v>
      </c>
      <c r="AU708" s="6">
        <f t="shared" si="395"/>
        <v>0</v>
      </c>
    </row>
    <row r="709" spans="1:47" ht="15" customHeight="1" x14ac:dyDescent="0.45">
      <c r="A709" s="5" t="s">
        <v>1410</v>
      </c>
      <c r="B709" s="5" t="s">
        <v>1411</v>
      </c>
      <c r="C709" s="6">
        <v>2</v>
      </c>
      <c r="D709" s="6">
        <v>1.70000004768372</v>
      </c>
      <c r="E709" s="6">
        <v>2.7000000476837198</v>
      </c>
      <c r="F709" s="6">
        <v>2</v>
      </c>
      <c r="G709" s="6">
        <v>3</v>
      </c>
      <c r="H709" s="6">
        <v>3.5</v>
      </c>
      <c r="I709" s="6">
        <v>3.75</v>
      </c>
      <c r="J709" s="6">
        <v>4</v>
      </c>
      <c r="K709" s="6">
        <v>3.5</v>
      </c>
      <c r="L709" s="6">
        <f t="shared" si="360"/>
        <v>0</v>
      </c>
      <c r="M709" s="6">
        <f t="shared" si="361"/>
        <v>0</v>
      </c>
      <c r="N709" s="6">
        <f t="shared" si="362"/>
        <v>0.70000004768371982</v>
      </c>
      <c r="O709" s="6">
        <f t="shared" si="363"/>
        <v>0</v>
      </c>
      <c r="P709" s="6">
        <f t="shared" si="364"/>
        <v>1</v>
      </c>
      <c r="Q709" s="6">
        <f t="shared" si="365"/>
        <v>0.5</v>
      </c>
      <c r="R709" s="6">
        <f t="shared" si="366"/>
        <v>0.75</v>
      </c>
      <c r="S709" s="6">
        <f t="shared" si="367"/>
        <v>2</v>
      </c>
      <c r="T709" s="6">
        <f t="shared" si="368"/>
        <v>1.5</v>
      </c>
      <c r="U709" s="6">
        <f t="shared" si="369"/>
        <v>0</v>
      </c>
      <c r="V709" s="6">
        <f t="shared" si="370"/>
        <v>0</v>
      </c>
      <c r="W709" s="6">
        <f t="shared" si="371"/>
        <v>0</v>
      </c>
      <c r="X709" s="6">
        <f t="shared" si="372"/>
        <v>0</v>
      </c>
      <c r="Y709" s="6">
        <f t="shared" si="373"/>
        <v>0</v>
      </c>
      <c r="Z709" s="6">
        <f t="shared" si="374"/>
        <v>0</v>
      </c>
      <c r="AA709" s="6">
        <f t="shared" si="375"/>
        <v>0.14999999999999991</v>
      </c>
      <c r="AB709" s="6">
        <f t="shared" si="376"/>
        <v>1.5</v>
      </c>
      <c r="AC709" s="6">
        <f t="shared" si="377"/>
        <v>0.70000000000000018</v>
      </c>
      <c r="AD709" s="6">
        <f t="shared" si="378"/>
        <v>0</v>
      </c>
      <c r="AE709" s="6">
        <f t="shared" si="379"/>
        <v>0</v>
      </c>
      <c r="AF709" s="6">
        <f t="shared" si="380"/>
        <v>0</v>
      </c>
      <c r="AG709" s="6">
        <f t="shared" si="381"/>
        <v>0</v>
      </c>
      <c r="AH709" s="6">
        <f t="shared" si="382"/>
        <v>0</v>
      </c>
      <c r="AI709" s="6">
        <f t="shared" si="383"/>
        <v>0</v>
      </c>
      <c r="AJ709" s="6">
        <f t="shared" si="384"/>
        <v>0</v>
      </c>
      <c r="AK709" s="6">
        <f t="shared" si="385"/>
        <v>0.70000000000000018</v>
      </c>
      <c r="AL709" s="6">
        <f t="shared" si="386"/>
        <v>0</v>
      </c>
      <c r="AM709" s="6">
        <f t="shared" si="387"/>
        <v>0</v>
      </c>
      <c r="AN709" s="6">
        <f t="shared" si="388"/>
        <v>0</v>
      </c>
      <c r="AO709" s="6">
        <f t="shared" si="389"/>
        <v>0</v>
      </c>
      <c r="AP709" s="6">
        <f t="shared" si="390"/>
        <v>0</v>
      </c>
      <c r="AQ709" s="6">
        <f t="shared" si="391"/>
        <v>0</v>
      </c>
      <c r="AR709" s="6">
        <f t="shared" si="392"/>
        <v>0</v>
      </c>
      <c r="AS709" s="6">
        <f t="shared" si="393"/>
        <v>0</v>
      </c>
      <c r="AT709" s="6">
        <f t="shared" si="394"/>
        <v>0</v>
      </c>
      <c r="AU709" s="6">
        <f t="shared" si="395"/>
        <v>0</v>
      </c>
    </row>
    <row r="710" spans="1:47" ht="15" customHeight="1" x14ac:dyDescent="0.45">
      <c r="A710" s="5" t="s">
        <v>1412</v>
      </c>
      <c r="B710" s="5" t="s">
        <v>1413</v>
      </c>
      <c r="C710" s="6">
        <v>2</v>
      </c>
      <c r="D710" s="6">
        <v>0.75</v>
      </c>
      <c r="E710" s="6">
        <v>2.5499999523162802</v>
      </c>
      <c r="F710" s="6">
        <v>1.45000004768372</v>
      </c>
      <c r="G710" s="6">
        <v>2.4000000953674299</v>
      </c>
      <c r="H710" s="6">
        <v>3.2000000476837198</v>
      </c>
      <c r="I710" s="6">
        <v>3.5999999046325701</v>
      </c>
      <c r="J710" s="6">
        <v>4</v>
      </c>
      <c r="K710" s="6">
        <v>3</v>
      </c>
      <c r="L710" s="6">
        <f t="shared" si="360"/>
        <v>0</v>
      </c>
      <c r="M710" s="6">
        <f t="shared" si="361"/>
        <v>0</v>
      </c>
      <c r="N710" s="6">
        <f t="shared" si="362"/>
        <v>0.54999995231628018</v>
      </c>
      <c r="O710" s="6">
        <f t="shared" si="363"/>
        <v>0</v>
      </c>
      <c r="P710" s="6">
        <f t="shared" si="364"/>
        <v>0.40000009536742986</v>
      </c>
      <c r="Q710" s="6">
        <f t="shared" si="365"/>
        <v>0.20000004768371982</v>
      </c>
      <c r="R710" s="6">
        <f t="shared" si="366"/>
        <v>0.59999990463257014</v>
      </c>
      <c r="S710" s="6">
        <f t="shared" si="367"/>
        <v>2</v>
      </c>
      <c r="T710" s="6">
        <f t="shared" si="368"/>
        <v>1</v>
      </c>
      <c r="U710" s="6">
        <f t="shared" si="369"/>
        <v>0</v>
      </c>
      <c r="V710" s="6">
        <f t="shared" si="370"/>
        <v>0</v>
      </c>
      <c r="W710" s="6">
        <f t="shared" si="371"/>
        <v>0</v>
      </c>
      <c r="X710" s="6">
        <f t="shared" si="372"/>
        <v>0</v>
      </c>
      <c r="Y710" s="6">
        <f t="shared" si="373"/>
        <v>0</v>
      </c>
      <c r="Z710" s="6">
        <f t="shared" si="374"/>
        <v>0</v>
      </c>
      <c r="AA710" s="6">
        <f t="shared" si="375"/>
        <v>0</v>
      </c>
      <c r="AB710" s="6">
        <f t="shared" si="376"/>
        <v>1.5</v>
      </c>
      <c r="AC710" s="6">
        <f t="shared" si="377"/>
        <v>0.20000000000000018</v>
      </c>
      <c r="AD710" s="6">
        <f t="shared" si="378"/>
        <v>0</v>
      </c>
      <c r="AE710" s="6">
        <f t="shared" si="379"/>
        <v>0</v>
      </c>
      <c r="AF710" s="6">
        <f t="shared" si="380"/>
        <v>0</v>
      </c>
      <c r="AG710" s="6">
        <f t="shared" si="381"/>
        <v>0</v>
      </c>
      <c r="AH710" s="6">
        <f t="shared" si="382"/>
        <v>0</v>
      </c>
      <c r="AI710" s="6">
        <f t="shared" si="383"/>
        <v>0</v>
      </c>
      <c r="AJ710" s="6">
        <f t="shared" si="384"/>
        <v>0</v>
      </c>
      <c r="AK710" s="6">
        <f t="shared" si="385"/>
        <v>0.70000000000000018</v>
      </c>
      <c r="AL710" s="6">
        <f t="shared" si="386"/>
        <v>0</v>
      </c>
      <c r="AM710" s="6">
        <f t="shared" si="387"/>
        <v>0</v>
      </c>
      <c r="AN710" s="6">
        <f t="shared" si="388"/>
        <v>0</v>
      </c>
      <c r="AO710" s="6">
        <f t="shared" si="389"/>
        <v>0</v>
      </c>
      <c r="AP710" s="6">
        <f t="shared" si="390"/>
        <v>0</v>
      </c>
      <c r="AQ710" s="6">
        <f t="shared" si="391"/>
        <v>0</v>
      </c>
      <c r="AR710" s="6">
        <f t="shared" si="392"/>
        <v>0</v>
      </c>
      <c r="AS710" s="6">
        <f t="shared" si="393"/>
        <v>0</v>
      </c>
      <c r="AT710" s="6">
        <f t="shared" si="394"/>
        <v>0</v>
      </c>
      <c r="AU710" s="6">
        <f t="shared" si="395"/>
        <v>0</v>
      </c>
    </row>
    <row r="711" spans="1:47" ht="15" customHeight="1" x14ac:dyDescent="0.45">
      <c r="A711" s="5" t="s">
        <v>1414</v>
      </c>
      <c r="B711" s="5" t="s">
        <v>1415</v>
      </c>
      <c r="C711" s="6">
        <v>2</v>
      </c>
      <c r="D711" s="6">
        <v>0.80000001192092896</v>
      </c>
      <c r="E711" s="6">
        <v>2.5499999523162802</v>
      </c>
      <c r="F711" s="6">
        <v>1.29999995231628</v>
      </c>
      <c r="G711" s="6">
        <v>2.7000000476837198</v>
      </c>
      <c r="H711" s="6">
        <v>3.4500000476837198</v>
      </c>
      <c r="I711" s="6">
        <v>3.4000000953674299</v>
      </c>
      <c r="J711" s="6">
        <v>3.9000000953674299</v>
      </c>
      <c r="K711" s="6">
        <v>3.5999999046325701</v>
      </c>
      <c r="L711" s="6">
        <f t="shared" si="360"/>
        <v>0</v>
      </c>
      <c r="M711" s="6">
        <f t="shared" si="361"/>
        <v>0</v>
      </c>
      <c r="N711" s="6">
        <f t="shared" si="362"/>
        <v>0.54999995231628018</v>
      </c>
      <c r="O711" s="6">
        <f t="shared" si="363"/>
        <v>0</v>
      </c>
      <c r="P711" s="6">
        <f t="shared" si="364"/>
        <v>0.70000004768371982</v>
      </c>
      <c r="Q711" s="6">
        <f t="shared" si="365"/>
        <v>0.45000004768371982</v>
      </c>
      <c r="R711" s="6">
        <f t="shared" si="366"/>
        <v>0.40000009536742986</v>
      </c>
      <c r="S711" s="6">
        <f t="shared" si="367"/>
        <v>1.9000000953674299</v>
      </c>
      <c r="T711" s="6">
        <f t="shared" si="368"/>
        <v>1.5999999046325701</v>
      </c>
      <c r="U711" s="6">
        <f t="shared" si="369"/>
        <v>0</v>
      </c>
      <c r="V711" s="6">
        <f t="shared" si="370"/>
        <v>0</v>
      </c>
      <c r="W711" s="6">
        <f t="shared" si="371"/>
        <v>0</v>
      </c>
      <c r="X711" s="6">
        <f t="shared" si="372"/>
        <v>0</v>
      </c>
      <c r="Y711" s="6">
        <f t="shared" si="373"/>
        <v>0</v>
      </c>
      <c r="Z711" s="6">
        <f t="shared" si="374"/>
        <v>0</v>
      </c>
      <c r="AA711" s="6">
        <f t="shared" si="375"/>
        <v>0</v>
      </c>
      <c r="AB711" s="6">
        <f t="shared" si="376"/>
        <v>1.4000000953674299</v>
      </c>
      <c r="AC711" s="6">
        <f t="shared" si="377"/>
        <v>0.79999990463257031</v>
      </c>
      <c r="AD711" s="6">
        <f t="shared" si="378"/>
        <v>0</v>
      </c>
      <c r="AE711" s="6">
        <f t="shared" si="379"/>
        <v>0</v>
      </c>
      <c r="AF711" s="6">
        <f t="shared" si="380"/>
        <v>0</v>
      </c>
      <c r="AG711" s="6">
        <f t="shared" si="381"/>
        <v>0</v>
      </c>
      <c r="AH711" s="6">
        <f t="shared" si="382"/>
        <v>0</v>
      </c>
      <c r="AI711" s="6">
        <f t="shared" si="383"/>
        <v>0</v>
      </c>
      <c r="AJ711" s="6">
        <f t="shared" si="384"/>
        <v>0</v>
      </c>
      <c r="AK711" s="6">
        <f t="shared" si="385"/>
        <v>0.60000009536743004</v>
      </c>
      <c r="AL711" s="6">
        <f t="shared" si="386"/>
        <v>0</v>
      </c>
      <c r="AM711" s="6">
        <f t="shared" si="387"/>
        <v>0</v>
      </c>
      <c r="AN711" s="6">
        <f t="shared" si="388"/>
        <v>0</v>
      </c>
      <c r="AO711" s="6">
        <f t="shared" si="389"/>
        <v>0</v>
      </c>
      <c r="AP711" s="6">
        <f t="shared" si="390"/>
        <v>0</v>
      </c>
      <c r="AQ711" s="6">
        <f t="shared" si="391"/>
        <v>0</v>
      </c>
      <c r="AR711" s="6">
        <f t="shared" si="392"/>
        <v>0</v>
      </c>
      <c r="AS711" s="6">
        <f t="shared" si="393"/>
        <v>0</v>
      </c>
      <c r="AT711" s="6">
        <f t="shared" si="394"/>
        <v>0</v>
      </c>
      <c r="AU711" s="6">
        <f t="shared" si="395"/>
        <v>0</v>
      </c>
    </row>
    <row r="712" spans="1:47" ht="15" customHeight="1" x14ac:dyDescent="0.45">
      <c r="A712" s="5" t="s">
        <v>1416</v>
      </c>
      <c r="B712" s="5" t="s">
        <v>1417</v>
      </c>
      <c r="C712" s="6">
        <v>2.4500000476837198</v>
      </c>
      <c r="D712" s="6">
        <v>2</v>
      </c>
      <c r="E712" s="6">
        <v>3</v>
      </c>
      <c r="F712" s="6">
        <v>1.29999995231628</v>
      </c>
      <c r="G712" s="6">
        <v>2.9500000476837198</v>
      </c>
      <c r="H712" s="6">
        <v>3.4000000953674299</v>
      </c>
      <c r="I712" s="6">
        <v>3.5499999523162802</v>
      </c>
      <c r="J712" s="6">
        <v>3.9500000476837198</v>
      </c>
      <c r="K712" s="6">
        <v>3.25</v>
      </c>
      <c r="L712" s="6">
        <f t="shared" si="360"/>
        <v>0</v>
      </c>
      <c r="M712" s="6">
        <f t="shared" si="361"/>
        <v>0</v>
      </c>
      <c r="N712" s="6">
        <f t="shared" si="362"/>
        <v>1</v>
      </c>
      <c r="O712" s="6">
        <f t="shared" si="363"/>
        <v>0</v>
      </c>
      <c r="P712" s="6">
        <f t="shared" si="364"/>
        <v>0.95000004768371982</v>
      </c>
      <c r="Q712" s="6">
        <f t="shared" si="365"/>
        <v>0.40000009536742986</v>
      </c>
      <c r="R712" s="6">
        <f t="shared" si="366"/>
        <v>0.54999995231628018</v>
      </c>
      <c r="S712" s="6">
        <f t="shared" si="367"/>
        <v>1.9500000476837198</v>
      </c>
      <c r="T712" s="6">
        <f t="shared" si="368"/>
        <v>1.25</v>
      </c>
      <c r="U712" s="6">
        <f t="shared" si="369"/>
        <v>0</v>
      </c>
      <c r="V712" s="6">
        <f t="shared" si="370"/>
        <v>0</v>
      </c>
      <c r="W712" s="6">
        <f t="shared" si="371"/>
        <v>0</v>
      </c>
      <c r="X712" s="6">
        <f t="shared" si="372"/>
        <v>0</v>
      </c>
      <c r="Y712" s="6">
        <f t="shared" si="373"/>
        <v>0</v>
      </c>
      <c r="Z712" s="6">
        <f t="shared" si="374"/>
        <v>0</v>
      </c>
      <c r="AA712" s="6">
        <f t="shared" si="375"/>
        <v>0</v>
      </c>
      <c r="AB712" s="6">
        <f t="shared" si="376"/>
        <v>1.4500000476837198</v>
      </c>
      <c r="AC712" s="6">
        <f t="shared" si="377"/>
        <v>0.45000000000000018</v>
      </c>
      <c r="AD712" s="6">
        <f t="shared" si="378"/>
        <v>0</v>
      </c>
      <c r="AE712" s="6">
        <f t="shared" si="379"/>
        <v>0</v>
      </c>
      <c r="AF712" s="6">
        <f t="shared" si="380"/>
        <v>0</v>
      </c>
      <c r="AG712" s="6">
        <f t="shared" si="381"/>
        <v>0</v>
      </c>
      <c r="AH712" s="6">
        <f t="shared" si="382"/>
        <v>0</v>
      </c>
      <c r="AI712" s="6">
        <f t="shared" si="383"/>
        <v>0</v>
      </c>
      <c r="AJ712" s="6">
        <f t="shared" si="384"/>
        <v>0</v>
      </c>
      <c r="AK712" s="6">
        <f t="shared" si="385"/>
        <v>0.65000004768371999</v>
      </c>
      <c r="AL712" s="6">
        <f t="shared" si="386"/>
        <v>0</v>
      </c>
      <c r="AM712" s="6">
        <f t="shared" si="387"/>
        <v>0</v>
      </c>
      <c r="AN712" s="6">
        <f t="shared" si="388"/>
        <v>0</v>
      </c>
      <c r="AO712" s="6">
        <f t="shared" si="389"/>
        <v>0</v>
      </c>
      <c r="AP712" s="6">
        <f t="shared" si="390"/>
        <v>0</v>
      </c>
      <c r="AQ712" s="6">
        <f t="shared" si="391"/>
        <v>0</v>
      </c>
      <c r="AR712" s="6">
        <f t="shared" si="392"/>
        <v>0</v>
      </c>
      <c r="AS712" s="6">
        <f t="shared" si="393"/>
        <v>0</v>
      </c>
      <c r="AT712" s="6">
        <f t="shared" si="394"/>
        <v>0</v>
      </c>
      <c r="AU712" s="6">
        <f t="shared" si="395"/>
        <v>0</v>
      </c>
    </row>
    <row r="713" spans="1:47" ht="15" customHeight="1" x14ac:dyDescent="0.45">
      <c r="A713" s="5" t="s">
        <v>1418</v>
      </c>
      <c r="B713" s="5" t="s">
        <v>1419</v>
      </c>
      <c r="C713" s="6">
        <v>2.5</v>
      </c>
      <c r="D713" s="6">
        <v>2.1500000953674299</v>
      </c>
      <c r="E713" s="6">
        <v>2.7999999523162802</v>
      </c>
      <c r="F713" s="6">
        <v>1.20000004768372</v>
      </c>
      <c r="G713" s="6">
        <v>2.6500000953674299</v>
      </c>
      <c r="H713" s="6">
        <v>3.0999999046325701</v>
      </c>
      <c r="I713" s="6">
        <v>3.25</v>
      </c>
      <c r="J713" s="6">
        <v>3.9000000953674299</v>
      </c>
      <c r="K713" s="6">
        <v>3.0999999046325701</v>
      </c>
      <c r="L713" s="6">
        <f t="shared" si="360"/>
        <v>0</v>
      </c>
      <c r="M713" s="6">
        <f t="shared" si="361"/>
        <v>0.15000009536742986</v>
      </c>
      <c r="N713" s="6">
        <f t="shared" si="362"/>
        <v>0.79999995231628018</v>
      </c>
      <c r="O713" s="6">
        <f t="shared" si="363"/>
        <v>0</v>
      </c>
      <c r="P713" s="6">
        <f t="shared" si="364"/>
        <v>0.65000009536742986</v>
      </c>
      <c r="Q713" s="6">
        <f t="shared" si="365"/>
        <v>9.9999904632570136E-2</v>
      </c>
      <c r="R713" s="6">
        <f t="shared" si="366"/>
        <v>0.25</v>
      </c>
      <c r="S713" s="6">
        <f t="shared" si="367"/>
        <v>1.9000000953674299</v>
      </c>
      <c r="T713" s="6">
        <f t="shared" si="368"/>
        <v>1.0999999046325701</v>
      </c>
      <c r="U713" s="6">
        <f t="shared" si="369"/>
        <v>0</v>
      </c>
      <c r="V713" s="6">
        <f t="shared" si="370"/>
        <v>0</v>
      </c>
      <c r="W713" s="6">
        <f t="shared" si="371"/>
        <v>0</v>
      </c>
      <c r="X713" s="6">
        <f t="shared" si="372"/>
        <v>0</v>
      </c>
      <c r="Y713" s="6">
        <f t="shared" si="373"/>
        <v>0</v>
      </c>
      <c r="Z713" s="6">
        <f t="shared" si="374"/>
        <v>0</v>
      </c>
      <c r="AA713" s="6">
        <f t="shared" si="375"/>
        <v>0</v>
      </c>
      <c r="AB713" s="6">
        <f t="shared" si="376"/>
        <v>1.4000000953674299</v>
      </c>
      <c r="AC713" s="6">
        <f t="shared" si="377"/>
        <v>0.29999990463257031</v>
      </c>
      <c r="AD713" s="6">
        <f t="shared" si="378"/>
        <v>0</v>
      </c>
      <c r="AE713" s="6">
        <f t="shared" si="379"/>
        <v>0</v>
      </c>
      <c r="AF713" s="6">
        <f t="shared" si="380"/>
        <v>0</v>
      </c>
      <c r="AG713" s="6">
        <f t="shared" si="381"/>
        <v>0</v>
      </c>
      <c r="AH713" s="6">
        <f t="shared" si="382"/>
        <v>0</v>
      </c>
      <c r="AI713" s="6">
        <f t="shared" si="383"/>
        <v>0</v>
      </c>
      <c r="AJ713" s="6">
        <f t="shared" si="384"/>
        <v>0</v>
      </c>
      <c r="AK713" s="6">
        <f t="shared" si="385"/>
        <v>0.60000009536743004</v>
      </c>
      <c r="AL713" s="6">
        <f t="shared" si="386"/>
        <v>0</v>
      </c>
      <c r="AM713" s="6">
        <f t="shared" si="387"/>
        <v>0</v>
      </c>
      <c r="AN713" s="6">
        <f t="shared" si="388"/>
        <v>0</v>
      </c>
      <c r="AO713" s="6">
        <f t="shared" si="389"/>
        <v>0</v>
      </c>
      <c r="AP713" s="6">
        <f t="shared" si="390"/>
        <v>0</v>
      </c>
      <c r="AQ713" s="6">
        <f t="shared" si="391"/>
        <v>0</v>
      </c>
      <c r="AR713" s="6">
        <f t="shared" si="392"/>
        <v>0</v>
      </c>
      <c r="AS713" s="6">
        <f t="shared" si="393"/>
        <v>0</v>
      </c>
      <c r="AT713" s="6">
        <f t="shared" si="394"/>
        <v>0</v>
      </c>
      <c r="AU713" s="6">
        <f t="shared" si="395"/>
        <v>0</v>
      </c>
    </row>
    <row r="714" spans="1:47" ht="15" customHeight="1" x14ac:dyDescent="0.45">
      <c r="A714" s="5" t="s">
        <v>1420</v>
      </c>
      <c r="B714" s="5" t="s">
        <v>1421</v>
      </c>
      <c r="C714" s="6">
        <v>0.85000002384185802</v>
      </c>
      <c r="D714" s="6">
        <v>0.75</v>
      </c>
      <c r="E714" s="6">
        <v>2.1500000953674299</v>
      </c>
      <c r="F714" s="6">
        <v>1.20000004768372</v>
      </c>
      <c r="G714" s="6">
        <v>2</v>
      </c>
      <c r="H714" s="6">
        <v>2.3499999046325701</v>
      </c>
      <c r="I714" s="6">
        <v>3.2000000476837198</v>
      </c>
      <c r="J714" s="6">
        <v>3.7999999523162802</v>
      </c>
      <c r="K714" s="6">
        <v>2.75</v>
      </c>
      <c r="L714" s="6">
        <f t="shared" si="360"/>
        <v>0</v>
      </c>
      <c r="M714" s="6">
        <f t="shared" si="361"/>
        <v>0</v>
      </c>
      <c r="N714" s="6">
        <f t="shared" si="362"/>
        <v>0.15000009536742986</v>
      </c>
      <c r="O714" s="6">
        <f t="shared" si="363"/>
        <v>0</v>
      </c>
      <c r="P714" s="6">
        <f t="shared" si="364"/>
        <v>0</v>
      </c>
      <c r="Q714" s="6">
        <f t="shared" si="365"/>
        <v>0</v>
      </c>
      <c r="R714" s="6">
        <f t="shared" si="366"/>
        <v>0.20000004768371982</v>
      </c>
      <c r="S714" s="6">
        <f t="shared" si="367"/>
        <v>1.7999999523162802</v>
      </c>
      <c r="T714" s="6">
        <f t="shared" si="368"/>
        <v>0.75</v>
      </c>
      <c r="U714" s="6">
        <f t="shared" si="369"/>
        <v>0</v>
      </c>
      <c r="V714" s="6">
        <f t="shared" si="370"/>
        <v>0</v>
      </c>
      <c r="W714" s="6">
        <f t="shared" si="371"/>
        <v>0</v>
      </c>
      <c r="X714" s="6">
        <f t="shared" si="372"/>
        <v>0</v>
      </c>
      <c r="Y714" s="6">
        <f t="shared" si="373"/>
        <v>0</v>
      </c>
      <c r="Z714" s="6">
        <f t="shared" si="374"/>
        <v>0</v>
      </c>
      <c r="AA714" s="6">
        <f t="shared" si="375"/>
        <v>0</v>
      </c>
      <c r="AB714" s="6">
        <f t="shared" si="376"/>
        <v>1.2999999523162802</v>
      </c>
      <c r="AC714" s="6">
        <f t="shared" si="377"/>
        <v>0</v>
      </c>
      <c r="AD714" s="6">
        <f t="shared" si="378"/>
        <v>0</v>
      </c>
      <c r="AE714" s="6">
        <f t="shared" si="379"/>
        <v>0</v>
      </c>
      <c r="AF714" s="6">
        <f t="shared" si="380"/>
        <v>0</v>
      </c>
      <c r="AG714" s="6">
        <f t="shared" si="381"/>
        <v>0</v>
      </c>
      <c r="AH714" s="6">
        <f t="shared" si="382"/>
        <v>0</v>
      </c>
      <c r="AI714" s="6">
        <f t="shared" si="383"/>
        <v>0</v>
      </c>
      <c r="AJ714" s="6">
        <f t="shared" si="384"/>
        <v>0</v>
      </c>
      <c r="AK714" s="6">
        <f t="shared" si="385"/>
        <v>0.49999995231628036</v>
      </c>
      <c r="AL714" s="6">
        <f t="shared" si="386"/>
        <v>0</v>
      </c>
      <c r="AM714" s="6">
        <f t="shared" si="387"/>
        <v>0</v>
      </c>
      <c r="AN714" s="6">
        <f t="shared" si="388"/>
        <v>0</v>
      </c>
      <c r="AO714" s="6">
        <f t="shared" si="389"/>
        <v>0</v>
      </c>
      <c r="AP714" s="6">
        <f t="shared" si="390"/>
        <v>0</v>
      </c>
      <c r="AQ714" s="6">
        <f t="shared" si="391"/>
        <v>0</v>
      </c>
      <c r="AR714" s="6">
        <f t="shared" si="392"/>
        <v>0</v>
      </c>
      <c r="AS714" s="6">
        <f t="shared" si="393"/>
        <v>0</v>
      </c>
      <c r="AT714" s="6">
        <f t="shared" si="394"/>
        <v>0</v>
      </c>
      <c r="AU714" s="6">
        <f t="shared" si="395"/>
        <v>0</v>
      </c>
    </row>
    <row r="715" spans="1:47" ht="15" customHeight="1" x14ac:dyDescent="0.45">
      <c r="A715" s="5" t="s">
        <v>1422</v>
      </c>
      <c r="B715" s="5" t="s">
        <v>1423</v>
      </c>
      <c r="C715" s="6">
        <v>2.75</v>
      </c>
      <c r="D715" s="6">
        <v>2.0499999523162802</v>
      </c>
      <c r="E715" s="6">
        <v>3.1500000953674299</v>
      </c>
      <c r="F715" s="6">
        <v>1.95000004768372</v>
      </c>
      <c r="G715" s="6">
        <v>3</v>
      </c>
      <c r="H715" s="6">
        <v>3.5499999523162802</v>
      </c>
      <c r="I715" s="6">
        <v>3.5</v>
      </c>
      <c r="J715" s="6">
        <v>3.75</v>
      </c>
      <c r="K715" s="6">
        <v>3.3499999046325701</v>
      </c>
      <c r="L715" s="6">
        <f t="shared" si="360"/>
        <v>0</v>
      </c>
      <c r="M715" s="6">
        <f t="shared" si="361"/>
        <v>4.9999952316280183E-2</v>
      </c>
      <c r="N715" s="6">
        <f t="shared" si="362"/>
        <v>1.1500000953674299</v>
      </c>
      <c r="O715" s="6">
        <f t="shared" si="363"/>
        <v>0</v>
      </c>
      <c r="P715" s="6">
        <f t="shared" si="364"/>
        <v>1</v>
      </c>
      <c r="Q715" s="6">
        <f t="shared" si="365"/>
        <v>0.54999995231628018</v>
      </c>
      <c r="R715" s="6">
        <f t="shared" si="366"/>
        <v>0.5</v>
      </c>
      <c r="S715" s="6">
        <f t="shared" si="367"/>
        <v>1.75</v>
      </c>
      <c r="T715" s="6">
        <f t="shared" si="368"/>
        <v>1.3499999046325701</v>
      </c>
      <c r="U715" s="6">
        <f t="shared" si="369"/>
        <v>0</v>
      </c>
      <c r="V715" s="6">
        <f t="shared" si="370"/>
        <v>0</v>
      </c>
      <c r="W715" s="6">
        <f t="shared" si="371"/>
        <v>0</v>
      </c>
      <c r="X715" s="6">
        <f t="shared" si="372"/>
        <v>0</v>
      </c>
      <c r="Y715" s="6">
        <f t="shared" si="373"/>
        <v>0</v>
      </c>
      <c r="Z715" s="6">
        <f t="shared" si="374"/>
        <v>4.9999952316280183E-2</v>
      </c>
      <c r="AA715" s="6">
        <f t="shared" si="375"/>
        <v>0</v>
      </c>
      <c r="AB715" s="6">
        <f t="shared" si="376"/>
        <v>1.25</v>
      </c>
      <c r="AC715" s="6">
        <f t="shared" si="377"/>
        <v>0.54999990463257031</v>
      </c>
      <c r="AD715" s="6">
        <f t="shared" si="378"/>
        <v>0</v>
      </c>
      <c r="AE715" s="6">
        <f t="shared" si="379"/>
        <v>0</v>
      </c>
      <c r="AF715" s="6">
        <f t="shared" si="380"/>
        <v>0</v>
      </c>
      <c r="AG715" s="6">
        <f t="shared" si="381"/>
        <v>0</v>
      </c>
      <c r="AH715" s="6">
        <f t="shared" si="382"/>
        <v>0</v>
      </c>
      <c r="AI715" s="6">
        <f t="shared" si="383"/>
        <v>0</v>
      </c>
      <c r="AJ715" s="6">
        <f t="shared" si="384"/>
        <v>0</v>
      </c>
      <c r="AK715" s="6">
        <f t="shared" si="385"/>
        <v>0.45000000000000018</v>
      </c>
      <c r="AL715" s="6">
        <f t="shared" si="386"/>
        <v>0</v>
      </c>
      <c r="AM715" s="6">
        <f t="shared" si="387"/>
        <v>0</v>
      </c>
      <c r="AN715" s="6">
        <f t="shared" si="388"/>
        <v>0</v>
      </c>
      <c r="AO715" s="6">
        <f t="shared" si="389"/>
        <v>0</v>
      </c>
      <c r="AP715" s="6">
        <f t="shared" si="390"/>
        <v>0</v>
      </c>
      <c r="AQ715" s="6">
        <f t="shared" si="391"/>
        <v>0</v>
      </c>
      <c r="AR715" s="6">
        <f t="shared" si="392"/>
        <v>0</v>
      </c>
      <c r="AS715" s="6">
        <f t="shared" si="393"/>
        <v>0</v>
      </c>
      <c r="AT715" s="6">
        <f t="shared" si="394"/>
        <v>0</v>
      </c>
      <c r="AU715" s="6">
        <f t="shared" si="395"/>
        <v>0</v>
      </c>
    </row>
    <row r="716" spans="1:47" ht="15" customHeight="1" x14ac:dyDescent="0.45">
      <c r="A716" s="5" t="s">
        <v>1424</v>
      </c>
      <c r="B716" s="5" t="s">
        <v>1425</v>
      </c>
      <c r="C716" s="6">
        <v>1.04999995231628</v>
      </c>
      <c r="D716" s="6">
        <v>0.70000004768371604</v>
      </c>
      <c r="E716" s="6">
        <v>1.75</v>
      </c>
      <c r="F716" s="6">
        <v>0.25</v>
      </c>
      <c r="G716" s="6">
        <v>1.45000004768372</v>
      </c>
      <c r="H716" s="6">
        <v>1.70000004768372</v>
      </c>
      <c r="I716" s="6">
        <v>2.8499999046325701</v>
      </c>
      <c r="J716" s="6">
        <v>3.5499999523162802</v>
      </c>
      <c r="K716" s="6">
        <v>2.7000000476837198</v>
      </c>
      <c r="L716" s="6">
        <f t="shared" si="360"/>
        <v>0</v>
      </c>
      <c r="M716" s="6">
        <f t="shared" si="361"/>
        <v>0</v>
      </c>
      <c r="N716" s="6">
        <f t="shared" si="362"/>
        <v>0</v>
      </c>
      <c r="O716" s="6">
        <f t="shared" si="363"/>
        <v>0</v>
      </c>
      <c r="P716" s="6">
        <f t="shared" si="364"/>
        <v>0</v>
      </c>
      <c r="Q716" s="6">
        <f t="shared" si="365"/>
        <v>0</v>
      </c>
      <c r="R716" s="6">
        <f t="shared" si="366"/>
        <v>0</v>
      </c>
      <c r="S716" s="6">
        <f t="shared" si="367"/>
        <v>1.5499999523162802</v>
      </c>
      <c r="T716" s="6">
        <f t="shared" si="368"/>
        <v>0.70000004768371982</v>
      </c>
      <c r="U716" s="6">
        <f t="shared" si="369"/>
        <v>0</v>
      </c>
      <c r="V716" s="6">
        <f t="shared" si="370"/>
        <v>0</v>
      </c>
      <c r="W716" s="6">
        <f t="shared" si="371"/>
        <v>0</v>
      </c>
      <c r="X716" s="6">
        <f t="shared" si="372"/>
        <v>0</v>
      </c>
      <c r="Y716" s="6">
        <f t="shared" si="373"/>
        <v>0</v>
      </c>
      <c r="Z716" s="6">
        <f t="shared" si="374"/>
        <v>0</v>
      </c>
      <c r="AA716" s="6">
        <f t="shared" si="375"/>
        <v>0</v>
      </c>
      <c r="AB716" s="6">
        <f t="shared" si="376"/>
        <v>1.0499999523162802</v>
      </c>
      <c r="AC716" s="6">
        <f t="shared" si="377"/>
        <v>0</v>
      </c>
      <c r="AD716" s="6">
        <f t="shared" si="378"/>
        <v>0</v>
      </c>
      <c r="AE716" s="6">
        <f t="shared" si="379"/>
        <v>0</v>
      </c>
      <c r="AF716" s="6">
        <f t="shared" si="380"/>
        <v>0</v>
      </c>
      <c r="AG716" s="6">
        <f t="shared" si="381"/>
        <v>0</v>
      </c>
      <c r="AH716" s="6">
        <f t="shared" si="382"/>
        <v>0</v>
      </c>
      <c r="AI716" s="6">
        <f t="shared" si="383"/>
        <v>0</v>
      </c>
      <c r="AJ716" s="6">
        <f t="shared" si="384"/>
        <v>0</v>
      </c>
      <c r="AK716" s="6">
        <f t="shared" si="385"/>
        <v>0.24999995231628036</v>
      </c>
      <c r="AL716" s="6">
        <f t="shared" si="386"/>
        <v>0</v>
      </c>
      <c r="AM716" s="6">
        <f t="shared" si="387"/>
        <v>0</v>
      </c>
      <c r="AN716" s="6">
        <f t="shared" si="388"/>
        <v>0</v>
      </c>
      <c r="AO716" s="6">
        <f t="shared" si="389"/>
        <v>0</v>
      </c>
      <c r="AP716" s="6">
        <f t="shared" si="390"/>
        <v>0</v>
      </c>
      <c r="AQ716" s="6">
        <f t="shared" si="391"/>
        <v>0</v>
      </c>
      <c r="AR716" s="6">
        <f t="shared" si="392"/>
        <v>0</v>
      </c>
      <c r="AS716" s="6">
        <f t="shared" si="393"/>
        <v>0</v>
      </c>
      <c r="AT716" s="6">
        <f t="shared" si="394"/>
        <v>0</v>
      </c>
      <c r="AU716" s="6">
        <f t="shared" si="395"/>
        <v>0</v>
      </c>
    </row>
    <row r="717" spans="1:47" ht="15" customHeight="1" x14ac:dyDescent="0.45">
      <c r="A717" s="5" t="s">
        <v>1426</v>
      </c>
      <c r="B717" s="5" t="s">
        <v>1427</v>
      </c>
      <c r="C717" s="6">
        <v>2</v>
      </c>
      <c r="D717" s="6">
        <v>1.29999995231628</v>
      </c>
      <c r="E717" s="6">
        <v>2.5499999523162802</v>
      </c>
      <c r="F717" s="6">
        <v>1.54999995231628</v>
      </c>
      <c r="G717" s="6">
        <v>2.5999999046325701</v>
      </c>
      <c r="H717" s="6">
        <v>3.1500000953674299</v>
      </c>
      <c r="I717" s="6">
        <v>3.2999999523162802</v>
      </c>
      <c r="J717" s="6">
        <v>4</v>
      </c>
      <c r="K717" s="6">
        <v>3.4500000476837198</v>
      </c>
      <c r="L717" s="6">
        <f t="shared" si="360"/>
        <v>0</v>
      </c>
      <c r="M717" s="6">
        <f t="shared" si="361"/>
        <v>0</v>
      </c>
      <c r="N717" s="6">
        <f t="shared" si="362"/>
        <v>0.54999995231628018</v>
      </c>
      <c r="O717" s="6">
        <f t="shared" si="363"/>
        <v>0</v>
      </c>
      <c r="P717" s="6">
        <f t="shared" si="364"/>
        <v>0.59999990463257014</v>
      </c>
      <c r="Q717" s="6">
        <f t="shared" si="365"/>
        <v>0.15000009536742986</v>
      </c>
      <c r="R717" s="6">
        <f t="shared" si="366"/>
        <v>0.29999995231628018</v>
      </c>
      <c r="S717" s="6">
        <f t="shared" si="367"/>
        <v>2</v>
      </c>
      <c r="T717" s="6">
        <f t="shared" si="368"/>
        <v>1.4500000476837198</v>
      </c>
      <c r="U717" s="6">
        <f t="shared" si="369"/>
        <v>0</v>
      </c>
      <c r="V717" s="6">
        <f t="shared" si="370"/>
        <v>0</v>
      </c>
      <c r="W717" s="6">
        <f t="shared" si="371"/>
        <v>0</v>
      </c>
      <c r="X717" s="6">
        <f t="shared" si="372"/>
        <v>0</v>
      </c>
      <c r="Y717" s="6">
        <f t="shared" si="373"/>
        <v>0</v>
      </c>
      <c r="Z717" s="6">
        <f t="shared" si="374"/>
        <v>0</v>
      </c>
      <c r="AA717" s="6">
        <f t="shared" si="375"/>
        <v>0</v>
      </c>
      <c r="AB717" s="6">
        <f t="shared" si="376"/>
        <v>1.5</v>
      </c>
      <c r="AC717" s="6">
        <f t="shared" si="377"/>
        <v>0.65000004768371999</v>
      </c>
      <c r="AD717" s="6">
        <f t="shared" si="378"/>
        <v>0</v>
      </c>
      <c r="AE717" s="6">
        <f t="shared" si="379"/>
        <v>0</v>
      </c>
      <c r="AF717" s="6">
        <f t="shared" si="380"/>
        <v>0</v>
      </c>
      <c r="AG717" s="6">
        <f t="shared" si="381"/>
        <v>0</v>
      </c>
      <c r="AH717" s="6">
        <f t="shared" si="382"/>
        <v>0</v>
      </c>
      <c r="AI717" s="6">
        <f t="shared" si="383"/>
        <v>0</v>
      </c>
      <c r="AJ717" s="6">
        <f t="shared" si="384"/>
        <v>0</v>
      </c>
      <c r="AK717" s="6">
        <f t="shared" si="385"/>
        <v>0.70000000000000018</v>
      </c>
      <c r="AL717" s="6">
        <f t="shared" si="386"/>
        <v>0</v>
      </c>
      <c r="AM717" s="6">
        <f t="shared" si="387"/>
        <v>0</v>
      </c>
      <c r="AN717" s="6">
        <f t="shared" si="388"/>
        <v>0</v>
      </c>
      <c r="AO717" s="6">
        <f t="shared" si="389"/>
        <v>0</v>
      </c>
      <c r="AP717" s="6">
        <f t="shared" si="390"/>
        <v>0</v>
      </c>
      <c r="AQ717" s="6">
        <f t="shared" si="391"/>
        <v>0</v>
      </c>
      <c r="AR717" s="6">
        <f t="shared" si="392"/>
        <v>0</v>
      </c>
      <c r="AS717" s="6">
        <f t="shared" si="393"/>
        <v>0</v>
      </c>
      <c r="AT717" s="6">
        <f t="shared" si="394"/>
        <v>0</v>
      </c>
      <c r="AU717" s="6">
        <f t="shared" si="395"/>
        <v>0</v>
      </c>
    </row>
    <row r="718" spans="1:47" ht="15" customHeight="1" x14ac:dyDescent="0.45">
      <c r="A718" s="5" t="s">
        <v>1428</v>
      </c>
      <c r="B718" s="5" t="s">
        <v>1429</v>
      </c>
      <c r="C718" s="6">
        <v>2.3499999046325701</v>
      </c>
      <c r="D718" s="6">
        <v>2</v>
      </c>
      <c r="E718" s="6">
        <v>2.5</v>
      </c>
      <c r="F718" s="6">
        <v>1.45000004768372</v>
      </c>
      <c r="G718" s="6">
        <v>2.4500000476837198</v>
      </c>
      <c r="H718" s="6">
        <v>3.0999999046325701</v>
      </c>
      <c r="I718" s="6">
        <v>3</v>
      </c>
      <c r="J718" s="6">
        <v>3.7999999523162802</v>
      </c>
      <c r="K718" s="6">
        <v>3.0999999046325701</v>
      </c>
      <c r="L718" s="6">
        <f t="shared" si="360"/>
        <v>0</v>
      </c>
      <c r="M718" s="6">
        <f t="shared" si="361"/>
        <v>0</v>
      </c>
      <c r="N718" s="6">
        <f t="shared" si="362"/>
        <v>0.5</v>
      </c>
      <c r="O718" s="6">
        <f t="shared" si="363"/>
        <v>0</v>
      </c>
      <c r="P718" s="6">
        <f t="shared" si="364"/>
        <v>0.45000004768371982</v>
      </c>
      <c r="Q718" s="6">
        <f t="shared" si="365"/>
        <v>9.9999904632570136E-2</v>
      </c>
      <c r="R718" s="6">
        <f t="shared" si="366"/>
        <v>0</v>
      </c>
      <c r="S718" s="6">
        <f t="shared" si="367"/>
        <v>1.7999999523162802</v>
      </c>
      <c r="T718" s="6">
        <f t="shared" si="368"/>
        <v>1.0999999046325701</v>
      </c>
      <c r="U718" s="6">
        <f t="shared" si="369"/>
        <v>0</v>
      </c>
      <c r="V718" s="6">
        <f t="shared" si="370"/>
        <v>0</v>
      </c>
      <c r="W718" s="6">
        <f t="shared" si="371"/>
        <v>0</v>
      </c>
      <c r="X718" s="6">
        <f t="shared" si="372"/>
        <v>0</v>
      </c>
      <c r="Y718" s="6">
        <f t="shared" si="373"/>
        <v>0</v>
      </c>
      <c r="Z718" s="6">
        <f t="shared" si="374"/>
        <v>0</v>
      </c>
      <c r="AA718" s="6">
        <f t="shared" si="375"/>
        <v>0</v>
      </c>
      <c r="AB718" s="6">
        <f t="shared" si="376"/>
        <v>1.2999999523162802</v>
      </c>
      <c r="AC718" s="6">
        <f t="shared" si="377"/>
        <v>0.29999990463257031</v>
      </c>
      <c r="AD718" s="6">
        <f t="shared" si="378"/>
        <v>0</v>
      </c>
      <c r="AE718" s="6">
        <f t="shared" si="379"/>
        <v>0</v>
      </c>
      <c r="AF718" s="6">
        <f t="shared" si="380"/>
        <v>0</v>
      </c>
      <c r="AG718" s="6">
        <f t="shared" si="381"/>
        <v>0</v>
      </c>
      <c r="AH718" s="6">
        <f t="shared" si="382"/>
        <v>0</v>
      </c>
      <c r="AI718" s="6">
        <f t="shared" si="383"/>
        <v>0</v>
      </c>
      <c r="AJ718" s="6">
        <f t="shared" si="384"/>
        <v>0</v>
      </c>
      <c r="AK718" s="6">
        <f t="shared" si="385"/>
        <v>0.49999995231628036</v>
      </c>
      <c r="AL718" s="6">
        <f t="shared" si="386"/>
        <v>0</v>
      </c>
      <c r="AM718" s="6">
        <f t="shared" si="387"/>
        <v>0</v>
      </c>
      <c r="AN718" s="6">
        <f t="shared" si="388"/>
        <v>0</v>
      </c>
      <c r="AO718" s="6">
        <f t="shared" si="389"/>
        <v>0</v>
      </c>
      <c r="AP718" s="6">
        <f t="shared" si="390"/>
        <v>0</v>
      </c>
      <c r="AQ718" s="6">
        <f t="shared" si="391"/>
        <v>0</v>
      </c>
      <c r="AR718" s="6">
        <f t="shared" si="392"/>
        <v>0</v>
      </c>
      <c r="AS718" s="6">
        <f t="shared" si="393"/>
        <v>0</v>
      </c>
      <c r="AT718" s="6">
        <f t="shared" si="394"/>
        <v>0</v>
      </c>
      <c r="AU718" s="6">
        <f t="shared" si="395"/>
        <v>0</v>
      </c>
    </row>
    <row r="719" spans="1:47" ht="15" customHeight="1" x14ac:dyDescent="0.45">
      <c r="A719" s="5" t="s">
        <v>1430</v>
      </c>
      <c r="B719" s="5" t="s">
        <v>1431</v>
      </c>
      <c r="C719" s="6">
        <v>2.25</v>
      </c>
      <c r="D719" s="6">
        <v>2.25</v>
      </c>
      <c r="E719" s="6">
        <v>2.9500000476837198</v>
      </c>
      <c r="F719" s="6">
        <v>1.6000000238418599</v>
      </c>
      <c r="G719" s="6">
        <v>3</v>
      </c>
      <c r="H719" s="6">
        <v>3.5</v>
      </c>
      <c r="I719" s="6">
        <v>3.2999999523162802</v>
      </c>
      <c r="J719" s="6">
        <v>3.9500000476837198</v>
      </c>
      <c r="K719" s="6">
        <v>3.75</v>
      </c>
      <c r="L719" s="6">
        <f t="shared" si="360"/>
        <v>0</v>
      </c>
      <c r="M719" s="6">
        <f t="shared" si="361"/>
        <v>0.25</v>
      </c>
      <c r="N719" s="6">
        <f t="shared" si="362"/>
        <v>0.95000004768371982</v>
      </c>
      <c r="O719" s="6">
        <f t="shared" si="363"/>
        <v>0</v>
      </c>
      <c r="P719" s="6">
        <f t="shared" si="364"/>
        <v>1</v>
      </c>
      <c r="Q719" s="6">
        <f t="shared" si="365"/>
        <v>0.5</v>
      </c>
      <c r="R719" s="6">
        <f t="shared" si="366"/>
        <v>0.29999995231628018</v>
      </c>
      <c r="S719" s="6">
        <f t="shared" si="367"/>
        <v>1.9500000476837198</v>
      </c>
      <c r="T719" s="6">
        <f t="shared" si="368"/>
        <v>1.75</v>
      </c>
      <c r="U719" s="6">
        <f t="shared" si="369"/>
        <v>0</v>
      </c>
      <c r="V719" s="6">
        <f t="shared" si="370"/>
        <v>0</v>
      </c>
      <c r="W719" s="6">
        <f t="shared" si="371"/>
        <v>0</v>
      </c>
      <c r="X719" s="6">
        <f t="shared" si="372"/>
        <v>0</v>
      </c>
      <c r="Y719" s="6">
        <f t="shared" si="373"/>
        <v>0</v>
      </c>
      <c r="Z719" s="6">
        <f t="shared" si="374"/>
        <v>0</v>
      </c>
      <c r="AA719" s="6">
        <f t="shared" si="375"/>
        <v>0</v>
      </c>
      <c r="AB719" s="6">
        <f t="shared" si="376"/>
        <v>1.4500000476837198</v>
      </c>
      <c r="AC719" s="6">
        <f t="shared" si="377"/>
        <v>0.95000000000000018</v>
      </c>
      <c r="AD719" s="6">
        <f t="shared" si="378"/>
        <v>0</v>
      </c>
      <c r="AE719" s="6">
        <f t="shared" si="379"/>
        <v>0</v>
      </c>
      <c r="AF719" s="6">
        <f t="shared" si="380"/>
        <v>0</v>
      </c>
      <c r="AG719" s="6">
        <f t="shared" si="381"/>
        <v>0</v>
      </c>
      <c r="AH719" s="6">
        <f t="shared" si="382"/>
        <v>0</v>
      </c>
      <c r="AI719" s="6">
        <f t="shared" si="383"/>
        <v>0</v>
      </c>
      <c r="AJ719" s="6">
        <f t="shared" si="384"/>
        <v>0</v>
      </c>
      <c r="AK719" s="6">
        <f t="shared" si="385"/>
        <v>0.65000004768371999</v>
      </c>
      <c r="AL719" s="6">
        <f t="shared" si="386"/>
        <v>0.14999999999999991</v>
      </c>
      <c r="AM719" s="6">
        <f t="shared" si="387"/>
        <v>0</v>
      </c>
      <c r="AN719" s="6">
        <f t="shared" si="388"/>
        <v>0</v>
      </c>
      <c r="AO719" s="6">
        <f t="shared" si="389"/>
        <v>0</v>
      </c>
      <c r="AP719" s="6">
        <f t="shared" si="390"/>
        <v>0</v>
      </c>
      <c r="AQ719" s="6">
        <f t="shared" si="391"/>
        <v>0</v>
      </c>
      <c r="AR719" s="6">
        <f t="shared" si="392"/>
        <v>0</v>
      </c>
      <c r="AS719" s="6">
        <f t="shared" si="393"/>
        <v>0</v>
      </c>
      <c r="AT719" s="6">
        <f t="shared" si="394"/>
        <v>0</v>
      </c>
      <c r="AU719" s="6">
        <f t="shared" si="395"/>
        <v>0</v>
      </c>
    </row>
    <row r="720" spans="1:47" ht="15" customHeight="1" x14ac:dyDescent="0.45">
      <c r="A720" s="5" t="s">
        <v>1432</v>
      </c>
      <c r="B720" s="5" t="s">
        <v>1433</v>
      </c>
      <c r="C720" s="6">
        <v>3</v>
      </c>
      <c r="D720" s="6">
        <v>2.2999999523162802</v>
      </c>
      <c r="E720" s="6">
        <v>3.0999999046325701</v>
      </c>
      <c r="F720" s="6">
        <v>1.6499999761581401</v>
      </c>
      <c r="G720" s="6">
        <v>3.0499999523162802</v>
      </c>
      <c r="H720" s="6">
        <v>3.5999999046325701</v>
      </c>
      <c r="I720" s="6">
        <v>3.5</v>
      </c>
      <c r="J720" s="6">
        <v>3.9500000476837198</v>
      </c>
      <c r="K720" s="6">
        <v>3.75</v>
      </c>
      <c r="L720" s="6">
        <f t="shared" ref="L720:L783" si="396">MAX(0,C720-$B$3)</f>
        <v>0</v>
      </c>
      <c r="M720" s="6">
        <f t="shared" ref="M720:M783" si="397">MAX(0,D720-$B$4)</f>
        <v>0.29999995231628018</v>
      </c>
      <c r="N720" s="6">
        <f t="shared" ref="N720:N783" si="398">MAX(0,E720-$B$5)</f>
        <v>1.0999999046325701</v>
      </c>
      <c r="O720" s="6">
        <f t="shared" ref="O720:O783" si="399">MAX(0,F720-$B$6)</f>
        <v>0</v>
      </c>
      <c r="P720" s="6">
        <f t="shared" ref="P720:P783" si="400">MAX(0,G720-$B$7)</f>
        <v>1.0499999523162802</v>
      </c>
      <c r="Q720" s="6">
        <f t="shared" ref="Q720:Q783" si="401">MAX(0,H720-$B$8)</f>
        <v>0.59999990463257014</v>
      </c>
      <c r="R720" s="6">
        <f t="shared" ref="R720:R783" si="402">MAX(0,I720-$B$9)</f>
        <v>0.5</v>
      </c>
      <c r="S720" s="6">
        <f t="shared" ref="S720:S783" si="403">MAX(0,J720-$B$10)</f>
        <v>1.9500000476837198</v>
      </c>
      <c r="T720" s="6">
        <f t="shared" ref="T720:T783" si="404">MAX(0,K720-$B$11)</f>
        <v>1.75</v>
      </c>
      <c r="U720" s="6">
        <f t="shared" ref="U720:U783" si="405">MAX(0,C720-$C$3)</f>
        <v>0</v>
      </c>
      <c r="V720" s="6">
        <f t="shared" ref="V720:V783" si="406">MAX(0,D720-$C$4)</f>
        <v>0</v>
      </c>
      <c r="W720" s="6">
        <f t="shared" ref="W720:W783" si="407">MAX(0,E720-$C$5)</f>
        <v>0</v>
      </c>
      <c r="X720" s="6">
        <f t="shared" ref="X720:X783" si="408">MAX(0,F720-$C$6)</f>
        <v>0</v>
      </c>
      <c r="Y720" s="6">
        <f t="shared" ref="Y720:Y783" si="409">MAX(0,G720-$C$7)</f>
        <v>0</v>
      </c>
      <c r="Z720" s="6">
        <f t="shared" ref="Z720:Z783" si="410">MAX(0,H720-$C$8)</f>
        <v>9.9999904632570136E-2</v>
      </c>
      <c r="AA720" s="6">
        <f t="shared" ref="AA720:AA783" si="411">MAX(0,I720-$C$9)</f>
        <v>0</v>
      </c>
      <c r="AB720" s="6">
        <f t="shared" ref="AB720:AB783" si="412">MAX(0,J720-$C$10)</f>
        <v>1.4500000476837198</v>
      </c>
      <c r="AC720" s="6">
        <f t="shared" ref="AC720:AC783" si="413">MAX(0,K720-$C$11)</f>
        <v>0.95000000000000018</v>
      </c>
      <c r="AD720" s="6">
        <f t="shared" ref="AD720:AD783" si="414">MAX(0,C720-$D$3)</f>
        <v>0</v>
      </c>
      <c r="AE720" s="6">
        <f t="shared" ref="AE720:AE783" si="415">MAX(0,D720-$D$4)</f>
        <v>0</v>
      </c>
      <c r="AF720" s="6">
        <f t="shared" ref="AF720:AF783" si="416">MAX(0,E720-$D$5)</f>
        <v>0</v>
      </c>
      <c r="AG720" s="6">
        <f t="shared" ref="AG720:AG783" si="417">MAX(0,F720-$D$6)</f>
        <v>0</v>
      </c>
      <c r="AH720" s="6">
        <f t="shared" ref="AH720:AH783" si="418">MAX(0,G720-$D$7)</f>
        <v>0</v>
      </c>
      <c r="AI720" s="6">
        <f t="shared" ref="AI720:AI783" si="419">MAX(0,H720-$D$8)</f>
        <v>0</v>
      </c>
      <c r="AJ720" s="6">
        <f t="shared" ref="AJ720:AJ783" si="420">MAX(0,I720-$D$9)</f>
        <v>0</v>
      </c>
      <c r="AK720" s="6">
        <f t="shared" ref="AK720:AK783" si="421">MAX(0,J720-$D$10)</f>
        <v>0.65000004768371999</v>
      </c>
      <c r="AL720" s="6">
        <f t="shared" ref="AL720:AL783" si="422">MAX(0,K720-$D$11)</f>
        <v>0.14999999999999991</v>
      </c>
      <c r="AM720" s="6">
        <f t="shared" ref="AM720:AM783" si="423">MAX(0,C720-$E$3)</f>
        <v>0</v>
      </c>
      <c r="AN720" s="6">
        <f t="shared" ref="AN720:AN783" si="424">MAX(0,D720-$E$4)</f>
        <v>0</v>
      </c>
      <c r="AO720" s="6">
        <f t="shared" ref="AO720:AO783" si="425">MAX(0,E720-$E$5)</f>
        <v>0</v>
      </c>
      <c r="AP720" s="6">
        <f t="shared" ref="AP720:AP783" si="426">MAX(0,F720-$E$6)</f>
        <v>0</v>
      </c>
      <c r="AQ720" s="6">
        <f t="shared" ref="AQ720:AQ783" si="427">MAX(0,G720-$E$7)</f>
        <v>0</v>
      </c>
      <c r="AR720" s="6">
        <f t="shared" ref="AR720:AR783" si="428">MAX(0,H720-$E$8)</f>
        <v>0</v>
      </c>
      <c r="AS720" s="6">
        <f t="shared" ref="AS720:AS783" si="429">MAX(0,I720-$E$9)</f>
        <v>0</v>
      </c>
      <c r="AT720" s="6">
        <f t="shared" ref="AT720:AT783" si="430">MAX(0,J720-$E$10)</f>
        <v>0</v>
      </c>
      <c r="AU720" s="6">
        <f t="shared" ref="AU720:AU783" si="431">MAX(0,K720-$E$11)</f>
        <v>0</v>
      </c>
    </row>
    <row r="721" spans="1:47" ht="15" customHeight="1" x14ac:dyDescent="0.45">
      <c r="A721" s="5" t="s">
        <v>1434</v>
      </c>
      <c r="B721" s="5" t="s">
        <v>1435</v>
      </c>
      <c r="C721" s="6">
        <v>2.5</v>
      </c>
      <c r="D721" s="6">
        <v>2</v>
      </c>
      <c r="E721" s="6">
        <v>2.8499999046325701</v>
      </c>
      <c r="F721" s="6">
        <v>2</v>
      </c>
      <c r="G721" s="6">
        <v>3</v>
      </c>
      <c r="H721" s="6">
        <v>3.75</v>
      </c>
      <c r="I721" s="6">
        <v>3.9000000953674299</v>
      </c>
      <c r="J721" s="6">
        <v>4</v>
      </c>
      <c r="K721" s="6">
        <v>3.6500000953674299</v>
      </c>
      <c r="L721" s="6">
        <f t="shared" si="396"/>
        <v>0</v>
      </c>
      <c r="M721" s="6">
        <f t="shared" si="397"/>
        <v>0</v>
      </c>
      <c r="N721" s="6">
        <f t="shared" si="398"/>
        <v>0.84999990463257014</v>
      </c>
      <c r="O721" s="6">
        <f t="shared" si="399"/>
        <v>0</v>
      </c>
      <c r="P721" s="6">
        <f t="shared" si="400"/>
        <v>1</v>
      </c>
      <c r="Q721" s="6">
        <f t="shared" si="401"/>
        <v>0.75</v>
      </c>
      <c r="R721" s="6">
        <f t="shared" si="402"/>
        <v>0.90000009536742986</v>
      </c>
      <c r="S721" s="6">
        <f t="shared" si="403"/>
        <v>2</v>
      </c>
      <c r="T721" s="6">
        <f t="shared" si="404"/>
        <v>1.6500000953674299</v>
      </c>
      <c r="U721" s="6">
        <f t="shared" si="405"/>
        <v>0</v>
      </c>
      <c r="V721" s="6">
        <f t="shared" si="406"/>
        <v>0</v>
      </c>
      <c r="W721" s="6">
        <f t="shared" si="407"/>
        <v>0</v>
      </c>
      <c r="X721" s="6">
        <f t="shared" si="408"/>
        <v>0</v>
      </c>
      <c r="Y721" s="6">
        <f t="shared" si="409"/>
        <v>0</v>
      </c>
      <c r="Z721" s="6">
        <f t="shared" si="410"/>
        <v>0.25</v>
      </c>
      <c r="AA721" s="6">
        <f t="shared" si="411"/>
        <v>0.30000009536742978</v>
      </c>
      <c r="AB721" s="6">
        <f t="shared" si="412"/>
        <v>1.5</v>
      </c>
      <c r="AC721" s="6">
        <f t="shared" si="413"/>
        <v>0.85000009536743004</v>
      </c>
      <c r="AD721" s="6">
        <f t="shared" si="414"/>
        <v>0</v>
      </c>
      <c r="AE721" s="6">
        <f t="shared" si="415"/>
        <v>0</v>
      </c>
      <c r="AF721" s="6">
        <f t="shared" si="416"/>
        <v>0</v>
      </c>
      <c r="AG721" s="6">
        <f t="shared" si="417"/>
        <v>0</v>
      </c>
      <c r="AH721" s="6">
        <f t="shared" si="418"/>
        <v>0</v>
      </c>
      <c r="AI721" s="6">
        <f t="shared" si="419"/>
        <v>0</v>
      </c>
      <c r="AJ721" s="6">
        <f t="shared" si="420"/>
        <v>0</v>
      </c>
      <c r="AK721" s="6">
        <f t="shared" si="421"/>
        <v>0.70000000000000018</v>
      </c>
      <c r="AL721" s="6">
        <f t="shared" si="422"/>
        <v>5.0000095367429775E-2</v>
      </c>
      <c r="AM721" s="6">
        <f t="shared" si="423"/>
        <v>0</v>
      </c>
      <c r="AN721" s="6">
        <f t="shared" si="424"/>
        <v>0</v>
      </c>
      <c r="AO721" s="6">
        <f t="shared" si="425"/>
        <v>0</v>
      </c>
      <c r="AP721" s="6">
        <f t="shared" si="426"/>
        <v>0</v>
      </c>
      <c r="AQ721" s="6">
        <f t="shared" si="427"/>
        <v>0</v>
      </c>
      <c r="AR721" s="6">
        <f t="shared" si="428"/>
        <v>0</v>
      </c>
      <c r="AS721" s="6">
        <f t="shared" si="429"/>
        <v>0</v>
      </c>
      <c r="AT721" s="6">
        <f t="shared" si="430"/>
        <v>0</v>
      </c>
      <c r="AU721" s="6">
        <f t="shared" si="431"/>
        <v>0</v>
      </c>
    </row>
    <row r="722" spans="1:47" ht="15" customHeight="1" x14ac:dyDescent="0.45">
      <c r="A722" s="5" t="s">
        <v>1436</v>
      </c>
      <c r="B722" s="5" t="s">
        <v>1437</v>
      </c>
      <c r="C722" s="6">
        <v>2.0499999523162802</v>
      </c>
      <c r="D722" s="6">
        <v>2.25</v>
      </c>
      <c r="E722" s="6">
        <v>2.25</v>
      </c>
      <c r="F722" s="6">
        <v>1.1499999761581401</v>
      </c>
      <c r="G722" s="6">
        <v>2.25</v>
      </c>
      <c r="H722" s="6">
        <v>3</v>
      </c>
      <c r="I722" s="6">
        <v>3.25</v>
      </c>
      <c r="J722" s="6">
        <v>3.7999999523162802</v>
      </c>
      <c r="K722" s="6">
        <v>3</v>
      </c>
      <c r="L722" s="6">
        <f t="shared" si="396"/>
        <v>0</v>
      </c>
      <c r="M722" s="6">
        <f t="shared" si="397"/>
        <v>0.25</v>
      </c>
      <c r="N722" s="6">
        <f t="shared" si="398"/>
        <v>0.25</v>
      </c>
      <c r="O722" s="6">
        <f t="shared" si="399"/>
        <v>0</v>
      </c>
      <c r="P722" s="6">
        <f t="shared" si="400"/>
        <v>0.25</v>
      </c>
      <c r="Q722" s="6">
        <f t="shared" si="401"/>
        <v>0</v>
      </c>
      <c r="R722" s="6">
        <f t="shared" si="402"/>
        <v>0.25</v>
      </c>
      <c r="S722" s="6">
        <f t="shared" si="403"/>
        <v>1.7999999523162802</v>
      </c>
      <c r="T722" s="6">
        <f t="shared" si="404"/>
        <v>1</v>
      </c>
      <c r="U722" s="6">
        <f t="shared" si="405"/>
        <v>0</v>
      </c>
      <c r="V722" s="6">
        <f t="shared" si="406"/>
        <v>0</v>
      </c>
      <c r="W722" s="6">
        <f t="shared" si="407"/>
        <v>0</v>
      </c>
      <c r="X722" s="6">
        <f t="shared" si="408"/>
        <v>0</v>
      </c>
      <c r="Y722" s="6">
        <f t="shared" si="409"/>
        <v>0</v>
      </c>
      <c r="Z722" s="6">
        <f t="shared" si="410"/>
        <v>0</v>
      </c>
      <c r="AA722" s="6">
        <f t="shared" si="411"/>
        <v>0</v>
      </c>
      <c r="AB722" s="6">
        <f t="shared" si="412"/>
        <v>1.2999999523162802</v>
      </c>
      <c r="AC722" s="6">
        <f t="shared" si="413"/>
        <v>0.20000000000000018</v>
      </c>
      <c r="AD722" s="6">
        <f t="shared" si="414"/>
        <v>0</v>
      </c>
      <c r="AE722" s="6">
        <f t="shared" si="415"/>
        <v>0</v>
      </c>
      <c r="AF722" s="6">
        <f t="shared" si="416"/>
        <v>0</v>
      </c>
      <c r="AG722" s="6">
        <f t="shared" si="417"/>
        <v>0</v>
      </c>
      <c r="AH722" s="6">
        <f t="shared" si="418"/>
        <v>0</v>
      </c>
      <c r="AI722" s="6">
        <f t="shared" si="419"/>
        <v>0</v>
      </c>
      <c r="AJ722" s="6">
        <f t="shared" si="420"/>
        <v>0</v>
      </c>
      <c r="AK722" s="6">
        <f t="shared" si="421"/>
        <v>0.49999995231628036</v>
      </c>
      <c r="AL722" s="6">
        <f t="shared" si="422"/>
        <v>0</v>
      </c>
      <c r="AM722" s="6">
        <f t="shared" si="423"/>
        <v>0</v>
      </c>
      <c r="AN722" s="6">
        <f t="shared" si="424"/>
        <v>0</v>
      </c>
      <c r="AO722" s="6">
        <f t="shared" si="425"/>
        <v>0</v>
      </c>
      <c r="AP722" s="6">
        <f t="shared" si="426"/>
        <v>0</v>
      </c>
      <c r="AQ722" s="6">
        <f t="shared" si="427"/>
        <v>0</v>
      </c>
      <c r="AR722" s="6">
        <f t="shared" si="428"/>
        <v>0</v>
      </c>
      <c r="AS722" s="6">
        <f t="shared" si="429"/>
        <v>0</v>
      </c>
      <c r="AT722" s="6">
        <f t="shared" si="430"/>
        <v>0</v>
      </c>
      <c r="AU722" s="6">
        <f t="shared" si="431"/>
        <v>0</v>
      </c>
    </row>
    <row r="723" spans="1:47" ht="15" customHeight="1" x14ac:dyDescent="0.45">
      <c r="A723" s="5" t="s">
        <v>1438</v>
      </c>
      <c r="B723" s="5" t="s">
        <v>1439</v>
      </c>
      <c r="C723" s="6">
        <v>2.0499999523162802</v>
      </c>
      <c r="D723" s="6">
        <v>2.1500000953674299</v>
      </c>
      <c r="E723" s="6">
        <v>2.75</v>
      </c>
      <c r="F723" s="6">
        <v>1.8500000238418599</v>
      </c>
      <c r="G723" s="6">
        <v>3</v>
      </c>
      <c r="H723" s="6">
        <v>3.6500000953674299</v>
      </c>
      <c r="I723" s="6">
        <v>4</v>
      </c>
      <c r="J723" s="6">
        <v>4</v>
      </c>
      <c r="K723" s="6">
        <v>3.7000000476837198</v>
      </c>
      <c r="L723" s="6">
        <f t="shared" si="396"/>
        <v>0</v>
      </c>
      <c r="M723" s="6">
        <f t="shared" si="397"/>
        <v>0.15000009536742986</v>
      </c>
      <c r="N723" s="6">
        <f t="shared" si="398"/>
        <v>0.75</v>
      </c>
      <c r="O723" s="6">
        <f t="shared" si="399"/>
        <v>0</v>
      </c>
      <c r="P723" s="6">
        <f t="shared" si="400"/>
        <v>1</v>
      </c>
      <c r="Q723" s="6">
        <f t="shared" si="401"/>
        <v>0.65000009536742986</v>
      </c>
      <c r="R723" s="6">
        <f t="shared" si="402"/>
        <v>1</v>
      </c>
      <c r="S723" s="6">
        <f t="shared" si="403"/>
        <v>2</v>
      </c>
      <c r="T723" s="6">
        <f t="shared" si="404"/>
        <v>1.7000000476837198</v>
      </c>
      <c r="U723" s="6">
        <f t="shared" si="405"/>
        <v>0</v>
      </c>
      <c r="V723" s="6">
        <f t="shared" si="406"/>
        <v>0</v>
      </c>
      <c r="W723" s="6">
        <f t="shared" si="407"/>
        <v>0</v>
      </c>
      <c r="X723" s="6">
        <f t="shared" si="408"/>
        <v>0</v>
      </c>
      <c r="Y723" s="6">
        <f t="shared" si="409"/>
        <v>0</v>
      </c>
      <c r="Z723" s="6">
        <f t="shared" si="410"/>
        <v>0.15000009536742986</v>
      </c>
      <c r="AA723" s="6">
        <f t="shared" si="411"/>
        <v>0.39999999999999991</v>
      </c>
      <c r="AB723" s="6">
        <f t="shared" si="412"/>
        <v>1.5</v>
      </c>
      <c r="AC723" s="6">
        <f t="shared" si="413"/>
        <v>0.90000004768371999</v>
      </c>
      <c r="AD723" s="6">
        <f t="shared" si="414"/>
        <v>0</v>
      </c>
      <c r="AE723" s="6">
        <f t="shared" si="415"/>
        <v>0</v>
      </c>
      <c r="AF723" s="6">
        <f t="shared" si="416"/>
        <v>0</v>
      </c>
      <c r="AG723" s="6">
        <f t="shared" si="417"/>
        <v>0</v>
      </c>
      <c r="AH723" s="6">
        <f t="shared" si="418"/>
        <v>0</v>
      </c>
      <c r="AI723" s="6">
        <f t="shared" si="419"/>
        <v>0</v>
      </c>
      <c r="AJ723" s="6">
        <f t="shared" si="420"/>
        <v>0</v>
      </c>
      <c r="AK723" s="6">
        <f t="shared" si="421"/>
        <v>0.70000000000000018</v>
      </c>
      <c r="AL723" s="6">
        <f t="shared" si="422"/>
        <v>0.10000004768371973</v>
      </c>
      <c r="AM723" s="6">
        <f t="shared" si="423"/>
        <v>0</v>
      </c>
      <c r="AN723" s="6">
        <f t="shared" si="424"/>
        <v>0</v>
      </c>
      <c r="AO723" s="6">
        <f t="shared" si="425"/>
        <v>0</v>
      </c>
      <c r="AP723" s="6">
        <f t="shared" si="426"/>
        <v>0</v>
      </c>
      <c r="AQ723" s="6">
        <f t="shared" si="427"/>
        <v>0</v>
      </c>
      <c r="AR723" s="6">
        <f t="shared" si="428"/>
        <v>0</v>
      </c>
      <c r="AS723" s="6">
        <f t="shared" si="429"/>
        <v>0</v>
      </c>
      <c r="AT723" s="6">
        <f t="shared" si="430"/>
        <v>0</v>
      </c>
      <c r="AU723" s="6">
        <f t="shared" si="431"/>
        <v>0</v>
      </c>
    </row>
    <row r="724" spans="1:47" ht="15" customHeight="1" x14ac:dyDescent="0.45">
      <c r="A724" s="5" t="s">
        <v>1440</v>
      </c>
      <c r="B724" s="5" t="s">
        <v>1441</v>
      </c>
      <c r="C724" s="6">
        <v>1.1000000238418599</v>
      </c>
      <c r="D724" s="6">
        <v>1.1499999761581401</v>
      </c>
      <c r="E724" s="6">
        <v>2</v>
      </c>
      <c r="F724" s="6">
        <v>1.1499999761581401</v>
      </c>
      <c r="G724" s="6">
        <v>2.0499999523162802</v>
      </c>
      <c r="H724" s="6">
        <v>2.2999999523162802</v>
      </c>
      <c r="I724" s="6">
        <v>3.2999999523162802</v>
      </c>
      <c r="J724" s="6">
        <v>4</v>
      </c>
      <c r="K724" s="6">
        <v>3.1500000953674299</v>
      </c>
      <c r="L724" s="6">
        <f t="shared" si="396"/>
        <v>0</v>
      </c>
      <c r="M724" s="6">
        <f t="shared" si="397"/>
        <v>0</v>
      </c>
      <c r="N724" s="6">
        <f t="shared" si="398"/>
        <v>0</v>
      </c>
      <c r="O724" s="6">
        <f t="shared" si="399"/>
        <v>0</v>
      </c>
      <c r="P724" s="6">
        <f t="shared" si="400"/>
        <v>4.9999952316280183E-2</v>
      </c>
      <c r="Q724" s="6">
        <f t="shared" si="401"/>
        <v>0</v>
      </c>
      <c r="R724" s="6">
        <f t="shared" si="402"/>
        <v>0.29999995231628018</v>
      </c>
      <c r="S724" s="6">
        <f t="shared" si="403"/>
        <v>2</v>
      </c>
      <c r="T724" s="6">
        <f t="shared" si="404"/>
        <v>1.1500000953674299</v>
      </c>
      <c r="U724" s="6">
        <f t="shared" si="405"/>
        <v>0</v>
      </c>
      <c r="V724" s="6">
        <f t="shared" si="406"/>
        <v>0</v>
      </c>
      <c r="W724" s="6">
        <f t="shared" si="407"/>
        <v>0</v>
      </c>
      <c r="X724" s="6">
        <f t="shared" si="408"/>
        <v>0</v>
      </c>
      <c r="Y724" s="6">
        <f t="shared" si="409"/>
        <v>0</v>
      </c>
      <c r="Z724" s="6">
        <f t="shared" si="410"/>
        <v>0</v>
      </c>
      <c r="AA724" s="6">
        <f t="shared" si="411"/>
        <v>0</v>
      </c>
      <c r="AB724" s="6">
        <f t="shared" si="412"/>
        <v>1.5</v>
      </c>
      <c r="AC724" s="6">
        <f t="shared" si="413"/>
        <v>0.35000009536743004</v>
      </c>
      <c r="AD724" s="6">
        <f t="shared" si="414"/>
        <v>0</v>
      </c>
      <c r="AE724" s="6">
        <f t="shared" si="415"/>
        <v>0</v>
      </c>
      <c r="AF724" s="6">
        <f t="shared" si="416"/>
        <v>0</v>
      </c>
      <c r="AG724" s="6">
        <f t="shared" si="417"/>
        <v>0</v>
      </c>
      <c r="AH724" s="6">
        <f t="shared" si="418"/>
        <v>0</v>
      </c>
      <c r="AI724" s="6">
        <f t="shared" si="419"/>
        <v>0</v>
      </c>
      <c r="AJ724" s="6">
        <f t="shared" si="420"/>
        <v>0</v>
      </c>
      <c r="AK724" s="6">
        <f t="shared" si="421"/>
        <v>0.70000000000000018</v>
      </c>
      <c r="AL724" s="6">
        <f t="shared" si="422"/>
        <v>0</v>
      </c>
      <c r="AM724" s="6">
        <f t="shared" si="423"/>
        <v>0</v>
      </c>
      <c r="AN724" s="6">
        <f t="shared" si="424"/>
        <v>0</v>
      </c>
      <c r="AO724" s="6">
        <f t="shared" si="425"/>
        <v>0</v>
      </c>
      <c r="AP724" s="6">
        <f t="shared" si="426"/>
        <v>0</v>
      </c>
      <c r="AQ724" s="6">
        <f t="shared" si="427"/>
        <v>0</v>
      </c>
      <c r="AR724" s="6">
        <f t="shared" si="428"/>
        <v>0</v>
      </c>
      <c r="AS724" s="6">
        <f t="shared" si="429"/>
        <v>0</v>
      </c>
      <c r="AT724" s="6">
        <f t="shared" si="430"/>
        <v>0</v>
      </c>
      <c r="AU724" s="6">
        <f t="shared" si="431"/>
        <v>0</v>
      </c>
    </row>
    <row r="725" spans="1:47" ht="15" customHeight="1" x14ac:dyDescent="0.45">
      <c r="A725" s="5" t="s">
        <v>1442</v>
      </c>
      <c r="B725" s="5" t="s">
        <v>1443</v>
      </c>
      <c r="C725" s="6">
        <v>2</v>
      </c>
      <c r="D725" s="6">
        <v>2.0999999046325701</v>
      </c>
      <c r="E725" s="6">
        <v>2.5</v>
      </c>
      <c r="F725" s="6">
        <v>1.25</v>
      </c>
      <c r="G725" s="6">
        <v>2.8499999046325701</v>
      </c>
      <c r="H725" s="6">
        <v>3.5</v>
      </c>
      <c r="I725" s="6">
        <v>4.1500000953674299</v>
      </c>
      <c r="J725" s="6">
        <v>4</v>
      </c>
      <c r="K725" s="6">
        <v>4</v>
      </c>
      <c r="L725" s="6">
        <f t="shared" si="396"/>
        <v>0</v>
      </c>
      <c r="M725" s="6">
        <f t="shared" si="397"/>
        <v>9.9999904632570136E-2</v>
      </c>
      <c r="N725" s="6">
        <f t="shared" si="398"/>
        <v>0.5</v>
      </c>
      <c r="O725" s="6">
        <f t="shared" si="399"/>
        <v>0</v>
      </c>
      <c r="P725" s="6">
        <f t="shared" si="400"/>
        <v>0.84999990463257014</v>
      </c>
      <c r="Q725" s="6">
        <f t="shared" si="401"/>
        <v>0.5</v>
      </c>
      <c r="R725" s="6">
        <f t="shared" si="402"/>
        <v>1.1500000953674299</v>
      </c>
      <c r="S725" s="6">
        <f t="shared" si="403"/>
        <v>2</v>
      </c>
      <c r="T725" s="6">
        <f t="shared" si="404"/>
        <v>2</v>
      </c>
      <c r="U725" s="6">
        <f t="shared" si="405"/>
        <v>0</v>
      </c>
      <c r="V725" s="6">
        <f t="shared" si="406"/>
        <v>0</v>
      </c>
      <c r="W725" s="6">
        <f t="shared" si="407"/>
        <v>0</v>
      </c>
      <c r="X725" s="6">
        <f t="shared" si="408"/>
        <v>0</v>
      </c>
      <c r="Y725" s="6">
        <f t="shared" si="409"/>
        <v>0</v>
      </c>
      <c r="Z725" s="6">
        <f t="shared" si="410"/>
        <v>0</v>
      </c>
      <c r="AA725" s="6">
        <f t="shared" si="411"/>
        <v>0.55000009536742978</v>
      </c>
      <c r="AB725" s="6">
        <f t="shared" si="412"/>
        <v>1.5</v>
      </c>
      <c r="AC725" s="6">
        <f t="shared" si="413"/>
        <v>1.2000000000000002</v>
      </c>
      <c r="AD725" s="6">
        <f t="shared" si="414"/>
        <v>0</v>
      </c>
      <c r="AE725" s="6">
        <f t="shared" si="415"/>
        <v>0</v>
      </c>
      <c r="AF725" s="6">
        <f t="shared" si="416"/>
        <v>0</v>
      </c>
      <c r="AG725" s="6">
        <f t="shared" si="417"/>
        <v>0</v>
      </c>
      <c r="AH725" s="6">
        <f t="shared" si="418"/>
        <v>0</v>
      </c>
      <c r="AI725" s="6">
        <f t="shared" si="419"/>
        <v>0</v>
      </c>
      <c r="AJ725" s="6">
        <f t="shared" si="420"/>
        <v>0</v>
      </c>
      <c r="AK725" s="6">
        <f t="shared" si="421"/>
        <v>0.70000000000000018</v>
      </c>
      <c r="AL725" s="6">
        <f t="shared" si="422"/>
        <v>0.39999999999999991</v>
      </c>
      <c r="AM725" s="6">
        <f t="shared" si="423"/>
        <v>0</v>
      </c>
      <c r="AN725" s="6">
        <f t="shared" si="424"/>
        <v>0</v>
      </c>
      <c r="AO725" s="6">
        <f t="shared" si="425"/>
        <v>0</v>
      </c>
      <c r="AP725" s="6">
        <f t="shared" si="426"/>
        <v>0</v>
      </c>
      <c r="AQ725" s="6">
        <f t="shared" si="427"/>
        <v>0</v>
      </c>
      <c r="AR725" s="6">
        <f t="shared" si="428"/>
        <v>0</v>
      </c>
      <c r="AS725" s="6">
        <f t="shared" si="429"/>
        <v>0</v>
      </c>
      <c r="AT725" s="6">
        <f t="shared" si="430"/>
        <v>0</v>
      </c>
      <c r="AU725" s="6">
        <f t="shared" si="431"/>
        <v>0</v>
      </c>
    </row>
    <row r="726" spans="1:47" ht="15" customHeight="1" x14ac:dyDescent="0.45">
      <c r="A726" s="5" t="s">
        <v>1444</v>
      </c>
      <c r="B726" s="5" t="s">
        <v>1445</v>
      </c>
      <c r="C726" s="6">
        <v>2.2000000476837198</v>
      </c>
      <c r="D726" s="6">
        <v>2.0499999523162802</v>
      </c>
      <c r="E726" s="6">
        <v>2.5</v>
      </c>
      <c r="F726" s="6">
        <v>1</v>
      </c>
      <c r="G726" s="6">
        <v>2.1500000953674299</v>
      </c>
      <c r="H726" s="6">
        <v>3.1500000953674299</v>
      </c>
      <c r="I726" s="6">
        <v>3.4500000476837198</v>
      </c>
      <c r="J726" s="6">
        <v>3.9500000476837198</v>
      </c>
      <c r="K726" s="6">
        <v>3.75</v>
      </c>
      <c r="L726" s="6">
        <f t="shared" si="396"/>
        <v>0</v>
      </c>
      <c r="M726" s="6">
        <f t="shared" si="397"/>
        <v>4.9999952316280183E-2</v>
      </c>
      <c r="N726" s="6">
        <f t="shared" si="398"/>
        <v>0.5</v>
      </c>
      <c r="O726" s="6">
        <f t="shared" si="399"/>
        <v>0</v>
      </c>
      <c r="P726" s="6">
        <f t="shared" si="400"/>
        <v>0.15000009536742986</v>
      </c>
      <c r="Q726" s="6">
        <f t="shared" si="401"/>
        <v>0.15000009536742986</v>
      </c>
      <c r="R726" s="6">
        <f t="shared" si="402"/>
        <v>0.45000004768371982</v>
      </c>
      <c r="S726" s="6">
        <f t="shared" si="403"/>
        <v>1.9500000476837198</v>
      </c>
      <c r="T726" s="6">
        <f t="shared" si="404"/>
        <v>1.75</v>
      </c>
      <c r="U726" s="6">
        <f t="shared" si="405"/>
        <v>0</v>
      </c>
      <c r="V726" s="6">
        <f t="shared" si="406"/>
        <v>0</v>
      </c>
      <c r="W726" s="6">
        <f t="shared" si="407"/>
        <v>0</v>
      </c>
      <c r="X726" s="6">
        <f t="shared" si="408"/>
        <v>0</v>
      </c>
      <c r="Y726" s="6">
        <f t="shared" si="409"/>
        <v>0</v>
      </c>
      <c r="Z726" s="6">
        <f t="shared" si="410"/>
        <v>0</v>
      </c>
      <c r="AA726" s="6">
        <f t="shared" si="411"/>
        <v>0</v>
      </c>
      <c r="AB726" s="6">
        <f t="shared" si="412"/>
        <v>1.4500000476837198</v>
      </c>
      <c r="AC726" s="6">
        <f t="shared" si="413"/>
        <v>0.95000000000000018</v>
      </c>
      <c r="AD726" s="6">
        <f t="shared" si="414"/>
        <v>0</v>
      </c>
      <c r="AE726" s="6">
        <f t="shared" si="415"/>
        <v>0</v>
      </c>
      <c r="AF726" s="6">
        <f t="shared" si="416"/>
        <v>0</v>
      </c>
      <c r="AG726" s="6">
        <f t="shared" si="417"/>
        <v>0</v>
      </c>
      <c r="AH726" s="6">
        <f t="shared" si="418"/>
        <v>0</v>
      </c>
      <c r="AI726" s="6">
        <f t="shared" si="419"/>
        <v>0</v>
      </c>
      <c r="AJ726" s="6">
        <f t="shared" si="420"/>
        <v>0</v>
      </c>
      <c r="AK726" s="6">
        <f t="shared" si="421"/>
        <v>0.65000004768371999</v>
      </c>
      <c r="AL726" s="6">
        <f t="shared" si="422"/>
        <v>0.14999999999999991</v>
      </c>
      <c r="AM726" s="6">
        <f t="shared" si="423"/>
        <v>0</v>
      </c>
      <c r="AN726" s="6">
        <f t="shared" si="424"/>
        <v>0</v>
      </c>
      <c r="AO726" s="6">
        <f t="shared" si="425"/>
        <v>0</v>
      </c>
      <c r="AP726" s="6">
        <f t="shared" si="426"/>
        <v>0</v>
      </c>
      <c r="AQ726" s="6">
        <f t="shared" si="427"/>
        <v>0</v>
      </c>
      <c r="AR726" s="6">
        <f t="shared" si="428"/>
        <v>0</v>
      </c>
      <c r="AS726" s="6">
        <f t="shared" si="429"/>
        <v>0</v>
      </c>
      <c r="AT726" s="6">
        <f t="shared" si="430"/>
        <v>0</v>
      </c>
      <c r="AU726" s="6">
        <f t="shared" si="431"/>
        <v>0</v>
      </c>
    </row>
    <row r="727" spans="1:47" ht="15" customHeight="1" x14ac:dyDescent="0.45">
      <c r="A727" s="5" t="s">
        <v>1446</v>
      </c>
      <c r="B727" s="5" t="s">
        <v>1447</v>
      </c>
      <c r="C727" s="6">
        <v>2.3499999046325701</v>
      </c>
      <c r="D727" s="6">
        <v>0.75</v>
      </c>
      <c r="E727" s="6">
        <v>2.3499999046325701</v>
      </c>
      <c r="F727" s="6">
        <v>1.75</v>
      </c>
      <c r="G727" s="6">
        <v>2.5999999046325701</v>
      </c>
      <c r="H727" s="6">
        <v>2.9500000476837198</v>
      </c>
      <c r="I727" s="6">
        <v>3.7000000476837198</v>
      </c>
      <c r="J727" s="6">
        <v>4</v>
      </c>
      <c r="K727" s="6">
        <v>2.75</v>
      </c>
      <c r="L727" s="6">
        <f t="shared" si="396"/>
        <v>0</v>
      </c>
      <c r="M727" s="6">
        <f t="shared" si="397"/>
        <v>0</v>
      </c>
      <c r="N727" s="6">
        <f t="shared" si="398"/>
        <v>0.34999990463257014</v>
      </c>
      <c r="O727" s="6">
        <f t="shared" si="399"/>
        <v>0</v>
      </c>
      <c r="P727" s="6">
        <f t="shared" si="400"/>
        <v>0.59999990463257014</v>
      </c>
      <c r="Q727" s="6">
        <f t="shared" si="401"/>
        <v>0</v>
      </c>
      <c r="R727" s="6">
        <f t="shared" si="402"/>
        <v>0.70000004768371982</v>
      </c>
      <c r="S727" s="6">
        <f t="shared" si="403"/>
        <v>2</v>
      </c>
      <c r="T727" s="6">
        <f t="shared" si="404"/>
        <v>0.75</v>
      </c>
      <c r="U727" s="6">
        <f t="shared" si="405"/>
        <v>0</v>
      </c>
      <c r="V727" s="6">
        <f t="shared" si="406"/>
        <v>0</v>
      </c>
      <c r="W727" s="6">
        <f t="shared" si="407"/>
        <v>0</v>
      </c>
      <c r="X727" s="6">
        <f t="shared" si="408"/>
        <v>0</v>
      </c>
      <c r="Y727" s="6">
        <f t="shared" si="409"/>
        <v>0</v>
      </c>
      <c r="Z727" s="6">
        <f t="shared" si="410"/>
        <v>0</v>
      </c>
      <c r="AA727" s="6">
        <f t="shared" si="411"/>
        <v>0.10000004768371973</v>
      </c>
      <c r="AB727" s="6">
        <f t="shared" si="412"/>
        <v>1.5</v>
      </c>
      <c r="AC727" s="6">
        <f t="shared" si="413"/>
        <v>0</v>
      </c>
      <c r="AD727" s="6">
        <f t="shared" si="414"/>
        <v>0</v>
      </c>
      <c r="AE727" s="6">
        <f t="shared" si="415"/>
        <v>0</v>
      </c>
      <c r="AF727" s="6">
        <f t="shared" si="416"/>
        <v>0</v>
      </c>
      <c r="AG727" s="6">
        <f t="shared" si="417"/>
        <v>0</v>
      </c>
      <c r="AH727" s="6">
        <f t="shared" si="418"/>
        <v>0</v>
      </c>
      <c r="AI727" s="6">
        <f t="shared" si="419"/>
        <v>0</v>
      </c>
      <c r="AJ727" s="6">
        <f t="shared" si="420"/>
        <v>0</v>
      </c>
      <c r="AK727" s="6">
        <f t="shared" si="421"/>
        <v>0.70000000000000018</v>
      </c>
      <c r="AL727" s="6">
        <f t="shared" si="422"/>
        <v>0</v>
      </c>
      <c r="AM727" s="6">
        <f t="shared" si="423"/>
        <v>0</v>
      </c>
      <c r="AN727" s="6">
        <f t="shared" si="424"/>
        <v>0</v>
      </c>
      <c r="AO727" s="6">
        <f t="shared" si="425"/>
        <v>0</v>
      </c>
      <c r="AP727" s="6">
        <f t="shared" si="426"/>
        <v>0</v>
      </c>
      <c r="AQ727" s="6">
        <f t="shared" si="427"/>
        <v>0</v>
      </c>
      <c r="AR727" s="6">
        <f t="shared" si="428"/>
        <v>0</v>
      </c>
      <c r="AS727" s="6">
        <f t="shared" si="429"/>
        <v>0</v>
      </c>
      <c r="AT727" s="6">
        <f t="shared" si="430"/>
        <v>0</v>
      </c>
      <c r="AU727" s="6">
        <f t="shared" si="431"/>
        <v>0</v>
      </c>
    </row>
    <row r="728" spans="1:47" ht="15" customHeight="1" x14ac:dyDescent="0.45">
      <c r="A728" s="5" t="s">
        <v>1448</v>
      </c>
      <c r="B728" s="5" t="s">
        <v>1449</v>
      </c>
      <c r="C728" s="6">
        <v>3</v>
      </c>
      <c r="D728" s="6">
        <v>2.5</v>
      </c>
      <c r="E728" s="6">
        <v>2.7999999523162802</v>
      </c>
      <c r="F728" s="6">
        <v>1.54999995231628</v>
      </c>
      <c r="G728" s="6">
        <v>3.0499999523162802</v>
      </c>
      <c r="H728" s="6">
        <v>3.5</v>
      </c>
      <c r="I728" s="6">
        <v>3.3499999046325701</v>
      </c>
      <c r="J728" s="6">
        <v>3.8499999046325701</v>
      </c>
      <c r="K728" s="6">
        <v>3.0499999523162802</v>
      </c>
      <c r="L728" s="6">
        <f t="shared" si="396"/>
        <v>0</v>
      </c>
      <c r="M728" s="6">
        <f t="shared" si="397"/>
        <v>0.5</v>
      </c>
      <c r="N728" s="6">
        <f t="shared" si="398"/>
        <v>0.79999995231628018</v>
      </c>
      <c r="O728" s="6">
        <f t="shared" si="399"/>
        <v>0</v>
      </c>
      <c r="P728" s="6">
        <f t="shared" si="400"/>
        <v>1.0499999523162802</v>
      </c>
      <c r="Q728" s="6">
        <f t="shared" si="401"/>
        <v>0.5</v>
      </c>
      <c r="R728" s="6">
        <f t="shared" si="402"/>
        <v>0.34999990463257014</v>
      </c>
      <c r="S728" s="6">
        <f t="shared" si="403"/>
        <v>1.8499999046325701</v>
      </c>
      <c r="T728" s="6">
        <f t="shared" si="404"/>
        <v>1.0499999523162802</v>
      </c>
      <c r="U728" s="6">
        <f t="shared" si="405"/>
        <v>0</v>
      </c>
      <c r="V728" s="6">
        <f t="shared" si="406"/>
        <v>0</v>
      </c>
      <c r="W728" s="6">
        <f t="shared" si="407"/>
        <v>0</v>
      </c>
      <c r="X728" s="6">
        <f t="shared" si="408"/>
        <v>0</v>
      </c>
      <c r="Y728" s="6">
        <f t="shared" si="409"/>
        <v>0</v>
      </c>
      <c r="Z728" s="6">
        <f t="shared" si="410"/>
        <v>0</v>
      </c>
      <c r="AA728" s="6">
        <f t="shared" si="411"/>
        <v>0</v>
      </c>
      <c r="AB728" s="6">
        <f t="shared" si="412"/>
        <v>1.3499999046325701</v>
      </c>
      <c r="AC728" s="6">
        <f t="shared" si="413"/>
        <v>0.24999995231628036</v>
      </c>
      <c r="AD728" s="6">
        <f t="shared" si="414"/>
        <v>0</v>
      </c>
      <c r="AE728" s="6">
        <f t="shared" si="415"/>
        <v>0</v>
      </c>
      <c r="AF728" s="6">
        <f t="shared" si="416"/>
        <v>0</v>
      </c>
      <c r="AG728" s="6">
        <f t="shared" si="417"/>
        <v>0</v>
      </c>
      <c r="AH728" s="6">
        <f t="shared" si="418"/>
        <v>0</v>
      </c>
      <c r="AI728" s="6">
        <f t="shared" si="419"/>
        <v>0</v>
      </c>
      <c r="AJ728" s="6">
        <f t="shared" si="420"/>
        <v>0</v>
      </c>
      <c r="AK728" s="6">
        <f t="shared" si="421"/>
        <v>0.54999990463257031</v>
      </c>
      <c r="AL728" s="6">
        <f t="shared" si="422"/>
        <v>0</v>
      </c>
      <c r="AM728" s="6">
        <f t="shared" si="423"/>
        <v>0</v>
      </c>
      <c r="AN728" s="6">
        <f t="shared" si="424"/>
        <v>0</v>
      </c>
      <c r="AO728" s="6">
        <f t="shared" si="425"/>
        <v>0</v>
      </c>
      <c r="AP728" s="6">
        <f t="shared" si="426"/>
        <v>0</v>
      </c>
      <c r="AQ728" s="6">
        <f t="shared" si="427"/>
        <v>0</v>
      </c>
      <c r="AR728" s="6">
        <f t="shared" si="428"/>
        <v>0</v>
      </c>
      <c r="AS728" s="6">
        <f t="shared" si="429"/>
        <v>0</v>
      </c>
      <c r="AT728" s="6">
        <f t="shared" si="430"/>
        <v>0</v>
      </c>
      <c r="AU728" s="6">
        <f t="shared" si="431"/>
        <v>0</v>
      </c>
    </row>
    <row r="729" spans="1:47" ht="15" customHeight="1" x14ac:dyDescent="0.45">
      <c r="A729" s="5" t="s">
        <v>1450</v>
      </c>
      <c r="B729" s="5" t="s">
        <v>1451</v>
      </c>
      <c r="C729" s="6">
        <v>0.75</v>
      </c>
      <c r="D729" s="6">
        <v>0.94999998807907104</v>
      </c>
      <c r="E729" s="6">
        <v>2.5999999046325701</v>
      </c>
      <c r="F729" s="6">
        <v>1.8500000238418599</v>
      </c>
      <c r="G729" s="6">
        <v>2.4500000476837198</v>
      </c>
      <c r="H729" s="6">
        <v>3.25</v>
      </c>
      <c r="I729" s="6">
        <v>3.4000000953674299</v>
      </c>
      <c r="J729" s="6">
        <v>4</v>
      </c>
      <c r="K729" s="6">
        <v>3.0999999046325701</v>
      </c>
      <c r="L729" s="6">
        <f t="shared" si="396"/>
        <v>0</v>
      </c>
      <c r="M729" s="6">
        <f t="shared" si="397"/>
        <v>0</v>
      </c>
      <c r="N729" s="6">
        <f t="shared" si="398"/>
        <v>0.59999990463257014</v>
      </c>
      <c r="O729" s="6">
        <f t="shared" si="399"/>
        <v>0</v>
      </c>
      <c r="P729" s="6">
        <f t="shared" si="400"/>
        <v>0.45000004768371982</v>
      </c>
      <c r="Q729" s="6">
        <f t="shared" si="401"/>
        <v>0.25</v>
      </c>
      <c r="R729" s="6">
        <f t="shared" si="402"/>
        <v>0.40000009536742986</v>
      </c>
      <c r="S729" s="6">
        <f t="shared" si="403"/>
        <v>2</v>
      </c>
      <c r="T729" s="6">
        <f t="shared" si="404"/>
        <v>1.0999999046325701</v>
      </c>
      <c r="U729" s="6">
        <f t="shared" si="405"/>
        <v>0</v>
      </c>
      <c r="V729" s="6">
        <f t="shared" si="406"/>
        <v>0</v>
      </c>
      <c r="W729" s="6">
        <f t="shared" si="407"/>
        <v>0</v>
      </c>
      <c r="X729" s="6">
        <f t="shared" si="408"/>
        <v>0</v>
      </c>
      <c r="Y729" s="6">
        <f t="shared" si="409"/>
        <v>0</v>
      </c>
      <c r="Z729" s="6">
        <f t="shared" si="410"/>
        <v>0</v>
      </c>
      <c r="AA729" s="6">
        <f t="shared" si="411"/>
        <v>0</v>
      </c>
      <c r="AB729" s="6">
        <f t="shared" si="412"/>
        <v>1.5</v>
      </c>
      <c r="AC729" s="6">
        <f t="shared" si="413"/>
        <v>0.29999990463257031</v>
      </c>
      <c r="AD729" s="6">
        <f t="shared" si="414"/>
        <v>0</v>
      </c>
      <c r="AE729" s="6">
        <f t="shared" si="415"/>
        <v>0</v>
      </c>
      <c r="AF729" s="6">
        <f t="shared" si="416"/>
        <v>0</v>
      </c>
      <c r="AG729" s="6">
        <f t="shared" si="417"/>
        <v>0</v>
      </c>
      <c r="AH729" s="6">
        <f t="shared" si="418"/>
        <v>0</v>
      </c>
      <c r="AI729" s="6">
        <f t="shared" si="419"/>
        <v>0</v>
      </c>
      <c r="AJ729" s="6">
        <f t="shared" si="420"/>
        <v>0</v>
      </c>
      <c r="AK729" s="6">
        <f t="shared" si="421"/>
        <v>0.70000000000000018</v>
      </c>
      <c r="AL729" s="6">
        <f t="shared" si="422"/>
        <v>0</v>
      </c>
      <c r="AM729" s="6">
        <f t="shared" si="423"/>
        <v>0</v>
      </c>
      <c r="AN729" s="6">
        <f t="shared" si="424"/>
        <v>0</v>
      </c>
      <c r="AO729" s="6">
        <f t="shared" si="425"/>
        <v>0</v>
      </c>
      <c r="AP729" s="6">
        <f t="shared" si="426"/>
        <v>0</v>
      </c>
      <c r="AQ729" s="6">
        <f t="shared" si="427"/>
        <v>0</v>
      </c>
      <c r="AR729" s="6">
        <f t="shared" si="428"/>
        <v>0</v>
      </c>
      <c r="AS729" s="6">
        <f t="shared" si="429"/>
        <v>0</v>
      </c>
      <c r="AT729" s="6">
        <f t="shared" si="430"/>
        <v>0</v>
      </c>
      <c r="AU729" s="6">
        <f t="shared" si="431"/>
        <v>0</v>
      </c>
    </row>
    <row r="730" spans="1:47" ht="15" customHeight="1" x14ac:dyDescent="0.45">
      <c r="A730" s="5" t="s">
        <v>1452</v>
      </c>
      <c r="B730" s="5" t="s">
        <v>1453</v>
      </c>
      <c r="C730" s="6">
        <v>2.25</v>
      </c>
      <c r="D730" s="6">
        <v>2</v>
      </c>
      <c r="E730" s="6">
        <v>2.7000000476837198</v>
      </c>
      <c r="F730" s="6">
        <v>2</v>
      </c>
      <c r="G730" s="6">
        <v>3</v>
      </c>
      <c r="H730" s="6">
        <v>3.25</v>
      </c>
      <c r="I730" s="6">
        <v>3.8499999046325701</v>
      </c>
      <c r="J730" s="6">
        <v>4.25</v>
      </c>
      <c r="K730" s="6">
        <v>2.75</v>
      </c>
      <c r="L730" s="6">
        <f t="shared" si="396"/>
        <v>0</v>
      </c>
      <c r="M730" s="6">
        <f t="shared" si="397"/>
        <v>0</v>
      </c>
      <c r="N730" s="6">
        <f t="shared" si="398"/>
        <v>0.70000004768371982</v>
      </c>
      <c r="O730" s="6">
        <f t="shared" si="399"/>
        <v>0</v>
      </c>
      <c r="P730" s="6">
        <f t="shared" si="400"/>
        <v>1</v>
      </c>
      <c r="Q730" s="6">
        <f t="shared" si="401"/>
        <v>0.25</v>
      </c>
      <c r="R730" s="6">
        <f t="shared" si="402"/>
        <v>0.84999990463257014</v>
      </c>
      <c r="S730" s="6">
        <f t="shared" si="403"/>
        <v>2.25</v>
      </c>
      <c r="T730" s="6">
        <f t="shared" si="404"/>
        <v>0.75</v>
      </c>
      <c r="U730" s="6">
        <f t="shared" si="405"/>
        <v>0</v>
      </c>
      <c r="V730" s="6">
        <f t="shared" si="406"/>
        <v>0</v>
      </c>
      <c r="W730" s="6">
        <f t="shared" si="407"/>
        <v>0</v>
      </c>
      <c r="X730" s="6">
        <f t="shared" si="408"/>
        <v>0</v>
      </c>
      <c r="Y730" s="6">
        <f t="shared" si="409"/>
        <v>0</v>
      </c>
      <c r="Z730" s="6">
        <f t="shared" si="410"/>
        <v>0</v>
      </c>
      <c r="AA730" s="6">
        <f t="shared" si="411"/>
        <v>0.24999990463257005</v>
      </c>
      <c r="AB730" s="6">
        <f t="shared" si="412"/>
        <v>1.75</v>
      </c>
      <c r="AC730" s="6">
        <f t="shared" si="413"/>
        <v>0</v>
      </c>
      <c r="AD730" s="6">
        <f t="shared" si="414"/>
        <v>0</v>
      </c>
      <c r="AE730" s="6">
        <f t="shared" si="415"/>
        <v>0</v>
      </c>
      <c r="AF730" s="6">
        <f t="shared" si="416"/>
        <v>0</v>
      </c>
      <c r="AG730" s="6">
        <f t="shared" si="417"/>
        <v>0</v>
      </c>
      <c r="AH730" s="6">
        <f t="shared" si="418"/>
        <v>0</v>
      </c>
      <c r="AI730" s="6">
        <f t="shared" si="419"/>
        <v>0</v>
      </c>
      <c r="AJ730" s="6">
        <f t="shared" si="420"/>
        <v>0</v>
      </c>
      <c r="AK730" s="6">
        <f t="shared" si="421"/>
        <v>0.95000000000000018</v>
      </c>
      <c r="AL730" s="6">
        <f t="shared" si="422"/>
        <v>0</v>
      </c>
      <c r="AM730" s="6">
        <f t="shared" si="423"/>
        <v>0</v>
      </c>
      <c r="AN730" s="6">
        <f t="shared" si="424"/>
        <v>0</v>
      </c>
      <c r="AO730" s="6">
        <f t="shared" si="425"/>
        <v>0</v>
      </c>
      <c r="AP730" s="6">
        <f t="shared" si="426"/>
        <v>0</v>
      </c>
      <c r="AQ730" s="6">
        <f t="shared" si="427"/>
        <v>0</v>
      </c>
      <c r="AR730" s="6">
        <f t="shared" si="428"/>
        <v>0</v>
      </c>
      <c r="AS730" s="6">
        <f t="shared" si="429"/>
        <v>0</v>
      </c>
      <c r="AT730" s="6">
        <f t="shared" si="430"/>
        <v>0.15000000000000036</v>
      </c>
      <c r="AU730" s="6">
        <f t="shared" si="431"/>
        <v>0</v>
      </c>
    </row>
    <row r="731" spans="1:47" ht="15" customHeight="1" x14ac:dyDescent="0.45">
      <c r="A731" s="5" t="s">
        <v>1454</v>
      </c>
      <c r="B731" s="5" t="s">
        <v>1455</v>
      </c>
      <c r="C731" s="6">
        <v>2.2999999523162802</v>
      </c>
      <c r="D731" s="6">
        <v>2.5499999523162802</v>
      </c>
      <c r="E731" s="6">
        <v>3.5499999523162802</v>
      </c>
      <c r="F731" s="6">
        <v>2.0499999523162802</v>
      </c>
      <c r="G731" s="6">
        <v>3.1500000953674299</v>
      </c>
      <c r="H731" s="6">
        <v>3.75</v>
      </c>
      <c r="I731" s="6">
        <v>3.9500000476837198</v>
      </c>
      <c r="J731" s="6">
        <v>4</v>
      </c>
      <c r="K731" s="6">
        <v>3.75</v>
      </c>
      <c r="L731" s="6">
        <f t="shared" si="396"/>
        <v>0</v>
      </c>
      <c r="M731" s="6">
        <f t="shared" si="397"/>
        <v>0.54999995231628018</v>
      </c>
      <c r="N731" s="6">
        <f t="shared" si="398"/>
        <v>1.5499999523162802</v>
      </c>
      <c r="O731" s="6">
        <f t="shared" si="399"/>
        <v>0</v>
      </c>
      <c r="P731" s="6">
        <f t="shared" si="400"/>
        <v>1.1500000953674299</v>
      </c>
      <c r="Q731" s="6">
        <f t="shared" si="401"/>
        <v>0.75</v>
      </c>
      <c r="R731" s="6">
        <f t="shared" si="402"/>
        <v>0.95000004768371982</v>
      </c>
      <c r="S731" s="6">
        <f t="shared" si="403"/>
        <v>2</v>
      </c>
      <c r="T731" s="6">
        <f t="shared" si="404"/>
        <v>1.75</v>
      </c>
      <c r="U731" s="6">
        <f t="shared" si="405"/>
        <v>0</v>
      </c>
      <c r="V731" s="6">
        <f t="shared" si="406"/>
        <v>0</v>
      </c>
      <c r="W731" s="6">
        <f t="shared" si="407"/>
        <v>0.14999995231628027</v>
      </c>
      <c r="X731" s="6">
        <f t="shared" si="408"/>
        <v>0</v>
      </c>
      <c r="Y731" s="6">
        <f t="shared" si="409"/>
        <v>0</v>
      </c>
      <c r="Z731" s="6">
        <f t="shared" si="410"/>
        <v>0.25</v>
      </c>
      <c r="AA731" s="6">
        <f t="shared" si="411"/>
        <v>0.35000004768371973</v>
      </c>
      <c r="AB731" s="6">
        <f t="shared" si="412"/>
        <v>1.5</v>
      </c>
      <c r="AC731" s="6">
        <f t="shared" si="413"/>
        <v>0.95000000000000018</v>
      </c>
      <c r="AD731" s="6">
        <f t="shared" si="414"/>
        <v>0</v>
      </c>
      <c r="AE731" s="6">
        <f t="shared" si="415"/>
        <v>0</v>
      </c>
      <c r="AF731" s="6">
        <f t="shared" si="416"/>
        <v>0</v>
      </c>
      <c r="AG731" s="6">
        <f t="shared" si="417"/>
        <v>0</v>
      </c>
      <c r="AH731" s="6">
        <f t="shared" si="418"/>
        <v>0</v>
      </c>
      <c r="AI731" s="6">
        <f t="shared" si="419"/>
        <v>0</v>
      </c>
      <c r="AJ731" s="6">
        <f t="shared" si="420"/>
        <v>0</v>
      </c>
      <c r="AK731" s="6">
        <f t="shared" si="421"/>
        <v>0.70000000000000018</v>
      </c>
      <c r="AL731" s="6">
        <f t="shared" si="422"/>
        <v>0.14999999999999991</v>
      </c>
      <c r="AM731" s="6">
        <f t="shared" si="423"/>
        <v>0</v>
      </c>
      <c r="AN731" s="6">
        <f t="shared" si="424"/>
        <v>0</v>
      </c>
      <c r="AO731" s="6">
        <f t="shared" si="425"/>
        <v>0</v>
      </c>
      <c r="AP731" s="6">
        <f t="shared" si="426"/>
        <v>0</v>
      </c>
      <c r="AQ731" s="6">
        <f t="shared" si="427"/>
        <v>0</v>
      </c>
      <c r="AR731" s="6">
        <f t="shared" si="428"/>
        <v>0</v>
      </c>
      <c r="AS731" s="6">
        <f t="shared" si="429"/>
        <v>0</v>
      </c>
      <c r="AT731" s="6">
        <f t="shared" si="430"/>
        <v>0</v>
      </c>
      <c r="AU731" s="6">
        <f t="shared" si="431"/>
        <v>0</v>
      </c>
    </row>
    <row r="732" spans="1:47" ht="15" customHeight="1" x14ac:dyDescent="0.45">
      <c r="A732" s="5" t="s">
        <v>1456</v>
      </c>
      <c r="B732" s="5" t="s">
        <v>1457</v>
      </c>
      <c r="C732" s="6">
        <v>2.2999999523162802</v>
      </c>
      <c r="D732" s="6">
        <v>2.3499999046325701</v>
      </c>
      <c r="E732" s="6">
        <v>2.7000000476837198</v>
      </c>
      <c r="F732" s="6">
        <v>1.25</v>
      </c>
      <c r="G732" s="6">
        <v>3</v>
      </c>
      <c r="H732" s="6">
        <v>3.5499999523162802</v>
      </c>
      <c r="I732" s="6">
        <v>3.7000000476837198</v>
      </c>
      <c r="J732" s="6">
        <v>4</v>
      </c>
      <c r="K732" s="6">
        <v>3.9000000953674299</v>
      </c>
      <c r="L732" s="6">
        <f t="shared" si="396"/>
        <v>0</v>
      </c>
      <c r="M732" s="6">
        <f t="shared" si="397"/>
        <v>0.34999990463257014</v>
      </c>
      <c r="N732" s="6">
        <f t="shared" si="398"/>
        <v>0.70000004768371982</v>
      </c>
      <c r="O732" s="6">
        <f t="shared" si="399"/>
        <v>0</v>
      </c>
      <c r="P732" s="6">
        <f t="shared" si="400"/>
        <v>1</v>
      </c>
      <c r="Q732" s="6">
        <f t="shared" si="401"/>
        <v>0.54999995231628018</v>
      </c>
      <c r="R732" s="6">
        <f t="shared" si="402"/>
        <v>0.70000004768371982</v>
      </c>
      <c r="S732" s="6">
        <f t="shared" si="403"/>
        <v>2</v>
      </c>
      <c r="T732" s="6">
        <f t="shared" si="404"/>
        <v>1.9000000953674299</v>
      </c>
      <c r="U732" s="6">
        <f t="shared" si="405"/>
        <v>0</v>
      </c>
      <c r="V732" s="6">
        <f t="shared" si="406"/>
        <v>0</v>
      </c>
      <c r="W732" s="6">
        <f t="shared" si="407"/>
        <v>0</v>
      </c>
      <c r="X732" s="6">
        <f t="shared" si="408"/>
        <v>0</v>
      </c>
      <c r="Y732" s="6">
        <f t="shared" si="409"/>
        <v>0</v>
      </c>
      <c r="Z732" s="6">
        <f t="shared" si="410"/>
        <v>4.9999952316280183E-2</v>
      </c>
      <c r="AA732" s="6">
        <f t="shared" si="411"/>
        <v>0.10000004768371973</v>
      </c>
      <c r="AB732" s="6">
        <f t="shared" si="412"/>
        <v>1.5</v>
      </c>
      <c r="AC732" s="6">
        <f t="shared" si="413"/>
        <v>1.10000009536743</v>
      </c>
      <c r="AD732" s="6">
        <f t="shared" si="414"/>
        <v>0</v>
      </c>
      <c r="AE732" s="6">
        <f t="shared" si="415"/>
        <v>0</v>
      </c>
      <c r="AF732" s="6">
        <f t="shared" si="416"/>
        <v>0</v>
      </c>
      <c r="AG732" s="6">
        <f t="shared" si="417"/>
        <v>0</v>
      </c>
      <c r="AH732" s="6">
        <f t="shared" si="418"/>
        <v>0</v>
      </c>
      <c r="AI732" s="6">
        <f t="shared" si="419"/>
        <v>0</v>
      </c>
      <c r="AJ732" s="6">
        <f t="shared" si="420"/>
        <v>0</v>
      </c>
      <c r="AK732" s="6">
        <f t="shared" si="421"/>
        <v>0.70000000000000018</v>
      </c>
      <c r="AL732" s="6">
        <f t="shared" si="422"/>
        <v>0.30000009536742978</v>
      </c>
      <c r="AM732" s="6">
        <f t="shared" si="423"/>
        <v>0</v>
      </c>
      <c r="AN732" s="6">
        <f t="shared" si="424"/>
        <v>0</v>
      </c>
      <c r="AO732" s="6">
        <f t="shared" si="425"/>
        <v>0</v>
      </c>
      <c r="AP732" s="6">
        <f t="shared" si="426"/>
        <v>0</v>
      </c>
      <c r="AQ732" s="6">
        <f t="shared" si="427"/>
        <v>0</v>
      </c>
      <c r="AR732" s="6">
        <f t="shared" si="428"/>
        <v>0</v>
      </c>
      <c r="AS732" s="6">
        <f t="shared" si="429"/>
        <v>0</v>
      </c>
      <c r="AT732" s="6">
        <f t="shared" si="430"/>
        <v>0</v>
      </c>
      <c r="AU732" s="6">
        <f t="shared" si="431"/>
        <v>0</v>
      </c>
    </row>
    <row r="733" spans="1:47" ht="15" customHeight="1" x14ac:dyDescent="0.45">
      <c r="A733" s="5" t="s">
        <v>1458</v>
      </c>
      <c r="B733" s="5" t="s">
        <v>1459</v>
      </c>
      <c r="C733" s="6">
        <v>2.1500000953674299</v>
      </c>
      <c r="D733" s="6">
        <v>1.8500000238418599</v>
      </c>
      <c r="E733" s="6">
        <v>2.25</v>
      </c>
      <c r="F733" s="6">
        <v>1.1000000238418599</v>
      </c>
      <c r="G733" s="6">
        <v>2.2999999523162802</v>
      </c>
      <c r="H733" s="6">
        <v>2.75</v>
      </c>
      <c r="I733" s="6">
        <v>3.2000000476837198</v>
      </c>
      <c r="J733" s="6">
        <v>3.4500000476837198</v>
      </c>
      <c r="K733" s="6">
        <v>2.9500000476837198</v>
      </c>
      <c r="L733" s="6">
        <f t="shared" si="396"/>
        <v>0</v>
      </c>
      <c r="M733" s="6">
        <f t="shared" si="397"/>
        <v>0</v>
      </c>
      <c r="N733" s="6">
        <f t="shared" si="398"/>
        <v>0.25</v>
      </c>
      <c r="O733" s="6">
        <f t="shared" si="399"/>
        <v>0</v>
      </c>
      <c r="P733" s="6">
        <f t="shared" si="400"/>
        <v>0.29999995231628018</v>
      </c>
      <c r="Q733" s="6">
        <f t="shared" si="401"/>
        <v>0</v>
      </c>
      <c r="R733" s="6">
        <f t="shared" si="402"/>
        <v>0.20000004768371982</v>
      </c>
      <c r="S733" s="6">
        <f t="shared" si="403"/>
        <v>1.4500000476837198</v>
      </c>
      <c r="T733" s="6">
        <f t="shared" si="404"/>
        <v>0.95000004768371982</v>
      </c>
      <c r="U733" s="6">
        <f t="shared" si="405"/>
        <v>0</v>
      </c>
      <c r="V733" s="6">
        <f t="shared" si="406"/>
        <v>0</v>
      </c>
      <c r="W733" s="6">
        <f t="shared" si="407"/>
        <v>0</v>
      </c>
      <c r="X733" s="6">
        <f t="shared" si="408"/>
        <v>0</v>
      </c>
      <c r="Y733" s="6">
        <f t="shared" si="409"/>
        <v>0</v>
      </c>
      <c r="Z733" s="6">
        <f t="shared" si="410"/>
        <v>0</v>
      </c>
      <c r="AA733" s="6">
        <f t="shared" si="411"/>
        <v>0</v>
      </c>
      <c r="AB733" s="6">
        <f t="shared" si="412"/>
        <v>0.95000004768371982</v>
      </c>
      <c r="AC733" s="6">
        <f t="shared" si="413"/>
        <v>0.15000004768371999</v>
      </c>
      <c r="AD733" s="6">
        <f t="shared" si="414"/>
        <v>0</v>
      </c>
      <c r="AE733" s="6">
        <f t="shared" si="415"/>
        <v>0</v>
      </c>
      <c r="AF733" s="6">
        <f t="shared" si="416"/>
        <v>0</v>
      </c>
      <c r="AG733" s="6">
        <f t="shared" si="417"/>
        <v>0</v>
      </c>
      <c r="AH733" s="6">
        <f t="shared" si="418"/>
        <v>0</v>
      </c>
      <c r="AI733" s="6">
        <f t="shared" si="419"/>
        <v>0</v>
      </c>
      <c r="AJ733" s="6">
        <f t="shared" si="420"/>
        <v>0</v>
      </c>
      <c r="AK733" s="6">
        <f t="shared" si="421"/>
        <v>0.15000004768371999</v>
      </c>
      <c r="AL733" s="6">
        <f t="shared" si="422"/>
        <v>0</v>
      </c>
      <c r="AM733" s="6">
        <f t="shared" si="423"/>
        <v>0</v>
      </c>
      <c r="AN733" s="6">
        <f t="shared" si="424"/>
        <v>0</v>
      </c>
      <c r="AO733" s="6">
        <f t="shared" si="425"/>
        <v>0</v>
      </c>
      <c r="AP733" s="6">
        <f t="shared" si="426"/>
        <v>0</v>
      </c>
      <c r="AQ733" s="6">
        <f t="shared" si="427"/>
        <v>0</v>
      </c>
      <c r="AR733" s="6">
        <f t="shared" si="428"/>
        <v>0</v>
      </c>
      <c r="AS733" s="6">
        <f t="shared" si="429"/>
        <v>0</v>
      </c>
      <c r="AT733" s="6">
        <f t="shared" si="430"/>
        <v>0</v>
      </c>
      <c r="AU733" s="6">
        <f t="shared" si="431"/>
        <v>0</v>
      </c>
    </row>
    <row r="734" spans="1:47" ht="15" customHeight="1" x14ac:dyDescent="0.45">
      <c r="A734" s="5" t="s">
        <v>1460</v>
      </c>
      <c r="B734" s="5" t="s">
        <v>1461</v>
      </c>
      <c r="C734" s="6">
        <v>2.4500000476837198</v>
      </c>
      <c r="D734" s="6">
        <v>2.4500000476837198</v>
      </c>
      <c r="E734" s="6">
        <v>3.6500000953674299</v>
      </c>
      <c r="F734" s="6">
        <v>2</v>
      </c>
      <c r="G734" s="6">
        <v>3.5999999046325701</v>
      </c>
      <c r="H734" s="6">
        <v>3.75</v>
      </c>
      <c r="I734" s="6">
        <v>3.9500000476837198</v>
      </c>
      <c r="J734" s="6">
        <v>4.5</v>
      </c>
      <c r="K734" s="6">
        <v>4.5500001907348597</v>
      </c>
      <c r="L734" s="6">
        <f t="shared" si="396"/>
        <v>0</v>
      </c>
      <c r="M734" s="6">
        <f t="shared" si="397"/>
        <v>0.45000004768371982</v>
      </c>
      <c r="N734" s="6">
        <f t="shared" si="398"/>
        <v>1.6500000953674299</v>
      </c>
      <c r="O734" s="6">
        <f t="shared" si="399"/>
        <v>0</v>
      </c>
      <c r="P734" s="6">
        <f t="shared" si="400"/>
        <v>1.5999999046325701</v>
      </c>
      <c r="Q734" s="6">
        <f t="shared" si="401"/>
        <v>0.75</v>
      </c>
      <c r="R734" s="6">
        <f t="shared" si="402"/>
        <v>0.95000004768371982</v>
      </c>
      <c r="S734" s="6">
        <f t="shared" si="403"/>
        <v>2.5</v>
      </c>
      <c r="T734" s="6">
        <f t="shared" si="404"/>
        <v>2.5500001907348597</v>
      </c>
      <c r="U734" s="6">
        <f t="shared" si="405"/>
        <v>0</v>
      </c>
      <c r="V734" s="6">
        <f t="shared" si="406"/>
        <v>0</v>
      </c>
      <c r="W734" s="6">
        <f t="shared" si="407"/>
        <v>0.25000009536742995</v>
      </c>
      <c r="X734" s="6">
        <f t="shared" si="408"/>
        <v>0</v>
      </c>
      <c r="Y734" s="6">
        <f t="shared" si="409"/>
        <v>0.29999990463257031</v>
      </c>
      <c r="Z734" s="6">
        <f t="shared" si="410"/>
        <v>0.25</v>
      </c>
      <c r="AA734" s="6">
        <f t="shared" si="411"/>
        <v>0.35000004768371973</v>
      </c>
      <c r="AB734" s="6">
        <f t="shared" si="412"/>
        <v>2</v>
      </c>
      <c r="AC734" s="6">
        <f t="shared" si="413"/>
        <v>1.7500001907348599</v>
      </c>
      <c r="AD734" s="6">
        <f t="shared" si="414"/>
        <v>0</v>
      </c>
      <c r="AE734" s="6">
        <f t="shared" si="415"/>
        <v>0</v>
      </c>
      <c r="AF734" s="6">
        <f t="shared" si="416"/>
        <v>0</v>
      </c>
      <c r="AG734" s="6">
        <f t="shared" si="417"/>
        <v>0</v>
      </c>
      <c r="AH734" s="6">
        <f t="shared" si="418"/>
        <v>0</v>
      </c>
      <c r="AI734" s="6">
        <f t="shared" si="419"/>
        <v>0</v>
      </c>
      <c r="AJ734" s="6">
        <f t="shared" si="420"/>
        <v>0</v>
      </c>
      <c r="AK734" s="6">
        <f t="shared" si="421"/>
        <v>1.2000000000000002</v>
      </c>
      <c r="AL734" s="6">
        <f t="shared" si="422"/>
        <v>0.95000019073485964</v>
      </c>
      <c r="AM734" s="6">
        <f t="shared" si="423"/>
        <v>0</v>
      </c>
      <c r="AN734" s="6">
        <f t="shared" si="424"/>
        <v>0</v>
      </c>
      <c r="AO734" s="6">
        <f t="shared" si="425"/>
        <v>0</v>
      </c>
      <c r="AP734" s="6">
        <f t="shared" si="426"/>
        <v>0</v>
      </c>
      <c r="AQ734" s="6">
        <f t="shared" si="427"/>
        <v>0</v>
      </c>
      <c r="AR734" s="6">
        <f t="shared" si="428"/>
        <v>0</v>
      </c>
      <c r="AS734" s="6">
        <f t="shared" si="429"/>
        <v>0</v>
      </c>
      <c r="AT734" s="6">
        <f t="shared" si="430"/>
        <v>0.40000000000000036</v>
      </c>
      <c r="AU734" s="6">
        <f t="shared" si="431"/>
        <v>0.15000019073485937</v>
      </c>
    </row>
    <row r="735" spans="1:47" ht="15" customHeight="1" x14ac:dyDescent="0.45">
      <c r="A735" s="5" t="s">
        <v>1462</v>
      </c>
      <c r="B735" s="5" t="s">
        <v>1463</v>
      </c>
      <c r="C735" s="6">
        <v>1.8500000238418599</v>
      </c>
      <c r="D735" s="6">
        <v>1.79999995231628</v>
      </c>
      <c r="E735" s="6">
        <v>3</v>
      </c>
      <c r="F735" s="6">
        <v>1.8999999761581401</v>
      </c>
      <c r="G735" s="6">
        <v>2.9500000476837198</v>
      </c>
      <c r="H735" s="6">
        <v>3.1500000953674299</v>
      </c>
      <c r="I735" s="6">
        <v>3.7000000476837198</v>
      </c>
      <c r="J735" s="6">
        <v>4</v>
      </c>
      <c r="K735" s="6">
        <v>3.4500000476837198</v>
      </c>
      <c r="L735" s="6">
        <f t="shared" si="396"/>
        <v>0</v>
      </c>
      <c r="M735" s="6">
        <f t="shared" si="397"/>
        <v>0</v>
      </c>
      <c r="N735" s="6">
        <f t="shared" si="398"/>
        <v>1</v>
      </c>
      <c r="O735" s="6">
        <f t="shared" si="399"/>
        <v>0</v>
      </c>
      <c r="P735" s="6">
        <f t="shared" si="400"/>
        <v>0.95000004768371982</v>
      </c>
      <c r="Q735" s="6">
        <f t="shared" si="401"/>
        <v>0.15000009536742986</v>
      </c>
      <c r="R735" s="6">
        <f t="shared" si="402"/>
        <v>0.70000004768371982</v>
      </c>
      <c r="S735" s="6">
        <f t="shared" si="403"/>
        <v>2</v>
      </c>
      <c r="T735" s="6">
        <f t="shared" si="404"/>
        <v>1.4500000476837198</v>
      </c>
      <c r="U735" s="6">
        <f t="shared" si="405"/>
        <v>0</v>
      </c>
      <c r="V735" s="6">
        <f t="shared" si="406"/>
        <v>0</v>
      </c>
      <c r="W735" s="6">
        <f t="shared" si="407"/>
        <v>0</v>
      </c>
      <c r="X735" s="6">
        <f t="shared" si="408"/>
        <v>0</v>
      </c>
      <c r="Y735" s="6">
        <f t="shared" si="409"/>
        <v>0</v>
      </c>
      <c r="Z735" s="6">
        <f t="shared" si="410"/>
        <v>0</v>
      </c>
      <c r="AA735" s="6">
        <f t="shared" si="411"/>
        <v>0.10000004768371973</v>
      </c>
      <c r="AB735" s="6">
        <f t="shared" si="412"/>
        <v>1.5</v>
      </c>
      <c r="AC735" s="6">
        <f t="shared" si="413"/>
        <v>0.65000004768371999</v>
      </c>
      <c r="AD735" s="6">
        <f t="shared" si="414"/>
        <v>0</v>
      </c>
      <c r="AE735" s="6">
        <f t="shared" si="415"/>
        <v>0</v>
      </c>
      <c r="AF735" s="6">
        <f t="shared" si="416"/>
        <v>0</v>
      </c>
      <c r="AG735" s="6">
        <f t="shared" si="417"/>
        <v>0</v>
      </c>
      <c r="AH735" s="6">
        <f t="shared" si="418"/>
        <v>0</v>
      </c>
      <c r="AI735" s="6">
        <f t="shared" si="419"/>
        <v>0</v>
      </c>
      <c r="AJ735" s="6">
        <f t="shared" si="420"/>
        <v>0</v>
      </c>
      <c r="AK735" s="6">
        <f t="shared" si="421"/>
        <v>0.70000000000000018</v>
      </c>
      <c r="AL735" s="6">
        <f t="shared" si="422"/>
        <v>0</v>
      </c>
      <c r="AM735" s="6">
        <f t="shared" si="423"/>
        <v>0</v>
      </c>
      <c r="AN735" s="6">
        <f t="shared" si="424"/>
        <v>0</v>
      </c>
      <c r="AO735" s="6">
        <f t="shared" si="425"/>
        <v>0</v>
      </c>
      <c r="AP735" s="6">
        <f t="shared" si="426"/>
        <v>0</v>
      </c>
      <c r="AQ735" s="6">
        <f t="shared" si="427"/>
        <v>0</v>
      </c>
      <c r="AR735" s="6">
        <f t="shared" si="428"/>
        <v>0</v>
      </c>
      <c r="AS735" s="6">
        <f t="shared" si="429"/>
        <v>0</v>
      </c>
      <c r="AT735" s="6">
        <f t="shared" si="430"/>
        <v>0</v>
      </c>
      <c r="AU735" s="6">
        <f t="shared" si="431"/>
        <v>0</v>
      </c>
    </row>
    <row r="736" spans="1:47" ht="15" customHeight="1" x14ac:dyDescent="0.45">
      <c r="A736" s="5" t="s">
        <v>1464</v>
      </c>
      <c r="B736" s="5" t="s">
        <v>1465</v>
      </c>
      <c r="C736" s="6">
        <v>2.4500000476837198</v>
      </c>
      <c r="D736" s="6">
        <v>2</v>
      </c>
      <c r="E736" s="6">
        <v>2.6500000953674299</v>
      </c>
      <c r="F736" s="6">
        <v>1.25</v>
      </c>
      <c r="G736" s="6">
        <v>2.4000000953674299</v>
      </c>
      <c r="H736" s="6">
        <v>3.25</v>
      </c>
      <c r="I736" s="6">
        <v>3.5999999046325701</v>
      </c>
      <c r="J736" s="6">
        <v>3.75</v>
      </c>
      <c r="K736" s="6">
        <v>3.75</v>
      </c>
      <c r="L736" s="6">
        <f t="shared" si="396"/>
        <v>0</v>
      </c>
      <c r="M736" s="6">
        <f t="shared" si="397"/>
        <v>0</v>
      </c>
      <c r="N736" s="6">
        <f t="shared" si="398"/>
        <v>0.65000009536742986</v>
      </c>
      <c r="O736" s="6">
        <f t="shared" si="399"/>
        <v>0</v>
      </c>
      <c r="P736" s="6">
        <f t="shared" si="400"/>
        <v>0.40000009536742986</v>
      </c>
      <c r="Q736" s="6">
        <f t="shared" si="401"/>
        <v>0.25</v>
      </c>
      <c r="R736" s="6">
        <f t="shared" si="402"/>
        <v>0.59999990463257014</v>
      </c>
      <c r="S736" s="6">
        <f t="shared" si="403"/>
        <v>1.75</v>
      </c>
      <c r="T736" s="6">
        <f t="shared" si="404"/>
        <v>1.75</v>
      </c>
      <c r="U736" s="6">
        <f t="shared" si="405"/>
        <v>0</v>
      </c>
      <c r="V736" s="6">
        <f t="shared" si="406"/>
        <v>0</v>
      </c>
      <c r="W736" s="6">
        <f t="shared" si="407"/>
        <v>0</v>
      </c>
      <c r="X736" s="6">
        <f t="shared" si="408"/>
        <v>0</v>
      </c>
      <c r="Y736" s="6">
        <f t="shared" si="409"/>
        <v>0</v>
      </c>
      <c r="Z736" s="6">
        <f t="shared" si="410"/>
        <v>0</v>
      </c>
      <c r="AA736" s="6">
        <f t="shared" si="411"/>
        <v>0</v>
      </c>
      <c r="AB736" s="6">
        <f t="shared" si="412"/>
        <v>1.25</v>
      </c>
      <c r="AC736" s="6">
        <f t="shared" si="413"/>
        <v>0.95000000000000018</v>
      </c>
      <c r="AD736" s="6">
        <f t="shared" si="414"/>
        <v>0</v>
      </c>
      <c r="AE736" s="6">
        <f t="shared" si="415"/>
        <v>0</v>
      </c>
      <c r="AF736" s="6">
        <f t="shared" si="416"/>
        <v>0</v>
      </c>
      <c r="AG736" s="6">
        <f t="shared" si="417"/>
        <v>0</v>
      </c>
      <c r="AH736" s="6">
        <f t="shared" si="418"/>
        <v>0</v>
      </c>
      <c r="AI736" s="6">
        <f t="shared" si="419"/>
        <v>0</v>
      </c>
      <c r="AJ736" s="6">
        <f t="shared" si="420"/>
        <v>0</v>
      </c>
      <c r="AK736" s="6">
        <f t="shared" si="421"/>
        <v>0.45000000000000018</v>
      </c>
      <c r="AL736" s="6">
        <f t="shared" si="422"/>
        <v>0.14999999999999991</v>
      </c>
      <c r="AM736" s="6">
        <f t="shared" si="423"/>
        <v>0</v>
      </c>
      <c r="AN736" s="6">
        <f t="shared" si="424"/>
        <v>0</v>
      </c>
      <c r="AO736" s="6">
        <f t="shared" si="425"/>
        <v>0</v>
      </c>
      <c r="AP736" s="6">
        <f t="shared" si="426"/>
        <v>0</v>
      </c>
      <c r="AQ736" s="6">
        <f t="shared" si="427"/>
        <v>0</v>
      </c>
      <c r="AR736" s="6">
        <f t="shared" si="428"/>
        <v>0</v>
      </c>
      <c r="AS736" s="6">
        <f t="shared" si="429"/>
        <v>0</v>
      </c>
      <c r="AT736" s="6">
        <f t="shared" si="430"/>
        <v>0</v>
      </c>
      <c r="AU736" s="6">
        <f t="shared" si="431"/>
        <v>0</v>
      </c>
    </row>
    <row r="737" spans="1:47" ht="15" customHeight="1" x14ac:dyDescent="0.45">
      <c r="A737" s="5" t="s">
        <v>1466</v>
      </c>
      <c r="B737" s="5" t="s">
        <v>1467</v>
      </c>
      <c r="C737" s="6">
        <v>2</v>
      </c>
      <c r="D737" s="6">
        <v>2.8499999046325701</v>
      </c>
      <c r="E737" s="6">
        <v>2.7999999523162802</v>
      </c>
      <c r="F737" s="6">
        <v>2</v>
      </c>
      <c r="G737" s="6">
        <v>3.2000000476837198</v>
      </c>
      <c r="H737" s="6">
        <v>3.7000000476837198</v>
      </c>
      <c r="I737" s="6">
        <v>4</v>
      </c>
      <c r="J737" s="6">
        <v>4</v>
      </c>
      <c r="K737" s="6">
        <v>3.8499999046325701</v>
      </c>
      <c r="L737" s="6">
        <f t="shared" si="396"/>
        <v>0</v>
      </c>
      <c r="M737" s="6">
        <f t="shared" si="397"/>
        <v>0.84999990463257014</v>
      </c>
      <c r="N737" s="6">
        <f t="shared" si="398"/>
        <v>0.79999995231628018</v>
      </c>
      <c r="O737" s="6">
        <f t="shared" si="399"/>
        <v>0</v>
      </c>
      <c r="P737" s="6">
        <f t="shared" si="400"/>
        <v>1.2000000476837198</v>
      </c>
      <c r="Q737" s="6">
        <f t="shared" si="401"/>
        <v>0.70000004768371982</v>
      </c>
      <c r="R737" s="6">
        <f t="shared" si="402"/>
        <v>1</v>
      </c>
      <c r="S737" s="6">
        <f t="shared" si="403"/>
        <v>2</v>
      </c>
      <c r="T737" s="6">
        <f t="shared" si="404"/>
        <v>1.8499999046325701</v>
      </c>
      <c r="U737" s="6">
        <f t="shared" si="405"/>
        <v>0</v>
      </c>
      <c r="V737" s="6">
        <f t="shared" si="406"/>
        <v>0.24999990463257005</v>
      </c>
      <c r="W737" s="6">
        <f t="shared" si="407"/>
        <v>0</v>
      </c>
      <c r="X737" s="6">
        <f t="shared" si="408"/>
        <v>0</v>
      </c>
      <c r="Y737" s="6">
        <f t="shared" si="409"/>
        <v>0</v>
      </c>
      <c r="Z737" s="6">
        <f t="shared" si="410"/>
        <v>0.20000004768371982</v>
      </c>
      <c r="AA737" s="6">
        <f t="shared" si="411"/>
        <v>0.39999999999999991</v>
      </c>
      <c r="AB737" s="6">
        <f t="shared" si="412"/>
        <v>1.5</v>
      </c>
      <c r="AC737" s="6">
        <f t="shared" si="413"/>
        <v>1.0499999046325703</v>
      </c>
      <c r="AD737" s="6">
        <f t="shared" si="414"/>
        <v>0</v>
      </c>
      <c r="AE737" s="6">
        <f t="shared" si="415"/>
        <v>0</v>
      </c>
      <c r="AF737" s="6">
        <f t="shared" si="416"/>
        <v>0</v>
      </c>
      <c r="AG737" s="6">
        <f t="shared" si="417"/>
        <v>0</v>
      </c>
      <c r="AH737" s="6">
        <f t="shared" si="418"/>
        <v>0</v>
      </c>
      <c r="AI737" s="6">
        <f t="shared" si="419"/>
        <v>0</v>
      </c>
      <c r="AJ737" s="6">
        <f t="shared" si="420"/>
        <v>0</v>
      </c>
      <c r="AK737" s="6">
        <f t="shared" si="421"/>
        <v>0.70000000000000018</v>
      </c>
      <c r="AL737" s="6">
        <f t="shared" si="422"/>
        <v>0.24999990463257005</v>
      </c>
      <c r="AM737" s="6">
        <f t="shared" si="423"/>
        <v>0</v>
      </c>
      <c r="AN737" s="6">
        <f t="shared" si="424"/>
        <v>0</v>
      </c>
      <c r="AO737" s="6">
        <f t="shared" si="425"/>
        <v>0</v>
      </c>
      <c r="AP737" s="6">
        <f t="shared" si="426"/>
        <v>0</v>
      </c>
      <c r="AQ737" s="6">
        <f t="shared" si="427"/>
        <v>0</v>
      </c>
      <c r="AR737" s="6">
        <f t="shared" si="428"/>
        <v>0</v>
      </c>
      <c r="AS737" s="6">
        <f t="shared" si="429"/>
        <v>0</v>
      </c>
      <c r="AT737" s="6">
        <f t="shared" si="430"/>
        <v>0</v>
      </c>
      <c r="AU737" s="6">
        <f t="shared" si="431"/>
        <v>0</v>
      </c>
    </row>
    <row r="738" spans="1:47" ht="15" customHeight="1" x14ac:dyDescent="0.45">
      <c r="A738" s="5" t="s">
        <v>1468</v>
      </c>
      <c r="B738" s="5" t="s">
        <v>1469</v>
      </c>
      <c r="C738" s="6">
        <v>2</v>
      </c>
      <c r="D738" s="6">
        <v>1.6000000238418599</v>
      </c>
      <c r="E738" s="6">
        <v>2.25</v>
      </c>
      <c r="F738" s="6">
        <v>0.89999997615814198</v>
      </c>
      <c r="G738" s="6">
        <v>2.5</v>
      </c>
      <c r="H738" s="6">
        <v>3</v>
      </c>
      <c r="I738" s="6">
        <v>3.1500000953674299</v>
      </c>
      <c r="J738" s="6">
        <v>3.4000000953674299</v>
      </c>
      <c r="K738" s="6">
        <v>3.4000000953674299</v>
      </c>
      <c r="L738" s="6">
        <f t="shared" si="396"/>
        <v>0</v>
      </c>
      <c r="M738" s="6">
        <f t="shared" si="397"/>
        <v>0</v>
      </c>
      <c r="N738" s="6">
        <f t="shared" si="398"/>
        <v>0.25</v>
      </c>
      <c r="O738" s="6">
        <f t="shared" si="399"/>
        <v>0</v>
      </c>
      <c r="P738" s="6">
        <f t="shared" si="400"/>
        <v>0.5</v>
      </c>
      <c r="Q738" s="6">
        <f t="shared" si="401"/>
        <v>0</v>
      </c>
      <c r="R738" s="6">
        <f t="shared" si="402"/>
        <v>0.15000009536742986</v>
      </c>
      <c r="S738" s="6">
        <f t="shared" si="403"/>
        <v>1.4000000953674299</v>
      </c>
      <c r="T738" s="6">
        <f t="shared" si="404"/>
        <v>1.4000000953674299</v>
      </c>
      <c r="U738" s="6">
        <f t="shared" si="405"/>
        <v>0</v>
      </c>
      <c r="V738" s="6">
        <f t="shared" si="406"/>
        <v>0</v>
      </c>
      <c r="W738" s="6">
        <f t="shared" si="407"/>
        <v>0</v>
      </c>
      <c r="X738" s="6">
        <f t="shared" si="408"/>
        <v>0</v>
      </c>
      <c r="Y738" s="6">
        <f t="shared" si="409"/>
        <v>0</v>
      </c>
      <c r="Z738" s="6">
        <f t="shared" si="410"/>
        <v>0</v>
      </c>
      <c r="AA738" s="6">
        <f t="shared" si="411"/>
        <v>0</v>
      </c>
      <c r="AB738" s="6">
        <f t="shared" si="412"/>
        <v>0.90000009536742986</v>
      </c>
      <c r="AC738" s="6">
        <f t="shared" si="413"/>
        <v>0.60000009536743004</v>
      </c>
      <c r="AD738" s="6">
        <f t="shared" si="414"/>
        <v>0</v>
      </c>
      <c r="AE738" s="6">
        <f t="shared" si="415"/>
        <v>0</v>
      </c>
      <c r="AF738" s="6">
        <f t="shared" si="416"/>
        <v>0</v>
      </c>
      <c r="AG738" s="6">
        <f t="shared" si="417"/>
        <v>0</v>
      </c>
      <c r="AH738" s="6">
        <f t="shared" si="418"/>
        <v>0</v>
      </c>
      <c r="AI738" s="6">
        <f t="shared" si="419"/>
        <v>0</v>
      </c>
      <c r="AJ738" s="6">
        <f t="shared" si="420"/>
        <v>0</v>
      </c>
      <c r="AK738" s="6">
        <f t="shared" si="421"/>
        <v>0.10000009536743004</v>
      </c>
      <c r="AL738" s="6">
        <f t="shared" si="422"/>
        <v>0</v>
      </c>
      <c r="AM738" s="6">
        <f t="shared" si="423"/>
        <v>0</v>
      </c>
      <c r="AN738" s="6">
        <f t="shared" si="424"/>
        <v>0</v>
      </c>
      <c r="AO738" s="6">
        <f t="shared" si="425"/>
        <v>0</v>
      </c>
      <c r="AP738" s="6">
        <f t="shared" si="426"/>
        <v>0</v>
      </c>
      <c r="AQ738" s="6">
        <f t="shared" si="427"/>
        <v>0</v>
      </c>
      <c r="AR738" s="6">
        <f t="shared" si="428"/>
        <v>0</v>
      </c>
      <c r="AS738" s="6">
        <f t="shared" si="429"/>
        <v>0</v>
      </c>
      <c r="AT738" s="6">
        <f t="shared" si="430"/>
        <v>0</v>
      </c>
      <c r="AU738" s="6">
        <f t="shared" si="431"/>
        <v>0</v>
      </c>
    </row>
    <row r="739" spans="1:47" ht="15" customHeight="1" x14ac:dyDescent="0.45">
      <c r="A739" s="5" t="s">
        <v>1470</v>
      </c>
      <c r="B739" s="5" t="s">
        <v>1471</v>
      </c>
      <c r="C739" s="6">
        <v>2</v>
      </c>
      <c r="D739" s="6">
        <v>2.2000000476837198</v>
      </c>
      <c r="E739" s="6">
        <v>2.1500000953674299</v>
      </c>
      <c r="F739" s="6">
        <v>1.6000000238418599</v>
      </c>
      <c r="G739" s="6">
        <v>2.2000000476837198</v>
      </c>
      <c r="H739" s="6">
        <v>3</v>
      </c>
      <c r="I739" s="6">
        <v>3.2999999523162802</v>
      </c>
      <c r="J739" s="6">
        <v>3.5499999523162802</v>
      </c>
      <c r="K739" s="6">
        <v>3</v>
      </c>
      <c r="L739" s="6">
        <f t="shared" si="396"/>
        <v>0</v>
      </c>
      <c r="M739" s="6">
        <f t="shared" si="397"/>
        <v>0.20000004768371982</v>
      </c>
      <c r="N739" s="6">
        <f t="shared" si="398"/>
        <v>0.15000009536742986</v>
      </c>
      <c r="O739" s="6">
        <f t="shared" si="399"/>
        <v>0</v>
      </c>
      <c r="P739" s="6">
        <f t="shared" si="400"/>
        <v>0.20000004768371982</v>
      </c>
      <c r="Q739" s="6">
        <f t="shared" si="401"/>
        <v>0</v>
      </c>
      <c r="R739" s="6">
        <f t="shared" si="402"/>
        <v>0.29999995231628018</v>
      </c>
      <c r="S739" s="6">
        <f t="shared" si="403"/>
        <v>1.5499999523162802</v>
      </c>
      <c r="T739" s="6">
        <f t="shared" si="404"/>
        <v>1</v>
      </c>
      <c r="U739" s="6">
        <f t="shared" si="405"/>
        <v>0</v>
      </c>
      <c r="V739" s="6">
        <f t="shared" si="406"/>
        <v>0</v>
      </c>
      <c r="W739" s="6">
        <f t="shared" si="407"/>
        <v>0</v>
      </c>
      <c r="X739" s="6">
        <f t="shared" si="408"/>
        <v>0</v>
      </c>
      <c r="Y739" s="6">
        <f t="shared" si="409"/>
        <v>0</v>
      </c>
      <c r="Z739" s="6">
        <f t="shared" si="410"/>
        <v>0</v>
      </c>
      <c r="AA739" s="6">
        <f t="shared" si="411"/>
        <v>0</v>
      </c>
      <c r="AB739" s="6">
        <f t="shared" si="412"/>
        <v>1.0499999523162802</v>
      </c>
      <c r="AC739" s="6">
        <f t="shared" si="413"/>
        <v>0.20000000000000018</v>
      </c>
      <c r="AD739" s="6">
        <f t="shared" si="414"/>
        <v>0</v>
      </c>
      <c r="AE739" s="6">
        <f t="shared" si="415"/>
        <v>0</v>
      </c>
      <c r="AF739" s="6">
        <f t="shared" si="416"/>
        <v>0</v>
      </c>
      <c r="AG739" s="6">
        <f t="shared" si="417"/>
        <v>0</v>
      </c>
      <c r="AH739" s="6">
        <f t="shared" si="418"/>
        <v>0</v>
      </c>
      <c r="AI739" s="6">
        <f t="shared" si="419"/>
        <v>0</v>
      </c>
      <c r="AJ739" s="6">
        <f t="shared" si="420"/>
        <v>0</v>
      </c>
      <c r="AK739" s="6">
        <f t="shared" si="421"/>
        <v>0.24999995231628036</v>
      </c>
      <c r="AL739" s="6">
        <f t="shared" si="422"/>
        <v>0</v>
      </c>
      <c r="AM739" s="6">
        <f t="shared" si="423"/>
        <v>0</v>
      </c>
      <c r="AN739" s="6">
        <f t="shared" si="424"/>
        <v>0</v>
      </c>
      <c r="AO739" s="6">
        <f t="shared" si="425"/>
        <v>0</v>
      </c>
      <c r="AP739" s="6">
        <f t="shared" si="426"/>
        <v>0</v>
      </c>
      <c r="AQ739" s="6">
        <f t="shared" si="427"/>
        <v>0</v>
      </c>
      <c r="AR739" s="6">
        <f t="shared" si="428"/>
        <v>0</v>
      </c>
      <c r="AS739" s="6">
        <f t="shared" si="429"/>
        <v>0</v>
      </c>
      <c r="AT739" s="6">
        <f t="shared" si="430"/>
        <v>0</v>
      </c>
      <c r="AU739" s="6">
        <f t="shared" si="431"/>
        <v>0</v>
      </c>
    </row>
    <row r="740" spans="1:47" ht="15" customHeight="1" x14ac:dyDescent="0.45">
      <c r="A740" s="5" t="s">
        <v>1472</v>
      </c>
      <c r="B740" s="5" t="s">
        <v>1473</v>
      </c>
      <c r="C740" s="6">
        <v>2.0999999046325701</v>
      </c>
      <c r="D740" s="6">
        <v>1.45000004768372</v>
      </c>
      <c r="E740" s="6">
        <v>2.5499999523162802</v>
      </c>
      <c r="F740" s="6">
        <v>1.25</v>
      </c>
      <c r="G740" s="6">
        <v>2.5999999046325701</v>
      </c>
      <c r="H740" s="6">
        <v>3.2999999523162802</v>
      </c>
      <c r="I740" s="6">
        <v>3.25</v>
      </c>
      <c r="J740" s="6">
        <v>3.9000000953674299</v>
      </c>
      <c r="K740" s="6">
        <v>3.5</v>
      </c>
      <c r="L740" s="6">
        <f t="shared" si="396"/>
        <v>0</v>
      </c>
      <c r="M740" s="6">
        <f t="shared" si="397"/>
        <v>0</v>
      </c>
      <c r="N740" s="6">
        <f t="shared" si="398"/>
        <v>0.54999995231628018</v>
      </c>
      <c r="O740" s="6">
        <f t="shared" si="399"/>
        <v>0</v>
      </c>
      <c r="P740" s="6">
        <f t="shared" si="400"/>
        <v>0.59999990463257014</v>
      </c>
      <c r="Q740" s="6">
        <f t="shared" si="401"/>
        <v>0.29999995231628018</v>
      </c>
      <c r="R740" s="6">
        <f t="shared" si="402"/>
        <v>0.25</v>
      </c>
      <c r="S740" s="6">
        <f t="shared" si="403"/>
        <v>1.9000000953674299</v>
      </c>
      <c r="T740" s="6">
        <f t="shared" si="404"/>
        <v>1.5</v>
      </c>
      <c r="U740" s="6">
        <f t="shared" si="405"/>
        <v>0</v>
      </c>
      <c r="V740" s="6">
        <f t="shared" si="406"/>
        <v>0</v>
      </c>
      <c r="W740" s="6">
        <f t="shared" si="407"/>
        <v>0</v>
      </c>
      <c r="X740" s="6">
        <f t="shared" si="408"/>
        <v>0</v>
      </c>
      <c r="Y740" s="6">
        <f t="shared" si="409"/>
        <v>0</v>
      </c>
      <c r="Z740" s="6">
        <f t="shared" si="410"/>
        <v>0</v>
      </c>
      <c r="AA740" s="6">
        <f t="shared" si="411"/>
        <v>0</v>
      </c>
      <c r="AB740" s="6">
        <f t="shared" si="412"/>
        <v>1.4000000953674299</v>
      </c>
      <c r="AC740" s="6">
        <f t="shared" si="413"/>
        <v>0.70000000000000018</v>
      </c>
      <c r="AD740" s="6">
        <f t="shared" si="414"/>
        <v>0</v>
      </c>
      <c r="AE740" s="6">
        <f t="shared" si="415"/>
        <v>0</v>
      </c>
      <c r="AF740" s="6">
        <f t="shared" si="416"/>
        <v>0</v>
      </c>
      <c r="AG740" s="6">
        <f t="shared" si="417"/>
        <v>0</v>
      </c>
      <c r="AH740" s="6">
        <f t="shared" si="418"/>
        <v>0</v>
      </c>
      <c r="AI740" s="6">
        <f t="shared" si="419"/>
        <v>0</v>
      </c>
      <c r="AJ740" s="6">
        <f t="shared" si="420"/>
        <v>0</v>
      </c>
      <c r="AK740" s="6">
        <f t="shared" si="421"/>
        <v>0.60000009536743004</v>
      </c>
      <c r="AL740" s="6">
        <f t="shared" si="422"/>
        <v>0</v>
      </c>
      <c r="AM740" s="6">
        <f t="shared" si="423"/>
        <v>0</v>
      </c>
      <c r="AN740" s="6">
        <f t="shared" si="424"/>
        <v>0</v>
      </c>
      <c r="AO740" s="6">
        <f t="shared" si="425"/>
        <v>0</v>
      </c>
      <c r="AP740" s="6">
        <f t="shared" si="426"/>
        <v>0</v>
      </c>
      <c r="AQ740" s="6">
        <f t="shared" si="427"/>
        <v>0</v>
      </c>
      <c r="AR740" s="6">
        <f t="shared" si="428"/>
        <v>0</v>
      </c>
      <c r="AS740" s="6">
        <f t="shared" si="429"/>
        <v>0</v>
      </c>
      <c r="AT740" s="6">
        <f t="shared" si="430"/>
        <v>0</v>
      </c>
      <c r="AU740" s="6">
        <f t="shared" si="431"/>
        <v>0</v>
      </c>
    </row>
    <row r="741" spans="1:47" ht="15" customHeight="1" x14ac:dyDescent="0.45">
      <c r="A741" s="5" t="s">
        <v>1474</v>
      </c>
      <c r="B741" s="5" t="s">
        <v>1475</v>
      </c>
      <c r="C741" s="6">
        <v>3.25</v>
      </c>
      <c r="D741" s="6">
        <v>3.9000000953674299</v>
      </c>
      <c r="E741" s="6">
        <v>3.7000000476837198</v>
      </c>
      <c r="F741" s="6">
        <v>2.1500000953674299</v>
      </c>
      <c r="G741" s="6">
        <v>3.5</v>
      </c>
      <c r="H741" s="6">
        <v>3.7000000476837198</v>
      </c>
      <c r="I741" s="6">
        <v>3.0999999046325701</v>
      </c>
      <c r="J741" s="6">
        <v>2.6500000953674299</v>
      </c>
      <c r="K741" s="6">
        <v>2.5499999523162802</v>
      </c>
      <c r="L741" s="6">
        <f t="shared" si="396"/>
        <v>0.25</v>
      </c>
      <c r="M741" s="6">
        <f t="shared" si="397"/>
        <v>1.9000000953674299</v>
      </c>
      <c r="N741" s="6">
        <f t="shared" si="398"/>
        <v>1.7000000476837198</v>
      </c>
      <c r="O741" s="6">
        <f t="shared" si="399"/>
        <v>0</v>
      </c>
      <c r="P741" s="6">
        <f t="shared" si="400"/>
        <v>1.5</v>
      </c>
      <c r="Q741" s="6">
        <f t="shared" si="401"/>
        <v>0.70000004768371982</v>
      </c>
      <c r="R741" s="6">
        <f t="shared" si="402"/>
        <v>9.9999904632570136E-2</v>
      </c>
      <c r="S741" s="6">
        <f t="shared" si="403"/>
        <v>0.65000009536742986</v>
      </c>
      <c r="T741" s="6">
        <f t="shared" si="404"/>
        <v>0.54999995231628018</v>
      </c>
      <c r="U741" s="6">
        <f t="shared" si="405"/>
        <v>0</v>
      </c>
      <c r="V741" s="6">
        <f t="shared" si="406"/>
        <v>1.3000000953674298</v>
      </c>
      <c r="W741" s="6">
        <f t="shared" si="407"/>
        <v>0.30000004768371991</v>
      </c>
      <c r="X741" s="6">
        <f t="shared" si="408"/>
        <v>0</v>
      </c>
      <c r="Y741" s="6">
        <f t="shared" si="409"/>
        <v>0.20000000000000018</v>
      </c>
      <c r="Z741" s="6">
        <f t="shared" si="410"/>
        <v>0.20000004768371982</v>
      </c>
      <c r="AA741" s="6">
        <f t="shared" si="411"/>
        <v>0</v>
      </c>
      <c r="AB741" s="6">
        <f t="shared" si="412"/>
        <v>0.15000009536742986</v>
      </c>
      <c r="AC741" s="6">
        <f t="shared" si="413"/>
        <v>0</v>
      </c>
      <c r="AD741" s="6">
        <f t="shared" si="414"/>
        <v>0</v>
      </c>
      <c r="AE741" s="6">
        <f t="shared" si="415"/>
        <v>0.50000009536742995</v>
      </c>
      <c r="AF741" s="6">
        <f t="shared" si="416"/>
        <v>0</v>
      </c>
      <c r="AG741" s="6">
        <f t="shared" si="417"/>
        <v>0</v>
      </c>
      <c r="AH741" s="6">
        <f t="shared" si="418"/>
        <v>0</v>
      </c>
      <c r="AI741" s="6">
        <f t="shared" si="419"/>
        <v>0</v>
      </c>
      <c r="AJ741" s="6">
        <f t="shared" si="420"/>
        <v>0</v>
      </c>
      <c r="AK741" s="6">
        <f t="shared" si="421"/>
        <v>0</v>
      </c>
      <c r="AL741" s="6">
        <f t="shared" si="422"/>
        <v>0</v>
      </c>
      <c r="AM741" s="6">
        <f t="shared" si="423"/>
        <v>0</v>
      </c>
      <c r="AN741" s="6">
        <f t="shared" si="424"/>
        <v>0</v>
      </c>
      <c r="AO741" s="6">
        <f t="shared" si="425"/>
        <v>0</v>
      </c>
      <c r="AP741" s="6">
        <f t="shared" si="426"/>
        <v>0</v>
      </c>
      <c r="AQ741" s="6">
        <f t="shared" si="427"/>
        <v>0</v>
      </c>
      <c r="AR741" s="6">
        <f t="shared" si="428"/>
        <v>0</v>
      </c>
      <c r="AS741" s="6">
        <f t="shared" si="429"/>
        <v>0</v>
      </c>
      <c r="AT741" s="6">
        <f t="shared" si="430"/>
        <v>0</v>
      </c>
      <c r="AU741" s="6">
        <f t="shared" si="431"/>
        <v>0</v>
      </c>
    </row>
    <row r="742" spans="1:47" ht="15" customHeight="1" x14ac:dyDescent="0.45">
      <c r="A742" s="5" t="s">
        <v>1476</v>
      </c>
      <c r="B742" s="5" t="s">
        <v>1477</v>
      </c>
      <c r="C742" s="6">
        <v>1.8999999761581401</v>
      </c>
      <c r="D742" s="6">
        <v>1.04999995231628</v>
      </c>
      <c r="E742" s="6">
        <v>2.5</v>
      </c>
      <c r="F742" s="6">
        <v>1.20000004768372</v>
      </c>
      <c r="G742" s="6">
        <v>2.1500000953674299</v>
      </c>
      <c r="H742" s="6">
        <v>2.4000000953674299</v>
      </c>
      <c r="I742" s="6">
        <v>4</v>
      </c>
      <c r="J742" s="6">
        <v>4</v>
      </c>
      <c r="K742" s="6">
        <v>3</v>
      </c>
      <c r="L742" s="6">
        <f t="shared" si="396"/>
        <v>0</v>
      </c>
      <c r="M742" s="6">
        <f t="shared" si="397"/>
        <v>0</v>
      </c>
      <c r="N742" s="6">
        <f t="shared" si="398"/>
        <v>0.5</v>
      </c>
      <c r="O742" s="6">
        <f t="shared" si="399"/>
        <v>0</v>
      </c>
      <c r="P742" s="6">
        <f t="shared" si="400"/>
        <v>0.15000009536742986</v>
      </c>
      <c r="Q742" s="6">
        <f t="shared" si="401"/>
        <v>0</v>
      </c>
      <c r="R742" s="6">
        <f t="shared" si="402"/>
        <v>1</v>
      </c>
      <c r="S742" s="6">
        <f t="shared" si="403"/>
        <v>2</v>
      </c>
      <c r="T742" s="6">
        <f t="shared" si="404"/>
        <v>1</v>
      </c>
      <c r="U742" s="6">
        <f t="shared" si="405"/>
        <v>0</v>
      </c>
      <c r="V742" s="6">
        <f t="shared" si="406"/>
        <v>0</v>
      </c>
      <c r="W742" s="6">
        <f t="shared" si="407"/>
        <v>0</v>
      </c>
      <c r="X742" s="6">
        <f t="shared" si="408"/>
        <v>0</v>
      </c>
      <c r="Y742" s="6">
        <f t="shared" si="409"/>
        <v>0</v>
      </c>
      <c r="Z742" s="6">
        <f t="shared" si="410"/>
        <v>0</v>
      </c>
      <c r="AA742" s="6">
        <f t="shared" si="411"/>
        <v>0.39999999999999991</v>
      </c>
      <c r="AB742" s="6">
        <f t="shared" si="412"/>
        <v>1.5</v>
      </c>
      <c r="AC742" s="6">
        <f t="shared" si="413"/>
        <v>0.20000000000000018</v>
      </c>
      <c r="AD742" s="6">
        <f t="shared" si="414"/>
        <v>0</v>
      </c>
      <c r="AE742" s="6">
        <f t="shared" si="415"/>
        <v>0</v>
      </c>
      <c r="AF742" s="6">
        <f t="shared" si="416"/>
        <v>0</v>
      </c>
      <c r="AG742" s="6">
        <f t="shared" si="417"/>
        <v>0</v>
      </c>
      <c r="AH742" s="6">
        <f t="shared" si="418"/>
        <v>0</v>
      </c>
      <c r="AI742" s="6">
        <f t="shared" si="419"/>
        <v>0</v>
      </c>
      <c r="AJ742" s="6">
        <f t="shared" si="420"/>
        <v>0</v>
      </c>
      <c r="AK742" s="6">
        <f t="shared" si="421"/>
        <v>0.70000000000000018</v>
      </c>
      <c r="AL742" s="6">
        <f t="shared" si="422"/>
        <v>0</v>
      </c>
      <c r="AM742" s="6">
        <f t="shared" si="423"/>
        <v>0</v>
      </c>
      <c r="AN742" s="6">
        <f t="shared" si="424"/>
        <v>0</v>
      </c>
      <c r="AO742" s="6">
        <f t="shared" si="425"/>
        <v>0</v>
      </c>
      <c r="AP742" s="6">
        <f t="shared" si="426"/>
        <v>0</v>
      </c>
      <c r="AQ742" s="6">
        <f t="shared" si="427"/>
        <v>0</v>
      </c>
      <c r="AR742" s="6">
        <f t="shared" si="428"/>
        <v>0</v>
      </c>
      <c r="AS742" s="6">
        <f t="shared" si="429"/>
        <v>0</v>
      </c>
      <c r="AT742" s="6">
        <f t="shared" si="430"/>
        <v>0</v>
      </c>
      <c r="AU742" s="6">
        <f t="shared" si="431"/>
        <v>0</v>
      </c>
    </row>
    <row r="743" spans="1:47" ht="15" customHeight="1" x14ac:dyDescent="0.45">
      <c r="A743" s="5" t="s">
        <v>1478</v>
      </c>
      <c r="B743" s="5" t="s">
        <v>1479</v>
      </c>
      <c r="C743" s="6">
        <v>1.5</v>
      </c>
      <c r="D743" s="6">
        <v>0.25</v>
      </c>
      <c r="E743" s="6">
        <v>1.79999995231628</v>
      </c>
      <c r="F743" s="6">
        <v>0.30000001192092901</v>
      </c>
      <c r="G743" s="6">
        <v>1.5</v>
      </c>
      <c r="H743" s="6">
        <v>1.75</v>
      </c>
      <c r="I743" s="6">
        <v>2.5499999523162802</v>
      </c>
      <c r="J743" s="6">
        <v>3.25</v>
      </c>
      <c r="K743" s="6">
        <v>2.1500000953674299</v>
      </c>
      <c r="L743" s="6">
        <f t="shared" si="396"/>
        <v>0</v>
      </c>
      <c r="M743" s="6">
        <f t="shared" si="397"/>
        <v>0</v>
      </c>
      <c r="N743" s="6">
        <f t="shared" si="398"/>
        <v>0</v>
      </c>
      <c r="O743" s="6">
        <f t="shared" si="399"/>
        <v>0</v>
      </c>
      <c r="P743" s="6">
        <f t="shared" si="400"/>
        <v>0</v>
      </c>
      <c r="Q743" s="6">
        <f t="shared" si="401"/>
        <v>0</v>
      </c>
      <c r="R743" s="6">
        <f t="shared" si="402"/>
        <v>0</v>
      </c>
      <c r="S743" s="6">
        <f t="shared" si="403"/>
        <v>1.25</v>
      </c>
      <c r="T743" s="6">
        <f t="shared" si="404"/>
        <v>0.15000009536742986</v>
      </c>
      <c r="U743" s="6">
        <f t="shared" si="405"/>
        <v>0</v>
      </c>
      <c r="V743" s="6">
        <f t="shared" si="406"/>
        <v>0</v>
      </c>
      <c r="W743" s="6">
        <f t="shared" si="407"/>
        <v>0</v>
      </c>
      <c r="X743" s="6">
        <f t="shared" si="408"/>
        <v>0</v>
      </c>
      <c r="Y743" s="6">
        <f t="shared" si="409"/>
        <v>0</v>
      </c>
      <c r="Z743" s="6">
        <f t="shared" si="410"/>
        <v>0</v>
      </c>
      <c r="AA743" s="6">
        <f t="shared" si="411"/>
        <v>0</v>
      </c>
      <c r="AB743" s="6">
        <f t="shared" si="412"/>
        <v>0.75</v>
      </c>
      <c r="AC743" s="6">
        <f t="shared" si="413"/>
        <v>0</v>
      </c>
      <c r="AD743" s="6">
        <f t="shared" si="414"/>
        <v>0</v>
      </c>
      <c r="AE743" s="6">
        <f t="shared" si="415"/>
        <v>0</v>
      </c>
      <c r="AF743" s="6">
        <f t="shared" si="416"/>
        <v>0</v>
      </c>
      <c r="AG743" s="6">
        <f t="shared" si="417"/>
        <v>0</v>
      </c>
      <c r="AH743" s="6">
        <f t="shared" si="418"/>
        <v>0</v>
      </c>
      <c r="AI743" s="6">
        <f t="shared" si="419"/>
        <v>0</v>
      </c>
      <c r="AJ743" s="6">
        <f t="shared" si="420"/>
        <v>0</v>
      </c>
      <c r="AK743" s="6">
        <f t="shared" si="421"/>
        <v>0</v>
      </c>
      <c r="AL743" s="6">
        <f t="shared" si="422"/>
        <v>0</v>
      </c>
      <c r="AM743" s="6">
        <f t="shared" si="423"/>
        <v>0</v>
      </c>
      <c r="AN743" s="6">
        <f t="shared" si="424"/>
        <v>0</v>
      </c>
      <c r="AO743" s="6">
        <f t="shared" si="425"/>
        <v>0</v>
      </c>
      <c r="AP743" s="6">
        <f t="shared" si="426"/>
        <v>0</v>
      </c>
      <c r="AQ743" s="6">
        <f t="shared" si="427"/>
        <v>0</v>
      </c>
      <c r="AR743" s="6">
        <f t="shared" si="428"/>
        <v>0</v>
      </c>
      <c r="AS743" s="6">
        <f t="shared" si="429"/>
        <v>0</v>
      </c>
      <c r="AT743" s="6">
        <f t="shared" si="430"/>
        <v>0</v>
      </c>
      <c r="AU743" s="6">
        <f t="shared" si="431"/>
        <v>0</v>
      </c>
    </row>
    <row r="744" spans="1:47" ht="15" customHeight="1" x14ac:dyDescent="0.45">
      <c r="A744" s="5" t="s">
        <v>1480</v>
      </c>
      <c r="B744" s="5" t="s">
        <v>1481</v>
      </c>
      <c r="C744" s="6">
        <v>2.5</v>
      </c>
      <c r="D744" s="6">
        <v>2.2000000476837198</v>
      </c>
      <c r="E744" s="6">
        <v>2</v>
      </c>
      <c r="F744" s="6">
        <v>1</v>
      </c>
      <c r="G744" s="6">
        <v>2</v>
      </c>
      <c r="H744" s="6">
        <v>2.25</v>
      </c>
      <c r="I744" s="6">
        <v>3.1500000953674299</v>
      </c>
      <c r="J744" s="6">
        <v>3.5</v>
      </c>
      <c r="K744" s="6">
        <v>2.25</v>
      </c>
      <c r="L744" s="6">
        <f t="shared" si="396"/>
        <v>0</v>
      </c>
      <c r="M744" s="6">
        <f t="shared" si="397"/>
        <v>0.20000004768371982</v>
      </c>
      <c r="N744" s="6">
        <f t="shared" si="398"/>
        <v>0</v>
      </c>
      <c r="O744" s="6">
        <f t="shared" si="399"/>
        <v>0</v>
      </c>
      <c r="P744" s="6">
        <f t="shared" si="400"/>
        <v>0</v>
      </c>
      <c r="Q744" s="6">
        <f t="shared" si="401"/>
        <v>0</v>
      </c>
      <c r="R744" s="6">
        <f t="shared" si="402"/>
        <v>0.15000009536742986</v>
      </c>
      <c r="S744" s="6">
        <f t="shared" si="403"/>
        <v>1.5</v>
      </c>
      <c r="T744" s="6">
        <f t="shared" si="404"/>
        <v>0.25</v>
      </c>
      <c r="U744" s="6">
        <f t="shared" si="405"/>
        <v>0</v>
      </c>
      <c r="V744" s="6">
        <f t="shared" si="406"/>
        <v>0</v>
      </c>
      <c r="W744" s="6">
        <f t="shared" si="407"/>
        <v>0</v>
      </c>
      <c r="X744" s="6">
        <f t="shared" si="408"/>
        <v>0</v>
      </c>
      <c r="Y744" s="6">
        <f t="shared" si="409"/>
        <v>0</v>
      </c>
      <c r="Z744" s="6">
        <f t="shared" si="410"/>
        <v>0</v>
      </c>
      <c r="AA744" s="6">
        <f t="shared" si="411"/>
        <v>0</v>
      </c>
      <c r="AB744" s="6">
        <f t="shared" si="412"/>
        <v>1</v>
      </c>
      <c r="AC744" s="6">
        <f t="shared" si="413"/>
        <v>0</v>
      </c>
      <c r="AD744" s="6">
        <f t="shared" si="414"/>
        <v>0</v>
      </c>
      <c r="AE744" s="6">
        <f t="shared" si="415"/>
        <v>0</v>
      </c>
      <c r="AF744" s="6">
        <f t="shared" si="416"/>
        <v>0</v>
      </c>
      <c r="AG744" s="6">
        <f t="shared" si="417"/>
        <v>0</v>
      </c>
      <c r="AH744" s="6">
        <f t="shared" si="418"/>
        <v>0</v>
      </c>
      <c r="AI744" s="6">
        <f t="shared" si="419"/>
        <v>0</v>
      </c>
      <c r="AJ744" s="6">
        <f t="shared" si="420"/>
        <v>0</v>
      </c>
      <c r="AK744" s="6">
        <f t="shared" si="421"/>
        <v>0.20000000000000018</v>
      </c>
      <c r="AL744" s="6">
        <f t="shared" si="422"/>
        <v>0</v>
      </c>
      <c r="AM744" s="6">
        <f t="shared" si="423"/>
        <v>0</v>
      </c>
      <c r="AN744" s="6">
        <f t="shared" si="424"/>
        <v>0</v>
      </c>
      <c r="AO744" s="6">
        <f t="shared" si="425"/>
        <v>0</v>
      </c>
      <c r="AP744" s="6">
        <f t="shared" si="426"/>
        <v>0</v>
      </c>
      <c r="AQ744" s="6">
        <f t="shared" si="427"/>
        <v>0</v>
      </c>
      <c r="AR744" s="6">
        <f t="shared" si="428"/>
        <v>0</v>
      </c>
      <c r="AS744" s="6">
        <f t="shared" si="429"/>
        <v>0</v>
      </c>
      <c r="AT744" s="6">
        <f t="shared" si="430"/>
        <v>0</v>
      </c>
      <c r="AU744" s="6">
        <f t="shared" si="431"/>
        <v>0</v>
      </c>
    </row>
    <row r="745" spans="1:47" ht="15" customHeight="1" x14ac:dyDescent="0.45">
      <c r="A745" s="5" t="s">
        <v>1482</v>
      </c>
      <c r="B745" s="5" t="s">
        <v>1483</v>
      </c>
      <c r="C745" s="6">
        <v>1.95000004768372</v>
      </c>
      <c r="D745" s="6">
        <v>0.75</v>
      </c>
      <c r="E745" s="6">
        <v>1.8999999761581401</v>
      </c>
      <c r="F745" s="6">
        <v>0.80000001192092896</v>
      </c>
      <c r="G745" s="6">
        <v>1.75</v>
      </c>
      <c r="H745" s="6">
        <v>1.75</v>
      </c>
      <c r="I745" s="6">
        <v>3.0499999523162802</v>
      </c>
      <c r="J745" s="6">
        <v>3.75</v>
      </c>
      <c r="K745" s="6">
        <v>2.2999999523162802</v>
      </c>
      <c r="L745" s="6">
        <f t="shared" si="396"/>
        <v>0</v>
      </c>
      <c r="M745" s="6">
        <f t="shared" si="397"/>
        <v>0</v>
      </c>
      <c r="N745" s="6">
        <f t="shared" si="398"/>
        <v>0</v>
      </c>
      <c r="O745" s="6">
        <f t="shared" si="399"/>
        <v>0</v>
      </c>
      <c r="P745" s="6">
        <f t="shared" si="400"/>
        <v>0</v>
      </c>
      <c r="Q745" s="6">
        <f t="shared" si="401"/>
        <v>0</v>
      </c>
      <c r="R745" s="6">
        <f t="shared" si="402"/>
        <v>4.9999952316280183E-2</v>
      </c>
      <c r="S745" s="6">
        <f t="shared" si="403"/>
        <v>1.75</v>
      </c>
      <c r="T745" s="6">
        <f t="shared" si="404"/>
        <v>0.29999995231628018</v>
      </c>
      <c r="U745" s="6">
        <f t="shared" si="405"/>
        <v>0</v>
      </c>
      <c r="V745" s="6">
        <f t="shared" si="406"/>
        <v>0</v>
      </c>
      <c r="W745" s="6">
        <f t="shared" si="407"/>
        <v>0</v>
      </c>
      <c r="X745" s="6">
        <f t="shared" si="408"/>
        <v>0</v>
      </c>
      <c r="Y745" s="6">
        <f t="shared" si="409"/>
        <v>0</v>
      </c>
      <c r="Z745" s="6">
        <f t="shared" si="410"/>
        <v>0</v>
      </c>
      <c r="AA745" s="6">
        <f t="shared" si="411"/>
        <v>0</v>
      </c>
      <c r="AB745" s="6">
        <f t="shared" si="412"/>
        <v>1.25</v>
      </c>
      <c r="AC745" s="6">
        <f t="shared" si="413"/>
        <v>0</v>
      </c>
      <c r="AD745" s="6">
        <f t="shared" si="414"/>
        <v>0</v>
      </c>
      <c r="AE745" s="6">
        <f t="shared" si="415"/>
        <v>0</v>
      </c>
      <c r="AF745" s="6">
        <f t="shared" si="416"/>
        <v>0</v>
      </c>
      <c r="AG745" s="6">
        <f t="shared" si="417"/>
        <v>0</v>
      </c>
      <c r="AH745" s="6">
        <f t="shared" si="418"/>
        <v>0</v>
      </c>
      <c r="AI745" s="6">
        <f t="shared" si="419"/>
        <v>0</v>
      </c>
      <c r="AJ745" s="6">
        <f t="shared" si="420"/>
        <v>0</v>
      </c>
      <c r="AK745" s="6">
        <f t="shared" si="421"/>
        <v>0.45000000000000018</v>
      </c>
      <c r="AL745" s="6">
        <f t="shared" si="422"/>
        <v>0</v>
      </c>
      <c r="AM745" s="6">
        <f t="shared" si="423"/>
        <v>0</v>
      </c>
      <c r="AN745" s="6">
        <f t="shared" si="424"/>
        <v>0</v>
      </c>
      <c r="AO745" s="6">
        <f t="shared" si="425"/>
        <v>0</v>
      </c>
      <c r="AP745" s="6">
        <f t="shared" si="426"/>
        <v>0</v>
      </c>
      <c r="AQ745" s="6">
        <f t="shared" si="427"/>
        <v>0</v>
      </c>
      <c r="AR745" s="6">
        <f t="shared" si="428"/>
        <v>0</v>
      </c>
      <c r="AS745" s="6">
        <f t="shared" si="429"/>
        <v>0</v>
      </c>
      <c r="AT745" s="6">
        <f t="shared" si="430"/>
        <v>0</v>
      </c>
      <c r="AU745" s="6">
        <f t="shared" si="431"/>
        <v>0</v>
      </c>
    </row>
    <row r="746" spans="1:47" ht="15" customHeight="1" x14ac:dyDescent="0.45">
      <c r="A746" s="5" t="s">
        <v>1484</v>
      </c>
      <c r="B746" s="5" t="s">
        <v>1485</v>
      </c>
      <c r="C746" s="6">
        <v>2.0999999046325701</v>
      </c>
      <c r="D746" s="6">
        <v>0.80000001192092896</v>
      </c>
      <c r="E746" s="6">
        <v>2</v>
      </c>
      <c r="F746" s="6">
        <v>1</v>
      </c>
      <c r="G746" s="6">
        <v>2</v>
      </c>
      <c r="H746" s="6">
        <v>2.3499999046325701</v>
      </c>
      <c r="I746" s="6">
        <v>3.5999999046325701</v>
      </c>
      <c r="J746" s="6">
        <v>4</v>
      </c>
      <c r="K746" s="6">
        <v>3</v>
      </c>
      <c r="L746" s="6">
        <f t="shared" si="396"/>
        <v>0</v>
      </c>
      <c r="M746" s="6">
        <f t="shared" si="397"/>
        <v>0</v>
      </c>
      <c r="N746" s="6">
        <f t="shared" si="398"/>
        <v>0</v>
      </c>
      <c r="O746" s="6">
        <f t="shared" si="399"/>
        <v>0</v>
      </c>
      <c r="P746" s="6">
        <f t="shared" si="400"/>
        <v>0</v>
      </c>
      <c r="Q746" s="6">
        <f t="shared" si="401"/>
        <v>0</v>
      </c>
      <c r="R746" s="6">
        <f t="shared" si="402"/>
        <v>0.59999990463257014</v>
      </c>
      <c r="S746" s="6">
        <f t="shared" si="403"/>
        <v>2</v>
      </c>
      <c r="T746" s="6">
        <f t="shared" si="404"/>
        <v>1</v>
      </c>
      <c r="U746" s="6">
        <f t="shared" si="405"/>
        <v>0</v>
      </c>
      <c r="V746" s="6">
        <f t="shared" si="406"/>
        <v>0</v>
      </c>
      <c r="W746" s="6">
        <f t="shared" si="407"/>
        <v>0</v>
      </c>
      <c r="X746" s="6">
        <f t="shared" si="408"/>
        <v>0</v>
      </c>
      <c r="Y746" s="6">
        <f t="shared" si="409"/>
        <v>0</v>
      </c>
      <c r="Z746" s="6">
        <f t="shared" si="410"/>
        <v>0</v>
      </c>
      <c r="AA746" s="6">
        <f t="shared" si="411"/>
        <v>0</v>
      </c>
      <c r="AB746" s="6">
        <f t="shared" si="412"/>
        <v>1.5</v>
      </c>
      <c r="AC746" s="6">
        <f t="shared" si="413"/>
        <v>0.20000000000000018</v>
      </c>
      <c r="AD746" s="6">
        <f t="shared" si="414"/>
        <v>0</v>
      </c>
      <c r="AE746" s="6">
        <f t="shared" si="415"/>
        <v>0</v>
      </c>
      <c r="AF746" s="6">
        <f t="shared" si="416"/>
        <v>0</v>
      </c>
      <c r="AG746" s="6">
        <f t="shared" si="417"/>
        <v>0</v>
      </c>
      <c r="AH746" s="6">
        <f t="shared" si="418"/>
        <v>0</v>
      </c>
      <c r="AI746" s="6">
        <f t="shared" si="419"/>
        <v>0</v>
      </c>
      <c r="AJ746" s="6">
        <f t="shared" si="420"/>
        <v>0</v>
      </c>
      <c r="AK746" s="6">
        <f t="shared" si="421"/>
        <v>0.70000000000000018</v>
      </c>
      <c r="AL746" s="6">
        <f t="shared" si="422"/>
        <v>0</v>
      </c>
      <c r="AM746" s="6">
        <f t="shared" si="423"/>
        <v>0</v>
      </c>
      <c r="AN746" s="6">
        <f t="shared" si="424"/>
        <v>0</v>
      </c>
      <c r="AO746" s="6">
        <f t="shared" si="425"/>
        <v>0</v>
      </c>
      <c r="AP746" s="6">
        <f t="shared" si="426"/>
        <v>0</v>
      </c>
      <c r="AQ746" s="6">
        <f t="shared" si="427"/>
        <v>0</v>
      </c>
      <c r="AR746" s="6">
        <f t="shared" si="428"/>
        <v>0</v>
      </c>
      <c r="AS746" s="6">
        <f t="shared" si="429"/>
        <v>0</v>
      </c>
      <c r="AT746" s="6">
        <f t="shared" si="430"/>
        <v>0</v>
      </c>
      <c r="AU746" s="6">
        <f t="shared" si="431"/>
        <v>0</v>
      </c>
    </row>
    <row r="747" spans="1:47" ht="15" customHeight="1" x14ac:dyDescent="0.45">
      <c r="A747" s="5" t="s">
        <v>1486</v>
      </c>
      <c r="B747" s="5" t="s">
        <v>1487</v>
      </c>
      <c r="C747" s="6">
        <v>2.0499999523162802</v>
      </c>
      <c r="D747" s="6">
        <v>1.45000004768372</v>
      </c>
      <c r="E747" s="6">
        <v>2.3499999046325701</v>
      </c>
      <c r="F747" s="6">
        <v>1.25</v>
      </c>
      <c r="G747" s="6">
        <v>2.4000000953674299</v>
      </c>
      <c r="H747" s="6">
        <v>3.1500000953674299</v>
      </c>
      <c r="I747" s="6">
        <v>4</v>
      </c>
      <c r="J747" s="6">
        <v>4</v>
      </c>
      <c r="K747" s="6">
        <v>3.2000000476837198</v>
      </c>
      <c r="L747" s="6">
        <f t="shared" si="396"/>
        <v>0</v>
      </c>
      <c r="M747" s="6">
        <f t="shared" si="397"/>
        <v>0</v>
      </c>
      <c r="N747" s="6">
        <f t="shared" si="398"/>
        <v>0.34999990463257014</v>
      </c>
      <c r="O747" s="6">
        <f t="shared" si="399"/>
        <v>0</v>
      </c>
      <c r="P747" s="6">
        <f t="shared" si="400"/>
        <v>0.40000009536742986</v>
      </c>
      <c r="Q747" s="6">
        <f t="shared" si="401"/>
        <v>0.15000009536742986</v>
      </c>
      <c r="R747" s="6">
        <f t="shared" si="402"/>
        <v>1</v>
      </c>
      <c r="S747" s="6">
        <f t="shared" si="403"/>
        <v>2</v>
      </c>
      <c r="T747" s="6">
        <f t="shared" si="404"/>
        <v>1.2000000476837198</v>
      </c>
      <c r="U747" s="6">
        <f t="shared" si="405"/>
        <v>0</v>
      </c>
      <c r="V747" s="6">
        <f t="shared" si="406"/>
        <v>0</v>
      </c>
      <c r="W747" s="6">
        <f t="shared" si="407"/>
        <v>0</v>
      </c>
      <c r="X747" s="6">
        <f t="shared" si="408"/>
        <v>0</v>
      </c>
      <c r="Y747" s="6">
        <f t="shared" si="409"/>
        <v>0</v>
      </c>
      <c r="Z747" s="6">
        <f t="shared" si="410"/>
        <v>0</v>
      </c>
      <c r="AA747" s="6">
        <f t="shared" si="411"/>
        <v>0.39999999999999991</v>
      </c>
      <c r="AB747" s="6">
        <f t="shared" si="412"/>
        <v>1.5</v>
      </c>
      <c r="AC747" s="6">
        <f t="shared" si="413"/>
        <v>0.40000004768371999</v>
      </c>
      <c r="AD747" s="6">
        <f t="shared" si="414"/>
        <v>0</v>
      </c>
      <c r="AE747" s="6">
        <f t="shared" si="415"/>
        <v>0</v>
      </c>
      <c r="AF747" s="6">
        <f t="shared" si="416"/>
        <v>0</v>
      </c>
      <c r="AG747" s="6">
        <f t="shared" si="417"/>
        <v>0</v>
      </c>
      <c r="AH747" s="6">
        <f t="shared" si="418"/>
        <v>0</v>
      </c>
      <c r="AI747" s="6">
        <f t="shared" si="419"/>
        <v>0</v>
      </c>
      <c r="AJ747" s="6">
        <f t="shared" si="420"/>
        <v>0</v>
      </c>
      <c r="AK747" s="6">
        <f t="shared" si="421"/>
        <v>0.70000000000000018</v>
      </c>
      <c r="AL747" s="6">
        <f t="shared" si="422"/>
        <v>0</v>
      </c>
      <c r="AM747" s="6">
        <f t="shared" si="423"/>
        <v>0</v>
      </c>
      <c r="AN747" s="6">
        <f t="shared" si="424"/>
        <v>0</v>
      </c>
      <c r="AO747" s="6">
        <f t="shared" si="425"/>
        <v>0</v>
      </c>
      <c r="AP747" s="6">
        <f t="shared" si="426"/>
        <v>0</v>
      </c>
      <c r="AQ747" s="6">
        <f t="shared" si="427"/>
        <v>0</v>
      </c>
      <c r="AR747" s="6">
        <f t="shared" si="428"/>
        <v>0</v>
      </c>
      <c r="AS747" s="6">
        <f t="shared" si="429"/>
        <v>0</v>
      </c>
      <c r="AT747" s="6">
        <f t="shared" si="430"/>
        <v>0</v>
      </c>
      <c r="AU747" s="6">
        <f t="shared" si="431"/>
        <v>0</v>
      </c>
    </row>
    <row r="748" spans="1:47" ht="15" customHeight="1" x14ac:dyDescent="0.45">
      <c r="A748" s="5" t="s">
        <v>1488</v>
      </c>
      <c r="B748" s="5" t="s">
        <v>1489</v>
      </c>
      <c r="C748" s="6">
        <v>1.3500000238418599</v>
      </c>
      <c r="D748" s="6">
        <v>0.64999997615814198</v>
      </c>
      <c r="E748" s="6">
        <v>1.8999999761581401</v>
      </c>
      <c r="F748" s="6">
        <v>1.1000000238418599</v>
      </c>
      <c r="G748" s="6">
        <v>1.79999995231628</v>
      </c>
      <c r="H748" s="6">
        <v>1.75</v>
      </c>
      <c r="I748" s="6">
        <v>3.2999999523162802</v>
      </c>
      <c r="J748" s="6">
        <v>3.75</v>
      </c>
      <c r="K748" s="6">
        <v>2.75</v>
      </c>
      <c r="L748" s="6">
        <f t="shared" si="396"/>
        <v>0</v>
      </c>
      <c r="M748" s="6">
        <f t="shared" si="397"/>
        <v>0</v>
      </c>
      <c r="N748" s="6">
        <f t="shared" si="398"/>
        <v>0</v>
      </c>
      <c r="O748" s="6">
        <f t="shared" si="399"/>
        <v>0</v>
      </c>
      <c r="P748" s="6">
        <f t="shared" si="400"/>
        <v>0</v>
      </c>
      <c r="Q748" s="6">
        <f t="shared" si="401"/>
        <v>0</v>
      </c>
      <c r="R748" s="6">
        <f t="shared" si="402"/>
        <v>0.29999995231628018</v>
      </c>
      <c r="S748" s="6">
        <f t="shared" si="403"/>
        <v>1.75</v>
      </c>
      <c r="T748" s="6">
        <f t="shared" si="404"/>
        <v>0.75</v>
      </c>
      <c r="U748" s="6">
        <f t="shared" si="405"/>
        <v>0</v>
      </c>
      <c r="V748" s="6">
        <f t="shared" si="406"/>
        <v>0</v>
      </c>
      <c r="W748" s="6">
        <f t="shared" si="407"/>
        <v>0</v>
      </c>
      <c r="X748" s="6">
        <f t="shared" si="408"/>
        <v>0</v>
      </c>
      <c r="Y748" s="6">
        <f t="shared" si="409"/>
        <v>0</v>
      </c>
      <c r="Z748" s="6">
        <f t="shared" si="410"/>
        <v>0</v>
      </c>
      <c r="AA748" s="6">
        <f t="shared" si="411"/>
        <v>0</v>
      </c>
      <c r="AB748" s="6">
        <f t="shared" si="412"/>
        <v>1.25</v>
      </c>
      <c r="AC748" s="6">
        <f t="shared" si="413"/>
        <v>0</v>
      </c>
      <c r="AD748" s="6">
        <f t="shared" si="414"/>
        <v>0</v>
      </c>
      <c r="AE748" s="6">
        <f t="shared" si="415"/>
        <v>0</v>
      </c>
      <c r="AF748" s="6">
        <f t="shared" si="416"/>
        <v>0</v>
      </c>
      <c r="AG748" s="6">
        <f t="shared" si="417"/>
        <v>0</v>
      </c>
      <c r="AH748" s="6">
        <f t="shared" si="418"/>
        <v>0</v>
      </c>
      <c r="AI748" s="6">
        <f t="shared" si="419"/>
        <v>0</v>
      </c>
      <c r="AJ748" s="6">
        <f t="shared" si="420"/>
        <v>0</v>
      </c>
      <c r="AK748" s="6">
        <f t="shared" si="421"/>
        <v>0.45000000000000018</v>
      </c>
      <c r="AL748" s="6">
        <f t="shared" si="422"/>
        <v>0</v>
      </c>
      <c r="AM748" s="6">
        <f t="shared" si="423"/>
        <v>0</v>
      </c>
      <c r="AN748" s="6">
        <f t="shared" si="424"/>
        <v>0</v>
      </c>
      <c r="AO748" s="6">
        <f t="shared" si="425"/>
        <v>0</v>
      </c>
      <c r="AP748" s="6">
        <f t="shared" si="426"/>
        <v>0</v>
      </c>
      <c r="AQ748" s="6">
        <f t="shared" si="427"/>
        <v>0</v>
      </c>
      <c r="AR748" s="6">
        <f t="shared" si="428"/>
        <v>0</v>
      </c>
      <c r="AS748" s="6">
        <f t="shared" si="429"/>
        <v>0</v>
      </c>
      <c r="AT748" s="6">
        <f t="shared" si="430"/>
        <v>0</v>
      </c>
      <c r="AU748" s="6">
        <f t="shared" si="431"/>
        <v>0</v>
      </c>
    </row>
    <row r="749" spans="1:47" ht="15" customHeight="1" x14ac:dyDescent="0.45">
      <c r="A749" s="5" t="s">
        <v>1490</v>
      </c>
      <c r="B749" s="5" t="s">
        <v>1491</v>
      </c>
      <c r="C749" s="6">
        <v>1.75</v>
      </c>
      <c r="D749" s="6">
        <v>0.34999999403953602</v>
      </c>
      <c r="E749" s="6">
        <v>2.2999999523162802</v>
      </c>
      <c r="F749" s="6">
        <v>0.75</v>
      </c>
      <c r="G749" s="6">
        <v>1.8999999761581401</v>
      </c>
      <c r="H749" s="6">
        <v>2.0499999523162802</v>
      </c>
      <c r="I749" s="6">
        <v>3.7999999523162802</v>
      </c>
      <c r="J749" s="6">
        <v>4.3499999046325701</v>
      </c>
      <c r="K749" s="6">
        <v>2.5</v>
      </c>
      <c r="L749" s="6">
        <f t="shared" si="396"/>
        <v>0</v>
      </c>
      <c r="M749" s="6">
        <f t="shared" si="397"/>
        <v>0</v>
      </c>
      <c r="N749" s="6">
        <f t="shared" si="398"/>
        <v>0.29999995231628018</v>
      </c>
      <c r="O749" s="6">
        <f t="shared" si="399"/>
        <v>0</v>
      </c>
      <c r="P749" s="6">
        <f t="shared" si="400"/>
        <v>0</v>
      </c>
      <c r="Q749" s="6">
        <f t="shared" si="401"/>
        <v>0</v>
      </c>
      <c r="R749" s="6">
        <f t="shared" si="402"/>
        <v>0.79999995231628018</v>
      </c>
      <c r="S749" s="6">
        <f t="shared" si="403"/>
        <v>2.3499999046325701</v>
      </c>
      <c r="T749" s="6">
        <f t="shared" si="404"/>
        <v>0.5</v>
      </c>
      <c r="U749" s="6">
        <f t="shared" si="405"/>
        <v>0</v>
      </c>
      <c r="V749" s="6">
        <f t="shared" si="406"/>
        <v>0</v>
      </c>
      <c r="W749" s="6">
        <f t="shared" si="407"/>
        <v>0</v>
      </c>
      <c r="X749" s="6">
        <f t="shared" si="408"/>
        <v>0</v>
      </c>
      <c r="Y749" s="6">
        <f t="shared" si="409"/>
        <v>0</v>
      </c>
      <c r="Z749" s="6">
        <f t="shared" si="410"/>
        <v>0</v>
      </c>
      <c r="AA749" s="6">
        <f t="shared" si="411"/>
        <v>0.19999995231628009</v>
      </c>
      <c r="AB749" s="6">
        <f t="shared" si="412"/>
        <v>1.8499999046325701</v>
      </c>
      <c r="AC749" s="6">
        <f t="shared" si="413"/>
        <v>0</v>
      </c>
      <c r="AD749" s="6">
        <f t="shared" si="414"/>
        <v>0</v>
      </c>
      <c r="AE749" s="6">
        <f t="shared" si="415"/>
        <v>0</v>
      </c>
      <c r="AF749" s="6">
        <f t="shared" si="416"/>
        <v>0</v>
      </c>
      <c r="AG749" s="6">
        <f t="shared" si="417"/>
        <v>0</v>
      </c>
      <c r="AH749" s="6">
        <f t="shared" si="418"/>
        <v>0</v>
      </c>
      <c r="AI749" s="6">
        <f t="shared" si="419"/>
        <v>0</v>
      </c>
      <c r="AJ749" s="6">
        <f t="shared" si="420"/>
        <v>0</v>
      </c>
      <c r="AK749" s="6">
        <f t="shared" si="421"/>
        <v>1.0499999046325703</v>
      </c>
      <c r="AL749" s="6">
        <f t="shared" si="422"/>
        <v>0</v>
      </c>
      <c r="AM749" s="6">
        <f t="shared" si="423"/>
        <v>0</v>
      </c>
      <c r="AN749" s="6">
        <f t="shared" si="424"/>
        <v>0</v>
      </c>
      <c r="AO749" s="6">
        <f t="shared" si="425"/>
        <v>0</v>
      </c>
      <c r="AP749" s="6">
        <f t="shared" si="426"/>
        <v>0</v>
      </c>
      <c r="AQ749" s="6">
        <f t="shared" si="427"/>
        <v>0</v>
      </c>
      <c r="AR749" s="6">
        <f t="shared" si="428"/>
        <v>0</v>
      </c>
      <c r="AS749" s="6">
        <f t="shared" si="429"/>
        <v>0</v>
      </c>
      <c r="AT749" s="6">
        <f t="shared" si="430"/>
        <v>0.24999990463257049</v>
      </c>
      <c r="AU749" s="6">
        <f t="shared" si="431"/>
        <v>0</v>
      </c>
    </row>
    <row r="750" spans="1:47" ht="15" customHeight="1" x14ac:dyDescent="0.45">
      <c r="A750" s="5" t="s">
        <v>1492</v>
      </c>
      <c r="B750" s="5" t="s">
        <v>1493</v>
      </c>
      <c r="C750" s="6">
        <v>2.25</v>
      </c>
      <c r="D750" s="6">
        <v>2.7999999523162802</v>
      </c>
      <c r="E750" s="6">
        <v>2</v>
      </c>
      <c r="F750" s="6">
        <v>1</v>
      </c>
      <c r="G750" s="6">
        <v>2</v>
      </c>
      <c r="H750" s="6">
        <v>2.9500000476837198</v>
      </c>
      <c r="I750" s="6">
        <v>3.1500000953674299</v>
      </c>
      <c r="J750" s="6">
        <v>3.3499999046325701</v>
      </c>
      <c r="K750" s="6">
        <v>2.5999999046325701</v>
      </c>
      <c r="L750" s="6">
        <f t="shared" si="396"/>
        <v>0</v>
      </c>
      <c r="M750" s="6">
        <f t="shared" si="397"/>
        <v>0.79999995231628018</v>
      </c>
      <c r="N750" s="6">
        <f t="shared" si="398"/>
        <v>0</v>
      </c>
      <c r="O750" s="6">
        <f t="shared" si="399"/>
        <v>0</v>
      </c>
      <c r="P750" s="6">
        <f t="shared" si="400"/>
        <v>0</v>
      </c>
      <c r="Q750" s="6">
        <f t="shared" si="401"/>
        <v>0</v>
      </c>
      <c r="R750" s="6">
        <f t="shared" si="402"/>
        <v>0.15000009536742986</v>
      </c>
      <c r="S750" s="6">
        <f t="shared" si="403"/>
        <v>1.3499999046325701</v>
      </c>
      <c r="T750" s="6">
        <f t="shared" si="404"/>
        <v>0.59999990463257014</v>
      </c>
      <c r="U750" s="6">
        <f t="shared" si="405"/>
        <v>0</v>
      </c>
      <c r="V750" s="6">
        <f t="shared" si="406"/>
        <v>0.19999995231628009</v>
      </c>
      <c r="W750" s="6">
        <f t="shared" si="407"/>
        <v>0</v>
      </c>
      <c r="X750" s="6">
        <f t="shared" si="408"/>
        <v>0</v>
      </c>
      <c r="Y750" s="6">
        <f t="shared" si="409"/>
        <v>0</v>
      </c>
      <c r="Z750" s="6">
        <f t="shared" si="410"/>
        <v>0</v>
      </c>
      <c r="AA750" s="6">
        <f t="shared" si="411"/>
        <v>0</v>
      </c>
      <c r="AB750" s="6">
        <f t="shared" si="412"/>
        <v>0.84999990463257014</v>
      </c>
      <c r="AC750" s="6">
        <f t="shared" si="413"/>
        <v>0</v>
      </c>
      <c r="AD750" s="6">
        <f t="shared" si="414"/>
        <v>0</v>
      </c>
      <c r="AE750" s="6">
        <f t="shared" si="415"/>
        <v>0</v>
      </c>
      <c r="AF750" s="6">
        <f t="shared" si="416"/>
        <v>0</v>
      </c>
      <c r="AG750" s="6">
        <f t="shared" si="417"/>
        <v>0</v>
      </c>
      <c r="AH750" s="6">
        <f t="shared" si="418"/>
        <v>0</v>
      </c>
      <c r="AI750" s="6">
        <f t="shared" si="419"/>
        <v>0</v>
      </c>
      <c r="AJ750" s="6">
        <f t="shared" si="420"/>
        <v>0</v>
      </c>
      <c r="AK750" s="6">
        <f t="shared" si="421"/>
        <v>4.9999904632570313E-2</v>
      </c>
      <c r="AL750" s="6">
        <f t="shared" si="422"/>
        <v>0</v>
      </c>
      <c r="AM750" s="6">
        <f t="shared" si="423"/>
        <v>0</v>
      </c>
      <c r="AN750" s="6">
        <f t="shared" si="424"/>
        <v>0</v>
      </c>
      <c r="AO750" s="6">
        <f t="shared" si="425"/>
        <v>0</v>
      </c>
      <c r="AP750" s="6">
        <f t="shared" si="426"/>
        <v>0</v>
      </c>
      <c r="AQ750" s="6">
        <f t="shared" si="427"/>
        <v>0</v>
      </c>
      <c r="AR750" s="6">
        <f t="shared" si="428"/>
        <v>0</v>
      </c>
      <c r="AS750" s="6">
        <f t="shared" si="429"/>
        <v>0</v>
      </c>
      <c r="AT750" s="6">
        <f t="shared" si="430"/>
        <v>0</v>
      </c>
      <c r="AU750" s="6">
        <f t="shared" si="431"/>
        <v>0</v>
      </c>
    </row>
    <row r="751" spans="1:47" ht="15" customHeight="1" x14ac:dyDescent="0.45">
      <c r="A751" s="5" t="s">
        <v>1494</v>
      </c>
      <c r="B751" s="5" t="s">
        <v>1495</v>
      </c>
      <c r="C751" s="6">
        <v>1.8500000238418599</v>
      </c>
      <c r="D751" s="6">
        <v>1.6000000238418599</v>
      </c>
      <c r="E751" s="6">
        <v>2</v>
      </c>
      <c r="F751" s="6">
        <v>2.0999999046325701</v>
      </c>
      <c r="G751" s="6">
        <v>2</v>
      </c>
      <c r="H751" s="6">
        <v>2.3499999046325701</v>
      </c>
      <c r="I751" s="6">
        <v>3.2000000476837198</v>
      </c>
      <c r="J751" s="6">
        <v>3.4000000953674299</v>
      </c>
      <c r="K751" s="6">
        <v>2.7999999523162802</v>
      </c>
      <c r="L751" s="6">
        <f t="shared" si="396"/>
        <v>0</v>
      </c>
      <c r="M751" s="6">
        <f t="shared" si="397"/>
        <v>0</v>
      </c>
      <c r="N751" s="6">
        <f t="shared" si="398"/>
        <v>0</v>
      </c>
      <c r="O751" s="6">
        <f t="shared" si="399"/>
        <v>0</v>
      </c>
      <c r="P751" s="6">
        <f t="shared" si="400"/>
        <v>0</v>
      </c>
      <c r="Q751" s="6">
        <f t="shared" si="401"/>
        <v>0</v>
      </c>
      <c r="R751" s="6">
        <f t="shared" si="402"/>
        <v>0.20000004768371982</v>
      </c>
      <c r="S751" s="6">
        <f t="shared" si="403"/>
        <v>1.4000000953674299</v>
      </c>
      <c r="T751" s="6">
        <f t="shared" si="404"/>
        <v>0.79999995231628018</v>
      </c>
      <c r="U751" s="6">
        <f t="shared" si="405"/>
        <v>0</v>
      </c>
      <c r="V751" s="6">
        <f t="shared" si="406"/>
        <v>0</v>
      </c>
      <c r="W751" s="6">
        <f t="shared" si="407"/>
        <v>0</v>
      </c>
      <c r="X751" s="6">
        <f t="shared" si="408"/>
        <v>0</v>
      </c>
      <c r="Y751" s="6">
        <f t="shared" si="409"/>
        <v>0</v>
      </c>
      <c r="Z751" s="6">
        <f t="shared" si="410"/>
        <v>0</v>
      </c>
      <c r="AA751" s="6">
        <f t="shared" si="411"/>
        <v>0</v>
      </c>
      <c r="AB751" s="6">
        <f t="shared" si="412"/>
        <v>0.90000009536742986</v>
      </c>
      <c r="AC751" s="6">
        <f t="shared" si="413"/>
        <v>0</v>
      </c>
      <c r="AD751" s="6">
        <f t="shared" si="414"/>
        <v>0</v>
      </c>
      <c r="AE751" s="6">
        <f t="shared" si="415"/>
        <v>0</v>
      </c>
      <c r="AF751" s="6">
        <f t="shared" si="416"/>
        <v>0</v>
      </c>
      <c r="AG751" s="6">
        <f t="shared" si="417"/>
        <v>0</v>
      </c>
      <c r="AH751" s="6">
        <f t="shared" si="418"/>
        <v>0</v>
      </c>
      <c r="AI751" s="6">
        <f t="shared" si="419"/>
        <v>0</v>
      </c>
      <c r="AJ751" s="6">
        <f t="shared" si="420"/>
        <v>0</v>
      </c>
      <c r="AK751" s="6">
        <f t="shared" si="421"/>
        <v>0.10000009536743004</v>
      </c>
      <c r="AL751" s="6">
        <f t="shared" si="422"/>
        <v>0</v>
      </c>
      <c r="AM751" s="6">
        <f t="shared" si="423"/>
        <v>0</v>
      </c>
      <c r="AN751" s="6">
        <f t="shared" si="424"/>
        <v>0</v>
      </c>
      <c r="AO751" s="6">
        <f t="shared" si="425"/>
        <v>0</v>
      </c>
      <c r="AP751" s="6">
        <f t="shared" si="426"/>
        <v>0</v>
      </c>
      <c r="AQ751" s="6">
        <f t="shared" si="427"/>
        <v>0</v>
      </c>
      <c r="AR751" s="6">
        <f t="shared" si="428"/>
        <v>0</v>
      </c>
      <c r="AS751" s="6">
        <f t="shared" si="429"/>
        <v>0</v>
      </c>
      <c r="AT751" s="6">
        <f t="shared" si="430"/>
        <v>0</v>
      </c>
      <c r="AU751" s="6">
        <f t="shared" si="431"/>
        <v>0</v>
      </c>
    </row>
    <row r="752" spans="1:47" ht="15" customHeight="1" x14ac:dyDescent="0.45">
      <c r="A752" s="5" t="s">
        <v>1496</v>
      </c>
      <c r="B752" s="5" t="s">
        <v>1497</v>
      </c>
      <c r="C752" s="6">
        <v>2.4500000476837198</v>
      </c>
      <c r="D752" s="6">
        <v>2.4500000476837198</v>
      </c>
      <c r="E752" s="6">
        <v>2.1500000953674299</v>
      </c>
      <c r="F752" s="6">
        <v>1.6000000238418599</v>
      </c>
      <c r="G752" s="6">
        <v>2</v>
      </c>
      <c r="H752" s="6">
        <v>2.5</v>
      </c>
      <c r="I752" s="6">
        <v>3.7000000476837198</v>
      </c>
      <c r="J752" s="6">
        <v>4</v>
      </c>
      <c r="K752" s="6">
        <v>2.9500000476837198</v>
      </c>
      <c r="L752" s="6">
        <f t="shared" si="396"/>
        <v>0</v>
      </c>
      <c r="M752" s="6">
        <f t="shared" si="397"/>
        <v>0.45000004768371982</v>
      </c>
      <c r="N752" s="6">
        <f t="shared" si="398"/>
        <v>0.15000009536742986</v>
      </c>
      <c r="O752" s="6">
        <f t="shared" si="399"/>
        <v>0</v>
      </c>
      <c r="P752" s="6">
        <f t="shared" si="400"/>
        <v>0</v>
      </c>
      <c r="Q752" s="6">
        <f t="shared" si="401"/>
        <v>0</v>
      </c>
      <c r="R752" s="6">
        <f t="shared" si="402"/>
        <v>0.70000004768371982</v>
      </c>
      <c r="S752" s="6">
        <f t="shared" si="403"/>
        <v>2</v>
      </c>
      <c r="T752" s="6">
        <f t="shared" si="404"/>
        <v>0.95000004768371982</v>
      </c>
      <c r="U752" s="6">
        <f t="shared" si="405"/>
        <v>0</v>
      </c>
      <c r="V752" s="6">
        <f t="shared" si="406"/>
        <v>0</v>
      </c>
      <c r="W752" s="6">
        <f t="shared" si="407"/>
        <v>0</v>
      </c>
      <c r="X752" s="6">
        <f t="shared" si="408"/>
        <v>0</v>
      </c>
      <c r="Y752" s="6">
        <f t="shared" si="409"/>
        <v>0</v>
      </c>
      <c r="Z752" s="6">
        <f t="shared" si="410"/>
        <v>0</v>
      </c>
      <c r="AA752" s="6">
        <f t="shared" si="411"/>
        <v>0.10000004768371973</v>
      </c>
      <c r="AB752" s="6">
        <f t="shared" si="412"/>
        <v>1.5</v>
      </c>
      <c r="AC752" s="6">
        <f t="shared" si="413"/>
        <v>0.15000004768371999</v>
      </c>
      <c r="AD752" s="6">
        <f t="shared" si="414"/>
        <v>0</v>
      </c>
      <c r="AE752" s="6">
        <f t="shared" si="415"/>
        <v>0</v>
      </c>
      <c r="AF752" s="6">
        <f t="shared" si="416"/>
        <v>0</v>
      </c>
      <c r="AG752" s="6">
        <f t="shared" si="417"/>
        <v>0</v>
      </c>
      <c r="AH752" s="6">
        <f t="shared" si="418"/>
        <v>0</v>
      </c>
      <c r="AI752" s="6">
        <f t="shared" si="419"/>
        <v>0</v>
      </c>
      <c r="AJ752" s="6">
        <f t="shared" si="420"/>
        <v>0</v>
      </c>
      <c r="AK752" s="6">
        <f t="shared" si="421"/>
        <v>0.70000000000000018</v>
      </c>
      <c r="AL752" s="6">
        <f t="shared" si="422"/>
        <v>0</v>
      </c>
      <c r="AM752" s="6">
        <f t="shared" si="423"/>
        <v>0</v>
      </c>
      <c r="AN752" s="6">
        <f t="shared" si="424"/>
        <v>0</v>
      </c>
      <c r="AO752" s="6">
        <f t="shared" si="425"/>
        <v>0</v>
      </c>
      <c r="AP752" s="6">
        <f t="shared" si="426"/>
        <v>0</v>
      </c>
      <c r="AQ752" s="6">
        <f t="shared" si="427"/>
        <v>0</v>
      </c>
      <c r="AR752" s="6">
        <f t="shared" si="428"/>
        <v>0</v>
      </c>
      <c r="AS752" s="6">
        <f t="shared" si="429"/>
        <v>0</v>
      </c>
      <c r="AT752" s="6">
        <f t="shared" si="430"/>
        <v>0</v>
      </c>
      <c r="AU752" s="6">
        <f t="shared" si="431"/>
        <v>0</v>
      </c>
    </row>
    <row r="753" spans="1:47" ht="15" customHeight="1" x14ac:dyDescent="0.45">
      <c r="A753" s="5" t="s">
        <v>1498</v>
      </c>
      <c r="B753" s="5" t="s">
        <v>1499</v>
      </c>
      <c r="C753" s="6">
        <v>1</v>
      </c>
      <c r="D753" s="6">
        <v>0.75</v>
      </c>
      <c r="E753" s="6">
        <v>1.29999995231628</v>
      </c>
      <c r="F753" s="6">
        <v>0.60000002384185802</v>
      </c>
      <c r="G753" s="6">
        <v>1.45000004768372</v>
      </c>
      <c r="H753" s="6">
        <v>1.5</v>
      </c>
      <c r="I753" s="6">
        <v>3.5</v>
      </c>
      <c r="J753" s="6">
        <v>4</v>
      </c>
      <c r="K753" s="6">
        <v>2.5999999046325701</v>
      </c>
      <c r="L753" s="6">
        <f t="shared" si="396"/>
        <v>0</v>
      </c>
      <c r="M753" s="6">
        <f t="shared" si="397"/>
        <v>0</v>
      </c>
      <c r="N753" s="6">
        <f t="shared" si="398"/>
        <v>0</v>
      </c>
      <c r="O753" s="6">
        <f t="shared" si="399"/>
        <v>0</v>
      </c>
      <c r="P753" s="6">
        <f t="shared" si="400"/>
        <v>0</v>
      </c>
      <c r="Q753" s="6">
        <f t="shared" si="401"/>
        <v>0</v>
      </c>
      <c r="R753" s="6">
        <f t="shared" si="402"/>
        <v>0.5</v>
      </c>
      <c r="S753" s="6">
        <f t="shared" si="403"/>
        <v>2</v>
      </c>
      <c r="T753" s="6">
        <f t="shared" si="404"/>
        <v>0.59999990463257014</v>
      </c>
      <c r="U753" s="6">
        <f t="shared" si="405"/>
        <v>0</v>
      </c>
      <c r="V753" s="6">
        <f t="shared" si="406"/>
        <v>0</v>
      </c>
      <c r="W753" s="6">
        <f t="shared" si="407"/>
        <v>0</v>
      </c>
      <c r="X753" s="6">
        <f t="shared" si="408"/>
        <v>0</v>
      </c>
      <c r="Y753" s="6">
        <f t="shared" si="409"/>
        <v>0</v>
      </c>
      <c r="Z753" s="6">
        <f t="shared" si="410"/>
        <v>0</v>
      </c>
      <c r="AA753" s="6">
        <f t="shared" si="411"/>
        <v>0</v>
      </c>
      <c r="AB753" s="6">
        <f t="shared" si="412"/>
        <v>1.5</v>
      </c>
      <c r="AC753" s="6">
        <f t="shared" si="413"/>
        <v>0</v>
      </c>
      <c r="AD753" s="6">
        <f t="shared" si="414"/>
        <v>0</v>
      </c>
      <c r="AE753" s="6">
        <f t="shared" si="415"/>
        <v>0</v>
      </c>
      <c r="AF753" s="6">
        <f t="shared" si="416"/>
        <v>0</v>
      </c>
      <c r="AG753" s="6">
        <f t="shared" si="417"/>
        <v>0</v>
      </c>
      <c r="AH753" s="6">
        <f t="shared" si="418"/>
        <v>0</v>
      </c>
      <c r="AI753" s="6">
        <f t="shared" si="419"/>
        <v>0</v>
      </c>
      <c r="AJ753" s="6">
        <f t="shared" si="420"/>
        <v>0</v>
      </c>
      <c r="AK753" s="6">
        <f t="shared" si="421"/>
        <v>0.70000000000000018</v>
      </c>
      <c r="AL753" s="6">
        <f t="shared" si="422"/>
        <v>0</v>
      </c>
      <c r="AM753" s="6">
        <f t="shared" si="423"/>
        <v>0</v>
      </c>
      <c r="AN753" s="6">
        <f t="shared" si="424"/>
        <v>0</v>
      </c>
      <c r="AO753" s="6">
        <f t="shared" si="425"/>
        <v>0</v>
      </c>
      <c r="AP753" s="6">
        <f t="shared" si="426"/>
        <v>0</v>
      </c>
      <c r="AQ753" s="6">
        <f t="shared" si="427"/>
        <v>0</v>
      </c>
      <c r="AR753" s="6">
        <f t="shared" si="428"/>
        <v>0</v>
      </c>
      <c r="AS753" s="6">
        <f t="shared" si="429"/>
        <v>0</v>
      </c>
      <c r="AT753" s="6">
        <f t="shared" si="430"/>
        <v>0</v>
      </c>
      <c r="AU753" s="6">
        <f t="shared" si="431"/>
        <v>0</v>
      </c>
    </row>
    <row r="754" spans="1:47" ht="15" customHeight="1" x14ac:dyDescent="0.45">
      <c r="A754" s="5" t="s">
        <v>1500</v>
      </c>
      <c r="B754" s="5" t="s">
        <v>1501</v>
      </c>
      <c r="C754" s="6">
        <v>0.89999997615814198</v>
      </c>
      <c r="D754" s="6">
        <v>0.85000002384185802</v>
      </c>
      <c r="E754" s="6">
        <v>1.70000004768372</v>
      </c>
      <c r="F754" s="6">
        <v>0.40000000596046498</v>
      </c>
      <c r="G754" s="6">
        <v>1.5</v>
      </c>
      <c r="H754" s="6">
        <v>1.75</v>
      </c>
      <c r="I754" s="6">
        <v>3.4500000476837198</v>
      </c>
      <c r="J754" s="6">
        <v>4</v>
      </c>
      <c r="K754" s="6">
        <v>3</v>
      </c>
      <c r="L754" s="6">
        <f t="shared" si="396"/>
        <v>0</v>
      </c>
      <c r="M754" s="6">
        <f t="shared" si="397"/>
        <v>0</v>
      </c>
      <c r="N754" s="6">
        <f t="shared" si="398"/>
        <v>0</v>
      </c>
      <c r="O754" s="6">
        <f t="shared" si="399"/>
        <v>0</v>
      </c>
      <c r="P754" s="6">
        <f t="shared" si="400"/>
        <v>0</v>
      </c>
      <c r="Q754" s="6">
        <f t="shared" si="401"/>
        <v>0</v>
      </c>
      <c r="R754" s="6">
        <f t="shared" si="402"/>
        <v>0.45000004768371982</v>
      </c>
      <c r="S754" s="6">
        <f t="shared" si="403"/>
        <v>2</v>
      </c>
      <c r="T754" s="6">
        <f t="shared" si="404"/>
        <v>1</v>
      </c>
      <c r="U754" s="6">
        <f t="shared" si="405"/>
        <v>0</v>
      </c>
      <c r="V754" s="6">
        <f t="shared" si="406"/>
        <v>0</v>
      </c>
      <c r="W754" s="6">
        <f t="shared" si="407"/>
        <v>0</v>
      </c>
      <c r="X754" s="6">
        <f t="shared" si="408"/>
        <v>0</v>
      </c>
      <c r="Y754" s="6">
        <f t="shared" si="409"/>
        <v>0</v>
      </c>
      <c r="Z754" s="6">
        <f t="shared" si="410"/>
        <v>0</v>
      </c>
      <c r="AA754" s="6">
        <f t="shared" si="411"/>
        <v>0</v>
      </c>
      <c r="AB754" s="6">
        <f t="shared" si="412"/>
        <v>1.5</v>
      </c>
      <c r="AC754" s="6">
        <f t="shared" si="413"/>
        <v>0.20000000000000018</v>
      </c>
      <c r="AD754" s="6">
        <f t="shared" si="414"/>
        <v>0</v>
      </c>
      <c r="AE754" s="6">
        <f t="shared" si="415"/>
        <v>0</v>
      </c>
      <c r="AF754" s="6">
        <f t="shared" si="416"/>
        <v>0</v>
      </c>
      <c r="AG754" s="6">
        <f t="shared" si="417"/>
        <v>0</v>
      </c>
      <c r="AH754" s="6">
        <f t="shared" si="418"/>
        <v>0</v>
      </c>
      <c r="AI754" s="6">
        <f t="shared" si="419"/>
        <v>0</v>
      </c>
      <c r="AJ754" s="6">
        <f t="shared" si="420"/>
        <v>0</v>
      </c>
      <c r="AK754" s="6">
        <f t="shared" si="421"/>
        <v>0.70000000000000018</v>
      </c>
      <c r="AL754" s="6">
        <f t="shared" si="422"/>
        <v>0</v>
      </c>
      <c r="AM754" s="6">
        <f t="shared" si="423"/>
        <v>0</v>
      </c>
      <c r="AN754" s="6">
        <f t="shared" si="424"/>
        <v>0</v>
      </c>
      <c r="AO754" s="6">
        <f t="shared" si="425"/>
        <v>0</v>
      </c>
      <c r="AP754" s="6">
        <f t="shared" si="426"/>
        <v>0</v>
      </c>
      <c r="AQ754" s="6">
        <f t="shared" si="427"/>
        <v>0</v>
      </c>
      <c r="AR754" s="6">
        <f t="shared" si="428"/>
        <v>0</v>
      </c>
      <c r="AS754" s="6">
        <f t="shared" si="429"/>
        <v>0</v>
      </c>
      <c r="AT754" s="6">
        <f t="shared" si="430"/>
        <v>0</v>
      </c>
      <c r="AU754" s="6">
        <f t="shared" si="431"/>
        <v>0</v>
      </c>
    </row>
    <row r="755" spans="1:47" ht="15" customHeight="1" x14ac:dyDescent="0.45">
      <c r="A755" s="5" t="s">
        <v>1502</v>
      </c>
      <c r="B755" s="5" t="s">
        <v>1503</v>
      </c>
      <c r="C755" s="6">
        <v>1.29999995231628</v>
      </c>
      <c r="D755" s="6">
        <v>1.1000000238418599</v>
      </c>
      <c r="E755" s="6">
        <v>1.8999999761581401</v>
      </c>
      <c r="F755" s="6">
        <v>0.25</v>
      </c>
      <c r="G755" s="6">
        <v>1.6000000238418599</v>
      </c>
      <c r="H755" s="6">
        <v>1.6000000238418599</v>
      </c>
      <c r="I755" s="6">
        <v>2.25</v>
      </c>
      <c r="J755" s="6">
        <v>2.9500000476837198</v>
      </c>
      <c r="K755" s="6">
        <v>2.0499999523162802</v>
      </c>
      <c r="L755" s="6">
        <f t="shared" si="396"/>
        <v>0</v>
      </c>
      <c r="M755" s="6">
        <f t="shared" si="397"/>
        <v>0</v>
      </c>
      <c r="N755" s="6">
        <f t="shared" si="398"/>
        <v>0</v>
      </c>
      <c r="O755" s="6">
        <f t="shared" si="399"/>
        <v>0</v>
      </c>
      <c r="P755" s="6">
        <f t="shared" si="400"/>
        <v>0</v>
      </c>
      <c r="Q755" s="6">
        <f t="shared" si="401"/>
        <v>0</v>
      </c>
      <c r="R755" s="6">
        <f t="shared" si="402"/>
        <v>0</v>
      </c>
      <c r="S755" s="6">
        <f t="shared" si="403"/>
        <v>0.95000004768371982</v>
      </c>
      <c r="T755" s="6">
        <f t="shared" si="404"/>
        <v>4.9999952316280183E-2</v>
      </c>
      <c r="U755" s="6">
        <f t="shared" si="405"/>
        <v>0</v>
      </c>
      <c r="V755" s="6">
        <f t="shared" si="406"/>
        <v>0</v>
      </c>
      <c r="W755" s="6">
        <f t="shared" si="407"/>
        <v>0</v>
      </c>
      <c r="X755" s="6">
        <f t="shared" si="408"/>
        <v>0</v>
      </c>
      <c r="Y755" s="6">
        <f t="shared" si="409"/>
        <v>0</v>
      </c>
      <c r="Z755" s="6">
        <f t="shared" si="410"/>
        <v>0</v>
      </c>
      <c r="AA755" s="6">
        <f t="shared" si="411"/>
        <v>0</v>
      </c>
      <c r="AB755" s="6">
        <f t="shared" si="412"/>
        <v>0.45000004768371982</v>
      </c>
      <c r="AC755" s="6">
        <f t="shared" si="413"/>
        <v>0</v>
      </c>
      <c r="AD755" s="6">
        <f t="shared" si="414"/>
        <v>0</v>
      </c>
      <c r="AE755" s="6">
        <f t="shared" si="415"/>
        <v>0</v>
      </c>
      <c r="AF755" s="6">
        <f t="shared" si="416"/>
        <v>0</v>
      </c>
      <c r="AG755" s="6">
        <f t="shared" si="417"/>
        <v>0</v>
      </c>
      <c r="AH755" s="6">
        <f t="shared" si="418"/>
        <v>0</v>
      </c>
      <c r="AI755" s="6">
        <f t="shared" si="419"/>
        <v>0</v>
      </c>
      <c r="AJ755" s="6">
        <f t="shared" si="420"/>
        <v>0</v>
      </c>
      <c r="AK755" s="6">
        <f t="shared" si="421"/>
        <v>0</v>
      </c>
      <c r="AL755" s="6">
        <f t="shared" si="422"/>
        <v>0</v>
      </c>
      <c r="AM755" s="6">
        <f t="shared" si="423"/>
        <v>0</v>
      </c>
      <c r="AN755" s="6">
        <f t="shared" si="424"/>
        <v>0</v>
      </c>
      <c r="AO755" s="6">
        <f t="shared" si="425"/>
        <v>0</v>
      </c>
      <c r="AP755" s="6">
        <f t="shared" si="426"/>
        <v>0</v>
      </c>
      <c r="AQ755" s="6">
        <f t="shared" si="427"/>
        <v>0</v>
      </c>
      <c r="AR755" s="6">
        <f t="shared" si="428"/>
        <v>0</v>
      </c>
      <c r="AS755" s="6">
        <f t="shared" si="429"/>
        <v>0</v>
      </c>
      <c r="AT755" s="6">
        <f t="shared" si="430"/>
        <v>0</v>
      </c>
      <c r="AU755" s="6">
        <f t="shared" si="431"/>
        <v>0</v>
      </c>
    </row>
    <row r="756" spans="1:47" ht="15" customHeight="1" x14ac:dyDescent="0.45">
      <c r="A756" s="5" t="s">
        <v>1504</v>
      </c>
      <c r="B756" s="5" t="s">
        <v>1505</v>
      </c>
      <c r="C756" s="6">
        <v>1.95000004768372</v>
      </c>
      <c r="D756" s="6">
        <v>1.20000004768372</v>
      </c>
      <c r="E756" s="6">
        <v>2</v>
      </c>
      <c r="F756" s="6">
        <v>1.5</v>
      </c>
      <c r="G756" s="6">
        <v>1.95000004768372</v>
      </c>
      <c r="H756" s="6">
        <v>1.8500000238418599</v>
      </c>
      <c r="I756" s="6">
        <v>2.25</v>
      </c>
      <c r="J756" s="6">
        <v>2.4000000953674299</v>
      </c>
      <c r="K756" s="6">
        <v>2.1500000953674299</v>
      </c>
      <c r="L756" s="6">
        <f t="shared" si="396"/>
        <v>0</v>
      </c>
      <c r="M756" s="6">
        <f t="shared" si="397"/>
        <v>0</v>
      </c>
      <c r="N756" s="6">
        <f t="shared" si="398"/>
        <v>0</v>
      </c>
      <c r="O756" s="6">
        <f t="shared" si="399"/>
        <v>0</v>
      </c>
      <c r="P756" s="6">
        <f t="shared" si="400"/>
        <v>0</v>
      </c>
      <c r="Q756" s="6">
        <f t="shared" si="401"/>
        <v>0</v>
      </c>
      <c r="R756" s="6">
        <f t="shared" si="402"/>
        <v>0</v>
      </c>
      <c r="S756" s="6">
        <f t="shared" si="403"/>
        <v>0.40000009536742986</v>
      </c>
      <c r="T756" s="6">
        <f t="shared" si="404"/>
        <v>0.15000009536742986</v>
      </c>
      <c r="U756" s="6">
        <f t="shared" si="405"/>
        <v>0</v>
      </c>
      <c r="V756" s="6">
        <f t="shared" si="406"/>
        <v>0</v>
      </c>
      <c r="W756" s="6">
        <f t="shared" si="407"/>
        <v>0</v>
      </c>
      <c r="X756" s="6">
        <f t="shared" si="408"/>
        <v>0</v>
      </c>
      <c r="Y756" s="6">
        <f t="shared" si="409"/>
        <v>0</v>
      </c>
      <c r="Z756" s="6">
        <f t="shared" si="410"/>
        <v>0</v>
      </c>
      <c r="AA756" s="6">
        <f t="shared" si="411"/>
        <v>0</v>
      </c>
      <c r="AB756" s="6">
        <f t="shared" si="412"/>
        <v>0</v>
      </c>
      <c r="AC756" s="6">
        <f t="shared" si="413"/>
        <v>0</v>
      </c>
      <c r="AD756" s="6">
        <f t="shared" si="414"/>
        <v>0</v>
      </c>
      <c r="AE756" s="6">
        <f t="shared" si="415"/>
        <v>0</v>
      </c>
      <c r="AF756" s="6">
        <f t="shared" si="416"/>
        <v>0</v>
      </c>
      <c r="AG756" s="6">
        <f t="shared" si="417"/>
        <v>0</v>
      </c>
      <c r="AH756" s="6">
        <f t="shared" si="418"/>
        <v>0</v>
      </c>
      <c r="AI756" s="6">
        <f t="shared" si="419"/>
        <v>0</v>
      </c>
      <c r="AJ756" s="6">
        <f t="shared" si="420"/>
        <v>0</v>
      </c>
      <c r="AK756" s="6">
        <f t="shared" si="421"/>
        <v>0</v>
      </c>
      <c r="AL756" s="6">
        <f t="shared" si="422"/>
        <v>0</v>
      </c>
      <c r="AM756" s="6">
        <f t="shared" si="423"/>
        <v>0</v>
      </c>
      <c r="AN756" s="6">
        <f t="shared" si="424"/>
        <v>0</v>
      </c>
      <c r="AO756" s="6">
        <f t="shared" si="425"/>
        <v>0</v>
      </c>
      <c r="AP756" s="6">
        <f t="shared" si="426"/>
        <v>0</v>
      </c>
      <c r="AQ756" s="6">
        <f t="shared" si="427"/>
        <v>0</v>
      </c>
      <c r="AR756" s="6">
        <f t="shared" si="428"/>
        <v>0</v>
      </c>
      <c r="AS756" s="6">
        <f t="shared" si="429"/>
        <v>0</v>
      </c>
      <c r="AT756" s="6">
        <f t="shared" si="430"/>
        <v>0</v>
      </c>
      <c r="AU756" s="6">
        <f t="shared" si="431"/>
        <v>0</v>
      </c>
    </row>
    <row r="757" spans="1:47" ht="15" customHeight="1" x14ac:dyDescent="0.45">
      <c r="A757" s="5" t="s">
        <v>1506</v>
      </c>
      <c r="B757" s="5" t="s">
        <v>1507</v>
      </c>
      <c r="C757" s="6">
        <v>1.8999999761581401</v>
      </c>
      <c r="D757" s="6">
        <v>1</v>
      </c>
      <c r="E757" s="6">
        <v>1.8999999761581401</v>
      </c>
      <c r="F757" s="6">
        <v>0.25</v>
      </c>
      <c r="G757" s="6">
        <v>1.75</v>
      </c>
      <c r="H757" s="6">
        <v>1.75</v>
      </c>
      <c r="I757" s="6">
        <v>2.2999999523162802</v>
      </c>
      <c r="J757" s="6">
        <v>2.7000000476837198</v>
      </c>
      <c r="K757" s="6">
        <v>2.0999999046325701</v>
      </c>
      <c r="L757" s="6">
        <f t="shared" si="396"/>
        <v>0</v>
      </c>
      <c r="M757" s="6">
        <f t="shared" si="397"/>
        <v>0</v>
      </c>
      <c r="N757" s="6">
        <f t="shared" si="398"/>
        <v>0</v>
      </c>
      <c r="O757" s="6">
        <f t="shared" si="399"/>
        <v>0</v>
      </c>
      <c r="P757" s="6">
        <f t="shared" si="400"/>
        <v>0</v>
      </c>
      <c r="Q757" s="6">
        <f t="shared" si="401"/>
        <v>0</v>
      </c>
      <c r="R757" s="6">
        <f t="shared" si="402"/>
        <v>0</v>
      </c>
      <c r="S757" s="6">
        <f t="shared" si="403"/>
        <v>0.70000004768371982</v>
      </c>
      <c r="T757" s="6">
        <f t="shared" si="404"/>
        <v>9.9999904632570136E-2</v>
      </c>
      <c r="U757" s="6">
        <f t="shared" si="405"/>
        <v>0</v>
      </c>
      <c r="V757" s="6">
        <f t="shared" si="406"/>
        <v>0</v>
      </c>
      <c r="W757" s="6">
        <f t="shared" si="407"/>
        <v>0</v>
      </c>
      <c r="X757" s="6">
        <f t="shared" si="408"/>
        <v>0</v>
      </c>
      <c r="Y757" s="6">
        <f t="shared" si="409"/>
        <v>0</v>
      </c>
      <c r="Z757" s="6">
        <f t="shared" si="410"/>
        <v>0</v>
      </c>
      <c r="AA757" s="6">
        <f t="shared" si="411"/>
        <v>0</v>
      </c>
      <c r="AB757" s="6">
        <f t="shared" si="412"/>
        <v>0.20000004768371982</v>
      </c>
      <c r="AC757" s="6">
        <f t="shared" si="413"/>
        <v>0</v>
      </c>
      <c r="AD757" s="6">
        <f t="shared" si="414"/>
        <v>0</v>
      </c>
      <c r="AE757" s="6">
        <f t="shared" si="415"/>
        <v>0</v>
      </c>
      <c r="AF757" s="6">
        <f t="shared" si="416"/>
        <v>0</v>
      </c>
      <c r="AG757" s="6">
        <f t="shared" si="417"/>
        <v>0</v>
      </c>
      <c r="AH757" s="6">
        <f t="shared" si="418"/>
        <v>0</v>
      </c>
      <c r="AI757" s="6">
        <f t="shared" si="419"/>
        <v>0</v>
      </c>
      <c r="AJ757" s="6">
        <f t="shared" si="420"/>
        <v>0</v>
      </c>
      <c r="AK757" s="6">
        <f t="shared" si="421"/>
        <v>0</v>
      </c>
      <c r="AL757" s="6">
        <f t="shared" si="422"/>
        <v>0</v>
      </c>
      <c r="AM757" s="6">
        <f t="shared" si="423"/>
        <v>0</v>
      </c>
      <c r="AN757" s="6">
        <f t="shared" si="424"/>
        <v>0</v>
      </c>
      <c r="AO757" s="6">
        <f t="shared" si="425"/>
        <v>0</v>
      </c>
      <c r="AP757" s="6">
        <f t="shared" si="426"/>
        <v>0</v>
      </c>
      <c r="AQ757" s="6">
        <f t="shared" si="427"/>
        <v>0</v>
      </c>
      <c r="AR757" s="6">
        <f t="shared" si="428"/>
        <v>0</v>
      </c>
      <c r="AS757" s="6">
        <f t="shared" si="429"/>
        <v>0</v>
      </c>
      <c r="AT757" s="6">
        <f t="shared" si="430"/>
        <v>0</v>
      </c>
      <c r="AU757" s="6">
        <f t="shared" si="431"/>
        <v>0</v>
      </c>
    </row>
    <row r="758" spans="1:47" ht="15" customHeight="1" x14ac:dyDescent="0.45">
      <c r="A758" s="5" t="s">
        <v>1508</v>
      </c>
      <c r="B758" s="5" t="s">
        <v>1509</v>
      </c>
      <c r="C758" s="6">
        <v>1.3500000238418599</v>
      </c>
      <c r="D758" s="6">
        <v>0.64999997615814198</v>
      </c>
      <c r="E758" s="6">
        <v>1.95000004768372</v>
      </c>
      <c r="F758" s="6">
        <v>0.75</v>
      </c>
      <c r="G758" s="6">
        <v>1.79999995231628</v>
      </c>
      <c r="H758" s="6">
        <v>1.75</v>
      </c>
      <c r="I758" s="6">
        <v>2.4500000476837198</v>
      </c>
      <c r="J758" s="6">
        <v>3</v>
      </c>
      <c r="K758" s="6">
        <v>2.1500000953674299</v>
      </c>
      <c r="L758" s="6">
        <f t="shared" si="396"/>
        <v>0</v>
      </c>
      <c r="M758" s="6">
        <f t="shared" si="397"/>
        <v>0</v>
      </c>
      <c r="N758" s="6">
        <f t="shared" si="398"/>
        <v>0</v>
      </c>
      <c r="O758" s="6">
        <f t="shared" si="399"/>
        <v>0</v>
      </c>
      <c r="P758" s="6">
        <f t="shared" si="400"/>
        <v>0</v>
      </c>
      <c r="Q758" s="6">
        <f t="shared" si="401"/>
        <v>0</v>
      </c>
      <c r="R758" s="6">
        <f t="shared" si="402"/>
        <v>0</v>
      </c>
      <c r="S758" s="6">
        <f t="shared" si="403"/>
        <v>1</v>
      </c>
      <c r="T758" s="6">
        <f t="shared" si="404"/>
        <v>0.15000009536742986</v>
      </c>
      <c r="U758" s="6">
        <f t="shared" si="405"/>
        <v>0</v>
      </c>
      <c r="V758" s="6">
        <f t="shared" si="406"/>
        <v>0</v>
      </c>
      <c r="W758" s="6">
        <f t="shared" si="407"/>
        <v>0</v>
      </c>
      <c r="X758" s="6">
        <f t="shared" si="408"/>
        <v>0</v>
      </c>
      <c r="Y758" s="6">
        <f t="shared" si="409"/>
        <v>0</v>
      </c>
      <c r="Z758" s="6">
        <f t="shared" si="410"/>
        <v>0</v>
      </c>
      <c r="AA758" s="6">
        <f t="shared" si="411"/>
        <v>0</v>
      </c>
      <c r="AB758" s="6">
        <f t="shared" si="412"/>
        <v>0.5</v>
      </c>
      <c r="AC758" s="6">
        <f t="shared" si="413"/>
        <v>0</v>
      </c>
      <c r="AD758" s="6">
        <f t="shared" si="414"/>
        <v>0</v>
      </c>
      <c r="AE758" s="6">
        <f t="shared" si="415"/>
        <v>0</v>
      </c>
      <c r="AF758" s="6">
        <f t="shared" si="416"/>
        <v>0</v>
      </c>
      <c r="AG758" s="6">
        <f t="shared" si="417"/>
        <v>0</v>
      </c>
      <c r="AH758" s="6">
        <f t="shared" si="418"/>
        <v>0</v>
      </c>
      <c r="AI758" s="6">
        <f t="shared" si="419"/>
        <v>0</v>
      </c>
      <c r="AJ758" s="6">
        <f t="shared" si="420"/>
        <v>0</v>
      </c>
      <c r="AK758" s="6">
        <f t="shared" si="421"/>
        <v>0</v>
      </c>
      <c r="AL758" s="6">
        <f t="shared" si="422"/>
        <v>0</v>
      </c>
      <c r="AM758" s="6">
        <f t="shared" si="423"/>
        <v>0</v>
      </c>
      <c r="AN758" s="6">
        <f t="shared" si="424"/>
        <v>0</v>
      </c>
      <c r="AO758" s="6">
        <f t="shared" si="425"/>
        <v>0</v>
      </c>
      <c r="AP758" s="6">
        <f t="shared" si="426"/>
        <v>0</v>
      </c>
      <c r="AQ758" s="6">
        <f t="shared" si="427"/>
        <v>0</v>
      </c>
      <c r="AR758" s="6">
        <f t="shared" si="428"/>
        <v>0</v>
      </c>
      <c r="AS758" s="6">
        <f t="shared" si="429"/>
        <v>0</v>
      </c>
      <c r="AT758" s="6">
        <f t="shared" si="430"/>
        <v>0</v>
      </c>
      <c r="AU758" s="6">
        <f t="shared" si="431"/>
        <v>0</v>
      </c>
    </row>
    <row r="759" spans="1:47" ht="15" customHeight="1" x14ac:dyDescent="0.45">
      <c r="A759" s="5" t="s">
        <v>1510</v>
      </c>
      <c r="B759" s="5" t="s">
        <v>1511</v>
      </c>
      <c r="C759" s="6">
        <v>2</v>
      </c>
      <c r="D759" s="6">
        <v>1.70000004768372</v>
      </c>
      <c r="E759" s="6">
        <v>2</v>
      </c>
      <c r="F759" s="6">
        <v>0.85000002384185802</v>
      </c>
      <c r="G759" s="6">
        <v>1.95000004768372</v>
      </c>
      <c r="H759" s="6">
        <v>2.2000000476837198</v>
      </c>
      <c r="I759" s="6">
        <v>2.75</v>
      </c>
      <c r="J759" s="6">
        <v>3.7999999523162802</v>
      </c>
      <c r="K759" s="6">
        <v>2.9500000476837198</v>
      </c>
      <c r="L759" s="6">
        <f t="shared" si="396"/>
        <v>0</v>
      </c>
      <c r="M759" s="6">
        <f t="shared" si="397"/>
        <v>0</v>
      </c>
      <c r="N759" s="6">
        <f t="shared" si="398"/>
        <v>0</v>
      </c>
      <c r="O759" s="6">
        <f t="shared" si="399"/>
        <v>0</v>
      </c>
      <c r="P759" s="6">
        <f t="shared" si="400"/>
        <v>0</v>
      </c>
      <c r="Q759" s="6">
        <f t="shared" si="401"/>
        <v>0</v>
      </c>
      <c r="R759" s="6">
        <f t="shared" si="402"/>
        <v>0</v>
      </c>
      <c r="S759" s="6">
        <f t="shared" si="403"/>
        <v>1.7999999523162802</v>
      </c>
      <c r="T759" s="6">
        <f t="shared" si="404"/>
        <v>0.95000004768371982</v>
      </c>
      <c r="U759" s="6">
        <f t="shared" si="405"/>
        <v>0</v>
      </c>
      <c r="V759" s="6">
        <f t="shared" si="406"/>
        <v>0</v>
      </c>
      <c r="W759" s="6">
        <f t="shared" si="407"/>
        <v>0</v>
      </c>
      <c r="X759" s="6">
        <f t="shared" si="408"/>
        <v>0</v>
      </c>
      <c r="Y759" s="6">
        <f t="shared" si="409"/>
        <v>0</v>
      </c>
      <c r="Z759" s="6">
        <f t="shared" si="410"/>
        <v>0</v>
      </c>
      <c r="AA759" s="6">
        <f t="shared" si="411"/>
        <v>0</v>
      </c>
      <c r="AB759" s="6">
        <f t="shared" si="412"/>
        <v>1.2999999523162802</v>
      </c>
      <c r="AC759" s="6">
        <f t="shared" si="413"/>
        <v>0.15000004768371999</v>
      </c>
      <c r="AD759" s="6">
        <f t="shared" si="414"/>
        <v>0</v>
      </c>
      <c r="AE759" s="6">
        <f t="shared" si="415"/>
        <v>0</v>
      </c>
      <c r="AF759" s="6">
        <f t="shared" si="416"/>
        <v>0</v>
      </c>
      <c r="AG759" s="6">
        <f t="shared" si="417"/>
        <v>0</v>
      </c>
      <c r="AH759" s="6">
        <f t="shared" si="418"/>
        <v>0</v>
      </c>
      <c r="AI759" s="6">
        <f t="shared" si="419"/>
        <v>0</v>
      </c>
      <c r="AJ759" s="6">
        <f t="shared" si="420"/>
        <v>0</v>
      </c>
      <c r="AK759" s="6">
        <f t="shared" si="421"/>
        <v>0.49999995231628036</v>
      </c>
      <c r="AL759" s="6">
        <f t="shared" si="422"/>
        <v>0</v>
      </c>
      <c r="AM759" s="6">
        <f t="shared" si="423"/>
        <v>0</v>
      </c>
      <c r="AN759" s="6">
        <f t="shared" si="424"/>
        <v>0</v>
      </c>
      <c r="AO759" s="6">
        <f t="shared" si="425"/>
        <v>0</v>
      </c>
      <c r="AP759" s="6">
        <f t="shared" si="426"/>
        <v>0</v>
      </c>
      <c r="AQ759" s="6">
        <f t="shared" si="427"/>
        <v>0</v>
      </c>
      <c r="AR759" s="6">
        <f t="shared" si="428"/>
        <v>0</v>
      </c>
      <c r="AS759" s="6">
        <f t="shared" si="429"/>
        <v>0</v>
      </c>
      <c r="AT759" s="6">
        <f t="shared" si="430"/>
        <v>0</v>
      </c>
      <c r="AU759" s="6">
        <f t="shared" si="431"/>
        <v>0</v>
      </c>
    </row>
    <row r="760" spans="1:47" ht="15" customHeight="1" x14ac:dyDescent="0.45">
      <c r="A760" s="5" t="s">
        <v>1512</v>
      </c>
      <c r="B760" s="5" t="s">
        <v>1513</v>
      </c>
      <c r="C760" s="6">
        <v>2.1500000953674299</v>
      </c>
      <c r="D760" s="6">
        <v>2.4500000476837198</v>
      </c>
      <c r="E760" s="6">
        <v>2</v>
      </c>
      <c r="F760" s="6">
        <v>1</v>
      </c>
      <c r="G760" s="6">
        <v>1.95000004768372</v>
      </c>
      <c r="H760" s="6">
        <v>1.95000004768372</v>
      </c>
      <c r="I760" s="6">
        <v>2.7999999523162802</v>
      </c>
      <c r="J760" s="6">
        <v>3.2999999523162802</v>
      </c>
      <c r="K760" s="6">
        <v>2.7000000476837198</v>
      </c>
      <c r="L760" s="6">
        <f t="shared" si="396"/>
        <v>0</v>
      </c>
      <c r="M760" s="6">
        <f t="shared" si="397"/>
        <v>0.45000004768371982</v>
      </c>
      <c r="N760" s="6">
        <f t="shared" si="398"/>
        <v>0</v>
      </c>
      <c r="O760" s="6">
        <f t="shared" si="399"/>
        <v>0</v>
      </c>
      <c r="P760" s="6">
        <f t="shared" si="400"/>
        <v>0</v>
      </c>
      <c r="Q760" s="6">
        <f t="shared" si="401"/>
        <v>0</v>
      </c>
      <c r="R760" s="6">
        <f t="shared" si="402"/>
        <v>0</v>
      </c>
      <c r="S760" s="6">
        <f t="shared" si="403"/>
        <v>1.2999999523162802</v>
      </c>
      <c r="T760" s="6">
        <f t="shared" si="404"/>
        <v>0.70000004768371982</v>
      </c>
      <c r="U760" s="6">
        <f t="shared" si="405"/>
        <v>0</v>
      </c>
      <c r="V760" s="6">
        <f t="shared" si="406"/>
        <v>0</v>
      </c>
      <c r="W760" s="6">
        <f t="shared" si="407"/>
        <v>0</v>
      </c>
      <c r="X760" s="6">
        <f t="shared" si="408"/>
        <v>0</v>
      </c>
      <c r="Y760" s="6">
        <f t="shared" si="409"/>
        <v>0</v>
      </c>
      <c r="Z760" s="6">
        <f t="shared" si="410"/>
        <v>0</v>
      </c>
      <c r="AA760" s="6">
        <f t="shared" si="411"/>
        <v>0</v>
      </c>
      <c r="AB760" s="6">
        <f t="shared" si="412"/>
        <v>0.79999995231628018</v>
      </c>
      <c r="AC760" s="6">
        <f t="shared" si="413"/>
        <v>0</v>
      </c>
      <c r="AD760" s="6">
        <f t="shared" si="414"/>
        <v>0</v>
      </c>
      <c r="AE760" s="6">
        <f t="shared" si="415"/>
        <v>0</v>
      </c>
      <c r="AF760" s="6">
        <f t="shared" si="416"/>
        <v>0</v>
      </c>
      <c r="AG760" s="6">
        <f t="shared" si="417"/>
        <v>0</v>
      </c>
      <c r="AH760" s="6">
        <f t="shared" si="418"/>
        <v>0</v>
      </c>
      <c r="AI760" s="6">
        <f t="shared" si="419"/>
        <v>0</v>
      </c>
      <c r="AJ760" s="6">
        <f t="shared" si="420"/>
        <v>0</v>
      </c>
      <c r="AK760" s="6">
        <f t="shared" si="421"/>
        <v>0</v>
      </c>
      <c r="AL760" s="6">
        <f t="shared" si="422"/>
        <v>0</v>
      </c>
      <c r="AM760" s="6">
        <f t="shared" si="423"/>
        <v>0</v>
      </c>
      <c r="AN760" s="6">
        <f t="shared" si="424"/>
        <v>0</v>
      </c>
      <c r="AO760" s="6">
        <f t="shared" si="425"/>
        <v>0</v>
      </c>
      <c r="AP760" s="6">
        <f t="shared" si="426"/>
        <v>0</v>
      </c>
      <c r="AQ760" s="6">
        <f t="shared" si="427"/>
        <v>0</v>
      </c>
      <c r="AR760" s="6">
        <f t="shared" si="428"/>
        <v>0</v>
      </c>
      <c r="AS760" s="6">
        <f t="shared" si="429"/>
        <v>0</v>
      </c>
      <c r="AT760" s="6">
        <f t="shared" si="430"/>
        <v>0</v>
      </c>
      <c r="AU760" s="6">
        <f t="shared" si="431"/>
        <v>0</v>
      </c>
    </row>
    <row r="761" spans="1:47" ht="15" customHeight="1" x14ac:dyDescent="0.45">
      <c r="A761" s="5" t="s">
        <v>1514</v>
      </c>
      <c r="B761" s="5" t="s">
        <v>1515</v>
      </c>
      <c r="C761" s="6">
        <v>1.25</v>
      </c>
      <c r="D761" s="6">
        <v>0.75</v>
      </c>
      <c r="E761" s="6">
        <v>1.79999995231628</v>
      </c>
      <c r="F761" s="6">
        <v>0.55000001192092896</v>
      </c>
      <c r="G761" s="6">
        <v>1.75</v>
      </c>
      <c r="H761" s="6">
        <v>1.75</v>
      </c>
      <c r="I761" s="6">
        <v>2.7000000476837198</v>
      </c>
      <c r="J761" s="6">
        <v>3.25</v>
      </c>
      <c r="K761" s="6">
        <v>2.25</v>
      </c>
      <c r="L761" s="6">
        <f t="shared" si="396"/>
        <v>0</v>
      </c>
      <c r="M761" s="6">
        <f t="shared" si="397"/>
        <v>0</v>
      </c>
      <c r="N761" s="6">
        <f t="shared" si="398"/>
        <v>0</v>
      </c>
      <c r="O761" s="6">
        <f t="shared" si="399"/>
        <v>0</v>
      </c>
      <c r="P761" s="6">
        <f t="shared" si="400"/>
        <v>0</v>
      </c>
      <c r="Q761" s="6">
        <f t="shared" si="401"/>
        <v>0</v>
      </c>
      <c r="R761" s="6">
        <f t="shared" si="402"/>
        <v>0</v>
      </c>
      <c r="S761" s="6">
        <f t="shared" si="403"/>
        <v>1.25</v>
      </c>
      <c r="T761" s="6">
        <f t="shared" si="404"/>
        <v>0.25</v>
      </c>
      <c r="U761" s="6">
        <f t="shared" si="405"/>
        <v>0</v>
      </c>
      <c r="V761" s="6">
        <f t="shared" si="406"/>
        <v>0</v>
      </c>
      <c r="W761" s="6">
        <f t="shared" si="407"/>
        <v>0</v>
      </c>
      <c r="X761" s="6">
        <f t="shared" si="408"/>
        <v>0</v>
      </c>
      <c r="Y761" s="6">
        <f t="shared" si="409"/>
        <v>0</v>
      </c>
      <c r="Z761" s="6">
        <f t="shared" si="410"/>
        <v>0</v>
      </c>
      <c r="AA761" s="6">
        <f t="shared" si="411"/>
        <v>0</v>
      </c>
      <c r="AB761" s="6">
        <f t="shared" si="412"/>
        <v>0.75</v>
      </c>
      <c r="AC761" s="6">
        <f t="shared" si="413"/>
        <v>0</v>
      </c>
      <c r="AD761" s="6">
        <f t="shared" si="414"/>
        <v>0</v>
      </c>
      <c r="AE761" s="6">
        <f t="shared" si="415"/>
        <v>0</v>
      </c>
      <c r="AF761" s="6">
        <f t="shared" si="416"/>
        <v>0</v>
      </c>
      <c r="AG761" s="6">
        <f t="shared" si="417"/>
        <v>0</v>
      </c>
      <c r="AH761" s="6">
        <f t="shared" si="418"/>
        <v>0</v>
      </c>
      <c r="AI761" s="6">
        <f t="shared" si="419"/>
        <v>0</v>
      </c>
      <c r="AJ761" s="6">
        <f t="shared" si="420"/>
        <v>0</v>
      </c>
      <c r="AK761" s="6">
        <f t="shared" si="421"/>
        <v>0</v>
      </c>
      <c r="AL761" s="6">
        <f t="shared" si="422"/>
        <v>0</v>
      </c>
      <c r="AM761" s="6">
        <f t="shared" si="423"/>
        <v>0</v>
      </c>
      <c r="AN761" s="6">
        <f t="shared" si="424"/>
        <v>0</v>
      </c>
      <c r="AO761" s="6">
        <f t="shared" si="425"/>
        <v>0</v>
      </c>
      <c r="AP761" s="6">
        <f t="shared" si="426"/>
        <v>0</v>
      </c>
      <c r="AQ761" s="6">
        <f t="shared" si="427"/>
        <v>0</v>
      </c>
      <c r="AR761" s="6">
        <f t="shared" si="428"/>
        <v>0</v>
      </c>
      <c r="AS761" s="6">
        <f t="shared" si="429"/>
        <v>0</v>
      </c>
      <c r="AT761" s="6">
        <f t="shared" si="430"/>
        <v>0</v>
      </c>
      <c r="AU761" s="6">
        <f t="shared" si="431"/>
        <v>0</v>
      </c>
    </row>
    <row r="762" spans="1:47" ht="15" customHeight="1" x14ac:dyDescent="0.45">
      <c r="A762" s="5" t="s">
        <v>1516</v>
      </c>
      <c r="B762" s="5" t="s">
        <v>1517</v>
      </c>
      <c r="C762" s="6">
        <v>1.5</v>
      </c>
      <c r="D762" s="6">
        <v>1.25</v>
      </c>
      <c r="E762" s="6">
        <v>1.8500000238418599</v>
      </c>
      <c r="F762" s="6">
        <v>0.85000002384185802</v>
      </c>
      <c r="G762" s="6">
        <v>1.75</v>
      </c>
      <c r="H762" s="6">
        <v>1.79999995231628</v>
      </c>
      <c r="I762" s="6">
        <v>2.5</v>
      </c>
      <c r="J762" s="6">
        <v>3</v>
      </c>
      <c r="K762" s="6">
        <v>2.2999999523162802</v>
      </c>
      <c r="L762" s="6">
        <f t="shared" si="396"/>
        <v>0</v>
      </c>
      <c r="M762" s="6">
        <f t="shared" si="397"/>
        <v>0</v>
      </c>
      <c r="N762" s="6">
        <f t="shared" si="398"/>
        <v>0</v>
      </c>
      <c r="O762" s="6">
        <f t="shared" si="399"/>
        <v>0</v>
      </c>
      <c r="P762" s="6">
        <f t="shared" si="400"/>
        <v>0</v>
      </c>
      <c r="Q762" s="6">
        <f t="shared" si="401"/>
        <v>0</v>
      </c>
      <c r="R762" s="6">
        <f t="shared" si="402"/>
        <v>0</v>
      </c>
      <c r="S762" s="6">
        <f t="shared" si="403"/>
        <v>1</v>
      </c>
      <c r="T762" s="6">
        <f t="shared" si="404"/>
        <v>0.29999995231628018</v>
      </c>
      <c r="U762" s="6">
        <f t="shared" si="405"/>
        <v>0</v>
      </c>
      <c r="V762" s="6">
        <f t="shared" si="406"/>
        <v>0</v>
      </c>
      <c r="W762" s="6">
        <f t="shared" si="407"/>
        <v>0</v>
      </c>
      <c r="X762" s="6">
        <f t="shared" si="408"/>
        <v>0</v>
      </c>
      <c r="Y762" s="6">
        <f t="shared" si="409"/>
        <v>0</v>
      </c>
      <c r="Z762" s="6">
        <f t="shared" si="410"/>
        <v>0</v>
      </c>
      <c r="AA762" s="6">
        <f t="shared" si="411"/>
        <v>0</v>
      </c>
      <c r="AB762" s="6">
        <f t="shared" si="412"/>
        <v>0.5</v>
      </c>
      <c r="AC762" s="6">
        <f t="shared" si="413"/>
        <v>0</v>
      </c>
      <c r="AD762" s="6">
        <f t="shared" si="414"/>
        <v>0</v>
      </c>
      <c r="AE762" s="6">
        <f t="shared" si="415"/>
        <v>0</v>
      </c>
      <c r="AF762" s="6">
        <f t="shared" si="416"/>
        <v>0</v>
      </c>
      <c r="AG762" s="6">
        <f t="shared" si="417"/>
        <v>0</v>
      </c>
      <c r="AH762" s="6">
        <f t="shared" si="418"/>
        <v>0</v>
      </c>
      <c r="AI762" s="6">
        <f t="shared" si="419"/>
        <v>0</v>
      </c>
      <c r="AJ762" s="6">
        <f t="shared" si="420"/>
        <v>0</v>
      </c>
      <c r="AK762" s="6">
        <f t="shared" si="421"/>
        <v>0</v>
      </c>
      <c r="AL762" s="6">
        <f t="shared" si="422"/>
        <v>0</v>
      </c>
      <c r="AM762" s="6">
        <f t="shared" si="423"/>
        <v>0</v>
      </c>
      <c r="AN762" s="6">
        <f t="shared" si="424"/>
        <v>0</v>
      </c>
      <c r="AO762" s="6">
        <f t="shared" si="425"/>
        <v>0</v>
      </c>
      <c r="AP762" s="6">
        <f t="shared" si="426"/>
        <v>0</v>
      </c>
      <c r="AQ762" s="6">
        <f t="shared" si="427"/>
        <v>0</v>
      </c>
      <c r="AR762" s="6">
        <f t="shared" si="428"/>
        <v>0</v>
      </c>
      <c r="AS762" s="6">
        <f t="shared" si="429"/>
        <v>0</v>
      </c>
      <c r="AT762" s="6">
        <f t="shared" si="430"/>
        <v>0</v>
      </c>
      <c r="AU762" s="6">
        <f t="shared" si="431"/>
        <v>0</v>
      </c>
    </row>
    <row r="763" spans="1:47" ht="15" customHeight="1" x14ac:dyDescent="0.45">
      <c r="A763" s="5" t="s">
        <v>1518</v>
      </c>
      <c r="B763" s="5" t="s">
        <v>1519</v>
      </c>
      <c r="C763" s="6">
        <v>1.75</v>
      </c>
      <c r="D763" s="6">
        <v>1</v>
      </c>
      <c r="E763" s="6">
        <v>2</v>
      </c>
      <c r="F763" s="6">
        <v>0.80000001192092896</v>
      </c>
      <c r="G763" s="6">
        <v>1.8999999761581401</v>
      </c>
      <c r="H763" s="6">
        <v>1.79999995231628</v>
      </c>
      <c r="I763" s="6">
        <v>2.5</v>
      </c>
      <c r="J763" s="6">
        <v>3.0499999523162802</v>
      </c>
      <c r="K763" s="6">
        <v>2.0999999046325701</v>
      </c>
      <c r="L763" s="6">
        <f t="shared" si="396"/>
        <v>0</v>
      </c>
      <c r="M763" s="6">
        <f t="shared" si="397"/>
        <v>0</v>
      </c>
      <c r="N763" s="6">
        <f t="shared" si="398"/>
        <v>0</v>
      </c>
      <c r="O763" s="6">
        <f t="shared" si="399"/>
        <v>0</v>
      </c>
      <c r="P763" s="6">
        <f t="shared" si="400"/>
        <v>0</v>
      </c>
      <c r="Q763" s="6">
        <f t="shared" si="401"/>
        <v>0</v>
      </c>
      <c r="R763" s="6">
        <f t="shared" si="402"/>
        <v>0</v>
      </c>
      <c r="S763" s="6">
        <f t="shared" si="403"/>
        <v>1.0499999523162802</v>
      </c>
      <c r="T763" s="6">
        <f t="shared" si="404"/>
        <v>9.9999904632570136E-2</v>
      </c>
      <c r="U763" s="6">
        <f t="shared" si="405"/>
        <v>0</v>
      </c>
      <c r="V763" s="6">
        <f t="shared" si="406"/>
        <v>0</v>
      </c>
      <c r="W763" s="6">
        <f t="shared" si="407"/>
        <v>0</v>
      </c>
      <c r="X763" s="6">
        <f t="shared" si="408"/>
        <v>0</v>
      </c>
      <c r="Y763" s="6">
        <f t="shared" si="409"/>
        <v>0</v>
      </c>
      <c r="Z763" s="6">
        <f t="shared" si="410"/>
        <v>0</v>
      </c>
      <c r="AA763" s="6">
        <f t="shared" si="411"/>
        <v>0</v>
      </c>
      <c r="AB763" s="6">
        <f t="shared" si="412"/>
        <v>0.54999995231628018</v>
      </c>
      <c r="AC763" s="6">
        <f t="shared" si="413"/>
        <v>0</v>
      </c>
      <c r="AD763" s="6">
        <f t="shared" si="414"/>
        <v>0</v>
      </c>
      <c r="AE763" s="6">
        <f t="shared" si="415"/>
        <v>0</v>
      </c>
      <c r="AF763" s="6">
        <f t="shared" si="416"/>
        <v>0</v>
      </c>
      <c r="AG763" s="6">
        <f t="shared" si="417"/>
        <v>0</v>
      </c>
      <c r="AH763" s="6">
        <f t="shared" si="418"/>
        <v>0</v>
      </c>
      <c r="AI763" s="6">
        <f t="shared" si="419"/>
        <v>0</v>
      </c>
      <c r="AJ763" s="6">
        <f t="shared" si="420"/>
        <v>0</v>
      </c>
      <c r="AK763" s="6">
        <f t="shared" si="421"/>
        <v>0</v>
      </c>
      <c r="AL763" s="6">
        <f t="shared" si="422"/>
        <v>0</v>
      </c>
      <c r="AM763" s="6">
        <f t="shared" si="423"/>
        <v>0</v>
      </c>
      <c r="AN763" s="6">
        <f t="shared" si="424"/>
        <v>0</v>
      </c>
      <c r="AO763" s="6">
        <f t="shared" si="425"/>
        <v>0</v>
      </c>
      <c r="AP763" s="6">
        <f t="shared" si="426"/>
        <v>0</v>
      </c>
      <c r="AQ763" s="6">
        <f t="shared" si="427"/>
        <v>0</v>
      </c>
      <c r="AR763" s="6">
        <f t="shared" si="428"/>
        <v>0</v>
      </c>
      <c r="AS763" s="6">
        <f t="shared" si="429"/>
        <v>0</v>
      </c>
      <c r="AT763" s="6">
        <f t="shared" si="430"/>
        <v>0</v>
      </c>
      <c r="AU763" s="6">
        <f t="shared" si="431"/>
        <v>0</v>
      </c>
    </row>
    <row r="764" spans="1:47" ht="15" customHeight="1" x14ac:dyDescent="0.45">
      <c r="A764" s="5" t="s">
        <v>1520</v>
      </c>
      <c r="B764" s="5" t="s">
        <v>1521</v>
      </c>
      <c r="C764" s="6">
        <v>1.79999995231628</v>
      </c>
      <c r="D764" s="6">
        <v>0.5</v>
      </c>
      <c r="E764" s="6">
        <v>1.8500000238418599</v>
      </c>
      <c r="F764" s="6">
        <v>0.75</v>
      </c>
      <c r="G764" s="6">
        <v>1.8500000238418599</v>
      </c>
      <c r="H764" s="6">
        <v>1.95000004768372</v>
      </c>
      <c r="I764" s="6">
        <v>2.5</v>
      </c>
      <c r="J764" s="6">
        <v>3.0499999523162802</v>
      </c>
      <c r="K764" s="6">
        <v>2.25</v>
      </c>
      <c r="L764" s="6">
        <f t="shared" si="396"/>
        <v>0</v>
      </c>
      <c r="M764" s="6">
        <f t="shared" si="397"/>
        <v>0</v>
      </c>
      <c r="N764" s="6">
        <f t="shared" si="398"/>
        <v>0</v>
      </c>
      <c r="O764" s="6">
        <f t="shared" si="399"/>
        <v>0</v>
      </c>
      <c r="P764" s="6">
        <f t="shared" si="400"/>
        <v>0</v>
      </c>
      <c r="Q764" s="6">
        <f t="shared" si="401"/>
        <v>0</v>
      </c>
      <c r="R764" s="6">
        <f t="shared" si="402"/>
        <v>0</v>
      </c>
      <c r="S764" s="6">
        <f t="shared" si="403"/>
        <v>1.0499999523162802</v>
      </c>
      <c r="T764" s="6">
        <f t="shared" si="404"/>
        <v>0.25</v>
      </c>
      <c r="U764" s="6">
        <f t="shared" si="405"/>
        <v>0</v>
      </c>
      <c r="V764" s="6">
        <f t="shared" si="406"/>
        <v>0</v>
      </c>
      <c r="W764" s="6">
        <f t="shared" si="407"/>
        <v>0</v>
      </c>
      <c r="X764" s="6">
        <f t="shared" si="408"/>
        <v>0</v>
      </c>
      <c r="Y764" s="6">
        <f t="shared" si="409"/>
        <v>0</v>
      </c>
      <c r="Z764" s="6">
        <f t="shared" si="410"/>
        <v>0</v>
      </c>
      <c r="AA764" s="6">
        <f t="shared" si="411"/>
        <v>0</v>
      </c>
      <c r="AB764" s="6">
        <f t="shared" si="412"/>
        <v>0.54999995231628018</v>
      </c>
      <c r="AC764" s="6">
        <f t="shared" si="413"/>
        <v>0</v>
      </c>
      <c r="AD764" s="6">
        <f t="shared" si="414"/>
        <v>0</v>
      </c>
      <c r="AE764" s="6">
        <f t="shared" si="415"/>
        <v>0</v>
      </c>
      <c r="AF764" s="6">
        <f t="shared" si="416"/>
        <v>0</v>
      </c>
      <c r="AG764" s="6">
        <f t="shared" si="417"/>
        <v>0</v>
      </c>
      <c r="AH764" s="6">
        <f t="shared" si="418"/>
        <v>0</v>
      </c>
      <c r="AI764" s="6">
        <f t="shared" si="419"/>
        <v>0</v>
      </c>
      <c r="AJ764" s="6">
        <f t="shared" si="420"/>
        <v>0</v>
      </c>
      <c r="AK764" s="6">
        <f t="shared" si="421"/>
        <v>0</v>
      </c>
      <c r="AL764" s="6">
        <f t="shared" si="422"/>
        <v>0</v>
      </c>
      <c r="AM764" s="6">
        <f t="shared" si="423"/>
        <v>0</v>
      </c>
      <c r="AN764" s="6">
        <f t="shared" si="424"/>
        <v>0</v>
      </c>
      <c r="AO764" s="6">
        <f t="shared" si="425"/>
        <v>0</v>
      </c>
      <c r="AP764" s="6">
        <f t="shared" si="426"/>
        <v>0</v>
      </c>
      <c r="AQ764" s="6">
        <f t="shared" si="427"/>
        <v>0</v>
      </c>
      <c r="AR764" s="6">
        <f t="shared" si="428"/>
        <v>0</v>
      </c>
      <c r="AS764" s="6">
        <f t="shared" si="429"/>
        <v>0</v>
      </c>
      <c r="AT764" s="6">
        <f t="shared" si="430"/>
        <v>0</v>
      </c>
      <c r="AU764" s="6">
        <f t="shared" si="431"/>
        <v>0</v>
      </c>
    </row>
    <row r="765" spans="1:47" ht="15" customHeight="1" x14ac:dyDescent="0.45">
      <c r="A765" s="5" t="s">
        <v>1522</v>
      </c>
      <c r="B765" s="5" t="s">
        <v>1523</v>
      </c>
      <c r="C765" s="6">
        <v>1.75</v>
      </c>
      <c r="D765" s="6">
        <v>0.5</v>
      </c>
      <c r="E765" s="6">
        <v>1.8500000238418599</v>
      </c>
      <c r="F765" s="6">
        <v>1.1000000238418599</v>
      </c>
      <c r="G765" s="6">
        <v>1.8999999761581401</v>
      </c>
      <c r="H765" s="6">
        <v>1.75</v>
      </c>
      <c r="I765" s="6">
        <v>2.5999999046325701</v>
      </c>
      <c r="J765" s="6">
        <v>3.0499999523162802</v>
      </c>
      <c r="K765" s="6">
        <v>2.25</v>
      </c>
      <c r="L765" s="6">
        <f t="shared" si="396"/>
        <v>0</v>
      </c>
      <c r="M765" s="6">
        <f t="shared" si="397"/>
        <v>0</v>
      </c>
      <c r="N765" s="6">
        <f t="shared" si="398"/>
        <v>0</v>
      </c>
      <c r="O765" s="6">
        <f t="shared" si="399"/>
        <v>0</v>
      </c>
      <c r="P765" s="6">
        <f t="shared" si="400"/>
        <v>0</v>
      </c>
      <c r="Q765" s="6">
        <f t="shared" si="401"/>
        <v>0</v>
      </c>
      <c r="R765" s="6">
        <f t="shared" si="402"/>
        <v>0</v>
      </c>
      <c r="S765" s="6">
        <f t="shared" si="403"/>
        <v>1.0499999523162802</v>
      </c>
      <c r="T765" s="6">
        <f t="shared" si="404"/>
        <v>0.25</v>
      </c>
      <c r="U765" s="6">
        <f t="shared" si="405"/>
        <v>0</v>
      </c>
      <c r="V765" s="6">
        <f t="shared" si="406"/>
        <v>0</v>
      </c>
      <c r="W765" s="6">
        <f t="shared" si="407"/>
        <v>0</v>
      </c>
      <c r="X765" s="6">
        <f t="shared" si="408"/>
        <v>0</v>
      </c>
      <c r="Y765" s="6">
        <f t="shared" si="409"/>
        <v>0</v>
      </c>
      <c r="Z765" s="6">
        <f t="shared" si="410"/>
        <v>0</v>
      </c>
      <c r="AA765" s="6">
        <f t="shared" si="411"/>
        <v>0</v>
      </c>
      <c r="AB765" s="6">
        <f t="shared" si="412"/>
        <v>0.54999995231628018</v>
      </c>
      <c r="AC765" s="6">
        <f t="shared" si="413"/>
        <v>0</v>
      </c>
      <c r="AD765" s="6">
        <f t="shared" si="414"/>
        <v>0</v>
      </c>
      <c r="AE765" s="6">
        <f t="shared" si="415"/>
        <v>0</v>
      </c>
      <c r="AF765" s="6">
        <f t="shared" si="416"/>
        <v>0</v>
      </c>
      <c r="AG765" s="6">
        <f t="shared" si="417"/>
        <v>0</v>
      </c>
      <c r="AH765" s="6">
        <f t="shared" si="418"/>
        <v>0</v>
      </c>
      <c r="AI765" s="6">
        <f t="shared" si="419"/>
        <v>0</v>
      </c>
      <c r="AJ765" s="6">
        <f t="shared" si="420"/>
        <v>0</v>
      </c>
      <c r="AK765" s="6">
        <f t="shared" si="421"/>
        <v>0</v>
      </c>
      <c r="AL765" s="6">
        <f t="shared" si="422"/>
        <v>0</v>
      </c>
      <c r="AM765" s="6">
        <f t="shared" si="423"/>
        <v>0</v>
      </c>
      <c r="AN765" s="6">
        <f t="shared" si="424"/>
        <v>0</v>
      </c>
      <c r="AO765" s="6">
        <f t="shared" si="425"/>
        <v>0</v>
      </c>
      <c r="AP765" s="6">
        <f t="shared" si="426"/>
        <v>0</v>
      </c>
      <c r="AQ765" s="6">
        <f t="shared" si="427"/>
        <v>0</v>
      </c>
      <c r="AR765" s="6">
        <f t="shared" si="428"/>
        <v>0</v>
      </c>
      <c r="AS765" s="6">
        <f t="shared" si="429"/>
        <v>0</v>
      </c>
      <c r="AT765" s="6">
        <f t="shared" si="430"/>
        <v>0</v>
      </c>
      <c r="AU765" s="6">
        <f t="shared" si="431"/>
        <v>0</v>
      </c>
    </row>
    <row r="766" spans="1:47" ht="15" customHeight="1" x14ac:dyDescent="0.45">
      <c r="A766" s="5" t="s">
        <v>1524</v>
      </c>
      <c r="B766" s="5" t="s">
        <v>1525</v>
      </c>
      <c r="C766" s="6">
        <v>2.5</v>
      </c>
      <c r="D766" s="6">
        <v>2</v>
      </c>
      <c r="E766" s="6">
        <v>2.6500000953674299</v>
      </c>
      <c r="F766" s="6">
        <v>2</v>
      </c>
      <c r="G766" s="6">
        <v>3</v>
      </c>
      <c r="H766" s="6">
        <v>3.5499999523162802</v>
      </c>
      <c r="I766" s="6">
        <v>3.7999999523162802</v>
      </c>
      <c r="J766" s="6">
        <v>4</v>
      </c>
      <c r="K766" s="6">
        <v>3</v>
      </c>
      <c r="L766" s="6">
        <f t="shared" si="396"/>
        <v>0</v>
      </c>
      <c r="M766" s="6">
        <f t="shared" si="397"/>
        <v>0</v>
      </c>
      <c r="N766" s="6">
        <f t="shared" si="398"/>
        <v>0.65000009536742986</v>
      </c>
      <c r="O766" s="6">
        <f t="shared" si="399"/>
        <v>0</v>
      </c>
      <c r="P766" s="6">
        <f t="shared" si="400"/>
        <v>1</v>
      </c>
      <c r="Q766" s="6">
        <f t="shared" si="401"/>
        <v>0.54999995231628018</v>
      </c>
      <c r="R766" s="6">
        <f t="shared" si="402"/>
        <v>0.79999995231628018</v>
      </c>
      <c r="S766" s="6">
        <f t="shared" si="403"/>
        <v>2</v>
      </c>
      <c r="T766" s="6">
        <f t="shared" si="404"/>
        <v>1</v>
      </c>
      <c r="U766" s="6">
        <f t="shared" si="405"/>
        <v>0</v>
      </c>
      <c r="V766" s="6">
        <f t="shared" si="406"/>
        <v>0</v>
      </c>
      <c r="W766" s="6">
        <f t="shared" si="407"/>
        <v>0</v>
      </c>
      <c r="X766" s="6">
        <f t="shared" si="408"/>
        <v>0</v>
      </c>
      <c r="Y766" s="6">
        <f t="shared" si="409"/>
        <v>0</v>
      </c>
      <c r="Z766" s="6">
        <f t="shared" si="410"/>
        <v>4.9999952316280183E-2</v>
      </c>
      <c r="AA766" s="6">
        <f t="shared" si="411"/>
        <v>0.19999995231628009</v>
      </c>
      <c r="AB766" s="6">
        <f t="shared" si="412"/>
        <v>1.5</v>
      </c>
      <c r="AC766" s="6">
        <f t="shared" si="413"/>
        <v>0.20000000000000018</v>
      </c>
      <c r="AD766" s="6">
        <f t="shared" si="414"/>
        <v>0</v>
      </c>
      <c r="AE766" s="6">
        <f t="shared" si="415"/>
        <v>0</v>
      </c>
      <c r="AF766" s="6">
        <f t="shared" si="416"/>
        <v>0</v>
      </c>
      <c r="AG766" s="6">
        <f t="shared" si="417"/>
        <v>0</v>
      </c>
      <c r="AH766" s="6">
        <f t="shared" si="418"/>
        <v>0</v>
      </c>
      <c r="AI766" s="6">
        <f t="shared" si="419"/>
        <v>0</v>
      </c>
      <c r="AJ766" s="6">
        <f t="shared" si="420"/>
        <v>0</v>
      </c>
      <c r="AK766" s="6">
        <f t="shared" si="421"/>
        <v>0.70000000000000018</v>
      </c>
      <c r="AL766" s="6">
        <f t="shared" si="422"/>
        <v>0</v>
      </c>
      <c r="AM766" s="6">
        <f t="shared" si="423"/>
        <v>0</v>
      </c>
      <c r="AN766" s="6">
        <f t="shared" si="424"/>
        <v>0</v>
      </c>
      <c r="AO766" s="6">
        <f t="shared" si="425"/>
        <v>0</v>
      </c>
      <c r="AP766" s="6">
        <f t="shared" si="426"/>
        <v>0</v>
      </c>
      <c r="AQ766" s="6">
        <f t="shared" si="427"/>
        <v>0</v>
      </c>
      <c r="AR766" s="6">
        <f t="shared" si="428"/>
        <v>0</v>
      </c>
      <c r="AS766" s="6">
        <f t="shared" si="429"/>
        <v>0</v>
      </c>
      <c r="AT766" s="6">
        <f t="shared" si="430"/>
        <v>0</v>
      </c>
      <c r="AU766" s="6">
        <f t="shared" si="431"/>
        <v>0</v>
      </c>
    </row>
    <row r="767" spans="1:47" ht="15" customHeight="1" x14ac:dyDescent="0.45">
      <c r="A767" s="5" t="s">
        <v>1526</v>
      </c>
      <c r="B767" s="5" t="s">
        <v>1527</v>
      </c>
      <c r="C767" s="6">
        <v>1.8999999761581401</v>
      </c>
      <c r="D767" s="6">
        <v>2.25</v>
      </c>
      <c r="E767" s="6">
        <v>2.25</v>
      </c>
      <c r="F767" s="6">
        <v>0.85000002384185802</v>
      </c>
      <c r="G767" s="6">
        <v>2.0999999046325701</v>
      </c>
      <c r="H767" s="6">
        <v>2.25</v>
      </c>
      <c r="I767" s="6">
        <v>3.25</v>
      </c>
      <c r="J767" s="6">
        <v>3.2000000476837198</v>
      </c>
      <c r="K767" s="6">
        <v>3</v>
      </c>
      <c r="L767" s="6">
        <f t="shared" si="396"/>
        <v>0</v>
      </c>
      <c r="M767" s="6">
        <f t="shared" si="397"/>
        <v>0.25</v>
      </c>
      <c r="N767" s="6">
        <f t="shared" si="398"/>
        <v>0.25</v>
      </c>
      <c r="O767" s="6">
        <f t="shared" si="399"/>
        <v>0</v>
      </c>
      <c r="P767" s="6">
        <f t="shared" si="400"/>
        <v>9.9999904632570136E-2</v>
      </c>
      <c r="Q767" s="6">
        <f t="shared" si="401"/>
        <v>0</v>
      </c>
      <c r="R767" s="6">
        <f t="shared" si="402"/>
        <v>0.25</v>
      </c>
      <c r="S767" s="6">
        <f t="shared" si="403"/>
        <v>1.2000000476837198</v>
      </c>
      <c r="T767" s="6">
        <f t="shared" si="404"/>
        <v>1</v>
      </c>
      <c r="U767" s="6">
        <f t="shared" si="405"/>
        <v>0</v>
      </c>
      <c r="V767" s="6">
        <f t="shared" si="406"/>
        <v>0</v>
      </c>
      <c r="W767" s="6">
        <f t="shared" si="407"/>
        <v>0</v>
      </c>
      <c r="X767" s="6">
        <f t="shared" si="408"/>
        <v>0</v>
      </c>
      <c r="Y767" s="6">
        <f t="shared" si="409"/>
        <v>0</v>
      </c>
      <c r="Z767" s="6">
        <f t="shared" si="410"/>
        <v>0</v>
      </c>
      <c r="AA767" s="6">
        <f t="shared" si="411"/>
        <v>0</v>
      </c>
      <c r="AB767" s="6">
        <f t="shared" si="412"/>
        <v>0.70000004768371982</v>
      </c>
      <c r="AC767" s="6">
        <f t="shared" si="413"/>
        <v>0.20000000000000018</v>
      </c>
      <c r="AD767" s="6">
        <f t="shared" si="414"/>
        <v>0</v>
      </c>
      <c r="AE767" s="6">
        <f t="shared" si="415"/>
        <v>0</v>
      </c>
      <c r="AF767" s="6">
        <f t="shared" si="416"/>
        <v>0</v>
      </c>
      <c r="AG767" s="6">
        <f t="shared" si="417"/>
        <v>0</v>
      </c>
      <c r="AH767" s="6">
        <f t="shared" si="418"/>
        <v>0</v>
      </c>
      <c r="AI767" s="6">
        <f t="shared" si="419"/>
        <v>0</v>
      </c>
      <c r="AJ767" s="6">
        <f t="shared" si="420"/>
        <v>0</v>
      </c>
      <c r="AK767" s="6">
        <f t="shared" si="421"/>
        <v>0</v>
      </c>
      <c r="AL767" s="6">
        <f t="shared" si="422"/>
        <v>0</v>
      </c>
      <c r="AM767" s="6">
        <f t="shared" si="423"/>
        <v>0</v>
      </c>
      <c r="AN767" s="6">
        <f t="shared" si="424"/>
        <v>0</v>
      </c>
      <c r="AO767" s="6">
        <f t="shared" si="425"/>
        <v>0</v>
      </c>
      <c r="AP767" s="6">
        <f t="shared" si="426"/>
        <v>0</v>
      </c>
      <c r="AQ767" s="6">
        <f t="shared" si="427"/>
        <v>0</v>
      </c>
      <c r="AR767" s="6">
        <f t="shared" si="428"/>
        <v>0</v>
      </c>
      <c r="AS767" s="6">
        <f t="shared" si="429"/>
        <v>0</v>
      </c>
      <c r="AT767" s="6">
        <f t="shared" si="430"/>
        <v>0</v>
      </c>
      <c r="AU767" s="6">
        <f t="shared" si="431"/>
        <v>0</v>
      </c>
    </row>
    <row r="768" spans="1:47" ht="15" customHeight="1" x14ac:dyDescent="0.45">
      <c r="A768" s="5" t="s">
        <v>1528</v>
      </c>
      <c r="B768" s="5" t="s">
        <v>1529</v>
      </c>
      <c r="C768" s="6">
        <v>1.04999995231628</v>
      </c>
      <c r="D768" s="6">
        <v>1.75</v>
      </c>
      <c r="E768" s="6">
        <v>1.95000004768372</v>
      </c>
      <c r="F768" s="6">
        <v>0.44999998807907099</v>
      </c>
      <c r="G768" s="6">
        <v>1.8999999761581401</v>
      </c>
      <c r="H768" s="6">
        <v>2.0499999523162802</v>
      </c>
      <c r="I768" s="6">
        <v>3.0999999046325701</v>
      </c>
      <c r="J768" s="6">
        <v>3.2000000476837198</v>
      </c>
      <c r="K768" s="6">
        <v>3</v>
      </c>
      <c r="L768" s="6">
        <f t="shared" si="396"/>
        <v>0</v>
      </c>
      <c r="M768" s="6">
        <f t="shared" si="397"/>
        <v>0</v>
      </c>
      <c r="N768" s="6">
        <f t="shared" si="398"/>
        <v>0</v>
      </c>
      <c r="O768" s="6">
        <f t="shared" si="399"/>
        <v>0</v>
      </c>
      <c r="P768" s="6">
        <f t="shared" si="400"/>
        <v>0</v>
      </c>
      <c r="Q768" s="6">
        <f t="shared" si="401"/>
        <v>0</v>
      </c>
      <c r="R768" s="6">
        <f t="shared" si="402"/>
        <v>9.9999904632570136E-2</v>
      </c>
      <c r="S768" s="6">
        <f t="shared" si="403"/>
        <v>1.2000000476837198</v>
      </c>
      <c r="T768" s="6">
        <f t="shared" si="404"/>
        <v>1</v>
      </c>
      <c r="U768" s="6">
        <f t="shared" si="405"/>
        <v>0</v>
      </c>
      <c r="V768" s="6">
        <f t="shared" si="406"/>
        <v>0</v>
      </c>
      <c r="W768" s="6">
        <f t="shared" si="407"/>
        <v>0</v>
      </c>
      <c r="X768" s="6">
        <f t="shared" si="408"/>
        <v>0</v>
      </c>
      <c r="Y768" s="6">
        <f t="shared" si="409"/>
        <v>0</v>
      </c>
      <c r="Z768" s="6">
        <f t="shared" si="410"/>
        <v>0</v>
      </c>
      <c r="AA768" s="6">
        <f t="shared" si="411"/>
        <v>0</v>
      </c>
      <c r="AB768" s="6">
        <f t="shared" si="412"/>
        <v>0.70000004768371982</v>
      </c>
      <c r="AC768" s="6">
        <f t="shared" si="413"/>
        <v>0.20000000000000018</v>
      </c>
      <c r="AD768" s="6">
        <f t="shared" si="414"/>
        <v>0</v>
      </c>
      <c r="AE768" s="6">
        <f t="shared" si="415"/>
        <v>0</v>
      </c>
      <c r="AF768" s="6">
        <f t="shared" si="416"/>
        <v>0</v>
      </c>
      <c r="AG768" s="6">
        <f t="shared" si="417"/>
        <v>0</v>
      </c>
      <c r="AH768" s="6">
        <f t="shared" si="418"/>
        <v>0</v>
      </c>
      <c r="AI768" s="6">
        <f t="shared" si="419"/>
        <v>0</v>
      </c>
      <c r="AJ768" s="6">
        <f t="shared" si="420"/>
        <v>0</v>
      </c>
      <c r="AK768" s="6">
        <f t="shared" si="421"/>
        <v>0</v>
      </c>
      <c r="AL768" s="6">
        <f t="shared" si="422"/>
        <v>0</v>
      </c>
      <c r="AM768" s="6">
        <f t="shared" si="423"/>
        <v>0</v>
      </c>
      <c r="AN768" s="6">
        <f t="shared" si="424"/>
        <v>0</v>
      </c>
      <c r="AO768" s="6">
        <f t="shared" si="425"/>
        <v>0</v>
      </c>
      <c r="AP768" s="6">
        <f t="shared" si="426"/>
        <v>0</v>
      </c>
      <c r="AQ768" s="6">
        <f t="shared" si="427"/>
        <v>0</v>
      </c>
      <c r="AR768" s="6">
        <f t="shared" si="428"/>
        <v>0</v>
      </c>
      <c r="AS768" s="6">
        <f t="shared" si="429"/>
        <v>0</v>
      </c>
      <c r="AT768" s="6">
        <f t="shared" si="430"/>
        <v>0</v>
      </c>
      <c r="AU768" s="6">
        <f t="shared" si="431"/>
        <v>0</v>
      </c>
    </row>
    <row r="769" spans="1:47" ht="15" customHeight="1" x14ac:dyDescent="0.45">
      <c r="A769" s="5" t="s">
        <v>1530</v>
      </c>
      <c r="B769" s="5" t="s">
        <v>1531</v>
      </c>
      <c r="C769" s="6">
        <v>2.4000000953674299</v>
      </c>
      <c r="D769" s="6">
        <v>2</v>
      </c>
      <c r="E769" s="6">
        <v>2.5499999523162802</v>
      </c>
      <c r="F769" s="6">
        <v>2</v>
      </c>
      <c r="G769" s="6">
        <v>3</v>
      </c>
      <c r="H769" s="6">
        <v>3.4000000953674299</v>
      </c>
      <c r="I769" s="6">
        <v>3.9000000953674299</v>
      </c>
      <c r="J769" s="6">
        <v>4</v>
      </c>
      <c r="K769" s="6">
        <v>3</v>
      </c>
      <c r="L769" s="6">
        <f t="shared" si="396"/>
        <v>0</v>
      </c>
      <c r="M769" s="6">
        <f t="shared" si="397"/>
        <v>0</v>
      </c>
      <c r="N769" s="6">
        <f t="shared" si="398"/>
        <v>0.54999995231628018</v>
      </c>
      <c r="O769" s="6">
        <f t="shared" si="399"/>
        <v>0</v>
      </c>
      <c r="P769" s="6">
        <f t="shared" si="400"/>
        <v>1</v>
      </c>
      <c r="Q769" s="6">
        <f t="shared" si="401"/>
        <v>0.40000009536742986</v>
      </c>
      <c r="R769" s="6">
        <f t="shared" si="402"/>
        <v>0.90000009536742986</v>
      </c>
      <c r="S769" s="6">
        <f t="shared" si="403"/>
        <v>2</v>
      </c>
      <c r="T769" s="6">
        <f t="shared" si="404"/>
        <v>1</v>
      </c>
      <c r="U769" s="6">
        <f t="shared" si="405"/>
        <v>0</v>
      </c>
      <c r="V769" s="6">
        <f t="shared" si="406"/>
        <v>0</v>
      </c>
      <c r="W769" s="6">
        <f t="shared" si="407"/>
        <v>0</v>
      </c>
      <c r="X769" s="6">
        <f t="shared" si="408"/>
        <v>0</v>
      </c>
      <c r="Y769" s="6">
        <f t="shared" si="409"/>
        <v>0</v>
      </c>
      <c r="Z769" s="6">
        <f t="shared" si="410"/>
        <v>0</v>
      </c>
      <c r="AA769" s="6">
        <f t="shared" si="411"/>
        <v>0.30000009536742978</v>
      </c>
      <c r="AB769" s="6">
        <f t="shared" si="412"/>
        <v>1.5</v>
      </c>
      <c r="AC769" s="6">
        <f t="shared" si="413"/>
        <v>0.20000000000000018</v>
      </c>
      <c r="AD769" s="6">
        <f t="shared" si="414"/>
        <v>0</v>
      </c>
      <c r="AE769" s="6">
        <f t="shared" si="415"/>
        <v>0</v>
      </c>
      <c r="AF769" s="6">
        <f t="shared" si="416"/>
        <v>0</v>
      </c>
      <c r="AG769" s="6">
        <f t="shared" si="417"/>
        <v>0</v>
      </c>
      <c r="AH769" s="6">
        <f t="shared" si="418"/>
        <v>0</v>
      </c>
      <c r="AI769" s="6">
        <f t="shared" si="419"/>
        <v>0</v>
      </c>
      <c r="AJ769" s="6">
        <f t="shared" si="420"/>
        <v>0</v>
      </c>
      <c r="AK769" s="6">
        <f t="shared" si="421"/>
        <v>0.70000000000000018</v>
      </c>
      <c r="AL769" s="6">
        <f t="shared" si="422"/>
        <v>0</v>
      </c>
      <c r="AM769" s="6">
        <f t="shared" si="423"/>
        <v>0</v>
      </c>
      <c r="AN769" s="6">
        <f t="shared" si="424"/>
        <v>0</v>
      </c>
      <c r="AO769" s="6">
        <f t="shared" si="425"/>
        <v>0</v>
      </c>
      <c r="AP769" s="6">
        <f t="shared" si="426"/>
        <v>0</v>
      </c>
      <c r="AQ769" s="6">
        <f t="shared" si="427"/>
        <v>0</v>
      </c>
      <c r="AR769" s="6">
        <f t="shared" si="428"/>
        <v>0</v>
      </c>
      <c r="AS769" s="6">
        <f t="shared" si="429"/>
        <v>0</v>
      </c>
      <c r="AT769" s="6">
        <f t="shared" si="430"/>
        <v>0</v>
      </c>
      <c r="AU769" s="6">
        <f t="shared" si="431"/>
        <v>0</v>
      </c>
    </row>
    <row r="770" spans="1:47" ht="15" customHeight="1" x14ac:dyDescent="0.45">
      <c r="A770" s="5" t="s">
        <v>1532</v>
      </c>
      <c r="B770" s="5" t="s">
        <v>1533</v>
      </c>
      <c r="C770" s="6">
        <v>2</v>
      </c>
      <c r="D770" s="6">
        <v>0.64999997615814198</v>
      </c>
      <c r="E770" s="6">
        <v>2.5</v>
      </c>
      <c r="F770" s="6">
        <v>2</v>
      </c>
      <c r="G770" s="6">
        <v>2.4500000476837198</v>
      </c>
      <c r="H770" s="6">
        <v>3</v>
      </c>
      <c r="I770" s="6">
        <v>3.75</v>
      </c>
      <c r="J770" s="6">
        <v>4</v>
      </c>
      <c r="K770" s="6">
        <v>3</v>
      </c>
      <c r="L770" s="6">
        <f t="shared" si="396"/>
        <v>0</v>
      </c>
      <c r="M770" s="6">
        <f t="shared" si="397"/>
        <v>0</v>
      </c>
      <c r="N770" s="6">
        <f t="shared" si="398"/>
        <v>0.5</v>
      </c>
      <c r="O770" s="6">
        <f t="shared" si="399"/>
        <v>0</v>
      </c>
      <c r="P770" s="6">
        <f t="shared" si="400"/>
        <v>0.45000004768371982</v>
      </c>
      <c r="Q770" s="6">
        <f t="shared" si="401"/>
        <v>0</v>
      </c>
      <c r="R770" s="6">
        <f t="shared" si="402"/>
        <v>0.75</v>
      </c>
      <c r="S770" s="6">
        <f t="shared" si="403"/>
        <v>2</v>
      </c>
      <c r="T770" s="6">
        <f t="shared" si="404"/>
        <v>1</v>
      </c>
      <c r="U770" s="6">
        <f t="shared" si="405"/>
        <v>0</v>
      </c>
      <c r="V770" s="6">
        <f t="shared" si="406"/>
        <v>0</v>
      </c>
      <c r="W770" s="6">
        <f t="shared" si="407"/>
        <v>0</v>
      </c>
      <c r="X770" s="6">
        <f t="shared" si="408"/>
        <v>0</v>
      </c>
      <c r="Y770" s="6">
        <f t="shared" si="409"/>
        <v>0</v>
      </c>
      <c r="Z770" s="6">
        <f t="shared" si="410"/>
        <v>0</v>
      </c>
      <c r="AA770" s="6">
        <f t="shared" si="411"/>
        <v>0.14999999999999991</v>
      </c>
      <c r="AB770" s="6">
        <f t="shared" si="412"/>
        <v>1.5</v>
      </c>
      <c r="AC770" s="6">
        <f t="shared" si="413"/>
        <v>0.20000000000000018</v>
      </c>
      <c r="AD770" s="6">
        <f t="shared" si="414"/>
        <v>0</v>
      </c>
      <c r="AE770" s="6">
        <f t="shared" si="415"/>
        <v>0</v>
      </c>
      <c r="AF770" s="6">
        <f t="shared" si="416"/>
        <v>0</v>
      </c>
      <c r="AG770" s="6">
        <f t="shared" si="417"/>
        <v>0</v>
      </c>
      <c r="AH770" s="6">
        <f t="shared" si="418"/>
        <v>0</v>
      </c>
      <c r="AI770" s="6">
        <f t="shared" si="419"/>
        <v>0</v>
      </c>
      <c r="AJ770" s="6">
        <f t="shared" si="420"/>
        <v>0</v>
      </c>
      <c r="AK770" s="6">
        <f t="shared" si="421"/>
        <v>0.70000000000000018</v>
      </c>
      <c r="AL770" s="6">
        <f t="shared" si="422"/>
        <v>0</v>
      </c>
      <c r="AM770" s="6">
        <f t="shared" si="423"/>
        <v>0</v>
      </c>
      <c r="AN770" s="6">
        <f t="shared" si="424"/>
        <v>0</v>
      </c>
      <c r="AO770" s="6">
        <f t="shared" si="425"/>
        <v>0</v>
      </c>
      <c r="AP770" s="6">
        <f t="shared" si="426"/>
        <v>0</v>
      </c>
      <c r="AQ770" s="6">
        <f t="shared" si="427"/>
        <v>0</v>
      </c>
      <c r="AR770" s="6">
        <f t="shared" si="428"/>
        <v>0</v>
      </c>
      <c r="AS770" s="6">
        <f t="shared" si="429"/>
        <v>0</v>
      </c>
      <c r="AT770" s="6">
        <f t="shared" si="430"/>
        <v>0</v>
      </c>
      <c r="AU770" s="6">
        <f t="shared" si="431"/>
        <v>0</v>
      </c>
    </row>
    <row r="771" spans="1:47" ht="15" customHeight="1" x14ac:dyDescent="0.45">
      <c r="A771" s="5" t="s">
        <v>1534</v>
      </c>
      <c r="B771" s="5" t="s">
        <v>1535</v>
      </c>
      <c r="C771" s="6">
        <v>1</v>
      </c>
      <c r="D771" s="6">
        <v>1.70000004768372</v>
      </c>
      <c r="E771" s="6">
        <v>2</v>
      </c>
      <c r="F771" s="6">
        <v>1</v>
      </c>
      <c r="G771" s="6">
        <v>1.79999995231628</v>
      </c>
      <c r="H771" s="6">
        <v>1.8999999761581401</v>
      </c>
      <c r="I771" s="6">
        <v>3.1500000953674299</v>
      </c>
      <c r="J771" s="6">
        <v>3.7999999523162802</v>
      </c>
      <c r="K771" s="6">
        <v>3</v>
      </c>
      <c r="L771" s="6">
        <f t="shared" si="396"/>
        <v>0</v>
      </c>
      <c r="M771" s="6">
        <f t="shared" si="397"/>
        <v>0</v>
      </c>
      <c r="N771" s="6">
        <f t="shared" si="398"/>
        <v>0</v>
      </c>
      <c r="O771" s="6">
        <f t="shared" si="399"/>
        <v>0</v>
      </c>
      <c r="P771" s="6">
        <f t="shared" si="400"/>
        <v>0</v>
      </c>
      <c r="Q771" s="6">
        <f t="shared" si="401"/>
        <v>0</v>
      </c>
      <c r="R771" s="6">
        <f t="shared" si="402"/>
        <v>0.15000009536742986</v>
      </c>
      <c r="S771" s="6">
        <f t="shared" si="403"/>
        <v>1.7999999523162802</v>
      </c>
      <c r="T771" s="6">
        <f t="shared" si="404"/>
        <v>1</v>
      </c>
      <c r="U771" s="6">
        <f t="shared" si="405"/>
        <v>0</v>
      </c>
      <c r="V771" s="6">
        <f t="shared" si="406"/>
        <v>0</v>
      </c>
      <c r="W771" s="6">
        <f t="shared" si="407"/>
        <v>0</v>
      </c>
      <c r="X771" s="6">
        <f t="shared" si="408"/>
        <v>0</v>
      </c>
      <c r="Y771" s="6">
        <f t="shared" si="409"/>
        <v>0</v>
      </c>
      <c r="Z771" s="6">
        <f t="shared" si="410"/>
        <v>0</v>
      </c>
      <c r="AA771" s="6">
        <f t="shared" si="411"/>
        <v>0</v>
      </c>
      <c r="AB771" s="6">
        <f t="shared" si="412"/>
        <v>1.2999999523162802</v>
      </c>
      <c r="AC771" s="6">
        <f t="shared" si="413"/>
        <v>0.20000000000000018</v>
      </c>
      <c r="AD771" s="6">
        <f t="shared" si="414"/>
        <v>0</v>
      </c>
      <c r="AE771" s="6">
        <f t="shared" si="415"/>
        <v>0</v>
      </c>
      <c r="AF771" s="6">
        <f t="shared" si="416"/>
        <v>0</v>
      </c>
      <c r="AG771" s="6">
        <f t="shared" si="417"/>
        <v>0</v>
      </c>
      <c r="AH771" s="6">
        <f t="shared" si="418"/>
        <v>0</v>
      </c>
      <c r="AI771" s="6">
        <f t="shared" si="419"/>
        <v>0</v>
      </c>
      <c r="AJ771" s="6">
        <f t="shared" si="420"/>
        <v>0</v>
      </c>
      <c r="AK771" s="6">
        <f t="shared" si="421"/>
        <v>0.49999995231628036</v>
      </c>
      <c r="AL771" s="6">
        <f t="shared" si="422"/>
        <v>0</v>
      </c>
      <c r="AM771" s="6">
        <f t="shared" si="423"/>
        <v>0</v>
      </c>
      <c r="AN771" s="6">
        <f t="shared" si="424"/>
        <v>0</v>
      </c>
      <c r="AO771" s="6">
        <f t="shared" si="425"/>
        <v>0</v>
      </c>
      <c r="AP771" s="6">
        <f t="shared" si="426"/>
        <v>0</v>
      </c>
      <c r="AQ771" s="6">
        <f t="shared" si="427"/>
        <v>0</v>
      </c>
      <c r="AR771" s="6">
        <f t="shared" si="428"/>
        <v>0</v>
      </c>
      <c r="AS771" s="6">
        <f t="shared" si="429"/>
        <v>0</v>
      </c>
      <c r="AT771" s="6">
        <f t="shared" si="430"/>
        <v>0</v>
      </c>
      <c r="AU771" s="6">
        <f t="shared" si="431"/>
        <v>0</v>
      </c>
    </row>
    <row r="772" spans="1:47" ht="15" customHeight="1" x14ac:dyDescent="0.45">
      <c r="A772" s="5" t="s">
        <v>1536</v>
      </c>
      <c r="B772" s="5" t="s">
        <v>1537</v>
      </c>
      <c r="C772" s="6">
        <v>1.04999995231628</v>
      </c>
      <c r="D772" s="6">
        <v>0.75</v>
      </c>
      <c r="E772" s="6">
        <v>1.75</v>
      </c>
      <c r="F772" s="6">
        <v>0.75</v>
      </c>
      <c r="G772" s="6">
        <v>1.75</v>
      </c>
      <c r="H772" s="6">
        <v>1.75</v>
      </c>
      <c r="I772" s="6">
        <v>2.5</v>
      </c>
      <c r="J772" s="6">
        <v>3.2000000476837198</v>
      </c>
      <c r="K772" s="6">
        <v>2.2999999523162802</v>
      </c>
      <c r="L772" s="6">
        <f t="shared" si="396"/>
        <v>0</v>
      </c>
      <c r="M772" s="6">
        <f t="shared" si="397"/>
        <v>0</v>
      </c>
      <c r="N772" s="6">
        <f t="shared" si="398"/>
        <v>0</v>
      </c>
      <c r="O772" s="6">
        <f t="shared" si="399"/>
        <v>0</v>
      </c>
      <c r="P772" s="6">
        <f t="shared" si="400"/>
        <v>0</v>
      </c>
      <c r="Q772" s="6">
        <f t="shared" si="401"/>
        <v>0</v>
      </c>
      <c r="R772" s="6">
        <f t="shared" si="402"/>
        <v>0</v>
      </c>
      <c r="S772" s="6">
        <f t="shared" si="403"/>
        <v>1.2000000476837198</v>
      </c>
      <c r="T772" s="6">
        <f t="shared" si="404"/>
        <v>0.29999995231628018</v>
      </c>
      <c r="U772" s="6">
        <f t="shared" si="405"/>
        <v>0</v>
      </c>
      <c r="V772" s="6">
        <f t="shared" si="406"/>
        <v>0</v>
      </c>
      <c r="W772" s="6">
        <f t="shared" si="407"/>
        <v>0</v>
      </c>
      <c r="X772" s="6">
        <f t="shared" si="408"/>
        <v>0</v>
      </c>
      <c r="Y772" s="6">
        <f t="shared" si="409"/>
        <v>0</v>
      </c>
      <c r="Z772" s="6">
        <f t="shared" si="410"/>
        <v>0</v>
      </c>
      <c r="AA772" s="6">
        <f t="shared" si="411"/>
        <v>0</v>
      </c>
      <c r="AB772" s="6">
        <f t="shared" si="412"/>
        <v>0.70000004768371982</v>
      </c>
      <c r="AC772" s="6">
        <f t="shared" si="413"/>
        <v>0</v>
      </c>
      <c r="AD772" s="6">
        <f t="shared" si="414"/>
        <v>0</v>
      </c>
      <c r="AE772" s="6">
        <f t="shared" si="415"/>
        <v>0</v>
      </c>
      <c r="AF772" s="6">
        <f t="shared" si="416"/>
        <v>0</v>
      </c>
      <c r="AG772" s="6">
        <f t="shared" si="417"/>
        <v>0</v>
      </c>
      <c r="AH772" s="6">
        <f t="shared" si="418"/>
        <v>0</v>
      </c>
      <c r="AI772" s="6">
        <f t="shared" si="419"/>
        <v>0</v>
      </c>
      <c r="AJ772" s="6">
        <f t="shared" si="420"/>
        <v>0</v>
      </c>
      <c r="AK772" s="6">
        <f t="shared" si="421"/>
        <v>0</v>
      </c>
      <c r="AL772" s="6">
        <f t="shared" si="422"/>
        <v>0</v>
      </c>
      <c r="AM772" s="6">
        <f t="shared" si="423"/>
        <v>0</v>
      </c>
      <c r="AN772" s="6">
        <f t="shared" si="424"/>
        <v>0</v>
      </c>
      <c r="AO772" s="6">
        <f t="shared" si="425"/>
        <v>0</v>
      </c>
      <c r="AP772" s="6">
        <f t="shared" si="426"/>
        <v>0</v>
      </c>
      <c r="AQ772" s="6">
        <f t="shared" si="427"/>
        <v>0</v>
      </c>
      <c r="AR772" s="6">
        <f t="shared" si="428"/>
        <v>0</v>
      </c>
      <c r="AS772" s="6">
        <f t="shared" si="429"/>
        <v>0</v>
      </c>
      <c r="AT772" s="6">
        <f t="shared" si="430"/>
        <v>0</v>
      </c>
      <c r="AU772" s="6">
        <f t="shared" si="431"/>
        <v>0</v>
      </c>
    </row>
    <row r="773" spans="1:47" ht="15" customHeight="1" x14ac:dyDescent="0.45">
      <c r="A773" s="5" t="s">
        <v>1538</v>
      </c>
      <c r="B773" s="5" t="s">
        <v>1539</v>
      </c>
      <c r="C773" s="6">
        <v>2.0999999046325701</v>
      </c>
      <c r="D773" s="6">
        <v>1.8999999761581401</v>
      </c>
      <c r="E773" s="6">
        <v>2</v>
      </c>
      <c r="F773" s="6">
        <v>0.94999998807907104</v>
      </c>
      <c r="G773" s="6">
        <v>2</v>
      </c>
      <c r="H773" s="6">
        <v>2.5999999046325701</v>
      </c>
      <c r="I773" s="6">
        <v>3</v>
      </c>
      <c r="J773" s="6">
        <v>3.4000000953674299</v>
      </c>
      <c r="K773" s="6">
        <v>2.7000000476837198</v>
      </c>
      <c r="L773" s="6">
        <f t="shared" si="396"/>
        <v>0</v>
      </c>
      <c r="M773" s="6">
        <f t="shared" si="397"/>
        <v>0</v>
      </c>
      <c r="N773" s="6">
        <f t="shared" si="398"/>
        <v>0</v>
      </c>
      <c r="O773" s="6">
        <f t="shared" si="399"/>
        <v>0</v>
      </c>
      <c r="P773" s="6">
        <f t="shared" si="400"/>
        <v>0</v>
      </c>
      <c r="Q773" s="6">
        <f t="shared" si="401"/>
        <v>0</v>
      </c>
      <c r="R773" s="6">
        <f t="shared" si="402"/>
        <v>0</v>
      </c>
      <c r="S773" s="6">
        <f t="shared" si="403"/>
        <v>1.4000000953674299</v>
      </c>
      <c r="T773" s="6">
        <f t="shared" si="404"/>
        <v>0.70000004768371982</v>
      </c>
      <c r="U773" s="6">
        <f t="shared" si="405"/>
        <v>0</v>
      </c>
      <c r="V773" s="6">
        <f t="shared" si="406"/>
        <v>0</v>
      </c>
      <c r="W773" s="6">
        <f t="shared" si="407"/>
        <v>0</v>
      </c>
      <c r="X773" s="6">
        <f t="shared" si="408"/>
        <v>0</v>
      </c>
      <c r="Y773" s="6">
        <f t="shared" si="409"/>
        <v>0</v>
      </c>
      <c r="Z773" s="6">
        <f t="shared" si="410"/>
        <v>0</v>
      </c>
      <c r="AA773" s="6">
        <f t="shared" si="411"/>
        <v>0</v>
      </c>
      <c r="AB773" s="6">
        <f t="shared" si="412"/>
        <v>0.90000009536742986</v>
      </c>
      <c r="AC773" s="6">
        <f t="shared" si="413"/>
        <v>0</v>
      </c>
      <c r="AD773" s="6">
        <f t="shared" si="414"/>
        <v>0</v>
      </c>
      <c r="AE773" s="6">
        <f t="shared" si="415"/>
        <v>0</v>
      </c>
      <c r="AF773" s="6">
        <f t="shared" si="416"/>
        <v>0</v>
      </c>
      <c r="AG773" s="6">
        <f t="shared" si="417"/>
        <v>0</v>
      </c>
      <c r="AH773" s="6">
        <f t="shared" si="418"/>
        <v>0</v>
      </c>
      <c r="AI773" s="6">
        <f t="shared" si="419"/>
        <v>0</v>
      </c>
      <c r="AJ773" s="6">
        <f t="shared" si="420"/>
        <v>0</v>
      </c>
      <c r="AK773" s="6">
        <f t="shared" si="421"/>
        <v>0.10000009536743004</v>
      </c>
      <c r="AL773" s="6">
        <f t="shared" si="422"/>
        <v>0</v>
      </c>
      <c r="AM773" s="6">
        <f t="shared" si="423"/>
        <v>0</v>
      </c>
      <c r="AN773" s="6">
        <f t="shared" si="424"/>
        <v>0</v>
      </c>
      <c r="AO773" s="6">
        <f t="shared" si="425"/>
        <v>0</v>
      </c>
      <c r="AP773" s="6">
        <f t="shared" si="426"/>
        <v>0</v>
      </c>
      <c r="AQ773" s="6">
        <f t="shared" si="427"/>
        <v>0</v>
      </c>
      <c r="AR773" s="6">
        <f t="shared" si="428"/>
        <v>0</v>
      </c>
      <c r="AS773" s="6">
        <f t="shared" si="429"/>
        <v>0</v>
      </c>
      <c r="AT773" s="6">
        <f t="shared" si="430"/>
        <v>0</v>
      </c>
      <c r="AU773" s="6">
        <f t="shared" si="431"/>
        <v>0</v>
      </c>
    </row>
    <row r="774" spans="1:47" ht="15" customHeight="1" x14ac:dyDescent="0.45">
      <c r="A774" s="5" t="s">
        <v>1540</v>
      </c>
      <c r="B774" s="5" t="s">
        <v>1541</v>
      </c>
      <c r="C774" s="6">
        <v>2</v>
      </c>
      <c r="D774" s="6">
        <v>0.60000002384185802</v>
      </c>
      <c r="E774" s="6">
        <v>2.6500000953674299</v>
      </c>
      <c r="F774" s="6">
        <v>2</v>
      </c>
      <c r="G774" s="6">
        <v>2.9000000953674299</v>
      </c>
      <c r="H774" s="6">
        <v>3.2999999523162802</v>
      </c>
      <c r="I774" s="6">
        <v>4</v>
      </c>
      <c r="J774" s="6">
        <v>4</v>
      </c>
      <c r="K774" s="6">
        <v>3</v>
      </c>
      <c r="L774" s="6">
        <f t="shared" si="396"/>
        <v>0</v>
      </c>
      <c r="M774" s="6">
        <f t="shared" si="397"/>
        <v>0</v>
      </c>
      <c r="N774" s="6">
        <f t="shared" si="398"/>
        <v>0.65000009536742986</v>
      </c>
      <c r="O774" s="6">
        <f t="shared" si="399"/>
        <v>0</v>
      </c>
      <c r="P774" s="6">
        <f t="shared" si="400"/>
        <v>0.90000009536742986</v>
      </c>
      <c r="Q774" s="6">
        <f t="shared" si="401"/>
        <v>0.29999995231628018</v>
      </c>
      <c r="R774" s="6">
        <f t="shared" si="402"/>
        <v>1</v>
      </c>
      <c r="S774" s="6">
        <f t="shared" si="403"/>
        <v>2</v>
      </c>
      <c r="T774" s="6">
        <f t="shared" si="404"/>
        <v>1</v>
      </c>
      <c r="U774" s="6">
        <f t="shared" si="405"/>
        <v>0</v>
      </c>
      <c r="V774" s="6">
        <f t="shared" si="406"/>
        <v>0</v>
      </c>
      <c r="W774" s="6">
        <f t="shared" si="407"/>
        <v>0</v>
      </c>
      <c r="X774" s="6">
        <f t="shared" si="408"/>
        <v>0</v>
      </c>
      <c r="Y774" s="6">
        <f t="shared" si="409"/>
        <v>0</v>
      </c>
      <c r="Z774" s="6">
        <f t="shared" si="410"/>
        <v>0</v>
      </c>
      <c r="AA774" s="6">
        <f t="shared" si="411"/>
        <v>0.39999999999999991</v>
      </c>
      <c r="AB774" s="6">
        <f t="shared" si="412"/>
        <v>1.5</v>
      </c>
      <c r="AC774" s="6">
        <f t="shared" si="413"/>
        <v>0.20000000000000018</v>
      </c>
      <c r="AD774" s="6">
        <f t="shared" si="414"/>
        <v>0</v>
      </c>
      <c r="AE774" s="6">
        <f t="shared" si="415"/>
        <v>0</v>
      </c>
      <c r="AF774" s="6">
        <f t="shared" si="416"/>
        <v>0</v>
      </c>
      <c r="AG774" s="6">
        <f t="shared" si="417"/>
        <v>0</v>
      </c>
      <c r="AH774" s="6">
        <f t="shared" si="418"/>
        <v>0</v>
      </c>
      <c r="AI774" s="6">
        <f t="shared" si="419"/>
        <v>0</v>
      </c>
      <c r="AJ774" s="6">
        <f t="shared" si="420"/>
        <v>0</v>
      </c>
      <c r="AK774" s="6">
        <f t="shared" si="421"/>
        <v>0.70000000000000018</v>
      </c>
      <c r="AL774" s="6">
        <f t="shared" si="422"/>
        <v>0</v>
      </c>
      <c r="AM774" s="6">
        <f t="shared" si="423"/>
        <v>0</v>
      </c>
      <c r="AN774" s="6">
        <f t="shared" si="424"/>
        <v>0</v>
      </c>
      <c r="AO774" s="6">
        <f t="shared" si="425"/>
        <v>0</v>
      </c>
      <c r="AP774" s="6">
        <f t="shared" si="426"/>
        <v>0</v>
      </c>
      <c r="AQ774" s="6">
        <f t="shared" si="427"/>
        <v>0</v>
      </c>
      <c r="AR774" s="6">
        <f t="shared" si="428"/>
        <v>0</v>
      </c>
      <c r="AS774" s="6">
        <f t="shared" si="429"/>
        <v>0</v>
      </c>
      <c r="AT774" s="6">
        <f t="shared" si="430"/>
        <v>0</v>
      </c>
      <c r="AU774" s="6">
        <f t="shared" si="431"/>
        <v>0</v>
      </c>
    </row>
    <row r="775" spans="1:47" ht="15" customHeight="1" x14ac:dyDescent="0.45">
      <c r="A775" s="5" t="s">
        <v>1542</v>
      </c>
      <c r="B775" s="5" t="s">
        <v>1543</v>
      </c>
      <c r="C775" s="6">
        <v>2.1500000953674299</v>
      </c>
      <c r="D775" s="6">
        <v>1.70000004768372</v>
      </c>
      <c r="E775" s="6">
        <v>2.25</v>
      </c>
      <c r="F775" s="6">
        <v>1.6499999761581401</v>
      </c>
      <c r="G775" s="6">
        <v>2.25</v>
      </c>
      <c r="H775" s="6">
        <v>3.0499999523162802</v>
      </c>
      <c r="I775" s="6">
        <v>3.9500000476837198</v>
      </c>
      <c r="J775" s="6">
        <v>4</v>
      </c>
      <c r="K775" s="6">
        <v>3.1500000953674299</v>
      </c>
      <c r="L775" s="6">
        <f t="shared" si="396"/>
        <v>0</v>
      </c>
      <c r="M775" s="6">
        <f t="shared" si="397"/>
        <v>0</v>
      </c>
      <c r="N775" s="6">
        <f t="shared" si="398"/>
        <v>0.25</v>
      </c>
      <c r="O775" s="6">
        <f t="shared" si="399"/>
        <v>0</v>
      </c>
      <c r="P775" s="6">
        <f t="shared" si="400"/>
        <v>0.25</v>
      </c>
      <c r="Q775" s="6">
        <f t="shared" si="401"/>
        <v>4.9999952316280183E-2</v>
      </c>
      <c r="R775" s="6">
        <f t="shared" si="402"/>
        <v>0.95000004768371982</v>
      </c>
      <c r="S775" s="6">
        <f t="shared" si="403"/>
        <v>2</v>
      </c>
      <c r="T775" s="6">
        <f t="shared" si="404"/>
        <v>1.1500000953674299</v>
      </c>
      <c r="U775" s="6">
        <f t="shared" si="405"/>
        <v>0</v>
      </c>
      <c r="V775" s="6">
        <f t="shared" si="406"/>
        <v>0</v>
      </c>
      <c r="W775" s="6">
        <f t="shared" si="407"/>
        <v>0</v>
      </c>
      <c r="X775" s="6">
        <f t="shared" si="408"/>
        <v>0</v>
      </c>
      <c r="Y775" s="6">
        <f t="shared" si="409"/>
        <v>0</v>
      </c>
      <c r="Z775" s="6">
        <f t="shared" si="410"/>
        <v>0</v>
      </c>
      <c r="AA775" s="6">
        <f t="shared" si="411"/>
        <v>0.35000004768371973</v>
      </c>
      <c r="AB775" s="6">
        <f t="shared" si="412"/>
        <v>1.5</v>
      </c>
      <c r="AC775" s="6">
        <f t="shared" si="413"/>
        <v>0.35000009536743004</v>
      </c>
      <c r="AD775" s="6">
        <f t="shared" si="414"/>
        <v>0</v>
      </c>
      <c r="AE775" s="6">
        <f t="shared" si="415"/>
        <v>0</v>
      </c>
      <c r="AF775" s="6">
        <f t="shared" si="416"/>
        <v>0</v>
      </c>
      <c r="AG775" s="6">
        <f t="shared" si="417"/>
        <v>0</v>
      </c>
      <c r="AH775" s="6">
        <f t="shared" si="418"/>
        <v>0</v>
      </c>
      <c r="AI775" s="6">
        <f t="shared" si="419"/>
        <v>0</v>
      </c>
      <c r="AJ775" s="6">
        <f t="shared" si="420"/>
        <v>0</v>
      </c>
      <c r="AK775" s="6">
        <f t="shared" si="421"/>
        <v>0.70000000000000018</v>
      </c>
      <c r="AL775" s="6">
        <f t="shared" si="422"/>
        <v>0</v>
      </c>
      <c r="AM775" s="6">
        <f t="shared" si="423"/>
        <v>0</v>
      </c>
      <c r="AN775" s="6">
        <f t="shared" si="424"/>
        <v>0</v>
      </c>
      <c r="AO775" s="6">
        <f t="shared" si="425"/>
        <v>0</v>
      </c>
      <c r="AP775" s="6">
        <f t="shared" si="426"/>
        <v>0</v>
      </c>
      <c r="AQ775" s="6">
        <f t="shared" si="427"/>
        <v>0</v>
      </c>
      <c r="AR775" s="6">
        <f t="shared" si="428"/>
        <v>0</v>
      </c>
      <c r="AS775" s="6">
        <f t="shared" si="429"/>
        <v>0</v>
      </c>
      <c r="AT775" s="6">
        <f t="shared" si="430"/>
        <v>0</v>
      </c>
      <c r="AU775" s="6">
        <f t="shared" si="431"/>
        <v>0</v>
      </c>
    </row>
    <row r="776" spans="1:47" ht="15" customHeight="1" x14ac:dyDescent="0.45">
      <c r="A776" s="5" t="s">
        <v>1544</v>
      </c>
      <c r="B776" s="5" t="s">
        <v>1545</v>
      </c>
      <c r="C776" s="6">
        <v>2</v>
      </c>
      <c r="D776" s="6">
        <v>1.75</v>
      </c>
      <c r="E776" s="6">
        <v>1.95000004768372</v>
      </c>
      <c r="F776" s="6">
        <v>1</v>
      </c>
      <c r="G776" s="6">
        <v>2</v>
      </c>
      <c r="H776" s="6">
        <v>1.79999995231628</v>
      </c>
      <c r="I776" s="6">
        <v>2.5</v>
      </c>
      <c r="J776" s="6">
        <v>3</v>
      </c>
      <c r="K776" s="6">
        <v>2.2999999523162802</v>
      </c>
      <c r="L776" s="6">
        <f t="shared" si="396"/>
        <v>0</v>
      </c>
      <c r="M776" s="6">
        <f t="shared" si="397"/>
        <v>0</v>
      </c>
      <c r="N776" s="6">
        <f t="shared" si="398"/>
        <v>0</v>
      </c>
      <c r="O776" s="6">
        <f t="shared" si="399"/>
        <v>0</v>
      </c>
      <c r="P776" s="6">
        <f t="shared" si="400"/>
        <v>0</v>
      </c>
      <c r="Q776" s="6">
        <f t="shared" si="401"/>
        <v>0</v>
      </c>
      <c r="R776" s="6">
        <f t="shared" si="402"/>
        <v>0</v>
      </c>
      <c r="S776" s="6">
        <f t="shared" si="403"/>
        <v>1</v>
      </c>
      <c r="T776" s="6">
        <f t="shared" si="404"/>
        <v>0.29999995231628018</v>
      </c>
      <c r="U776" s="6">
        <f t="shared" si="405"/>
        <v>0</v>
      </c>
      <c r="V776" s="6">
        <f t="shared" si="406"/>
        <v>0</v>
      </c>
      <c r="W776" s="6">
        <f t="shared" si="407"/>
        <v>0</v>
      </c>
      <c r="X776" s="6">
        <f t="shared" si="408"/>
        <v>0</v>
      </c>
      <c r="Y776" s="6">
        <f t="shared" si="409"/>
        <v>0</v>
      </c>
      <c r="Z776" s="6">
        <f t="shared" si="410"/>
        <v>0</v>
      </c>
      <c r="AA776" s="6">
        <f t="shared" si="411"/>
        <v>0</v>
      </c>
      <c r="AB776" s="6">
        <f t="shared" si="412"/>
        <v>0.5</v>
      </c>
      <c r="AC776" s="6">
        <f t="shared" si="413"/>
        <v>0</v>
      </c>
      <c r="AD776" s="6">
        <f t="shared" si="414"/>
        <v>0</v>
      </c>
      <c r="AE776" s="6">
        <f t="shared" si="415"/>
        <v>0</v>
      </c>
      <c r="AF776" s="6">
        <f t="shared" si="416"/>
        <v>0</v>
      </c>
      <c r="AG776" s="6">
        <f t="shared" si="417"/>
        <v>0</v>
      </c>
      <c r="AH776" s="6">
        <f t="shared" si="418"/>
        <v>0</v>
      </c>
      <c r="AI776" s="6">
        <f t="shared" si="419"/>
        <v>0</v>
      </c>
      <c r="AJ776" s="6">
        <f t="shared" si="420"/>
        <v>0</v>
      </c>
      <c r="AK776" s="6">
        <f t="shared" si="421"/>
        <v>0</v>
      </c>
      <c r="AL776" s="6">
        <f t="shared" si="422"/>
        <v>0</v>
      </c>
      <c r="AM776" s="6">
        <f t="shared" si="423"/>
        <v>0</v>
      </c>
      <c r="AN776" s="6">
        <f t="shared" si="424"/>
        <v>0</v>
      </c>
      <c r="AO776" s="6">
        <f t="shared" si="425"/>
        <v>0</v>
      </c>
      <c r="AP776" s="6">
        <f t="shared" si="426"/>
        <v>0</v>
      </c>
      <c r="AQ776" s="6">
        <f t="shared" si="427"/>
        <v>0</v>
      </c>
      <c r="AR776" s="6">
        <f t="shared" si="428"/>
        <v>0</v>
      </c>
      <c r="AS776" s="6">
        <f t="shared" si="429"/>
        <v>0</v>
      </c>
      <c r="AT776" s="6">
        <f t="shared" si="430"/>
        <v>0</v>
      </c>
      <c r="AU776" s="6">
        <f t="shared" si="431"/>
        <v>0</v>
      </c>
    </row>
    <row r="777" spans="1:47" ht="15" customHeight="1" x14ac:dyDescent="0.45">
      <c r="A777" s="5" t="s">
        <v>1546</v>
      </c>
      <c r="B777" s="5" t="s">
        <v>1547</v>
      </c>
      <c r="C777" s="6">
        <v>2.0499999523162802</v>
      </c>
      <c r="D777" s="6">
        <v>2.0999999046325701</v>
      </c>
      <c r="E777" s="6">
        <v>2</v>
      </c>
      <c r="F777" s="6">
        <v>0.69999998807907104</v>
      </c>
      <c r="G777" s="6">
        <v>1.8500000238418599</v>
      </c>
      <c r="H777" s="6">
        <v>1.8500000238418599</v>
      </c>
      <c r="I777" s="6">
        <v>2.5499999523162802</v>
      </c>
      <c r="J777" s="6">
        <v>3</v>
      </c>
      <c r="K777" s="6">
        <v>2.2999999523162802</v>
      </c>
      <c r="L777" s="6">
        <f t="shared" si="396"/>
        <v>0</v>
      </c>
      <c r="M777" s="6">
        <f t="shared" si="397"/>
        <v>9.9999904632570136E-2</v>
      </c>
      <c r="N777" s="6">
        <f t="shared" si="398"/>
        <v>0</v>
      </c>
      <c r="O777" s="6">
        <f t="shared" si="399"/>
        <v>0</v>
      </c>
      <c r="P777" s="6">
        <f t="shared" si="400"/>
        <v>0</v>
      </c>
      <c r="Q777" s="6">
        <f t="shared" si="401"/>
        <v>0</v>
      </c>
      <c r="R777" s="6">
        <f t="shared" si="402"/>
        <v>0</v>
      </c>
      <c r="S777" s="6">
        <f t="shared" si="403"/>
        <v>1</v>
      </c>
      <c r="T777" s="6">
        <f t="shared" si="404"/>
        <v>0.29999995231628018</v>
      </c>
      <c r="U777" s="6">
        <f t="shared" si="405"/>
        <v>0</v>
      </c>
      <c r="V777" s="6">
        <f t="shared" si="406"/>
        <v>0</v>
      </c>
      <c r="W777" s="6">
        <f t="shared" si="407"/>
        <v>0</v>
      </c>
      <c r="X777" s="6">
        <f t="shared" si="408"/>
        <v>0</v>
      </c>
      <c r="Y777" s="6">
        <f t="shared" si="409"/>
        <v>0</v>
      </c>
      <c r="Z777" s="6">
        <f t="shared" si="410"/>
        <v>0</v>
      </c>
      <c r="AA777" s="6">
        <f t="shared" si="411"/>
        <v>0</v>
      </c>
      <c r="AB777" s="6">
        <f t="shared" si="412"/>
        <v>0.5</v>
      </c>
      <c r="AC777" s="6">
        <f t="shared" si="413"/>
        <v>0</v>
      </c>
      <c r="AD777" s="6">
        <f t="shared" si="414"/>
        <v>0</v>
      </c>
      <c r="AE777" s="6">
        <f t="shared" si="415"/>
        <v>0</v>
      </c>
      <c r="AF777" s="6">
        <f t="shared" si="416"/>
        <v>0</v>
      </c>
      <c r="AG777" s="6">
        <f t="shared" si="417"/>
        <v>0</v>
      </c>
      <c r="AH777" s="6">
        <f t="shared" si="418"/>
        <v>0</v>
      </c>
      <c r="AI777" s="6">
        <f t="shared" si="419"/>
        <v>0</v>
      </c>
      <c r="AJ777" s="6">
        <f t="shared" si="420"/>
        <v>0</v>
      </c>
      <c r="AK777" s="6">
        <f t="shared" si="421"/>
        <v>0</v>
      </c>
      <c r="AL777" s="6">
        <f t="shared" si="422"/>
        <v>0</v>
      </c>
      <c r="AM777" s="6">
        <f t="shared" si="423"/>
        <v>0</v>
      </c>
      <c r="AN777" s="6">
        <f t="shared" si="424"/>
        <v>0</v>
      </c>
      <c r="AO777" s="6">
        <f t="shared" si="425"/>
        <v>0</v>
      </c>
      <c r="AP777" s="6">
        <f t="shared" si="426"/>
        <v>0</v>
      </c>
      <c r="AQ777" s="6">
        <f t="shared" si="427"/>
        <v>0</v>
      </c>
      <c r="AR777" s="6">
        <f t="shared" si="428"/>
        <v>0</v>
      </c>
      <c r="AS777" s="6">
        <f t="shared" si="429"/>
        <v>0</v>
      </c>
      <c r="AT777" s="6">
        <f t="shared" si="430"/>
        <v>0</v>
      </c>
      <c r="AU777" s="6">
        <f t="shared" si="431"/>
        <v>0</v>
      </c>
    </row>
    <row r="778" spans="1:47" ht="15" customHeight="1" x14ac:dyDescent="0.45">
      <c r="A778" s="5" t="s">
        <v>1548</v>
      </c>
      <c r="B778" s="5" t="s">
        <v>1549</v>
      </c>
      <c r="C778" s="6">
        <v>1.6000000238418599</v>
      </c>
      <c r="D778" s="6">
        <v>0.94999998807907104</v>
      </c>
      <c r="E778" s="6">
        <v>2.25</v>
      </c>
      <c r="F778" s="6">
        <v>1.70000004768372</v>
      </c>
      <c r="G778" s="6">
        <v>2.25</v>
      </c>
      <c r="H778" s="6">
        <v>2.5999999046325701</v>
      </c>
      <c r="I778" s="6">
        <v>3.5499999523162802</v>
      </c>
      <c r="J778" s="6">
        <v>3.5499999523162802</v>
      </c>
      <c r="K778" s="6">
        <v>2.8499999046325701</v>
      </c>
      <c r="L778" s="6">
        <f t="shared" si="396"/>
        <v>0</v>
      </c>
      <c r="M778" s="6">
        <f t="shared" si="397"/>
        <v>0</v>
      </c>
      <c r="N778" s="6">
        <f t="shared" si="398"/>
        <v>0.25</v>
      </c>
      <c r="O778" s="6">
        <f t="shared" si="399"/>
        <v>0</v>
      </c>
      <c r="P778" s="6">
        <f t="shared" si="400"/>
        <v>0.25</v>
      </c>
      <c r="Q778" s="6">
        <f t="shared" si="401"/>
        <v>0</v>
      </c>
      <c r="R778" s="6">
        <f t="shared" si="402"/>
        <v>0.54999995231628018</v>
      </c>
      <c r="S778" s="6">
        <f t="shared" si="403"/>
        <v>1.5499999523162802</v>
      </c>
      <c r="T778" s="6">
        <f t="shared" si="404"/>
        <v>0.84999990463257014</v>
      </c>
      <c r="U778" s="6">
        <f t="shared" si="405"/>
        <v>0</v>
      </c>
      <c r="V778" s="6">
        <f t="shared" si="406"/>
        <v>0</v>
      </c>
      <c r="W778" s="6">
        <f t="shared" si="407"/>
        <v>0</v>
      </c>
      <c r="X778" s="6">
        <f t="shared" si="408"/>
        <v>0</v>
      </c>
      <c r="Y778" s="6">
        <f t="shared" si="409"/>
        <v>0</v>
      </c>
      <c r="Z778" s="6">
        <f t="shared" si="410"/>
        <v>0</v>
      </c>
      <c r="AA778" s="6">
        <f t="shared" si="411"/>
        <v>0</v>
      </c>
      <c r="AB778" s="6">
        <f t="shared" si="412"/>
        <v>1.0499999523162802</v>
      </c>
      <c r="AC778" s="6">
        <f t="shared" si="413"/>
        <v>4.9999904632570313E-2</v>
      </c>
      <c r="AD778" s="6">
        <f t="shared" si="414"/>
        <v>0</v>
      </c>
      <c r="AE778" s="6">
        <f t="shared" si="415"/>
        <v>0</v>
      </c>
      <c r="AF778" s="6">
        <f t="shared" si="416"/>
        <v>0</v>
      </c>
      <c r="AG778" s="6">
        <f t="shared" si="417"/>
        <v>0</v>
      </c>
      <c r="AH778" s="6">
        <f t="shared" si="418"/>
        <v>0</v>
      </c>
      <c r="AI778" s="6">
        <f t="shared" si="419"/>
        <v>0</v>
      </c>
      <c r="AJ778" s="6">
        <f t="shared" si="420"/>
        <v>0</v>
      </c>
      <c r="AK778" s="6">
        <f t="shared" si="421"/>
        <v>0.24999995231628036</v>
      </c>
      <c r="AL778" s="6">
        <f t="shared" si="422"/>
        <v>0</v>
      </c>
      <c r="AM778" s="6">
        <f t="shared" si="423"/>
        <v>0</v>
      </c>
      <c r="AN778" s="6">
        <f t="shared" si="424"/>
        <v>0</v>
      </c>
      <c r="AO778" s="6">
        <f t="shared" si="425"/>
        <v>0</v>
      </c>
      <c r="AP778" s="6">
        <f t="shared" si="426"/>
        <v>0</v>
      </c>
      <c r="AQ778" s="6">
        <f t="shared" si="427"/>
        <v>0</v>
      </c>
      <c r="AR778" s="6">
        <f t="shared" si="428"/>
        <v>0</v>
      </c>
      <c r="AS778" s="6">
        <f t="shared" si="429"/>
        <v>0</v>
      </c>
      <c r="AT778" s="6">
        <f t="shared" si="430"/>
        <v>0</v>
      </c>
      <c r="AU778" s="6">
        <f t="shared" si="431"/>
        <v>0</v>
      </c>
    </row>
    <row r="779" spans="1:47" ht="15" customHeight="1" x14ac:dyDescent="0.45">
      <c r="A779" s="5" t="s">
        <v>1550</v>
      </c>
      <c r="B779" s="5" t="s">
        <v>1551</v>
      </c>
      <c r="C779" s="6">
        <v>1.29999995231628</v>
      </c>
      <c r="D779" s="6">
        <v>0.75</v>
      </c>
      <c r="E779" s="6">
        <v>1.75</v>
      </c>
      <c r="F779" s="6">
        <v>0.5</v>
      </c>
      <c r="G779" s="6">
        <v>1.70000004768372</v>
      </c>
      <c r="H779" s="6">
        <v>1.75</v>
      </c>
      <c r="I779" s="6">
        <v>2.25</v>
      </c>
      <c r="J779" s="6">
        <v>3</v>
      </c>
      <c r="K779" s="6">
        <v>2.0499999523162802</v>
      </c>
      <c r="L779" s="6">
        <f t="shared" si="396"/>
        <v>0</v>
      </c>
      <c r="M779" s="6">
        <f t="shared" si="397"/>
        <v>0</v>
      </c>
      <c r="N779" s="6">
        <f t="shared" si="398"/>
        <v>0</v>
      </c>
      <c r="O779" s="6">
        <f t="shared" si="399"/>
        <v>0</v>
      </c>
      <c r="P779" s="6">
        <f t="shared" si="400"/>
        <v>0</v>
      </c>
      <c r="Q779" s="6">
        <f t="shared" si="401"/>
        <v>0</v>
      </c>
      <c r="R779" s="6">
        <f t="shared" si="402"/>
        <v>0</v>
      </c>
      <c r="S779" s="6">
        <f t="shared" si="403"/>
        <v>1</v>
      </c>
      <c r="T779" s="6">
        <f t="shared" si="404"/>
        <v>4.9999952316280183E-2</v>
      </c>
      <c r="U779" s="6">
        <f t="shared" si="405"/>
        <v>0</v>
      </c>
      <c r="V779" s="6">
        <f t="shared" si="406"/>
        <v>0</v>
      </c>
      <c r="W779" s="6">
        <f t="shared" si="407"/>
        <v>0</v>
      </c>
      <c r="X779" s="6">
        <f t="shared" si="408"/>
        <v>0</v>
      </c>
      <c r="Y779" s="6">
        <f t="shared" si="409"/>
        <v>0</v>
      </c>
      <c r="Z779" s="6">
        <f t="shared" si="410"/>
        <v>0</v>
      </c>
      <c r="AA779" s="6">
        <f t="shared" si="411"/>
        <v>0</v>
      </c>
      <c r="AB779" s="6">
        <f t="shared" si="412"/>
        <v>0.5</v>
      </c>
      <c r="AC779" s="6">
        <f t="shared" si="413"/>
        <v>0</v>
      </c>
      <c r="AD779" s="6">
        <f t="shared" si="414"/>
        <v>0</v>
      </c>
      <c r="AE779" s="6">
        <f t="shared" si="415"/>
        <v>0</v>
      </c>
      <c r="AF779" s="6">
        <f t="shared" si="416"/>
        <v>0</v>
      </c>
      <c r="AG779" s="6">
        <f t="shared" si="417"/>
        <v>0</v>
      </c>
      <c r="AH779" s="6">
        <f t="shared" si="418"/>
        <v>0</v>
      </c>
      <c r="AI779" s="6">
        <f t="shared" si="419"/>
        <v>0</v>
      </c>
      <c r="AJ779" s="6">
        <f t="shared" si="420"/>
        <v>0</v>
      </c>
      <c r="AK779" s="6">
        <f t="shared" si="421"/>
        <v>0</v>
      </c>
      <c r="AL779" s="6">
        <f t="shared" si="422"/>
        <v>0</v>
      </c>
      <c r="AM779" s="6">
        <f t="shared" si="423"/>
        <v>0</v>
      </c>
      <c r="AN779" s="6">
        <f t="shared" si="424"/>
        <v>0</v>
      </c>
      <c r="AO779" s="6">
        <f t="shared" si="425"/>
        <v>0</v>
      </c>
      <c r="AP779" s="6">
        <f t="shared" si="426"/>
        <v>0</v>
      </c>
      <c r="AQ779" s="6">
        <f t="shared" si="427"/>
        <v>0</v>
      </c>
      <c r="AR779" s="6">
        <f t="shared" si="428"/>
        <v>0</v>
      </c>
      <c r="AS779" s="6">
        <f t="shared" si="429"/>
        <v>0</v>
      </c>
      <c r="AT779" s="6">
        <f t="shared" si="430"/>
        <v>0</v>
      </c>
      <c r="AU779" s="6">
        <f t="shared" si="431"/>
        <v>0</v>
      </c>
    </row>
    <row r="780" spans="1:47" ht="15" customHeight="1" x14ac:dyDescent="0.45">
      <c r="A780" s="5" t="s">
        <v>1552</v>
      </c>
      <c r="B780" s="5" t="s">
        <v>1553</v>
      </c>
      <c r="C780" s="6">
        <v>1</v>
      </c>
      <c r="D780" s="6">
        <v>0.5</v>
      </c>
      <c r="E780" s="6">
        <v>1.8999999761581401</v>
      </c>
      <c r="F780" s="6">
        <v>0.89999997615814198</v>
      </c>
      <c r="G780" s="6">
        <v>1.75</v>
      </c>
      <c r="H780" s="6">
        <v>1.75</v>
      </c>
      <c r="I780" s="6">
        <v>2.9500000476837198</v>
      </c>
      <c r="J780" s="6">
        <v>3.7000000476837198</v>
      </c>
      <c r="K780" s="6">
        <v>2.5499999523162802</v>
      </c>
      <c r="L780" s="6">
        <f t="shared" si="396"/>
        <v>0</v>
      </c>
      <c r="M780" s="6">
        <f t="shared" si="397"/>
        <v>0</v>
      </c>
      <c r="N780" s="6">
        <f t="shared" si="398"/>
        <v>0</v>
      </c>
      <c r="O780" s="6">
        <f t="shared" si="399"/>
        <v>0</v>
      </c>
      <c r="P780" s="6">
        <f t="shared" si="400"/>
        <v>0</v>
      </c>
      <c r="Q780" s="6">
        <f t="shared" si="401"/>
        <v>0</v>
      </c>
      <c r="R780" s="6">
        <f t="shared" si="402"/>
        <v>0</v>
      </c>
      <c r="S780" s="6">
        <f t="shared" si="403"/>
        <v>1.7000000476837198</v>
      </c>
      <c r="T780" s="6">
        <f t="shared" si="404"/>
        <v>0.54999995231628018</v>
      </c>
      <c r="U780" s="6">
        <f t="shared" si="405"/>
        <v>0</v>
      </c>
      <c r="V780" s="6">
        <f t="shared" si="406"/>
        <v>0</v>
      </c>
      <c r="W780" s="6">
        <f t="shared" si="407"/>
        <v>0</v>
      </c>
      <c r="X780" s="6">
        <f t="shared" si="408"/>
        <v>0</v>
      </c>
      <c r="Y780" s="6">
        <f t="shared" si="409"/>
        <v>0</v>
      </c>
      <c r="Z780" s="6">
        <f t="shared" si="410"/>
        <v>0</v>
      </c>
      <c r="AA780" s="6">
        <f t="shared" si="411"/>
        <v>0</v>
      </c>
      <c r="AB780" s="6">
        <f t="shared" si="412"/>
        <v>1.2000000476837198</v>
      </c>
      <c r="AC780" s="6">
        <f t="shared" si="413"/>
        <v>0</v>
      </c>
      <c r="AD780" s="6">
        <f t="shared" si="414"/>
        <v>0</v>
      </c>
      <c r="AE780" s="6">
        <f t="shared" si="415"/>
        <v>0</v>
      </c>
      <c r="AF780" s="6">
        <f t="shared" si="416"/>
        <v>0</v>
      </c>
      <c r="AG780" s="6">
        <f t="shared" si="417"/>
        <v>0</v>
      </c>
      <c r="AH780" s="6">
        <f t="shared" si="418"/>
        <v>0</v>
      </c>
      <c r="AI780" s="6">
        <f t="shared" si="419"/>
        <v>0</v>
      </c>
      <c r="AJ780" s="6">
        <f t="shared" si="420"/>
        <v>0</v>
      </c>
      <c r="AK780" s="6">
        <f t="shared" si="421"/>
        <v>0.40000004768371999</v>
      </c>
      <c r="AL780" s="6">
        <f t="shared" si="422"/>
        <v>0</v>
      </c>
      <c r="AM780" s="6">
        <f t="shared" si="423"/>
        <v>0</v>
      </c>
      <c r="AN780" s="6">
        <f t="shared" si="424"/>
        <v>0</v>
      </c>
      <c r="AO780" s="6">
        <f t="shared" si="425"/>
        <v>0</v>
      </c>
      <c r="AP780" s="6">
        <f t="shared" si="426"/>
        <v>0</v>
      </c>
      <c r="AQ780" s="6">
        <f t="shared" si="427"/>
        <v>0</v>
      </c>
      <c r="AR780" s="6">
        <f t="shared" si="428"/>
        <v>0</v>
      </c>
      <c r="AS780" s="6">
        <f t="shared" si="429"/>
        <v>0</v>
      </c>
      <c r="AT780" s="6">
        <f t="shared" si="430"/>
        <v>0</v>
      </c>
      <c r="AU780" s="6">
        <f t="shared" si="431"/>
        <v>0</v>
      </c>
    </row>
    <row r="781" spans="1:47" ht="15" customHeight="1" x14ac:dyDescent="0.45">
      <c r="A781" s="5" t="s">
        <v>1554</v>
      </c>
      <c r="B781" s="5" t="s">
        <v>1555</v>
      </c>
      <c r="C781" s="6">
        <v>1.79999995231628</v>
      </c>
      <c r="D781" s="6">
        <v>0.60000002384185802</v>
      </c>
      <c r="E781" s="6">
        <v>1.8500000238418599</v>
      </c>
      <c r="F781" s="6">
        <v>1.25</v>
      </c>
      <c r="G781" s="6">
        <v>1.8500000238418599</v>
      </c>
      <c r="H781" s="6">
        <v>1.8500000238418599</v>
      </c>
      <c r="I781" s="6">
        <v>3.4500000476837198</v>
      </c>
      <c r="J781" s="6">
        <v>2.7999999523162802</v>
      </c>
      <c r="K781" s="6">
        <v>2</v>
      </c>
      <c r="L781" s="6">
        <f t="shared" si="396"/>
        <v>0</v>
      </c>
      <c r="M781" s="6">
        <f t="shared" si="397"/>
        <v>0</v>
      </c>
      <c r="N781" s="6">
        <f t="shared" si="398"/>
        <v>0</v>
      </c>
      <c r="O781" s="6">
        <f t="shared" si="399"/>
        <v>0</v>
      </c>
      <c r="P781" s="6">
        <f t="shared" si="400"/>
        <v>0</v>
      </c>
      <c r="Q781" s="6">
        <f t="shared" si="401"/>
        <v>0</v>
      </c>
      <c r="R781" s="6">
        <f t="shared" si="402"/>
        <v>0.45000004768371982</v>
      </c>
      <c r="S781" s="6">
        <f t="shared" si="403"/>
        <v>0.79999995231628018</v>
      </c>
      <c r="T781" s="6">
        <f t="shared" si="404"/>
        <v>0</v>
      </c>
      <c r="U781" s="6">
        <f t="shared" si="405"/>
        <v>0</v>
      </c>
      <c r="V781" s="6">
        <f t="shared" si="406"/>
        <v>0</v>
      </c>
      <c r="W781" s="6">
        <f t="shared" si="407"/>
        <v>0</v>
      </c>
      <c r="X781" s="6">
        <f t="shared" si="408"/>
        <v>0</v>
      </c>
      <c r="Y781" s="6">
        <f t="shared" si="409"/>
        <v>0</v>
      </c>
      <c r="Z781" s="6">
        <f t="shared" si="410"/>
        <v>0</v>
      </c>
      <c r="AA781" s="6">
        <f t="shared" si="411"/>
        <v>0</v>
      </c>
      <c r="AB781" s="6">
        <f t="shared" si="412"/>
        <v>0.29999995231628018</v>
      </c>
      <c r="AC781" s="6">
        <f t="shared" si="413"/>
        <v>0</v>
      </c>
      <c r="AD781" s="6">
        <f t="shared" si="414"/>
        <v>0</v>
      </c>
      <c r="AE781" s="6">
        <f t="shared" si="415"/>
        <v>0</v>
      </c>
      <c r="AF781" s="6">
        <f t="shared" si="416"/>
        <v>0</v>
      </c>
      <c r="AG781" s="6">
        <f t="shared" si="417"/>
        <v>0</v>
      </c>
      <c r="AH781" s="6">
        <f t="shared" si="418"/>
        <v>0</v>
      </c>
      <c r="AI781" s="6">
        <f t="shared" si="419"/>
        <v>0</v>
      </c>
      <c r="AJ781" s="6">
        <f t="shared" si="420"/>
        <v>0</v>
      </c>
      <c r="AK781" s="6">
        <f t="shared" si="421"/>
        <v>0</v>
      </c>
      <c r="AL781" s="6">
        <f t="shared" si="422"/>
        <v>0</v>
      </c>
      <c r="AM781" s="6">
        <f t="shared" si="423"/>
        <v>0</v>
      </c>
      <c r="AN781" s="6">
        <f t="shared" si="424"/>
        <v>0</v>
      </c>
      <c r="AO781" s="6">
        <f t="shared" si="425"/>
        <v>0</v>
      </c>
      <c r="AP781" s="6">
        <f t="shared" si="426"/>
        <v>0</v>
      </c>
      <c r="AQ781" s="6">
        <f t="shared" si="427"/>
        <v>0</v>
      </c>
      <c r="AR781" s="6">
        <f t="shared" si="428"/>
        <v>0</v>
      </c>
      <c r="AS781" s="6">
        <f t="shared" si="429"/>
        <v>0</v>
      </c>
      <c r="AT781" s="6">
        <f t="shared" si="430"/>
        <v>0</v>
      </c>
      <c r="AU781" s="6">
        <f t="shared" si="431"/>
        <v>0</v>
      </c>
    </row>
    <row r="782" spans="1:47" ht="15" customHeight="1" x14ac:dyDescent="0.45">
      <c r="A782" s="5" t="s">
        <v>1556</v>
      </c>
      <c r="B782" s="5" t="s">
        <v>1557</v>
      </c>
      <c r="C782" s="6">
        <v>2.0999999046325701</v>
      </c>
      <c r="D782" s="6">
        <v>2.25</v>
      </c>
      <c r="E782" s="6">
        <v>2.25</v>
      </c>
      <c r="F782" s="6">
        <v>1.25</v>
      </c>
      <c r="G782" s="6">
        <v>2.25</v>
      </c>
      <c r="H782" s="6">
        <v>2.5499999523162802</v>
      </c>
      <c r="I782" s="6">
        <v>2.7999999523162802</v>
      </c>
      <c r="J782" s="6">
        <v>3.2000000476837198</v>
      </c>
      <c r="K782" s="6">
        <v>2.6500000953674299</v>
      </c>
      <c r="L782" s="6">
        <f t="shared" si="396"/>
        <v>0</v>
      </c>
      <c r="M782" s="6">
        <f t="shared" si="397"/>
        <v>0.25</v>
      </c>
      <c r="N782" s="6">
        <f t="shared" si="398"/>
        <v>0.25</v>
      </c>
      <c r="O782" s="6">
        <f t="shared" si="399"/>
        <v>0</v>
      </c>
      <c r="P782" s="6">
        <f t="shared" si="400"/>
        <v>0.25</v>
      </c>
      <c r="Q782" s="6">
        <f t="shared" si="401"/>
        <v>0</v>
      </c>
      <c r="R782" s="6">
        <f t="shared" si="402"/>
        <v>0</v>
      </c>
      <c r="S782" s="6">
        <f t="shared" si="403"/>
        <v>1.2000000476837198</v>
      </c>
      <c r="T782" s="6">
        <f t="shared" si="404"/>
        <v>0.65000009536742986</v>
      </c>
      <c r="U782" s="6">
        <f t="shared" si="405"/>
        <v>0</v>
      </c>
      <c r="V782" s="6">
        <f t="shared" si="406"/>
        <v>0</v>
      </c>
      <c r="W782" s="6">
        <f t="shared" si="407"/>
        <v>0</v>
      </c>
      <c r="X782" s="6">
        <f t="shared" si="408"/>
        <v>0</v>
      </c>
      <c r="Y782" s="6">
        <f t="shared" si="409"/>
        <v>0</v>
      </c>
      <c r="Z782" s="6">
        <f t="shared" si="410"/>
        <v>0</v>
      </c>
      <c r="AA782" s="6">
        <f t="shared" si="411"/>
        <v>0</v>
      </c>
      <c r="AB782" s="6">
        <f t="shared" si="412"/>
        <v>0.70000004768371982</v>
      </c>
      <c r="AC782" s="6">
        <f t="shared" si="413"/>
        <v>0</v>
      </c>
      <c r="AD782" s="6">
        <f t="shared" si="414"/>
        <v>0</v>
      </c>
      <c r="AE782" s="6">
        <f t="shared" si="415"/>
        <v>0</v>
      </c>
      <c r="AF782" s="6">
        <f t="shared" si="416"/>
        <v>0</v>
      </c>
      <c r="AG782" s="6">
        <f t="shared" si="417"/>
        <v>0</v>
      </c>
      <c r="AH782" s="6">
        <f t="shared" si="418"/>
        <v>0</v>
      </c>
      <c r="AI782" s="6">
        <f t="shared" si="419"/>
        <v>0</v>
      </c>
      <c r="AJ782" s="6">
        <f t="shared" si="420"/>
        <v>0</v>
      </c>
      <c r="AK782" s="6">
        <f t="shared" si="421"/>
        <v>0</v>
      </c>
      <c r="AL782" s="6">
        <f t="shared" si="422"/>
        <v>0</v>
      </c>
      <c r="AM782" s="6">
        <f t="shared" si="423"/>
        <v>0</v>
      </c>
      <c r="AN782" s="6">
        <f t="shared" si="424"/>
        <v>0</v>
      </c>
      <c r="AO782" s="6">
        <f t="shared" si="425"/>
        <v>0</v>
      </c>
      <c r="AP782" s="6">
        <f t="shared" si="426"/>
        <v>0</v>
      </c>
      <c r="AQ782" s="6">
        <f t="shared" si="427"/>
        <v>0</v>
      </c>
      <c r="AR782" s="6">
        <f t="shared" si="428"/>
        <v>0</v>
      </c>
      <c r="AS782" s="6">
        <f t="shared" si="429"/>
        <v>0</v>
      </c>
      <c r="AT782" s="6">
        <f t="shared" si="430"/>
        <v>0</v>
      </c>
      <c r="AU782" s="6">
        <f t="shared" si="431"/>
        <v>0</v>
      </c>
    </row>
    <row r="783" spans="1:47" ht="15" customHeight="1" x14ac:dyDescent="0.45">
      <c r="A783" s="5" t="s">
        <v>1558</v>
      </c>
      <c r="B783" s="5" t="s">
        <v>1559</v>
      </c>
      <c r="C783" s="6">
        <v>2.2000000476837198</v>
      </c>
      <c r="D783" s="6">
        <v>2.0499999523162802</v>
      </c>
      <c r="E783" s="6">
        <v>2.0499999523162802</v>
      </c>
      <c r="F783" s="6">
        <v>2</v>
      </c>
      <c r="G783" s="6">
        <v>2.0499999523162802</v>
      </c>
      <c r="H783" s="6">
        <v>2.4000000953674299</v>
      </c>
      <c r="I783" s="6">
        <v>3.0999999046325701</v>
      </c>
      <c r="J783" s="6">
        <v>3.4000000953674299</v>
      </c>
      <c r="K783" s="6">
        <v>2.3499999046325701</v>
      </c>
      <c r="L783" s="6">
        <f t="shared" si="396"/>
        <v>0</v>
      </c>
      <c r="M783" s="6">
        <f t="shared" si="397"/>
        <v>4.9999952316280183E-2</v>
      </c>
      <c r="N783" s="6">
        <f t="shared" si="398"/>
        <v>4.9999952316280183E-2</v>
      </c>
      <c r="O783" s="6">
        <f t="shared" si="399"/>
        <v>0</v>
      </c>
      <c r="P783" s="6">
        <f t="shared" si="400"/>
        <v>4.9999952316280183E-2</v>
      </c>
      <c r="Q783" s="6">
        <f t="shared" si="401"/>
        <v>0</v>
      </c>
      <c r="R783" s="6">
        <f t="shared" si="402"/>
        <v>9.9999904632570136E-2</v>
      </c>
      <c r="S783" s="6">
        <f t="shared" si="403"/>
        <v>1.4000000953674299</v>
      </c>
      <c r="T783" s="6">
        <f t="shared" si="404"/>
        <v>0.34999990463257014</v>
      </c>
      <c r="U783" s="6">
        <f t="shared" si="405"/>
        <v>0</v>
      </c>
      <c r="V783" s="6">
        <f t="shared" si="406"/>
        <v>0</v>
      </c>
      <c r="W783" s="6">
        <f t="shared" si="407"/>
        <v>0</v>
      </c>
      <c r="X783" s="6">
        <f t="shared" si="408"/>
        <v>0</v>
      </c>
      <c r="Y783" s="6">
        <f t="shared" si="409"/>
        <v>0</v>
      </c>
      <c r="Z783" s="6">
        <f t="shared" si="410"/>
        <v>0</v>
      </c>
      <c r="AA783" s="6">
        <f t="shared" si="411"/>
        <v>0</v>
      </c>
      <c r="AB783" s="6">
        <f t="shared" si="412"/>
        <v>0.90000009536742986</v>
      </c>
      <c r="AC783" s="6">
        <f t="shared" si="413"/>
        <v>0</v>
      </c>
      <c r="AD783" s="6">
        <f t="shared" si="414"/>
        <v>0</v>
      </c>
      <c r="AE783" s="6">
        <f t="shared" si="415"/>
        <v>0</v>
      </c>
      <c r="AF783" s="6">
        <f t="shared" si="416"/>
        <v>0</v>
      </c>
      <c r="AG783" s="6">
        <f t="shared" si="417"/>
        <v>0</v>
      </c>
      <c r="AH783" s="6">
        <f t="shared" si="418"/>
        <v>0</v>
      </c>
      <c r="AI783" s="6">
        <f t="shared" si="419"/>
        <v>0</v>
      </c>
      <c r="AJ783" s="6">
        <f t="shared" si="420"/>
        <v>0</v>
      </c>
      <c r="AK783" s="6">
        <f t="shared" si="421"/>
        <v>0.10000009536743004</v>
      </c>
      <c r="AL783" s="6">
        <f t="shared" si="422"/>
        <v>0</v>
      </c>
      <c r="AM783" s="6">
        <f t="shared" si="423"/>
        <v>0</v>
      </c>
      <c r="AN783" s="6">
        <f t="shared" si="424"/>
        <v>0</v>
      </c>
      <c r="AO783" s="6">
        <f t="shared" si="425"/>
        <v>0</v>
      </c>
      <c r="AP783" s="6">
        <f t="shared" si="426"/>
        <v>0</v>
      </c>
      <c r="AQ783" s="6">
        <f t="shared" si="427"/>
        <v>0</v>
      </c>
      <c r="AR783" s="6">
        <f t="shared" si="428"/>
        <v>0</v>
      </c>
      <c r="AS783" s="6">
        <f t="shared" si="429"/>
        <v>0</v>
      </c>
      <c r="AT783" s="6">
        <f t="shared" si="430"/>
        <v>0</v>
      </c>
      <c r="AU783" s="6">
        <f t="shared" si="431"/>
        <v>0</v>
      </c>
    </row>
    <row r="784" spans="1:47" ht="15" customHeight="1" x14ac:dyDescent="0.45">
      <c r="A784" s="5" t="s">
        <v>1560</v>
      </c>
      <c r="B784" s="5" t="s">
        <v>1561</v>
      </c>
      <c r="C784" s="6">
        <v>1.25</v>
      </c>
      <c r="D784" s="6">
        <v>1.29999995231628</v>
      </c>
      <c r="E784" s="6">
        <v>2</v>
      </c>
      <c r="F784" s="6">
        <v>0.94999998807907104</v>
      </c>
      <c r="G784" s="6">
        <v>2</v>
      </c>
      <c r="H784" s="6">
        <v>1.8999999761581401</v>
      </c>
      <c r="I784" s="6">
        <v>3.4000000953674299</v>
      </c>
      <c r="J784" s="6">
        <v>3.4500000476837198</v>
      </c>
      <c r="K784" s="6">
        <v>2.7000000476837198</v>
      </c>
      <c r="L784" s="6">
        <f t="shared" ref="L784:L847" si="432">MAX(0,C784-$B$3)</f>
        <v>0</v>
      </c>
      <c r="M784" s="6">
        <f t="shared" ref="M784:M847" si="433">MAX(0,D784-$B$4)</f>
        <v>0</v>
      </c>
      <c r="N784" s="6">
        <f t="shared" ref="N784:N847" si="434">MAX(0,E784-$B$5)</f>
        <v>0</v>
      </c>
      <c r="O784" s="6">
        <f t="shared" ref="O784:O847" si="435">MAX(0,F784-$B$6)</f>
        <v>0</v>
      </c>
      <c r="P784" s="6">
        <f t="shared" ref="P784:P847" si="436">MAX(0,G784-$B$7)</f>
        <v>0</v>
      </c>
      <c r="Q784" s="6">
        <f t="shared" ref="Q784:Q847" si="437">MAX(0,H784-$B$8)</f>
        <v>0</v>
      </c>
      <c r="R784" s="6">
        <f t="shared" ref="R784:R847" si="438">MAX(0,I784-$B$9)</f>
        <v>0.40000009536742986</v>
      </c>
      <c r="S784" s="6">
        <f t="shared" ref="S784:S847" si="439">MAX(0,J784-$B$10)</f>
        <v>1.4500000476837198</v>
      </c>
      <c r="T784" s="6">
        <f t="shared" ref="T784:T847" si="440">MAX(0,K784-$B$11)</f>
        <v>0.70000004768371982</v>
      </c>
      <c r="U784" s="6">
        <f t="shared" ref="U784:U847" si="441">MAX(0,C784-$C$3)</f>
        <v>0</v>
      </c>
      <c r="V784" s="6">
        <f t="shared" ref="V784:V847" si="442">MAX(0,D784-$C$4)</f>
        <v>0</v>
      </c>
      <c r="W784" s="6">
        <f t="shared" ref="W784:W847" si="443">MAX(0,E784-$C$5)</f>
        <v>0</v>
      </c>
      <c r="X784" s="6">
        <f t="shared" ref="X784:X847" si="444">MAX(0,F784-$C$6)</f>
        <v>0</v>
      </c>
      <c r="Y784" s="6">
        <f t="shared" ref="Y784:Y847" si="445">MAX(0,G784-$C$7)</f>
        <v>0</v>
      </c>
      <c r="Z784" s="6">
        <f t="shared" ref="Z784:Z847" si="446">MAX(0,H784-$C$8)</f>
        <v>0</v>
      </c>
      <c r="AA784" s="6">
        <f t="shared" ref="AA784:AA847" si="447">MAX(0,I784-$C$9)</f>
        <v>0</v>
      </c>
      <c r="AB784" s="6">
        <f t="shared" ref="AB784:AB847" si="448">MAX(0,J784-$C$10)</f>
        <v>0.95000004768371982</v>
      </c>
      <c r="AC784" s="6">
        <f t="shared" ref="AC784:AC847" si="449">MAX(0,K784-$C$11)</f>
        <v>0</v>
      </c>
      <c r="AD784" s="6">
        <f t="shared" ref="AD784:AD847" si="450">MAX(0,C784-$D$3)</f>
        <v>0</v>
      </c>
      <c r="AE784" s="6">
        <f t="shared" ref="AE784:AE847" si="451">MAX(0,D784-$D$4)</f>
        <v>0</v>
      </c>
      <c r="AF784" s="6">
        <f t="shared" ref="AF784:AF847" si="452">MAX(0,E784-$D$5)</f>
        <v>0</v>
      </c>
      <c r="AG784" s="6">
        <f t="shared" ref="AG784:AG847" si="453">MAX(0,F784-$D$6)</f>
        <v>0</v>
      </c>
      <c r="AH784" s="6">
        <f t="shared" ref="AH784:AH847" si="454">MAX(0,G784-$D$7)</f>
        <v>0</v>
      </c>
      <c r="AI784" s="6">
        <f t="shared" ref="AI784:AI847" si="455">MAX(0,H784-$D$8)</f>
        <v>0</v>
      </c>
      <c r="AJ784" s="6">
        <f t="shared" ref="AJ784:AJ847" si="456">MAX(0,I784-$D$9)</f>
        <v>0</v>
      </c>
      <c r="AK784" s="6">
        <f t="shared" ref="AK784:AK847" si="457">MAX(0,J784-$D$10)</f>
        <v>0.15000004768371999</v>
      </c>
      <c r="AL784" s="6">
        <f t="shared" ref="AL784:AL847" si="458">MAX(0,K784-$D$11)</f>
        <v>0</v>
      </c>
      <c r="AM784" s="6">
        <f t="shared" ref="AM784:AM847" si="459">MAX(0,C784-$E$3)</f>
        <v>0</v>
      </c>
      <c r="AN784" s="6">
        <f t="shared" ref="AN784:AN847" si="460">MAX(0,D784-$E$4)</f>
        <v>0</v>
      </c>
      <c r="AO784" s="6">
        <f t="shared" ref="AO784:AO847" si="461">MAX(0,E784-$E$5)</f>
        <v>0</v>
      </c>
      <c r="AP784" s="6">
        <f t="shared" ref="AP784:AP847" si="462">MAX(0,F784-$E$6)</f>
        <v>0</v>
      </c>
      <c r="AQ784" s="6">
        <f t="shared" ref="AQ784:AQ847" si="463">MAX(0,G784-$E$7)</f>
        <v>0</v>
      </c>
      <c r="AR784" s="6">
        <f t="shared" ref="AR784:AR847" si="464">MAX(0,H784-$E$8)</f>
        <v>0</v>
      </c>
      <c r="AS784" s="6">
        <f t="shared" ref="AS784:AS847" si="465">MAX(0,I784-$E$9)</f>
        <v>0</v>
      </c>
      <c r="AT784" s="6">
        <f t="shared" ref="AT784:AT847" si="466">MAX(0,J784-$E$10)</f>
        <v>0</v>
      </c>
      <c r="AU784" s="6">
        <f t="shared" ref="AU784:AU847" si="467">MAX(0,K784-$E$11)</f>
        <v>0</v>
      </c>
    </row>
    <row r="785" spans="1:47" ht="15" customHeight="1" x14ac:dyDescent="0.45">
      <c r="A785" s="5" t="s">
        <v>1562</v>
      </c>
      <c r="B785" s="5" t="s">
        <v>1563</v>
      </c>
      <c r="C785" s="6">
        <v>1.04999995231628</v>
      </c>
      <c r="D785" s="6">
        <v>0.30000001192092901</v>
      </c>
      <c r="E785" s="6">
        <v>1.8500000238418599</v>
      </c>
      <c r="F785" s="6">
        <v>0.89999997615814198</v>
      </c>
      <c r="G785" s="6">
        <v>1.70000004768372</v>
      </c>
      <c r="H785" s="6">
        <v>1.75</v>
      </c>
      <c r="I785" s="6">
        <v>3.1500000953674299</v>
      </c>
      <c r="J785" s="6">
        <v>3.75</v>
      </c>
      <c r="K785" s="6">
        <v>2.4000000953674299</v>
      </c>
      <c r="L785" s="6">
        <f t="shared" si="432"/>
        <v>0</v>
      </c>
      <c r="M785" s="6">
        <f t="shared" si="433"/>
        <v>0</v>
      </c>
      <c r="N785" s="6">
        <f t="shared" si="434"/>
        <v>0</v>
      </c>
      <c r="O785" s="6">
        <f t="shared" si="435"/>
        <v>0</v>
      </c>
      <c r="P785" s="6">
        <f t="shared" si="436"/>
        <v>0</v>
      </c>
      <c r="Q785" s="6">
        <f t="shared" si="437"/>
        <v>0</v>
      </c>
      <c r="R785" s="6">
        <f t="shared" si="438"/>
        <v>0.15000009536742986</v>
      </c>
      <c r="S785" s="6">
        <f t="shared" si="439"/>
        <v>1.75</v>
      </c>
      <c r="T785" s="6">
        <f t="shared" si="440"/>
        <v>0.40000009536742986</v>
      </c>
      <c r="U785" s="6">
        <f t="shared" si="441"/>
        <v>0</v>
      </c>
      <c r="V785" s="6">
        <f t="shared" si="442"/>
        <v>0</v>
      </c>
      <c r="W785" s="6">
        <f t="shared" si="443"/>
        <v>0</v>
      </c>
      <c r="X785" s="6">
        <f t="shared" si="444"/>
        <v>0</v>
      </c>
      <c r="Y785" s="6">
        <f t="shared" si="445"/>
        <v>0</v>
      </c>
      <c r="Z785" s="6">
        <f t="shared" si="446"/>
        <v>0</v>
      </c>
      <c r="AA785" s="6">
        <f t="shared" si="447"/>
        <v>0</v>
      </c>
      <c r="AB785" s="6">
        <f t="shared" si="448"/>
        <v>1.25</v>
      </c>
      <c r="AC785" s="6">
        <f t="shared" si="449"/>
        <v>0</v>
      </c>
      <c r="AD785" s="6">
        <f t="shared" si="450"/>
        <v>0</v>
      </c>
      <c r="AE785" s="6">
        <f t="shared" si="451"/>
        <v>0</v>
      </c>
      <c r="AF785" s="6">
        <f t="shared" si="452"/>
        <v>0</v>
      </c>
      <c r="AG785" s="6">
        <f t="shared" si="453"/>
        <v>0</v>
      </c>
      <c r="AH785" s="6">
        <f t="shared" si="454"/>
        <v>0</v>
      </c>
      <c r="AI785" s="6">
        <f t="shared" si="455"/>
        <v>0</v>
      </c>
      <c r="AJ785" s="6">
        <f t="shared" si="456"/>
        <v>0</v>
      </c>
      <c r="AK785" s="6">
        <f t="shared" si="457"/>
        <v>0.45000000000000018</v>
      </c>
      <c r="AL785" s="6">
        <f t="shared" si="458"/>
        <v>0</v>
      </c>
      <c r="AM785" s="6">
        <f t="shared" si="459"/>
        <v>0</v>
      </c>
      <c r="AN785" s="6">
        <f t="shared" si="460"/>
        <v>0</v>
      </c>
      <c r="AO785" s="6">
        <f t="shared" si="461"/>
        <v>0</v>
      </c>
      <c r="AP785" s="6">
        <f t="shared" si="462"/>
        <v>0</v>
      </c>
      <c r="AQ785" s="6">
        <f t="shared" si="463"/>
        <v>0</v>
      </c>
      <c r="AR785" s="6">
        <f t="shared" si="464"/>
        <v>0</v>
      </c>
      <c r="AS785" s="6">
        <f t="shared" si="465"/>
        <v>0</v>
      </c>
      <c r="AT785" s="6">
        <f t="shared" si="466"/>
        <v>0</v>
      </c>
      <c r="AU785" s="6">
        <f t="shared" si="467"/>
        <v>0</v>
      </c>
    </row>
    <row r="786" spans="1:47" ht="15" customHeight="1" x14ac:dyDescent="0.45">
      <c r="A786" s="5" t="s">
        <v>1564</v>
      </c>
      <c r="B786" s="5" t="s">
        <v>1565</v>
      </c>
      <c r="C786" s="6">
        <v>1</v>
      </c>
      <c r="D786" s="6">
        <v>0.25</v>
      </c>
      <c r="E786" s="6">
        <v>1.6000000238418599</v>
      </c>
      <c r="F786" s="6">
        <v>0.5</v>
      </c>
      <c r="G786" s="6">
        <v>1.3999999761581401</v>
      </c>
      <c r="H786" s="6">
        <v>1.6499999761581401</v>
      </c>
      <c r="I786" s="6">
        <v>3.0999999046325701</v>
      </c>
      <c r="J786" s="6">
        <v>3.7000000476837198</v>
      </c>
      <c r="K786" s="6">
        <v>2.1500000953674299</v>
      </c>
      <c r="L786" s="6">
        <f t="shared" si="432"/>
        <v>0</v>
      </c>
      <c r="M786" s="6">
        <f t="shared" si="433"/>
        <v>0</v>
      </c>
      <c r="N786" s="6">
        <f t="shared" si="434"/>
        <v>0</v>
      </c>
      <c r="O786" s="6">
        <f t="shared" si="435"/>
        <v>0</v>
      </c>
      <c r="P786" s="6">
        <f t="shared" si="436"/>
        <v>0</v>
      </c>
      <c r="Q786" s="6">
        <f t="shared" si="437"/>
        <v>0</v>
      </c>
      <c r="R786" s="6">
        <f t="shared" si="438"/>
        <v>9.9999904632570136E-2</v>
      </c>
      <c r="S786" s="6">
        <f t="shared" si="439"/>
        <v>1.7000000476837198</v>
      </c>
      <c r="T786" s="6">
        <f t="shared" si="440"/>
        <v>0.15000009536742986</v>
      </c>
      <c r="U786" s="6">
        <f t="shared" si="441"/>
        <v>0</v>
      </c>
      <c r="V786" s="6">
        <f t="shared" si="442"/>
        <v>0</v>
      </c>
      <c r="W786" s="6">
        <f t="shared" si="443"/>
        <v>0</v>
      </c>
      <c r="X786" s="6">
        <f t="shared" si="444"/>
        <v>0</v>
      </c>
      <c r="Y786" s="6">
        <f t="shared" si="445"/>
        <v>0</v>
      </c>
      <c r="Z786" s="6">
        <f t="shared" si="446"/>
        <v>0</v>
      </c>
      <c r="AA786" s="6">
        <f t="shared" si="447"/>
        <v>0</v>
      </c>
      <c r="AB786" s="6">
        <f t="shared" si="448"/>
        <v>1.2000000476837198</v>
      </c>
      <c r="AC786" s="6">
        <f t="shared" si="449"/>
        <v>0</v>
      </c>
      <c r="AD786" s="6">
        <f t="shared" si="450"/>
        <v>0</v>
      </c>
      <c r="AE786" s="6">
        <f t="shared" si="451"/>
        <v>0</v>
      </c>
      <c r="AF786" s="6">
        <f t="shared" si="452"/>
        <v>0</v>
      </c>
      <c r="AG786" s="6">
        <f t="shared" si="453"/>
        <v>0</v>
      </c>
      <c r="AH786" s="6">
        <f t="shared" si="454"/>
        <v>0</v>
      </c>
      <c r="AI786" s="6">
        <f t="shared" si="455"/>
        <v>0</v>
      </c>
      <c r="AJ786" s="6">
        <f t="shared" si="456"/>
        <v>0</v>
      </c>
      <c r="AK786" s="6">
        <f t="shared" si="457"/>
        <v>0.40000004768371999</v>
      </c>
      <c r="AL786" s="6">
        <f t="shared" si="458"/>
        <v>0</v>
      </c>
      <c r="AM786" s="6">
        <f t="shared" si="459"/>
        <v>0</v>
      </c>
      <c r="AN786" s="6">
        <f t="shared" si="460"/>
        <v>0</v>
      </c>
      <c r="AO786" s="6">
        <f t="shared" si="461"/>
        <v>0</v>
      </c>
      <c r="AP786" s="6">
        <f t="shared" si="462"/>
        <v>0</v>
      </c>
      <c r="AQ786" s="6">
        <f t="shared" si="463"/>
        <v>0</v>
      </c>
      <c r="AR786" s="6">
        <f t="shared" si="464"/>
        <v>0</v>
      </c>
      <c r="AS786" s="6">
        <f t="shared" si="465"/>
        <v>0</v>
      </c>
      <c r="AT786" s="6">
        <f t="shared" si="466"/>
        <v>0</v>
      </c>
      <c r="AU786" s="6">
        <f t="shared" si="467"/>
        <v>0</v>
      </c>
    </row>
    <row r="787" spans="1:47" ht="15" customHeight="1" x14ac:dyDescent="0.45">
      <c r="A787" s="5" t="s">
        <v>1566</v>
      </c>
      <c r="B787" s="5" t="s">
        <v>1567</v>
      </c>
      <c r="C787" s="6">
        <v>1.75</v>
      </c>
      <c r="D787" s="6">
        <v>2</v>
      </c>
      <c r="E787" s="6">
        <v>2</v>
      </c>
      <c r="F787" s="6">
        <v>2</v>
      </c>
      <c r="G787" s="6">
        <v>2</v>
      </c>
      <c r="H787" s="6">
        <v>2.7000000476837198</v>
      </c>
      <c r="I787" s="6">
        <v>3.7000000476837198</v>
      </c>
      <c r="J787" s="6">
        <v>3.8499999046325701</v>
      </c>
      <c r="K787" s="6">
        <v>2.75</v>
      </c>
      <c r="L787" s="6">
        <f t="shared" si="432"/>
        <v>0</v>
      </c>
      <c r="M787" s="6">
        <f t="shared" si="433"/>
        <v>0</v>
      </c>
      <c r="N787" s="6">
        <f t="shared" si="434"/>
        <v>0</v>
      </c>
      <c r="O787" s="6">
        <f t="shared" si="435"/>
        <v>0</v>
      </c>
      <c r="P787" s="6">
        <f t="shared" si="436"/>
        <v>0</v>
      </c>
      <c r="Q787" s="6">
        <f t="shared" si="437"/>
        <v>0</v>
      </c>
      <c r="R787" s="6">
        <f t="shared" si="438"/>
        <v>0.70000004768371982</v>
      </c>
      <c r="S787" s="6">
        <f t="shared" si="439"/>
        <v>1.8499999046325701</v>
      </c>
      <c r="T787" s="6">
        <f t="shared" si="440"/>
        <v>0.75</v>
      </c>
      <c r="U787" s="6">
        <f t="shared" si="441"/>
        <v>0</v>
      </c>
      <c r="V787" s="6">
        <f t="shared" si="442"/>
        <v>0</v>
      </c>
      <c r="W787" s="6">
        <f t="shared" si="443"/>
        <v>0</v>
      </c>
      <c r="X787" s="6">
        <f t="shared" si="444"/>
        <v>0</v>
      </c>
      <c r="Y787" s="6">
        <f t="shared" si="445"/>
        <v>0</v>
      </c>
      <c r="Z787" s="6">
        <f t="shared" si="446"/>
        <v>0</v>
      </c>
      <c r="AA787" s="6">
        <f t="shared" si="447"/>
        <v>0.10000004768371973</v>
      </c>
      <c r="AB787" s="6">
        <f t="shared" si="448"/>
        <v>1.3499999046325701</v>
      </c>
      <c r="AC787" s="6">
        <f t="shared" si="449"/>
        <v>0</v>
      </c>
      <c r="AD787" s="6">
        <f t="shared" si="450"/>
        <v>0</v>
      </c>
      <c r="AE787" s="6">
        <f t="shared" si="451"/>
        <v>0</v>
      </c>
      <c r="AF787" s="6">
        <f t="shared" si="452"/>
        <v>0</v>
      </c>
      <c r="AG787" s="6">
        <f t="shared" si="453"/>
        <v>0</v>
      </c>
      <c r="AH787" s="6">
        <f t="shared" si="454"/>
        <v>0</v>
      </c>
      <c r="AI787" s="6">
        <f t="shared" si="455"/>
        <v>0</v>
      </c>
      <c r="AJ787" s="6">
        <f t="shared" si="456"/>
        <v>0</v>
      </c>
      <c r="AK787" s="6">
        <f t="shared" si="457"/>
        <v>0.54999990463257031</v>
      </c>
      <c r="AL787" s="6">
        <f t="shared" si="458"/>
        <v>0</v>
      </c>
      <c r="AM787" s="6">
        <f t="shared" si="459"/>
        <v>0</v>
      </c>
      <c r="AN787" s="6">
        <f t="shared" si="460"/>
        <v>0</v>
      </c>
      <c r="AO787" s="6">
        <f t="shared" si="461"/>
        <v>0</v>
      </c>
      <c r="AP787" s="6">
        <f t="shared" si="462"/>
        <v>0</v>
      </c>
      <c r="AQ787" s="6">
        <f t="shared" si="463"/>
        <v>0</v>
      </c>
      <c r="AR787" s="6">
        <f t="shared" si="464"/>
        <v>0</v>
      </c>
      <c r="AS787" s="6">
        <f t="shared" si="465"/>
        <v>0</v>
      </c>
      <c r="AT787" s="6">
        <f t="shared" si="466"/>
        <v>0</v>
      </c>
      <c r="AU787" s="6">
        <f t="shared" si="467"/>
        <v>0</v>
      </c>
    </row>
    <row r="788" spans="1:47" ht="15" customHeight="1" x14ac:dyDescent="0.45">
      <c r="A788" s="5" t="s">
        <v>1568</v>
      </c>
      <c r="B788" s="5" t="s">
        <v>1569</v>
      </c>
      <c r="C788" s="6">
        <v>0.80000001192092896</v>
      </c>
      <c r="D788" s="6">
        <v>0.44999998807907099</v>
      </c>
      <c r="E788" s="6">
        <v>1.25</v>
      </c>
      <c r="F788" s="6">
        <v>0.25</v>
      </c>
      <c r="G788" s="6">
        <v>1.25</v>
      </c>
      <c r="H788" s="6">
        <v>1.5</v>
      </c>
      <c r="I788" s="6">
        <v>2.25</v>
      </c>
      <c r="J788" s="6">
        <v>3</v>
      </c>
      <c r="K788" s="6">
        <v>1.8999999761581401</v>
      </c>
      <c r="L788" s="6">
        <f t="shared" si="432"/>
        <v>0</v>
      </c>
      <c r="M788" s="6">
        <f t="shared" si="433"/>
        <v>0</v>
      </c>
      <c r="N788" s="6">
        <f t="shared" si="434"/>
        <v>0</v>
      </c>
      <c r="O788" s="6">
        <f t="shared" si="435"/>
        <v>0</v>
      </c>
      <c r="P788" s="6">
        <f t="shared" si="436"/>
        <v>0</v>
      </c>
      <c r="Q788" s="6">
        <f t="shared" si="437"/>
        <v>0</v>
      </c>
      <c r="R788" s="6">
        <f t="shared" si="438"/>
        <v>0</v>
      </c>
      <c r="S788" s="6">
        <f t="shared" si="439"/>
        <v>1</v>
      </c>
      <c r="T788" s="6">
        <f t="shared" si="440"/>
        <v>0</v>
      </c>
      <c r="U788" s="6">
        <f t="shared" si="441"/>
        <v>0</v>
      </c>
      <c r="V788" s="6">
        <f t="shared" si="442"/>
        <v>0</v>
      </c>
      <c r="W788" s="6">
        <f t="shared" si="443"/>
        <v>0</v>
      </c>
      <c r="X788" s="6">
        <f t="shared" si="444"/>
        <v>0</v>
      </c>
      <c r="Y788" s="6">
        <f t="shared" si="445"/>
        <v>0</v>
      </c>
      <c r="Z788" s="6">
        <f t="shared" si="446"/>
        <v>0</v>
      </c>
      <c r="AA788" s="6">
        <f t="shared" si="447"/>
        <v>0</v>
      </c>
      <c r="AB788" s="6">
        <f t="shared" si="448"/>
        <v>0.5</v>
      </c>
      <c r="AC788" s="6">
        <f t="shared" si="449"/>
        <v>0</v>
      </c>
      <c r="AD788" s="6">
        <f t="shared" si="450"/>
        <v>0</v>
      </c>
      <c r="AE788" s="6">
        <f t="shared" si="451"/>
        <v>0</v>
      </c>
      <c r="AF788" s="6">
        <f t="shared" si="452"/>
        <v>0</v>
      </c>
      <c r="AG788" s="6">
        <f t="shared" si="453"/>
        <v>0</v>
      </c>
      <c r="AH788" s="6">
        <f t="shared" si="454"/>
        <v>0</v>
      </c>
      <c r="AI788" s="6">
        <f t="shared" si="455"/>
        <v>0</v>
      </c>
      <c r="AJ788" s="6">
        <f t="shared" si="456"/>
        <v>0</v>
      </c>
      <c r="AK788" s="6">
        <f t="shared" si="457"/>
        <v>0</v>
      </c>
      <c r="AL788" s="6">
        <f t="shared" si="458"/>
        <v>0</v>
      </c>
      <c r="AM788" s="6">
        <f t="shared" si="459"/>
        <v>0</v>
      </c>
      <c r="AN788" s="6">
        <f t="shared" si="460"/>
        <v>0</v>
      </c>
      <c r="AO788" s="6">
        <f t="shared" si="461"/>
        <v>0</v>
      </c>
      <c r="AP788" s="6">
        <f t="shared" si="462"/>
        <v>0</v>
      </c>
      <c r="AQ788" s="6">
        <f t="shared" si="463"/>
        <v>0</v>
      </c>
      <c r="AR788" s="6">
        <f t="shared" si="464"/>
        <v>0</v>
      </c>
      <c r="AS788" s="6">
        <f t="shared" si="465"/>
        <v>0</v>
      </c>
      <c r="AT788" s="6">
        <f t="shared" si="466"/>
        <v>0</v>
      </c>
      <c r="AU788" s="6">
        <f t="shared" si="467"/>
        <v>0</v>
      </c>
    </row>
    <row r="789" spans="1:47" ht="15" customHeight="1" x14ac:dyDescent="0.45">
      <c r="A789" s="5" t="s">
        <v>1570</v>
      </c>
      <c r="B789" s="5" t="s">
        <v>1571</v>
      </c>
      <c r="C789" s="6">
        <v>1</v>
      </c>
      <c r="D789" s="6">
        <v>0.25</v>
      </c>
      <c r="E789" s="6">
        <v>1.8500000238418599</v>
      </c>
      <c r="F789" s="6">
        <v>1.29999995231628</v>
      </c>
      <c r="G789" s="6">
        <v>1.6000000238418599</v>
      </c>
      <c r="H789" s="6">
        <v>1.75</v>
      </c>
      <c r="I789" s="6">
        <v>3.4000000953674299</v>
      </c>
      <c r="J789" s="6">
        <v>4</v>
      </c>
      <c r="K789" s="6">
        <v>2.75</v>
      </c>
      <c r="L789" s="6">
        <f t="shared" si="432"/>
        <v>0</v>
      </c>
      <c r="M789" s="6">
        <f t="shared" si="433"/>
        <v>0</v>
      </c>
      <c r="N789" s="6">
        <f t="shared" si="434"/>
        <v>0</v>
      </c>
      <c r="O789" s="6">
        <f t="shared" si="435"/>
        <v>0</v>
      </c>
      <c r="P789" s="6">
        <f t="shared" si="436"/>
        <v>0</v>
      </c>
      <c r="Q789" s="6">
        <f t="shared" si="437"/>
        <v>0</v>
      </c>
      <c r="R789" s="6">
        <f t="shared" si="438"/>
        <v>0.40000009536742986</v>
      </c>
      <c r="S789" s="6">
        <f t="shared" si="439"/>
        <v>2</v>
      </c>
      <c r="T789" s="6">
        <f t="shared" si="440"/>
        <v>0.75</v>
      </c>
      <c r="U789" s="6">
        <f t="shared" si="441"/>
        <v>0</v>
      </c>
      <c r="V789" s="6">
        <f t="shared" si="442"/>
        <v>0</v>
      </c>
      <c r="W789" s="6">
        <f t="shared" si="443"/>
        <v>0</v>
      </c>
      <c r="X789" s="6">
        <f t="shared" si="444"/>
        <v>0</v>
      </c>
      <c r="Y789" s="6">
        <f t="shared" si="445"/>
        <v>0</v>
      </c>
      <c r="Z789" s="6">
        <f t="shared" si="446"/>
        <v>0</v>
      </c>
      <c r="AA789" s="6">
        <f t="shared" si="447"/>
        <v>0</v>
      </c>
      <c r="AB789" s="6">
        <f t="shared" si="448"/>
        <v>1.5</v>
      </c>
      <c r="AC789" s="6">
        <f t="shared" si="449"/>
        <v>0</v>
      </c>
      <c r="AD789" s="6">
        <f t="shared" si="450"/>
        <v>0</v>
      </c>
      <c r="AE789" s="6">
        <f t="shared" si="451"/>
        <v>0</v>
      </c>
      <c r="AF789" s="6">
        <f t="shared" si="452"/>
        <v>0</v>
      </c>
      <c r="AG789" s="6">
        <f t="shared" si="453"/>
        <v>0</v>
      </c>
      <c r="AH789" s="6">
        <f t="shared" si="454"/>
        <v>0</v>
      </c>
      <c r="AI789" s="6">
        <f t="shared" si="455"/>
        <v>0</v>
      </c>
      <c r="AJ789" s="6">
        <f t="shared" si="456"/>
        <v>0</v>
      </c>
      <c r="AK789" s="6">
        <f t="shared" si="457"/>
        <v>0.70000000000000018</v>
      </c>
      <c r="AL789" s="6">
        <f t="shared" si="458"/>
        <v>0</v>
      </c>
      <c r="AM789" s="6">
        <f t="shared" si="459"/>
        <v>0</v>
      </c>
      <c r="AN789" s="6">
        <f t="shared" si="460"/>
        <v>0</v>
      </c>
      <c r="AO789" s="6">
        <f t="shared" si="461"/>
        <v>0</v>
      </c>
      <c r="AP789" s="6">
        <f t="shared" si="462"/>
        <v>0</v>
      </c>
      <c r="AQ789" s="6">
        <f t="shared" si="463"/>
        <v>0</v>
      </c>
      <c r="AR789" s="6">
        <f t="shared" si="464"/>
        <v>0</v>
      </c>
      <c r="AS789" s="6">
        <f t="shared" si="465"/>
        <v>0</v>
      </c>
      <c r="AT789" s="6">
        <f t="shared" si="466"/>
        <v>0</v>
      </c>
      <c r="AU789" s="6">
        <f t="shared" si="467"/>
        <v>0</v>
      </c>
    </row>
    <row r="790" spans="1:47" ht="15" customHeight="1" x14ac:dyDescent="0.45">
      <c r="A790" s="5" t="s">
        <v>1572</v>
      </c>
      <c r="B790" s="5" t="s">
        <v>1573</v>
      </c>
      <c r="C790" s="6">
        <v>2.2000000476837198</v>
      </c>
      <c r="D790" s="6">
        <v>2.6500000953674299</v>
      </c>
      <c r="E790" s="6">
        <v>2.5999999046325701</v>
      </c>
      <c r="F790" s="6">
        <v>2.25</v>
      </c>
      <c r="G790" s="6">
        <v>2.4500000476837198</v>
      </c>
      <c r="H790" s="6">
        <v>3</v>
      </c>
      <c r="I790" s="6">
        <v>3.9500000476837198</v>
      </c>
      <c r="J790" s="6">
        <v>4.0500001907348597</v>
      </c>
      <c r="K790" s="6">
        <v>3.25</v>
      </c>
      <c r="L790" s="6">
        <f t="shared" si="432"/>
        <v>0</v>
      </c>
      <c r="M790" s="6">
        <f t="shared" si="433"/>
        <v>0.65000009536742986</v>
      </c>
      <c r="N790" s="6">
        <f t="shared" si="434"/>
        <v>0.59999990463257014</v>
      </c>
      <c r="O790" s="6">
        <f t="shared" si="435"/>
        <v>0</v>
      </c>
      <c r="P790" s="6">
        <f t="shared" si="436"/>
        <v>0.45000004768371982</v>
      </c>
      <c r="Q790" s="6">
        <f t="shared" si="437"/>
        <v>0</v>
      </c>
      <c r="R790" s="6">
        <f t="shared" si="438"/>
        <v>0.95000004768371982</v>
      </c>
      <c r="S790" s="6">
        <f t="shared" si="439"/>
        <v>2.0500001907348597</v>
      </c>
      <c r="T790" s="6">
        <f t="shared" si="440"/>
        <v>1.25</v>
      </c>
      <c r="U790" s="6">
        <f t="shared" si="441"/>
        <v>0</v>
      </c>
      <c r="V790" s="6">
        <f t="shared" si="442"/>
        <v>5.0000095367429775E-2</v>
      </c>
      <c r="W790" s="6">
        <f t="shared" si="443"/>
        <v>0</v>
      </c>
      <c r="X790" s="6">
        <f t="shared" si="444"/>
        <v>0</v>
      </c>
      <c r="Y790" s="6">
        <f t="shared" si="445"/>
        <v>0</v>
      </c>
      <c r="Z790" s="6">
        <f t="shared" si="446"/>
        <v>0</v>
      </c>
      <c r="AA790" s="6">
        <f t="shared" si="447"/>
        <v>0.35000004768371973</v>
      </c>
      <c r="AB790" s="6">
        <f t="shared" si="448"/>
        <v>1.5500001907348597</v>
      </c>
      <c r="AC790" s="6">
        <f t="shared" si="449"/>
        <v>0.45000000000000018</v>
      </c>
      <c r="AD790" s="6">
        <f t="shared" si="450"/>
        <v>0</v>
      </c>
      <c r="AE790" s="6">
        <f t="shared" si="451"/>
        <v>0</v>
      </c>
      <c r="AF790" s="6">
        <f t="shared" si="452"/>
        <v>0</v>
      </c>
      <c r="AG790" s="6">
        <f t="shared" si="453"/>
        <v>0</v>
      </c>
      <c r="AH790" s="6">
        <f t="shared" si="454"/>
        <v>0</v>
      </c>
      <c r="AI790" s="6">
        <f t="shared" si="455"/>
        <v>0</v>
      </c>
      <c r="AJ790" s="6">
        <f t="shared" si="456"/>
        <v>0</v>
      </c>
      <c r="AK790" s="6">
        <f t="shared" si="457"/>
        <v>0.75000019073485991</v>
      </c>
      <c r="AL790" s="6">
        <f t="shared" si="458"/>
        <v>0</v>
      </c>
      <c r="AM790" s="6">
        <f t="shared" si="459"/>
        <v>0</v>
      </c>
      <c r="AN790" s="6">
        <f t="shared" si="460"/>
        <v>0</v>
      </c>
      <c r="AO790" s="6">
        <f t="shared" si="461"/>
        <v>0</v>
      </c>
      <c r="AP790" s="6">
        <f t="shared" si="462"/>
        <v>0</v>
      </c>
      <c r="AQ790" s="6">
        <f t="shared" si="463"/>
        <v>0</v>
      </c>
      <c r="AR790" s="6">
        <f t="shared" si="464"/>
        <v>0</v>
      </c>
      <c r="AS790" s="6">
        <f t="shared" si="465"/>
        <v>0</v>
      </c>
      <c r="AT790" s="6">
        <f t="shared" si="466"/>
        <v>0</v>
      </c>
      <c r="AU790" s="6">
        <f t="shared" si="467"/>
        <v>0</v>
      </c>
    </row>
    <row r="791" spans="1:47" ht="15" customHeight="1" x14ac:dyDescent="0.45">
      <c r="A791" s="5" t="s">
        <v>1574</v>
      </c>
      <c r="B791" s="5" t="s">
        <v>1575</v>
      </c>
      <c r="C791" s="6">
        <v>2</v>
      </c>
      <c r="D791" s="6">
        <v>2</v>
      </c>
      <c r="E791" s="6">
        <v>1.79999995231628</v>
      </c>
      <c r="F791" s="6">
        <v>0.34999999403953602</v>
      </c>
      <c r="G791" s="6">
        <v>1.75</v>
      </c>
      <c r="H791" s="6">
        <v>1.75</v>
      </c>
      <c r="I791" s="6">
        <v>2.5</v>
      </c>
      <c r="J791" s="6">
        <v>3.1500000953674299</v>
      </c>
      <c r="K791" s="6">
        <v>2.0499999523162802</v>
      </c>
      <c r="L791" s="6">
        <f t="shared" si="432"/>
        <v>0</v>
      </c>
      <c r="M791" s="6">
        <f t="shared" si="433"/>
        <v>0</v>
      </c>
      <c r="N791" s="6">
        <f t="shared" si="434"/>
        <v>0</v>
      </c>
      <c r="O791" s="6">
        <f t="shared" si="435"/>
        <v>0</v>
      </c>
      <c r="P791" s="6">
        <f t="shared" si="436"/>
        <v>0</v>
      </c>
      <c r="Q791" s="6">
        <f t="shared" si="437"/>
        <v>0</v>
      </c>
      <c r="R791" s="6">
        <f t="shared" si="438"/>
        <v>0</v>
      </c>
      <c r="S791" s="6">
        <f t="shared" si="439"/>
        <v>1.1500000953674299</v>
      </c>
      <c r="T791" s="6">
        <f t="shared" si="440"/>
        <v>4.9999952316280183E-2</v>
      </c>
      <c r="U791" s="6">
        <f t="shared" si="441"/>
        <v>0</v>
      </c>
      <c r="V791" s="6">
        <f t="shared" si="442"/>
        <v>0</v>
      </c>
      <c r="W791" s="6">
        <f t="shared" si="443"/>
        <v>0</v>
      </c>
      <c r="X791" s="6">
        <f t="shared" si="444"/>
        <v>0</v>
      </c>
      <c r="Y791" s="6">
        <f t="shared" si="445"/>
        <v>0</v>
      </c>
      <c r="Z791" s="6">
        <f t="shared" si="446"/>
        <v>0</v>
      </c>
      <c r="AA791" s="6">
        <f t="shared" si="447"/>
        <v>0</v>
      </c>
      <c r="AB791" s="6">
        <f t="shared" si="448"/>
        <v>0.65000009536742986</v>
      </c>
      <c r="AC791" s="6">
        <f t="shared" si="449"/>
        <v>0</v>
      </c>
      <c r="AD791" s="6">
        <f t="shared" si="450"/>
        <v>0</v>
      </c>
      <c r="AE791" s="6">
        <f t="shared" si="451"/>
        <v>0</v>
      </c>
      <c r="AF791" s="6">
        <f t="shared" si="452"/>
        <v>0</v>
      </c>
      <c r="AG791" s="6">
        <f t="shared" si="453"/>
        <v>0</v>
      </c>
      <c r="AH791" s="6">
        <f t="shared" si="454"/>
        <v>0</v>
      </c>
      <c r="AI791" s="6">
        <f t="shared" si="455"/>
        <v>0</v>
      </c>
      <c r="AJ791" s="6">
        <f t="shared" si="456"/>
        <v>0</v>
      </c>
      <c r="AK791" s="6">
        <f t="shared" si="457"/>
        <v>0</v>
      </c>
      <c r="AL791" s="6">
        <f t="shared" si="458"/>
        <v>0</v>
      </c>
      <c r="AM791" s="6">
        <f t="shared" si="459"/>
        <v>0</v>
      </c>
      <c r="AN791" s="6">
        <f t="shared" si="460"/>
        <v>0</v>
      </c>
      <c r="AO791" s="6">
        <f t="shared" si="461"/>
        <v>0</v>
      </c>
      <c r="AP791" s="6">
        <f t="shared" si="462"/>
        <v>0</v>
      </c>
      <c r="AQ791" s="6">
        <f t="shared" si="463"/>
        <v>0</v>
      </c>
      <c r="AR791" s="6">
        <f t="shared" si="464"/>
        <v>0</v>
      </c>
      <c r="AS791" s="6">
        <f t="shared" si="465"/>
        <v>0</v>
      </c>
      <c r="AT791" s="6">
        <f t="shared" si="466"/>
        <v>0</v>
      </c>
      <c r="AU791" s="6">
        <f t="shared" si="467"/>
        <v>0</v>
      </c>
    </row>
    <row r="792" spans="1:47" ht="15" customHeight="1" x14ac:dyDescent="0.45">
      <c r="A792" s="5" t="s">
        <v>1576</v>
      </c>
      <c r="B792" s="5" t="s">
        <v>1577</v>
      </c>
      <c r="C792" s="6">
        <v>1.75</v>
      </c>
      <c r="D792" s="6">
        <v>1.75</v>
      </c>
      <c r="E792" s="6">
        <v>2</v>
      </c>
      <c r="F792" s="6">
        <v>1</v>
      </c>
      <c r="G792" s="6">
        <v>1.95000004768372</v>
      </c>
      <c r="H792" s="6">
        <v>1.95000004768372</v>
      </c>
      <c r="I792" s="6">
        <v>2.7999999523162802</v>
      </c>
      <c r="J792" s="6">
        <v>3.5</v>
      </c>
      <c r="K792" s="6">
        <v>2.25</v>
      </c>
      <c r="L792" s="6">
        <f t="shared" si="432"/>
        <v>0</v>
      </c>
      <c r="M792" s="6">
        <f t="shared" si="433"/>
        <v>0</v>
      </c>
      <c r="N792" s="6">
        <f t="shared" si="434"/>
        <v>0</v>
      </c>
      <c r="O792" s="6">
        <f t="shared" si="435"/>
        <v>0</v>
      </c>
      <c r="P792" s="6">
        <f t="shared" si="436"/>
        <v>0</v>
      </c>
      <c r="Q792" s="6">
        <f t="shared" si="437"/>
        <v>0</v>
      </c>
      <c r="R792" s="6">
        <f t="shared" si="438"/>
        <v>0</v>
      </c>
      <c r="S792" s="6">
        <f t="shared" si="439"/>
        <v>1.5</v>
      </c>
      <c r="T792" s="6">
        <f t="shared" si="440"/>
        <v>0.25</v>
      </c>
      <c r="U792" s="6">
        <f t="shared" si="441"/>
        <v>0</v>
      </c>
      <c r="V792" s="6">
        <f t="shared" si="442"/>
        <v>0</v>
      </c>
      <c r="W792" s="6">
        <f t="shared" si="443"/>
        <v>0</v>
      </c>
      <c r="X792" s="6">
        <f t="shared" si="444"/>
        <v>0</v>
      </c>
      <c r="Y792" s="6">
        <f t="shared" si="445"/>
        <v>0</v>
      </c>
      <c r="Z792" s="6">
        <f t="shared" si="446"/>
        <v>0</v>
      </c>
      <c r="AA792" s="6">
        <f t="shared" si="447"/>
        <v>0</v>
      </c>
      <c r="AB792" s="6">
        <f t="shared" si="448"/>
        <v>1</v>
      </c>
      <c r="AC792" s="6">
        <f t="shared" si="449"/>
        <v>0</v>
      </c>
      <c r="AD792" s="6">
        <f t="shared" si="450"/>
        <v>0</v>
      </c>
      <c r="AE792" s="6">
        <f t="shared" si="451"/>
        <v>0</v>
      </c>
      <c r="AF792" s="6">
        <f t="shared" si="452"/>
        <v>0</v>
      </c>
      <c r="AG792" s="6">
        <f t="shared" si="453"/>
        <v>0</v>
      </c>
      <c r="AH792" s="6">
        <f t="shared" si="454"/>
        <v>0</v>
      </c>
      <c r="AI792" s="6">
        <f t="shared" si="455"/>
        <v>0</v>
      </c>
      <c r="AJ792" s="6">
        <f t="shared" si="456"/>
        <v>0</v>
      </c>
      <c r="AK792" s="6">
        <f t="shared" si="457"/>
        <v>0.20000000000000018</v>
      </c>
      <c r="AL792" s="6">
        <f t="shared" si="458"/>
        <v>0</v>
      </c>
      <c r="AM792" s="6">
        <f t="shared" si="459"/>
        <v>0</v>
      </c>
      <c r="AN792" s="6">
        <f t="shared" si="460"/>
        <v>0</v>
      </c>
      <c r="AO792" s="6">
        <f t="shared" si="461"/>
        <v>0</v>
      </c>
      <c r="AP792" s="6">
        <f t="shared" si="462"/>
        <v>0</v>
      </c>
      <c r="AQ792" s="6">
        <f t="shared" si="463"/>
        <v>0</v>
      </c>
      <c r="AR792" s="6">
        <f t="shared" si="464"/>
        <v>0</v>
      </c>
      <c r="AS792" s="6">
        <f t="shared" si="465"/>
        <v>0</v>
      </c>
      <c r="AT792" s="6">
        <f t="shared" si="466"/>
        <v>0</v>
      </c>
      <c r="AU792" s="6">
        <f t="shared" si="467"/>
        <v>0</v>
      </c>
    </row>
    <row r="793" spans="1:47" ht="15" customHeight="1" x14ac:dyDescent="0.45">
      <c r="A793" s="5" t="s">
        <v>1578</v>
      </c>
      <c r="B793" s="5" t="s">
        <v>1579</v>
      </c>
      <c r="C793" s="6">
        <v>2</v>
      </c>
      <c r="D793" s="6">
        <v>1.70000004768372</v>
      </c>
      <c r="E793" s="6">
        <v>2</v>
      </c>
      <c r="F793" s="6">
        <v>0.89999997615814198</v>
      </c>
      <c r="G793" s="6">
        <v>2</v>
      </c>
      <c r="H793" s="6">
        <v>2.25</v>
      </c>
      <c r="I793" s="6">
        <v>2.7000000476837198</v>
      </c>
      <c r="J793" s="6">
        <v>3.2999999523162802</v>
      </c>
      <c r="K793" s="6">
        <v>2.2999999523162802</v>
      </c>
      <c r="L793" s="6">
        <f t="shared" si="432"/>
        <v>0</v>
      </c>
      <c r="M793" s="6">
        <f t="shared" si="433"/>
        <v>0</v>
      </c>
      <c r="N793" s="6">
        <f t="shared" si="434"/>
        <v>0</v>
      </c>
      <c r="O793" s="6">
        <f t="shared" si="435"/>
        <v>0</v>
      </c>
      <c r="P793" s="6">
        <f t="shared" si="436"/>
        <v>0</v>
      </c>
      <c r="Q793" s="6">
        <f t="shared" si="437"/>
        <v>0</v>
      </c>
      <c r="R793" s="6">
        <f t="shared" si="438"/>
        <v>0</v>
      </c>
      <c r="S793" s="6">
        <f t="shared" si="439"/>
        <v>1.2999999523162802</v>
      </c>
      <c r="T793" s="6">
        <f t="shared" si="440"/>
        <v>0.29999995231628018</v>
      </c>
      <c r="U793" s="6">
        <f t="shared" si="441"/>
        <v>0</v>
      </c>
      <c r="V793" s="6">
        <f t="shared" si="442"/>
        <v>0</v>
      </c>
      <c r="W793" s="6">
        <f t="shared" si="443"/>
        <v>0</v>
      </c>
      <c r="X793" s="6">
        <f t="shared" si="444"/>
        <v>0</v>
      </c>
      <c r="Y793" s="6">
        <f t="shared" si="445"/>
        <v>0</v>
      </c>
      <c r="Z793" s="6">
        <f t="shared" si="446"/>
        <v>0</v>
      </c>
      <c r="AA793" s="6">
        <f t="shared" si="447"/>
        <v>0</v>
      </c>
      <c r="AB793" s="6">
        <f t="shared" si="448"/>
        <v>0.79999995231628018</v>
      </c>
      <c r="AC793" s="6">
        <f t="shared" si="449"/>
        <v>0</v>
      </c>
      <c r="AD793" s="6">
        <f t="shared" si="450"/>
        <v>0</v>
      </c>
      <c r="AE793" s="6">
        <f t="shared" si="451"/>
        <v>0</v>
      </c>
      <c r="AF793" s="6">
        <f t="shared" si="452"/>
        <v>0</v>
      </c>
      <c r="AG793" s="6">
        <f t="shared" si="453"/>
        <v>0</v>
      </c>
      <c r="AH793" s="6">
        <f t="shared" si="454"/>
        <v>0</v>
      </c>
      <c r="AI793" s="6">
        <f t="shared" si="455"/>
        <v>0</v>
      </c>
      <c r="AJ793" s="6">
        <f t="shared" si="456"/>
        <v>0</v>
      </c>
      <c r="AK793" s="6">
        <f t="shared" si="457"/>
        <v>0</v>
      </c>
      <c r="AL793" s="6">
        <f t="shared" si="458"/>
        <v>0</v>
      </c>
      <c r="AM793" s="6">
        <f t="shared" si="459"/>
        <v>0</v>
      </c>
      <c r="AN793" s="6">
        <f t="shared" si="460"/>
        <v>0</v>
      </c>
      <c r="AO793" s="6">
        <f t="shared" si="461"/>
        <v>0</v>
      </c>
      <c r="AP793" s="6">
        <f t="shared" si="462"/>
        <v>0</v>
      </c>
      <c r="AQ793" s="6">
        <f t="shared" si="463"/>
        <v>0</v>
      </c>
      <c r="AR793" s="6">
        <f t="shared" si="464"/>
        <v>0</v>
      </c>
      <c r="AS793" s="6">
        <f t="shared" si="465"/>
        <v>0</v>
      </c>
      <c r="AT793" s="6">
        <f t="shared" si="466"/>
        <v>0</v>
      </c>
      <c r="AU793" s="6">
        <f t="shared" si="467"/>
        <v>0</v>
      </c>
    </row>
    <row r="794" spans="1:47" ht="15" customHeight="1" x14ac:dyDescent="0.45">
      <c r="A794" s="5" t="s">
        <v>1580</v>
      </c>
      <c r="B794" s="5" t="s">
        <v>1581</v>
      </c>
      <c r="C794" s="6">
        <v>1.75</v>
      </c>
      <c r="D794" s="6">
        <v>1.25</v>
      </c>
      <c r="E794" s="6">
        <v>1.75</v>
      </c>
      <c r="F794" s="6">
        <v>0.25</v>
      </c>
      <c r="G794" s="6">
        <v>1.45000004768372</v>
      </c>
      <c r="H794" s="6">
        <v>1.70000004768372</v>
      </c>
      <c r="I794" s="6">
        <v>2.25</v>
      </c>
      <c r="J794" s="6">
        <v>2.2999999523162802</v>
      </c>
      <c r="K794" s="6">
        <v>2</v>
      </c>
      <c r="L794" s="6">
        <f t="shared" si="432"/>
        <v>0</v>
      </c>
      <c r="M794" s="6">
        <f t="shared" si="433"/>
        <v>0</v>
      </c>
      <c r="N794" s="6">
        <f t="shared" si="434"/>
        <v>0</v>
      </c>
      <c r="O794" s="6">
        <f t="shared" si="435"/>
        <v>0</v>
      </c>
      <c r="P794" s="6">
        <f t="shared" si="436"/>
        <v>0</v>
      </c>
      <c r="Q794" s="6">
        <f t="shared" si="437"/>
        <v>0</v>
      </c>
      <c r="R794" s="6">
        <f t="shared" si="438"/>
        <v>0</v>
      </c>
      <c r="S794" s="6">
        <f t="shared" si="439"/>
        <v>0.29999995231628018</v>
      </c>
      <c r="T794" s="6">
        <f t="shared" si="440"/>
        <v>0</v>
      </c>
      <c r="U794" s="6">
        <f t="shared" si="441"/>
        <v>0</v>
      </c>
      <c r="V794" s="6">
        <f t="shared" si="442"/>
        <v>0</v>
      </c>
      <c r="W794" s="6">
        <f t="shared" si="443"/>
        <v>0</v>
      </c>
      <c r="X794" s="6">
        <f t="shared" si="444"/>
        <v>0</v>
      </c>
      <c r="Y794" s="6">
        <f t="shared" si="445"/>
        <v>0</v>
      </c>
      <c r="Z794" s="6">
        <f t="shared" si="446"/>
        <v>0</v>
      </c>
      <c r="AA794" s="6">
        <f t="shared" si="447"/>
        <v>0</v>
      </c>
      <c r="AB794" s="6">
        <f t="shared" si="448"/>
        <v>0</v>
      </c>
      <c r="AC794" s="6">
        <f t="shared" si="449"/>
        <v>0</v>
      </c>
      <c r="AD794" s="6">
        <f t="shared" si="450"/>
        <v>0</v>
      </c>
      <c r="AE794" s="6">
        <f t="shared" si="451"/>
        <v>0</v>
      </c>
      <c r="AF794" s="6">
        <f t="shared" si="452"/>
        <v>0</v>
      </c>
      <c r="AG794" s="6">
        <f t="shared" si="453"/>
        <v>0</v>
      </c>
      <c r="AH794" s="6">
        <f t="shared" si="454"/>
        <v>0</v>
      </c>
      <c r="AI794" s="6">
        <f t="shared" si="455"/>
        <v>0</v>
      </c>
      <c r="AJ794" s="6">
        <f t="shared" si="456"/>
        <v>0</v>
      </c>
      <c r="AK794" s="6">
        <f t="shared" si="457"/>
        <v>0</v>
      </c>
      <c r="AL794" s="6">
        <f t="shared" si="458"/>
        <v>0</v>
      </c>
      <c r="AM794" s="6">
        <f t="shared" si="459"/>
        <v>0</v>
      </c>
      <c r="AN794" s="6">
        <f t="shared" si="460"/>
        <v>0</v>
      </c>
      <c r="AO794" s="6">
        <f t="shared" si="461"/>
        <v>0</v>
      </c>
      <c r="AP794" s="6">
        <f t="shared" si="462"/>
        <v>0</v>
      </c>
      <c r="AQ794" s="6">
        <f t="shared" si="463"/>
        <v>0</v>
      </c>
      <c r="AR794" s="6">
        <f t="shared" si="464"/>
        <v>0</v>
      </c>
      <c r="AS794" s="6">
        <f t="shared" si="465"/>
        <v>0</v>
      </c>
      <c r="AT794" s="6">
        <f t="shared" si="466"/>
        <v>0</v>
      </c>
      <c r="AU794" s="6">
        <f t="shared" si="467"/>
        <v>0</v>
      </c>
    </row>
    <row r="795" spans="1:47" ht="15" customHeight="1" x14ac:dyDescent="0.45">
      <c r="A795" s="5" t="s">
        <v>1582</v>
      </c>
      <c r="B795" s="5" t="s">
        <v>1583</v>
      </c>
      <c r="C795" s="6">
        <v>1.29999995231628</v>
      </c>
      <c r="D795" s="6">
        <v>0.5</v>
      </c>
      <c r="E795" s="6">
        <v>1.79999995231628</v>
      </c>
      <c r="F795" s="6">
        <v>0.25</v>
      </c>
      <c r="G795" s="6">
        <v>1.6499999761581401</v>
      </c>
      <c r="H795" s="6">
        <v>1.70000004768372</v>
      </c>
      <c r="I795" s="6">
        <v>2.5999999046325701</v>
      </c>
      <c r="J795" s="6">
        <v>3.0999999046325701</v>
      </c>
      <c r="K795" s="6">
        <v>2</v>
      </c>
      <c r="L795" s="6">
        <f t="shared" si="432"/>
        <v>0</v>
      </c>
      <c r="M795" s="6">
        <f t="shared" si="433"/>
        <v>0</v>
      </c>
      <c r="N795" s="6">
        <f t="shared" si="434"/>
        <v>0</v>
      </c>
      <c r="O795" s="6">
        <f t="shared" si="435"/>
        <v>0</v>
      </c>
      <c r="P795" s="6">
        <f t="shared" si="436"/>
        <v>0</v>
      </c>
      <c r="Q795" s="6">
        <f t="shared" si="437"/>
        <v>0</v>
      </c>
      <c r="R795" s="6">
        <f t="shared" si="438"/>
        <v>0</v>
      </c>
      <c r="S795" s="6">
        <f t="shared" si="439"/>
        <v>1.0999999046325701</v>
      </c>
      <c r="T795" s="6">
        <f t="shared" si="440"/>
        <v>0</v>
      </c>
      <c r="U795" s="6">
        <f t="shared" si="441"/>
        <v>0</v>
      </c>
      <c r="V795" s="6">
        <f t="shared" si="442"/>
        <v>0</v>
      </c>
      <c r="W795" s="6">
        <f t="shared" si="443"/>
        <v>0</v>
      </c>
      <c r="X795" s="6">
        <f t="shared" si="444"/>
        <v>0</v>
      </c>
      <c r="Y795" s="6">
        <f t="shared" si="445"/>
        <v>0</v>
      </c>
      <c r="Z795" s="6">
        <f t="shared" si="446"/>
        <v>0</v>
      </c>
      <c r="AA795" s="6">
        <f t="shared" si="447"/>
        <v>0</v>
      </c>
      <c r="AB795" s="6">
        <f t="shared" si="448"/>
        <v>0.59999990463257014</v>
      </c>
      <c r="AC795" s="6">
        <f t="shared" si="449"/>
        <v>0</v>
      </c>
      <c r="AD795" s="6">
        <f t="shared" si="450"/>
        <v>0</v>
      </c>
      <c r="AE795" s="6">
        <f t="shared" si="451"/>
        <v>0</v>
      </c>
      <c r="AF795" s="6">
        <f t="shared" si="452"/>
        <v>0</v>
      </c>
      <c r="AG795" s="6">
        <f t="shared" si="453"/>
        <v>0</v>
      </c>
      <c r="AH795" s="6">
        <f t="shared" si="454"/>
        <v>0</v>
      </c>
      <c r="AI795" s="6">
        <f t="shared" si="455"/>
        <v>0</v>
      </c>
      <c r="AJ795" s="6">
        <f t="shared" si="456"/>
        <v>0</v>
      </c>
      <c r="AK795" s="6">
        <f t="shared" si="457"/>
        <v>0</v>
      </c>
      <c r="AL795" s="6">
        <f t="shared" si="458"/>
        <v>0</v>
      </c>
      <c r="AM795" s="6">
        <f t="shared" si="459"/>
        <v>0</v>
      </c>
      <c r="AN795" s="6">
        <f t="shared" si="460"/>
        <v>0</v>
      </c>
      <c r="AO795" s="6">
        <f t="shared" si="461"/>
        <v>0</v>
      </c>
      <c r="AP795" s="6">
        <f t="shared" si="462"/>
        <v>0</v>
      </c>
      <c r="AQ795" s="6">
        <f t="shared" si="463"/>
        <v>0</v>
      </c>
      <c r="AR795" s="6">
        <f t="shared" si="464"/>
        <v>0</v>
      </c>
      <c r="AS795" s="6">
        <f t="shared" si="465"/>
        <v>0</v>
      </c>
      <c r="AT795" s="6">
        <f t="shared" si="466"/>
        <v>0</v>
      </c>
      <c r="AU795" s="6">
        <f t="shared" si="467"/>
        <v>0</v>
      </c>
    </row>
    <row r="796" spans="1:47" ht="15" customHeight="1" x14ac:dyDescent="0.45">
      <c r="A796" s="5" t="s">
        <v>1584</v>
      </c>
      <c r="B796" s="5" t="s">
        <v>1585</v>
      </c>
      <c r="C796" s="6">
        <v>2.3499999046325701</v>
      </c>
      <c r="D796" s="6">
        <v>2</v>
      </c>
      <c r="E796" s="6">
        <v>2.5499999523162802</v>
      </c>
      <c r="F796" s="6">
        <v>2.25</v>
      </c>
      <c r="G796" s="6">
        <v>2.6500000953674299</v>
      </c>
      <c r="H796" s="6">
        <v>3</v>
      </c>
      <c r="I796" s="6">
        <v>3.4000000953674299</v>
      </c>
      <c r="J796" s="6">
        <v>3.4500000476837198</v>
      </c>
      <c r="K796" s="6">
        <v>2.2999999523162802</v>
      </c>
      <c r="L796" s="6">
        <f t="shared" si="432"/>
        <v>0</v>
      </c>
      <c r="M796" s="6">
        <f t="shared" si="433"/>
        <v>0</v>
      </c>
      <c r="N796" s="6">
        <f t="shared" si="434"/>
        <v>0.54999995231628018</v>
      </c>
      <c r="O796" s="6">
        <f t="shared" si="435"/>
        <v>0</v>
      </c>
      <c r="P796" s="6">
        <f t="shared" si="436"/>
        <v>0.65000009536742986</v>
      </c>
      <c r="Q796" s="6">
        <f t="shared" si="437"/>
        <v>0</v>
      </c>
      <c r="R796" s="6">
        <f t="shared" si="438"/>
        <v>0.40000009536742986</v>
      </c>
      <c r="S796" s="6">
        <f t="shared" si="439"/>
        <v>1.4500000476837198</v>
      </c>
      <c r="T796" s="6">
        <f t="shared" si="440"/>
        <v>0.29999995231628018</v>
      </c>
      <c r="U796" s="6">
        <f t="shared" si="441"/>
        <v>0</v>
      </c>
      <c r="V796" s="6">
        <f t="shared" si="442"/>
        <v>0</v>
      </c>
      <c r="W796" s="6">
        <f t="shared" si="443"/>
        <v>0</v>
      </c>
      <c r="X796" s="6">
        <f t="shared" si="444"/>
        <v>0</v>
      </c>
      <c r="Y796" s="6">
        <f t="shared" si="445"/>
        <v>0</v>
      </c>
      <c r="Z796" s="6">
        <f t="shared" si="446"/>
        <v>0</v>
      </c>
      <c r="AA796" s="6">
        <f t="shared" si="447"/>
        <v>0</v>
      </c>
      <c r="AB796" s="6">
        <f t="shared" si="448"/>
        <v>0.95000004768371982</v>
      </c>
      <c r="AC796" s="6">
        <f t="shared" si="449"/>
        <v>0</v>
      </c>
      <c r="AD796" s="6">
        <f t="shared" si="450"/>
        <v>0</v>
      </c>
      <c r="AE796" s="6">
        <f t="shared" si="451"/>
        <v>0</v>
      </c>
      <c r="AF796" s="6">
        <f t="shared" si="452"/>
        <v>0</v>
      </c>
      <c r="AG796" s="6">
        <f t="shared" si="453"/>
        <v>0</v>
      </c>
      <c r="AH796" s="6">
        <f t="shared" si="454"/>
        <v>0</v>
      </c>
      <c r="AI796" s="6">
        <f t="shared" si="455"/>
        <v>0</v>
      </c>
      <c r="AJ796" s="6">
        <f t="shared" si="456"/>
        <v>0</v>
      </c>
      <c r="AK796" s="6">
        <f t="shared" si="457"/>
        <v>0.15000004768371999</v>
      </c>
      <c r="AL796" s="6">
        <f t="shared" si="458"/>
        <v>0</v>
      </c>
      <c r="AM796" s="6">
        <f t="shared" si="459"/>
        <v>0</v>
      </c>
      <c r="AN796" s="6">
        <f t="shared" si="460"/>
        <v>0</v>
      </c>
      <c r="AO796" s="6">
        <f t="shared" si="461"/>
        <v>0</v>
      </c>
      <c r="AP796" s="6">
        <f t="shared" si="462"/>
        <v>0</v>
      </c>
      <c r="AQ796" s="6">
        <f t="shared" si="463"/>
        <v>0</v>
      </c>
      <c r="AR796" s="6">
        <f t="shared" si="464"/>
        <v>0</v>
      </c>
      <c r="AS796" s="6">
        <f t="shared" si="465"/>
        <v>0</v>
      </c>
      <c r="AT796" s="6">
        <f t="shared" si="466"/>
        <v>0</v>
      </c>
      <c r="AU796" s="6">
        <f t="shared" si="467"/>
        <v>0</v>
      </c>
    </row>
    <row r="797" spans="1:47" ht="15" customHeight="1" x14ac:dyDescent="0.45">
      <c r="A797" s="5" t="s">
        <v>1586</v>
      </c>
      <c r="B797" s="5" t="s">
        <v>1587</v>
      </c>
      <c r="C797" s="6">
        <v>2.4500000476837198</v>
      </c>
      <c r="D797" s="6">
        <v>2</v>
      </c>
      <c r="E797" s="6">
        <v>2.4500000476837198</v>
      </c>
      <c r="F797" s="6">
        <v>2</v>
      </c>
      <c r="G797" s="6">
        <v>2.2000000476837198</v>
      </c>
      <c r="H797" s="6">
        <v>2.9000000953674299</v>
      </c>
      <c r="I797" s="6">
        <v>3.75</v>
      </c>
      <c r="J797" s="6">
        <v>3.8499999046325701</v>
      </c>
      <c r="K797" s="6">
        <v>3.0999999046325701</v>
      </c>
      <c r="L797" s="6">
        <f t="shared" si="432"/>
        <v>0</v>
      </c>
      <c r="M797" s="6">
        <f t="shared" si="433"/>
        <v>0</v>
      </c>
      <c r="N797" s="6">
        <f t="shared" si="434"/>
        <v>0.45000004768371982</v>
      </c>
      <c r="O797" s="6">
        <f t="shared" si="435"/>
        <v>0</v>
      </c>
      <c r="P797" s="6">
        <f t="shared" si="436"/>
        <v>0.20000004768371982</v>
      </c>
      <c r="Q797" s="6">
        <f t="shared" si="437"/>
        <v>0</v>
      </c>
      <c r="R797" s="6">
        <f t="shared" si="438"/>
        <v>0.75</v>
      </c>
      <c r="S797" s="6">
        <f t="shared" si="439"/>
        <v>1.8499999046325701</v>
      </c>
      <c r="T797" s="6">
        <f t="shared" si="440"/>
        <v>1.0999999046325701</v>
      </c>
      <c r="U797" s="6">
        <f t="shared" si="441"/>
        <v>0</v>
      </c>
      <c r="V797" s="6">
        <f t="shared" si="442"/>
        <v>0</v>
      </c>
      <c r="W797" s="6">
        <f t="shared" si="443"/>
        <v>0</v>
      </c>
      <c r="X797" s="6">
        <f t="shared" si="444"/>
        <v>0</v>
      </c>
      <c r="Y797" s="6">
        <f t="shared" si="445"/>
        <v>0</v>
      </c>
      <c r="Z797" s="6">
        <f t="shared" si="446"/>
        <v>0</v>
      </c>
      <c r="AA797" s="6">
        <f t="shared" si="447"/>
        <v>0.14999999999999991</v>
      </c>
      <c r="AB797" s="6">
        <f t="shared" si="448"/>
        <v>1.3499999046325701</v>
      </c>
      <c r="AC797" s="6">
        <f t="shared" si="449"/>
        <v>0.29999990463257031</v>
      </c>
      <c r="AD797" s="6">
        <f t="shared" si="450"/>
        <v>0</v>
      </c>
      <c r="AE797" s="6">
        <f t="shared" si="451"/>
        <v>0</v>
      </c>
      <c r="AF797" s="6">
        <f t="shared" si="452"/>
        <v>0</v>
      </c>
      <c r="AG797" s="6">
        <f t="shared" si="453"/>
        <v>0</v>
      </c>
      <c r="AH797" s="6">
        <f t="shared" si="454"/>
        <v>0</v>
      </c>
      <c r="AI797" s="6">
        <f t="shared" si="455"/>
        <v>0</v>
      </c>
      <c r="AJ797" s="6">
        <f t="shared" si="456"/>
        <v>0</v>
      </c>
      <c r="AK797" s="6">
        <f t="shared" si="457"/>
        <v>0.54999990463257031</v>
      </c>
      <c r="AL797" s="6">
        <f t="shared" si="458"/>
        <v>0</v>
      </c>
      <c r="AM797" s="6">
        <f t="shared" si="459"/>
        <v>0</v>
      </c>
      <c r="AN797" s="6">
        <f t="shared" si="460"/>
        <v>0</v>
      </c>
      <c r="AO797" s="6">
        <f t="shared" si="461"/>
        <v>0</v>
      </c>
      <c r="AP797" s="6">
        <f t="shared" si="462"/>
        <v>0</v>
      </c>
      <c r="AQ797" s="6">
        <f t="shared" si="463"/>
        <v>0</v>
      </c>
      <c r="AR797" s="6">
        <f t="shared" si="464"/>
        <v>0</v>
      </c>
      <c r="AS797" s="6">
        <f t="shared" si="465"/>
        <v>0</v>
      </c>
      <c r="AT797" s="6">
        <f t="shared" si="466"/>
        <v>0</v>
      </c>
      <c r="AU797" s="6">
        <f t="shared" si="467"/>
        <v>0</v>
      </c>
    </row>
    <row r="798" spans="1:47" ht="15" customHeight="1" x14ac:dyDescent="0.45">
      <c r="A798" s="5" t="s">
        <v>1588</v>
      </c>
      <c r="B798" s="5" t="s">
        <v>1589</v>
      </c>
      <c r="C798" s="6">
        <v>2</v>
      </c>
      <c r="D798" s="6">
        <v>0.94999998807907104</v>
      </c>
      <c r="E798" s="6">
        <v>2.4500000476837198</v>
      </c>
      <c r="F798" s="6">
        <v>2</v>
      </c>
      <c r="G798" s="6">
        <v>2.4500000476837198</v>
      </c>
      <c r="H798" s="6">
        <v>2.9500000476837198</v>
      </c>
      <c r="I798" s="6">
        <v>3.9000000953674299</v>
      </c>
      <c r="J798" s="6">
        <v>4</v>
      </c>
      <c r="K798" s="6">
        <v>3</v>
      </c>
      <c r="L798" s="6">
        <f t="shared" si="432"/>
        <v>0</v>
      </c>
      <c r="M798" s="6">
        <f t="shared" si="433"/>
        <v>0</v>
      </c>
      <c r="N798" s="6">
        <f t="shared" si="434"/>
        <v>0.45000004768371982</v>
      </c>
      <c r="O798" s="6">
        <f t="shared" si="435"/>
        <v>0</v>
      </c>
      <c r="P798" s="6">
        <f t="shared" si="436"/>
        <v>0.45000004768371982</v>
      </c>
      <c r="Q798" s="6">
        <f t="shared" si="437"/>
        <v>0</v>
      </c>
      <c r="R798" s="6">
        <f t="shared" si="438"/>
        <v>0.90000009536742986</v>
      </c>
      <c r="S798" s="6">
        <f t="shared" si="439"/>
        <v>2</v>
      </c>
      <c r="T798" s="6">
        <f t="shared" si="440"/>
        <v>1</v>
      </c>
      <c r="U798" s="6">
        <f t="shared" si="441"/>
        <v>0</v>
      </c>
      <c r="V798" s="6">
        <f t="shared" si="442"/>
        <v>0</v>
      </c>
      <c r="W798" s="6">
        <f t="shared" si="443"/>
        <v>0</v>
      </c>
      <c r="X798" s="6">
        <f t="shared" si="444"/>
        <v>0</v>
      </c>
      <c r="Y798" s="6">
        <f t="shared" si="445"/>
        <v>0</v>
      </c>
      <c r="Z798" s="6">
        <f t="shared" si="446"/>
        <v>0</v>
      </c>
      <c r="AA798" s="6">
        <f t="shared" si="447"/>
        <v>0.30000009536742978</v>
      </c>
      <c r="AB798" s="6">
        <f t="shared" si="448"/>
        <v>1.5</v>
      </c>
      <c r="AC798" s="6">
        <f t="shared" si="449"/>
        <v>0.20000000000000018</v>
      </c>
      <c r="AD798" s="6">
        <f t="shared" si="450"/>
        <v>0</v>
      </c>
      <c r="AE798" s="6">
        <f t="shared" si="451"/>
        <v>0</v>
      </c>
      <c r="AF798" s="6">
        <f t="shared" si="452"/>
        <v>0</v>
      </c>
      <c r="AG798" s="6">
        <f t="shared" si="453"/>
        <v>0</v>
      </c>
      <c r="AH798" s="6">
        <f t="shared" si="454"/>
        <v>0</v>
      </c>
      <c r="AI798" s="6">
        <f t="shared" si="455"/>
        <v>0</v>
      </c>
      <c r="AJ798" s="6">
        <f t="shared" si="456"/>
        <v>0</v>
      </c>
      <c r="AK798" s="6">
        <f t="shared" si="457"/>
        <v>0.70000000000000018</v>
      </c>
      <c r="AL798" s="6">
        <f t="shared" si="458"/>
        <v>0</v>
      </c>
      <c r="AM798" s="6">
        <f t="shared" si="459"/>
        <v>0</v>
      </c>
      <c r="AN798" s="6">
        <f t="shared" si="460"/>
        <v>0</v>
      </c>
      <c r="AO798" s="6">
        <f t="shared" si="461"/>
        <v>0</v>
      </c>
      <c r="AP798" s="6">
        <f t="shared" si="462"/>
        <v>0</v>
      </c>
      <c r="AQ798" s="6">
        <f t="shared" si="463"/>
        <v>0</v>
      </c>
      <c r="AR798" s="6">
        <f t="shared" si="464"/>
        <v>0</v>
      </c>
      <c r="AS798" s="6">
        <f t="shared" si="465"/>
        <v>0</v>
      </c>
      <c r="AT798" s="6">
        <f t="shared" si="466"/>
        <v>0</v>
      </c>
      <c r="AU798" s="6">
        <f t="shared" si="467"/>
        <v>0</v>
      </c>
    </row>
    <row r="799" spans="1:47" ht="15" customHeight="1" x14ac:dyDescent="0.45">
      <c r="A799" s="5" t="s">
        <v>1590</v>
      </c>
      <c r="B799" s="5" t="s">
        <v>1591</v>
      </c>
      <c r="C799" s="6">
        <v>2.4000000953674299</v>
      </c>
      <c r="D799" s="6">
        <v>2.0499999523162802</v>
      </c>
      <c r="E799" s="6">
        <v>2.5499999523162802</v>
      </c>
      <c r="F799" s="6">
        <v>2.25</v>
      </c>
      <c r="G799" s="6">
        <v>2.2999999523162802</v>
      </c>
      <c r="H799" s="6">
        <v>3.2000000476837198</v>
      </c>
      <c r="I799" s="6">
        <v>3.7999999523162802</v>
      </c>
      <c r="J799" s="6">
        <v>3.9000000953674299</v>
      </c>
      <c r="K799" s="6">
        <v>2.7999999523162802</v>
      </c>
      <c r="L799" s="6">
        <f t="shared" si="432"/>
        <v>0</v>
      </c>
      <c r="M799" s="6">
        <f t="shared" si="433"/>
        <v>4.9999952316280183E-2</v>
      </c>
      <c r="N799" s="6">
        <f t="shared" si="434"/>
        <v>0.54999995231628018</v>
      </c>
      <c r="O799" s="6">
        <f t="shared" si="435"/>
        <v>0</v>
      </c>
      <c r="P799" s="6">
        <f t="shared" si="436"/>
        <v>0.29999995231628018</v>
      </c>
      <c r="Q799" s="6">
        <f t="shared" si="437"/>
        <v>0.20000004768371982</v>
      </c>
      <c r="R799" s="6">
        <f t="shared" si="438"/>
        <v>0.79999995231628018</v>
      </c>
      <c r="S799" s="6">
        <f t="shared" si="439"/>
        <v>1.9000000953674299</v>
      </c>
      <c r="T799" s="6">
        <f t="shared" si="440"/>
        <v>0.79999995231628018</v>
      </c>
      <c r="U799" s="6">
        <f t="shared" si="441"/>
        <v>0</v>
      </c>
      <c r="V799" s="6">
        <f t="shared" si="442"/>
        <v>0</v>
      </c>
      <c r="W799" s="6">
        <f t="shared" si="443"/>
        <v>0</v>
      </c>
      <c r="X799" s="6">
        <f t="shared" si="444"/>
        <v>0</v>
      </c>
      <c r="Y799" s="6">
        <f t="shared" si="445"/>
        <v>0</v>
      </c>
      <c r="Z799" s="6">
        <f t="shared" si="446"/>
        <v>0</v>
      </c>
      <c r="AA799" s="6">
        <f t="shared" si="447"/>
        <v>0.19999995231628009</v>
      </c>
      <c r="AB799" s="6">
        <f t="shared" si="448"/>
        <v>1.4000000953674299</v>
      </c>
      <c r="AC799" s="6">
        <f t="shared" si="449"/>
        <v>0</v>
      </c>
      <c r="AD799" s="6">
        <f t="shared" si="450"/>
        <v>0</v>
      </c>
      <c r="AE799" s="6">
        <f t="shared" si="451"/>
        <v>0</v>
      </c>
      <c r="AF799" s="6">
        <f t="shared" si="452"/>
        <v>0</v>
      </c>
      <c r="AG799" s="6">
        <f t="shared" si="453"/>
        <v>0</v>
      </c>
      <c r="AH799" s="6">
        <f t="shared" si="454"/>
        <v>0</v>
      </c>
      <c r="AI799" s="6">
        <f t="shared" si="455"/>
        <v>0</v>
      </c>
      <c r="AJ799" s="6">
        <f t="shared" si="456"/>
        <v>0</v>
      </c>
      <c r="AK799" s="6">
        <f t="shared" si="457"/>
        <v>0.60000009536743004</v>
      </c>
      <c r="AL799" s="6">
        <f t="shared" si="458"/>
        <v>0</v>
      </c>
      <c r="AM799" s="6">
        <f t="shared" si="459"/>
        <v>0</v>
      </c>
      <c r="AN799" s="6">
        <f t="shared" si="460"/>
        <v>0</v>
      </c>
      <c r="AO799" s="6">
        <f t="shared" si="461"/>
        <v>0</v>
      </c>
      <c r="AP799" s="6">
        <f t="shared" si="462"/>
        <v>0</v>
      </c>
      <c r="AQ799" s="6">
        <f t="shared" si="463"/>
        <v>0</v>
      </c>
      <c r="AR799" s="6">
        <f t="shared" si="464"/>
        <v>0</v>
      </c>
      <c r="AS799" s="6">
        <f t="shared" si="465"/>
        <v>0</v>
      </c>
      <c r="AT799" s="6">
        <f t="shared" si="466"/>
        <v>0</v>
      </c>
      <c r="AU799" s="6">
        <f t="shared" si="467"/>
        <v>0</v>
      </c>
    </row>
    <row r="800" spans="1:47" ht="15" customHeight="1" x14ac:dyDescent="0.45">
      <c r="A800" s="5" t="s">
        <v>1592</v>
      </c>
      <c r="B800" s="5" t="s">
        <v>1593</v>
      </c>
      <c r="C800" s="6">
        <v>2.25</v>
      </c>
      <c r="D800" s="6">
        <v>1.6499999761581401</v>
      </c>
      <c r="E800" s="6">
        <v>2.25</v>
      </c>
      <c r="F800" s="6">
        <v>2.0499999523162802</v>
      </c>
      <c r="G800" s="6">
        <v>2.3499999046325701</v>
      </c>
      <c r="H800" s="6">
        <v>2.9000000953674299</v>
      </c>
      <c r="I800" s="6">
        <v>3.7999999523162802</v>
      </c>
      <c r="J800" s="6">
        <v>3.8499999046325701</v>
      </c>
      <c r="K800" s="6">
        <v>2.8499999046325701</v>
      </c>
      <c r="L800" s="6">
        <f t="shared" si="432"/>
        <v>0</v>
      </c>
      <c r="M800" s="6">
        <f t="shared" si="433"/>
        <v>0</v>
      </c>
      <c r="N800" s="6">
        <f t="shared" si="434"/>
        <v>0.25</v>
      </c>
      <c r="O800" s="6">
        <f t="shared" si="435"/>
        <v>0</v>
      </c>
      <c r="P800" s="6">
        <f t="shared" si="436"/>
        <v>0.34999990463257014</v>
      </c>
      <c r="Q800" s="6">
        <f t="shared" si="437"/>
        <v>0</v>
      </c>
      <c r="R800" s="6">
        <f t="shared" si="438"/>
        <v>0.79999995231628018</v>
      </c>
      <c r="S800" s="6">
        <f t="shared" si="439"/>
        <v>1.8499999046325701</v>
      </c>
      <c r="T800" s="6">
        <f t="shared" si="440"/>
        <v>0.84999990463257014</v>
      </c>
      <c r="U800" s="6">
        <f t="shared" si="441"/>
        <v>0</v>
      </c>
      <c r="V800" s="6">
        <f t="shared" si="442"/>
        <v>0</v>
      </c>
      <c r="W800" s="6">
        <f t="shared" si="443"/>
        <v>0</v>
      </c>
      <c r="X800" s="6">
        <f t="shared" si="444"/>
        <v>0</v>
      </c>
      <c r="Y800" s="6">
        <f t="shared" si="445"/>
        <v>0</v>
      </c>
      <c r="Z800" s="6">
        <f t="shared" si="446"/>
        <v>0</v>
      </c>
      <c r="AA800" s="6">
        <f t="shared" si="447"/>
        <v>0.19999995231628009</v>
      </c>
      <c r="AB800" s="6">
        <f t="shared" si="448"/>
        <v>1.3499999046325701</v>
      </c>
      <c r="AC800" s="6">
        <f t="shared" si="449"/>
        <v>4.9999904632570313E-2</v>
      </c>
      <c r="AD800" s="6">
        <f t="shared" si="450"/>
        <v>0</v>
      </c>
      <c r="AE800" s="6">
        <f t="shared" si="451"/>
        <v>0</v>
      </c>
      <c r="AF800" s="6">
        <f t="shared" si="452"/>
        <v>0</v>
      </c>
      <c r="AG800" s="6">
        <f t="shared" si="453"/>
        <v>0</v>
      </c>
      <c r="AH800" s="6">
        <f t="shared" si="454"/>
        <v>0</v>
      </c>
      <c r="AI800" s="6">
        <f t="shared" si="455"/>
        <v>0</v>
      </c>
      <c r="AJ800" s="6">
        <f t="shared" si="456"/>
        <v>0</v>
      </c>
      <c r="AK800" s="6">
        <f t="shared" si="457"/>
        <v>0.54999990463257031</v>
      </c>
      <c r="AL800" s="6">
        <f t="shared" si="458"/>
        <v>0</v>
      </c>
      <c r="AM800" s="6">
        <f t="shared" si="459"/>
        <v>0</v>
      </c>
      <c r="AN800" s="6">
        <f t="shared" si="460"/>
        <v>0</v>
      </c>
      <c r="AO800" s="6">
        <f t="shared" si="461"/>
        <v>0</v>
      </c>
      <c r="AP800" s="6">
        <f t="shared" si="462"/>
        <v>0</v>
      </c>
      <c r="AQ800" s="6">
        <f t="shared" si="463"/>
        <v>0</v>
      </c>
      <c r="AR800" s="6">
        <f t="shared" si="464"/>
        <v>0</v>
      </c>
      <c r="AS800" s="6">
        <f t="shared" si="465"/>
        <v>0</v>
      </c>
      <c r="AT800" s="6">
        <f t="shared" si="466"/>
        <v>0</v>
      </c>
      <c r="AU800" s="6">
        <f t="shared" si="467"/>
        <v>0</v>
      </c>
    </row>
    <row r="801" spans="1:47" ht="15" customHeight="1" x14ac:dyDescent="0.45">
      <c r="A801" s="5" t="s">
        <v>1594</v>
      </c>
      <c r="B801" s="5" t="s">
        <v>1595</v>
      </c>
      <c r="C801" s="6">
        <v>2.0999999046325701</v>
      </c>
      <c r="D801" s="6">
        <v>1.1000000238418599</v>
      </c>
      <c r="E801" s="6">
        <v>2.3499999046325701</v>
      </c>
      <c r="F801" s="6">
        <v>2</v>
      </c>
      <c r="G801" s="6">
        <v>2.2999999523162802</v>
      </c>
      <c r="H801" s="6">
        <v>2.7000000476837198</v>
      </c>
      <c r="I801" s="6">
        <v>3.7000000476837198</v>
      </c>
      <c r="J801" s="6">
        <v>3.7999999523162802</v>
      </c>
      <c r="K801" s="6">
        <v>2.7000000476837198</v>
      </c>
      <c r="L801" s="6">
        <f t="shared" si="432"/>
        <v>0</v>
      </c>
      <c r="M801" s="6">
        <f t="shared" si="433"/>
        <v>0</v>
      </c>
      <c r="N801" s="6">
        <f t="shared" si="434"/>
        <v>0.34999990463257014</v>
      </c>
      <c r="O801" s="6">
        <f t="shared" si="435"/>
        <v>0</v>
      </c>
      <c r="P801" s="6">
        <f t="shared" si="436"/>
        <v>0.29999995231628018</v>
      </c>
      <c r="Q801" s="6">
        <f t="shared" si="437"/>
        <v>0</v>
      </c>
      <c r="R801" s="6">
        <f t="shared" si="438"/>
        <v>0.70000004768371982</v>
      </c>
      <c r="S801" s="6">
        <f t="shared" si="439"/>
        <v>1.7999999523162802</v>
      </c>
      <c r="T801" s="6">
        <f t="shared" si="440"/>
        <v>0.70000004768371982</v>
      </c>
      <c r="U801" s="6">
        <f t="shared" si="441"/>
        <v>0</v>
      </c>
      <c r="V801" s="6">
        <f t="shared" si="442"/>
        <v>0</v>
      </c>
      <c r="W801" s="6">
        <f t="shared" si="443"/>
        <v>0</v>
      </c>
      <c r="X801" s="6">
        <f t="shared" si="444"/>
        <v>0</v>
      </c>
      <c r="Y801" s="6">
        <f t="shared" si="445"/>
        <v>0</v>
      </c>
      <c r="Z801" s="6">
        <f t="shared" si="446"/>
        <v>0</v>
      </c>
      <c r="AA801" s="6">
        <f t="shared" si="447"/>
        <v>0.10000004768371973</v>
      </c>
      <c r="AB801" s="6">
        <f t="shared" si="448"/>
        <v>1.2999999523162802</v>
      </c>
      <c r="AC801" s="6">
        <f t="shared" si="449"/>
        <v>0</v>
      </c>
      <c r="AD801" s="6">
        <f t="shared" si="450"/>
        <v>0</v>
      </c>
      <c r="AE801" s="6">
        <f t="shared" si="451"/>
        <v>0</v>
      </c>
      <c r="AF801" s="6">
        <f t="shared" si="452"/>
        <v>0</v>
      </c>
      <c r="AG801" s="6">
        <f t="shared" si="453"/>
        <v>0</v>
      </c>
      <c r="AH801" s="6">
        <f t="shared" si="454"/>
        <v>0</v>
      </c>
      <c r="AI801" s="6">
        <f t="shared" si="455"/>
        <v>0</v>
      </c>
      <c r="AJ801" s="6">
        <f t="shared" si="456"/>
        <v>0</v>
      </c>
      <c r="AK801" s="6">
        <f t="shared" si="457"/>
        <v>0.49999995231628036</v>
      </c>
      <c r="AL801" s="6">
        <f t="shared" si="458"/>
        <v>0</v>
      </c>
      <c r="AM801" s="6">
        <f t="shared" si="459"/>
        <v>0</v>
      </c>
      <c r="AN801" s="6">
        <f t="shared" si="460"/>
        <v>0</v>
      </c>
      <c r="AO801" s="6">
        <f t="shared" si="461"/>
        <v>0</v>
      </c>
      <c r="AP801" s="6">
        <f t="shared" si="462"/>
        <v>0</v>
      </c>
      <c r="AQ801" s="6">
        <f t="shared" si="463"/>
        <v>0</v>
      </c>
      <c r="AR801" s="6">
        <f t="shared" si="464"/>
        <v>0</v>
      </c>
      <c r="AS801" s="6">
        <f t="shared" si="465"/>
        <v>0</v>
      </c>
      <c r="AT801" s="6">
        <f t="shared" si="466"/>
        <v>0</v>
      </c>
      <c r="AU801" s="6">
        <f t="shared" si="467"/>
        <v>0</v>
      </c>
    </row>
    <row r="802" spans="1:47" ht="15" customHeight="1" x14ac:dyDescent="0.45">
      <c r="A802" s="5" t="s">
        <v>1596</v>
      </c>
      <c r="B802" s="5" t="s">
        <v>1597</v>
      </c>
      <c r="C802" s="6">
        <v>1.3500000238418599</v>
      </c>
      <c r="D802" s="6">
        <v>0.69999998807907104</v>
      </c>
      <c r="E802" s="6">
        <v>2</v>
      </c>
      <c r="F802" s="6">
        <v>0.89999997615814198</v>
      </c>
      <c r="G802" s="6">
        <v>2</v>
      </c>
      <c r="H802" s="6">
        <v>1.79999995231628</v>
      </c>
      <c r="I802" s="6">
        <v>3.2000000476837198</v>
      </c>
      <c r="J802" s="6">
        <v>3.2000000476837198</v>
      </c>
      <c r="K802" s="6">
        <v>2.25</v>
      </c>
      <c r="L802" s="6">
        <f t="shared" si="432"/>
        <v>0</v>
      </c>
      <c r="M802" s="6">
        <f t="shared" si="433"/>
        <v>0</v>
      </c>
      <c r="N802" s="6">
        <f t="shared" si="434"/>
        <v>0</v>
      </c>
      <c r="O802" s="6">
        <f t="shared" si="435"/>
        <v>0</v>
      </c>
      <c r="P802" s="6">
        <f t="shared" si="436"/>
        <v>0</v>
      </c>
      <c r="Q802" s="6">
        <f t="shared" si="437"/>
        <v>0</v>
      </c>
      <c r="R802" s="6">
        <f t="shared" si="438"/>
        <v>0.20000004768371982</v>
      </c>
      <c r="S802" s="6">
        <f t="shared" si="439"/>
        <v>1.2000000476837198</v>
      </c>
      <c r="T802" s="6">
        <f t="shared" si="440"/>
        <v>0.25</v>
      </c>
      <c r="U802" s="6">
        <f t="shared" si="441"/>
        <v>0</v>
      </c>
      <c r="V802" s="6">
        <f t="shared" si="442"/>
        <v>0</v>
      </c>
      <c r="W802" s="6">
        <f t="shared" si="443"/>
        <v>0</v>
      </c>
      <c r="X802" s="6">
        <f t="shared" si="444"/>
        <v>0</v>
      </c>
      <c r="Y802" s="6">
        <f t="shared" si="445"/>
        <v>0</v>
      </c>
      <c r="Z802" s="6">
        <f t="shared" si="446"/>
        <v>0</v>
      </c>
      <c r="AA802" s="6">
        <f t="shared" si="447"/>
        <v>0</v>
      </c>
      <c r="AB802" s="6">
        <f t="shared" si="448"/>
        <v>0.70000004768371982</v>
      </c>
      <c r="AC802" s="6">
        <f t="shared" si="449"/>
        <v>0</v>
      </c>
      <c r="AD802" s="6">
        <f t="shared" si="450"/>
        <v>0</v>
      </c>
      <c r="AE802" s="6">
        <f t="shared" si="451"/>
        <v>0</v>
      </c>
      <c r="AF802" s="6">
        <f t="shared" si="452"/>
        <v>0</v>
      </c>
      <c r="AG802" s="6">
        <f t="shared" si="453"/>
        <v>0</v>
      </c>
      <c r="AH802" s="6">
        <f t="shared" si="454"/>
        <v>0</v>
      </c>
      <c r="AI802" s="6">
        <f t="shared" si="455"/>
        <v>0</v>
      </c>
      <c r="AJ802" s="6">
        <f t="shared" si="456"/>
        <v>0</v>
      </c>
      <c r="AK802" s="6">
        <f t="shared" si="457"/>
        <v>0</v>
      </c>
      <c r="AL802" s="6">
        <f t="shared" si="458"/>
        <v>0</v>
      </c>
      <c r="AM802" s="6">
        <f t="shared" si="459"/>
        <v>0</v>
      </c>
      <c r="AN802" s="6">
        <f t="shared" si="460"/>
        <v>0</v>
      </c>
      <c r="AO802" s="6">
        <f t="shared" si="461"/>
        <v>0</v>
      </c>
      <c r="AP802" s="6">
        <f t="shared" si="462"/>
        <v>0</v>
      </c>
      <c r="AQ802" s="6">
        <f t="shared" si="463"/>
        <v>0</v>
      </c>
      <c r="AR802" s="6">
        <f t="shared" si="464"/>
        <v>0</v>
      </c>
      <c r="AS802" s="6">
        <f t="shared" si="465"/>
        <v>0</v>
      </c>
      <c r="AT802" s="6">
        <f t="shared" si="466"/>
        <v>0</v>
      </c>
      <c r="AU802" s="6">
        <f t="shared" si="467"/>
        <v>0</v>
      </c>
    </row>
    <row r="803" spans="1:47" ht="15" customHeight="1" x14ac:dyDescent="0.45">
      <c r="A803" s="5" t="s">
        <v>1598</v>
      </c>
      <c r="B803" s="5" t="s">
        <v>1599</v>
      </c>
      <c r="C803" s="6">
        <v>1.04999995231628</v>
      </c>
      <c r="D803" s="6">
        <v>0.64999997615814198</v>
      </c>
      <c r="E803" s="6">
        <v>1.8500000238418599</v>
      </c>
      <c r="F803" s="6">
        <v>0.75</v>
      </c>
      <c r="G803" s="6">
        <v>1.8500000238418599</v>
      </c>
      <c r="H803" s="6">
        <v>1.75</v>
      </c>
      <c r="I803" s="6">
        <v>2.5999999046325701</v>
      </c>
      <c r="J803" s="6">
        <v>3.3499999046325701</v>
      </c>
      <c r="K803" s="6">
        <v>2.5</v>
      </c>
      <c r="L803" s="6">
        <f t="shared" si="432"/>
        <v>0</v>
      </c>
      <c r="M803" s="6">
        <f t="shared" si="433"/>
        <v>0</v>
      </c>
      <c r="N803" s="6">
        <f t="shared" si="434"/>
        <v>0</v>
      </c>
      <c r="O803" s="6">
        <f t="shared" si="435"/>
        <v>0</v>
      </c>
      <c r="P803" s="6">
        <f t="shared" si="436"/>
        <v>0</v>
      </c>
      <c r="Q803" s="6">
        <f t="shared" si="437"/>
        <v>0</v>
      </c>
      <c r="R803" s="6">
        <f t="shared" si="438"/>
        <v>0</v>
      </c>
      <c r="S803" s="6">
        <f t="shared" si="439"/>
        <v>1.3499999046325701</v>
      </c>
      <c r="T803" s="6">
        <f t="shared" si="440"/>
        <v>0.5</v>
      </c>
      <c r="U803" s="6">
        <f t="shared" si="441"/>
        <v>0</v>
      </c>
      <c r="V803" s="6">
        <f t="shared" si="442"/>
        <v>0</v>
      </c>
      <c r="W803" s="6">
        <f t="shared" si="443"/>
        <v>0</v>
      </c>
      <c r="X803" s="6">
        <f t="shared" si="444"/>
        <v>0</v>
      </c>
      <c r="Y803" s="6">
        <f t="shared" si="445"/>
        <v>0</v>
      </c>
      <c r="Z803" s="6">
        <f t="shared" si="446"/>
        <v>0</v>
      </c>
      <c r="AA803" s="6">
        <f t="shared" si="447"/>
        <v>0</v>
      </c>
      <c r="AB803" s="6">
        <f t="shared" si="448"/>
        <v>0.84999990463257014</v>
      </c>
      <c r="AC803" s="6">
        <f t="shared" si="449"/>
        <v>0</v>
      </c>
      <c r="AD803" s="6">
        <f t="shared" si="450"/>
        <v>0</v>
      </c>
      <c r="AE803" s="6">
        <f t="shared" si="451"/>
        <v>0</v>
      </c>
      <c r="AF803" s="6">
        <f t="shared" si="452"/>
        <v>0</v>
      </c>
      <c r="AG803" s="6">
        <f t="shared" si="453"/>
        <v>0</v>
      </c>
      <c r="AH803" s="6">
        <f t="shared" si="454"/>
        <v>0</v>
      </c>
      <c r="AI803" s="6">
        <f t="shared" si="455"/>
        <v>0</v>
      </c>
      <c r="AJ803" s="6">
        <f t="shared" si="456"/>
        <v>0</v>
      </c>
      <c r="AK803" s="6">
        <f t="shared" si="457"/>
        <v>4.9999904632570313E-2</v>
      </c>
      <c r="AL803" s="6">
        <f t="shared" si="458"/>
        <v>0</v>
      </c>
      <c r="AM803" s="6">
        <f t="shared" si="459"/>
        <v>0</v>
      </c>
      <c r="AN803" s="6">
        <f t="shared" si="460"/>
        <v>0</v>
      </c>
      <c r="AO803" s="6">
        <f t="shared" si="461"/>
        <v>0</v>
      </c>
      <c r="AP803" s="6">
        <f t="shared" si="462"/>
        <v>0</v>
      </c>
      <c r="AQ803" s="6">
        <f t="shared" si="463"/>
        <v>0</v>
      </c>
      <c r="AR803" s="6">
        <f t="shared" si="464"/>
        <v>0</v>
      </c>
      <c r="AS803" s="6">
        <f t="shared" si="465"/>
        <v>0</v>
      </c>
      <c r="AT803" s="6">
        <f t="shared" si="466"/>
        <v>0</v>
      </c>
      <c r="AU803" s="6">
        <f t="shared" si="467"/>
        <v>0</v>
      </c>
    </row>
    <row r="804" spans="1:47" ht="15" customHeight="1" x14ac:dyDescent="0.45">
      <c r="A804" s="5" t="s">
        <v>1600</v>
      </c>
      <c r="B804" s="5" t="s">
        <v>1601</v>
      </c>
      <c r="C804" s="6">
        <v>3</v>
      </c>
      <c r="D804" s="6">
        <v>3</v>
      </c>
      <c r="E804" s="6">
        <v>3.5999999046325701</v>
      </c>
      <c r="F804" s="6">
        <v>1.79999995231628</v>
      </c>
      <c r="G804" s="6">
        <v>3.75</v>
      </c>
      <c r="H804" s="6">
        <v>3.8499999046325701</v>
      </c>
      <c r="I804" s="6">
        <v>2.75</v>
      </c>
      <c r="J804" s="6">
        <v>2.1500000953674299</v>
      </c>
      <c r="K804" s="6">
        <v>3</v>
      </c>
      <c r="L804" s="6">
        <f t="shared" si="432"/>
        <v>0</v>
      </c>
      <c r="M804" s="6">
        <f t="shared" si="433"/>
        <v>1</v>
      </c>
      <c r="N804" s="6">
        <f t="shared" si="434"/>
        <v>1.5999999046325701</v>
      </c>
      <c r="O804" s="6">
        <f t="shared" si="435"/>
        <v>0</v>
      </c>
      <c r="P804" s="6">
        <f t="shared" si="436"/>
        <v>1.75</v>
      </c>
      <c r="Q804" s="6">
        <f t="shared" si="437"/>
        <v>0.84999990463257014</v>
      </c>
      <c r="R804" s="6">
        <f t="shared" si="438"/>
        <v>0</v>
      </c>
      <c r="S804" s="6">
        <f t="shared" si="439"/>
        <v>0.15000009536742986</v>
      </c>
      <c r="T804" s="6">
        <f t="shared" si="440"/>
        <v>1</v>
      </c>
      <c r="U804" s="6">
        <f t="shared" si="441"/>
        <v>0</v>
      </c>
      <c r="V804" s="6">
        <f t="shared" si="442"/>
        <v>0.39999999999999991</v>
      </c>
      <c r="W804" s="6">
        <f t="shared" si="443"/>
        <v>0.19999990463257022</v>
      </c>
      <c r="X804" s="6">
        <f t="shared" si="444"/>
        <v>0</v>
      </c>
      <c r="Y804" s="6">
        <f t="shared" si="445"/>
        <v>0.45000000000000018</v>
      </c>
      <c r="Z804" s="6">
        <f t="shared" si="446"/>
        <v>0.34999990463257014</v>
      </c>
      <c r="AA804" s="6">
        <f t="shared" si="447"/>
        <v>0</v>
      </c>
      <c r="AB804" s="6">
        <f t="shared" si="448"/>
        <v>0</v>
      </c>
      <c r="AC804" s="6">
        <f t="shared" si="449"/>
        <v>0.20000000000000018</v>
      </c>
      <c r="AD804" s="6">
        <f t="shared" si="450"/>
        <v>0</v>
      </c>
      <c r="AE804" s="6">
        <f t="shared" si="451"/>
        <v>0</v>
      </c>
      <c r="AF804" s="6">
        <f t="shared" si="452"/>
        <v>0</v>
      </c>
      <c r="AG804" s="6">
        <f t="shared" si="453"/>
        <v>0</v>
      </c>
      <c r="AH804" s="6">
        <f t="shared" si="454"/>
        <v>0</v>
      </c>
      <c r="AI804" s="6">
        <f t="shared" si="455"/>
        <v>0</v>
      </c>
      <c r="AJ804" s="6">
        <f t="shared" si="456"/>
        <v>0</v>
      </c>
      <c r="AK804" s="6">
        <f t="shared" si="457"/>
        <v>0</v>
      </c>
      <c r="AL804" s="6">
        <f t="shared" si="458"/>
        <v>0</v>
      </c>
      <c r="AM804" s="6">
        <f t="shared" si="459"/>
        <v>0</v>
      </c>
      <c r="AN804" s="6">
        <f t="shared" si="460"/>
        <v>0</v>
      </c>
      <c r="AO804" s="6">
        <f t="shared" si="461"/>
        <v>0</v>
      </c>
      <c r="AP804" s="6">
        <f t="shared" si="462"/>
        <v>0</v>
      </c>
      <c r="AQ804" s="6">
        <f t="shared" si="463"/>
        <v>0</v>
      </c>
      <c r="AR804" s="6">
        <f t="shared" si="464"/>
        <v>0</v>
      </c>
      <c r="AS804" s="6">
        <f t="shared" si="465"/>
        <v>0</v>
      </c>
      <c r="AT804" s="6">
        <f t="shared" si="466"/>
        <v>0</v>
      </c>
      <c r="AU804" s="6">
        <f t="shared" si="467"/>
        <v>0</v>
      </c>
    </row>
    <row r="805" spans="1:47" ht="15" customHeight="1" x14ac:dyDescent="0.45">
      <c r="A805" s="5" t="s">
        <v>1602</v>
      </c>
      <c r="B805" s="5" t="s">
        <v>1603</v>
      </c>
      <c r="C805" s="6">
        <v>3</v>
      </c>
      <c r="D805" s="6">
        <v>2.6500000953674299</v>
      </c>
      <c r="E805" s="6">
        <v>3.1500000953674299</v>
      </c>
      <c r="F805" s="6">
        <v>1.5</v>
      </c>
      <c r="G805" s="6">
        <v>3.2999999523162802</v>
      </c>
      <c r="H805" s="6">
        <v>3.4000000953674299</v>
      </c>
      <c r="I805" s="6">
        <v>2.3499999046325701</v>
      </c>
      <c r="J805" s="6">
        <v>2.3499999046325701</v>
      </c>
      <c r="K805" s="6">
        <v>2.2999999523162802</v>
      </c>
      <c r="L805" s="6">
        <f t="shared" si="432"/>
        <v>0</v>
      </c>
      <c r="M805" s="6">
        <f t="shared" si="433"/>
        <v>0.65000009536742986</v>
      </c>
      <c r="N805" s="6">
        <f t="shared" si="434"/>
        <v>1.1500000953674299</v>
      </c>
      <c r="O805" s="6">
        <f t="shared" si="435"/>
        <v>0</v>
      </c>
      <c r="P805" s="6">
        <f t="shared" si="436"/>
        <v>1.2999999523162802</v>
      </c>
      <c r="Q805" s="6">
        <f t="shared" si="437"/>
        <v>0.40000009536742986</v>
      </c>
      <c r="R805" s="6">
        <f t="shared" si="438"/>
        <v>0</v>
      </c>
      <c r="S805" s="6">
        <f t="shared" si="439"/>
        <v>0.34999990463257014</v>
      </c>
      <c r="T805" s="6">
        <f t="shared" si="440"/>
        <v>0.29999995231628018</v>
      </c>
      <c r="U805" s="6">
        <f t="shared" si="441"/>
        <v>0</v>
      </c>
      <c r="V805" s="6">
        <f t="shared" si="442"/>
        <v>5.0000095367429775E-2</v>
      </c>
      <c r="W805" s="6">
        <f t="shared" si="443"/>
        <v>0</v>
      </c>
      <c r="X805" s="6">
        <f t="shared" si="444"/>
        <v>0</v>
      </c>
      <c r="Y805" s="6">
        <f t="shared" si="445"/>
        <v>0</v>
      </c>
      <c r="Z805" s="6">
        <f t="shared" si="446"/>
        <v>0</v>
      </c>
      <c r="AA805" s="6">
        <f t="shared" si="447"/>
        <v>0</v>
      </c>
      <c r="AB805" s="6">
        <f t="shared" si="448"/>
        <v>0</v>
      </c>
      <c r="AC805" s="6">
        <f t="shared" si="449"/>
        <v>0</v>
      </c>
      <c r="AD805" s="6">
        <f t="shared" si="450"/>
        <v>0</v>
      </c>
      <c r="AE805" s="6">
        <f t="shared" si="451"/>
        <v>0</v>
      </c>
      <c r="AF805" s="6">
        <f t="shared" si="452"/>
        <v>0</v>
      </c>
      <c r="AG805" s="6">
        <f t="shared" si="453"/>
        <v>0</v>
      </c>
      <c r="AH805" s="6">
        <f t="shared" si="454"/>
        <v>0</v>
      </c>
      <c r="AI805" s="6">
        <f t="shared" si="455"/>
        <v>0</v>
      </c>
      <c r="AJ805" s="6">
        <f t="shared" si="456"/>
        <v>0</v>
      </c>
      <c r="AK805" s="6">
        <f t="shared" si="457"/>
        <v>0</v>
      </c>
      <c r="AL805" s="6">
        <f t="shared" si="458"/>
        <v>0</v>
      </c>
      <c r="AM805" s="6">
        <f t="shared" si="459"/>
        <v>0</v>
      </c>
      <c r="AN805" s="6">
        <f t="shared" si="460"/>
        <v>0</v>
      </c>
      <c r="AO805" s="6">
        <f t="shared" si="461"/>
        <v>0</v>
      </c>
      <c r="AP805" s="6">
        <f t="shared" si="462"/>
        <v>0</v>
      </c>
      <c r="AQ805" s="6">
        <f t="shared" si="463"/>
        <v>0</v>
      </c>
      <c r="AR805" s="6">
        <f t="shared" si="464"/>
        <v>0</v>
      </c>
      <c r="AS805" s="6">
        <f t="shared" si="465"/>
        <v>0</v>
      </c>
      <c r="AT805" s="6">
        <f t="shared" si="466"/>
        <v>0</v>
      </c>
      <c r="AU805" s="6">
        <f t="shared" si="467"/>
        <v>0</v>
      </c>
    </row>
    <row r="806" spans="1:47" ht="15" customHeight="1" x14ac:dyDescent="0.45">
      <c r="A806" s="5" t="s">
        <v>1604</v>
      </c>
      <c r="B806" s="5" t="s">
        <v>1605</v>
      </c>
      <c r="C806" s="6">
        <v>2.4000000953674299</v>
      </c>
      <c r="D806" s="6">
        <v>1.8500000238418599</v>
      </c>
      <c r="E806" s="6">
        <v>2.5999999046325701</v>
      </c>
      <c r="F806" s="6">
        <v>1</v>
      </c>
      <c r="G806" s="6">
        <v>2.8499999046325701</v>
      </c>
      <c r="H806" s="6">
        <v>3.2999999523162802</v>
      </c>
      <c r="I806" s="6">
        <v>2.5999999046325701</v>
      </c>
      <c r="J806" s="6">
        <v>3</v>
      </c>
      <c r="K806" s="6">
        <v>2.7999999523162802</v>
      </c>
      <c r="L806" s="6">
        <f t="shared" si="432"/>
        <v>0</v>
      </c>
      <c r="M806" s="6">
        <f t="shared" si="433"/>
        <v>0</v>
      </c>
      <c r="N806" s="6">
        <f t="shared" si="434"/>
        <v>0.59999990463257014</v>
      </c>
      <c r="O806" s="6">
        <f t="shared" si="435"/>
        <v>0</v>
      </c>
      <c r="P806" s="6">
        <f t="shared" si="436"/>
        <v>0.84999990463257014</v>
      </c>
      <c r="Q806" s="6">
        <f t="shared" si="437"/>
        <v>0.29999995231628018</v>
      </c>
      <c r="R806" s="6">
        <f t="shared" si="438"/>
        <v>0</v>
      </c>
      <c r="S806" s="6">
        <f t="shared" si="439"/>
        <v>1</v>
      </c>
      <c r="T806" s="6">
        <f t="shared" si="440"/>
        <v>0.79999995231628018</v>
      </c>
      <c r="U806" s="6">
        <f t="shared" si="441"/>
        <v>0</v>
      </c>
      <c r="V806" s="6">
        <f t="shared" si="442"/>
        <v>0</v>
      </c>
      <c r="W806" s="6">
        <f t="shared" si="443"/>
        <v>0</v>
      </c>
      <c r="X806" s="6">
        <f t="shared" si="444"/>
        <v>0</v>
      </c>
      <c r="Y806" s="6">
        <f t="shared" si="445"/>
        <v>0</v>
      </c>
      <c r="Z806" s="6">
        <f t="shared" si="446"/>
        <v>0</v>
      </c>
      <c r="AA806" s="6">
        <f t="shared" si="447"/>
        <v>0</v>
      </c>
      <c r="AB806" s="6">
        <f t="shared" si="448"/>
        <v>0.5</v>
      </c>
      <c r="AC806" s="6">
        <f t="shared" si="449"/>
        <v>0</v>
      </c>
      <c r="AD806" s="6">
        <f t="shared" si="450"/>
        <v>0</v>
      </c>
      <c r="AE806" s="6">
        <f t="shared" si="451"/>
        <v>0</v>
      </c>
      <c r="AF806" s="6">
        <f t="shared" si="452"/>
        <v>0</v>
      </c>
      <c r="AG806" s="6">
        <f t="shared" si="453"/>
        <v>0</v>
      </c>
      <c r="AH806" s="6">
        <f t="shared" si="454"/>
        <v>0</v>
      </c>
      <c r="AI806" s="6">
        <f t="shared" si="455"/>
        <v>0</v>
      </c>
      <c r="AJ806" s="6">
        <f t="shared" si="456"/>
        <v>0</v>
      </c>
      <c r="AK806" s="6">
        <f t="shared" si="457"/>
        <v>0</v>
      </c>
      <c r="AL806" s="6">
        <f t="shared" si="458"/>
        <v>0</v>
      </c>
      <c r="AM806" s="6">
        <f t="shared" si="459"/>
        <v>0</v>
      </c>
      <c r="AN806" s="6">
        <f t="shared" si="460"/>
        <v>0</v>
      </c>
      <c r="AO806" s="6">
        <f t="shared" si="461"/>
        <v>0</v>
      </c>
      <c r="AP806" s="6">
        <f t="shared" si="462"/>
        <v>0</v>
      </c>
      <c r="AQ806" s="6">
        <f t="shared" si="463"/>
        <v>0</v>
      </c>
      <c r="AR806" s="6">
        <f t="shared" si="464"/>
        <v>0</v>
      </c>
      <c r="AS806" s="6">
        <f t="shared" si="465"/>
        <v>0</v>
      </c>
      <c r="AT806" s="6">
        <f t="shared" si="466"/>
        <v>0</v>
      </c>
      <c r="AU806" s="6">
        <f t="shared" si="467"/>
        <v>0</v>
      </c>
    </row>
    <row r="807" spans="1:47" ht="15" customHeight="1" x14ac:dyDescent="0.45">
      <c r="A807" s="5" t="s">
        <v>1606</v>
      </c>
      <c r="B807" s="5" t="s">
        <v>1607</v>
      </c>
      <c r="C807" s="6">
        <v>2.3499999046325701</v>
      </c>
      <c r="D807" s="6">
        <v>0.80000001192092896</v>
      </c>
      <c r="E807" s="6">
        <v>2.25</v>
      </c>
      <c r="F807" s="6">
        <v>0.89999997615814198</v>
      </c>
      <c r="G807" s="6">
        <v>2.4000000953674299</v>
      </c>
      <c r="H807" s="6">
        <v>3.0999999046325701</v>
      </c>
      <c r="I807" s="6">
        <v>2.9000000953674299</v>
      </c>
      <c r="J807" s="6">
        <v>3.25</v>
      </c>
      <c r="K807" s="6">
        <v>2.9500000476837198</v>
      </c>
      <c r="L807" s="6">
        <f t="shared" si="432"/>
        <v>0</v>
      </c>
      <c r="M807" s="6">
        <f t="shared" si="433"/>
        <v>0</v>
      </c>
      <c r="N807" s="6">
        <f t="shared" si="434"/>
        <v>0.25</v>
      </c>
      <c r="O807" s="6">
        <f t="shared" si="435"/>
        <v>0</v>
      </c>
      <c r="P807" s="6">
        <f t="shared" si="436"/>
        <v>0.40000009536742986</v>
      </c>
      <c r="Q807" s="6">
        <f t="shared" si="437"/>
        <v>9.9999904632570136E-2</v>
      </c>
      <c r="R807" s="6">
        <f t="shared" si="438"/>
        <v>0</v>
      </c>
      <c r="S807" s="6">
        <f t="shared" si="439"/>
        <v>1.25</v>
      </c>
      <c r="T807" s="6">
        <f t="shared" si="440"/>
        <v>0.95000004768371982</v>
      </c>
      <c r="U807" s="6">
        <f t="shared" si="441"/>
        <v>0</v>
      </c>
      <c r="V807" s="6">
        <f t="shared" si="442"/>
        <v>0</v>
      </c>
      <c r="W807" s="6">
        <f t="shared" si="443"/>
        <v>0</v>
      </c>
      <c r="X807" s="6">
        <f t="shared" si="444"/>
        <v>0</v>
      </c>
      <c r="Y807" s="6">
        <f t="shared" si="445"/>
        <v>0</v>
      </c>
      <c r="Z807" s="6">
        <f t="shared" si="446"/>
        <v>0</v>
      </c>
      <c r="AA807" s="6">
        <f t="shared" si="447"/>
        <v>0</v>
      </c>
      <c r="AB807" s="6">
        <f t="shared" si="448"/>
        <v>0.75</v>
      </c>
      <c r="AC807" s="6">
        <f t="shared" si="449"/>
        <v>0.15000004768371999</v>
      </c>
      <c r="AD807" s="6">
        <f t="shared" si="450"/>
        <v>0</v>
      </c>
      <c r="AE807" s="6">
        <f t="shared" si="451"/>
        <v>0</v>
      </c>
      <c r="AF807" s="6">
        <f t="shared" si="452"/>
        <v>0</v>
      </c>
      <c r="AG807" s="6">
        <f t="shared" si="453"/>
        <v>0</v>
      </c>
      <c r="AH807" s="6">
        <f t="shared" si="454"/>
        <v>0</v>
      </c>
      <c r="AI807" s="6">
        <f t="shared" si="455"/>
        <v>0</v>
      </c>
      <c r="AJ807" s="6">
        <f t="shared" si="456"/>
        <v>0</v>
      </c>
      <c r="AK807" s="6">
        <f t="shared" si="457"/>
        <v>0</v>
      </c>
      <c r="AL807" s="6">
        <f t="shared" si="458"/>
        <v>0</v>
      </c>
      <c r="AM807" s="6">
        <f t="shared" si="459"/>
        <v>0</v>
      </c>
      <c r="AN807" s="6">
        <f t="shared" si="460"/>
        <v>0</v>
      </c>
      <c r="AO807" s="6">
        <f t="shared" si="461"/>
        <v>0</v>
      </c>
      <c r="AP807" s="6">
        <f t="shared" si="462"/>
        <v>0</v>
      </c>
      <c r="AQ807" s="6">
        <f t="shared" si="463"/>
        <v>0</v>
      </c>
      <c r="AR807" s="6">
        <f t="shared" si="464"/>
        <v>0</v>
      </c>
      <c r="AS807" s="6">
        <f t="shared" si="465"/>
        <v>0</v>
      </c>
      <c r="AT807" s="6">
        <f t="shared" si="466"/>
        <v>0</v>
      </c>
      <c r="AU807" s="6">
        <f t="shared" si="467"/>
        <v>0</v>
      </c>
    </row>
    <row r="808" spans="1:47" ht="15" customHeight="1" x14ac:dyDescent="0.45">
      <c r="A808" s="5" t="s">
        <v>1608</v>
      </c>
      <c r="B808" s="5" t="s">
        <v>1609</v>
      </c>
      <c r="C808" s="6">
        <v>2.0499999523162802</v>
      </c>
      <c r="D808" s="6">
        <v>1.70000004768372</v>
      </c>
      <c r="E808" s="6">
        <v>2.5</v>
      </c>
      <c r="F808" s="6">
        <v>1</v>
      </c>
      <c r="G808" s="6">
        <v>2.9000000953674299</v>
      </c>
      <c r="H808" s="6">
        <v>3.5</v>
      </c>
      <c r="I808" s="6">
        <v>3</v>
      </c>
      <c r="J808" s="6">
        <v>3.5999999046325701</v>
      </c>
      <c r="K808" s="6">
        <v>3.1500000953674299</v>
      </c>
      <c r="L808" s="6">
        <f t="shared" si="432"/>
        <v>0</v>
      </c>
      <c r="M808" s="6">
        <f t="shared" si="433"/>
        <v>0</v>
      </c>
      <c r="N808" s="6">
        <f t="shared" si="434"/>
        <v>0.5</v>
      </c>
      <c r="O808" s="6">
        <f t="shared" si="435"/>
        <v>0</v>
      </c>
      <c r="P808" s="6">
        <f t="shared" si="436"/>
        <v>0.90000009536742986</v>
      </c>
      <c r="Q808" s="6">
        <f t="shared" si="437"/>
        <v>0.5</v>
      </c>
      <c r="R808" s="6">
        <f t="shared" si="438"/>
        <v>0</v>
      </c>
      <c r="S808" s="6">
        <f t="shared" si="439"/>
        <v>1.5999999046325701</v>
      </c>
      <c r="T808" s="6">
        <f t="shared" si="440"/>
        <v>1.1500000953674299</v>
      </c>
      <c r="U808" s="6">
        <f t="shared" si="441"/>
        <v>0</v>
      </c>
      <c r="V808" s="6">
        <f t="shared" si="442"/>
        <v>0</v>
      </c>
      <c r="W808" s="6">
        <f t="shared" si="443"/>
        <v>0</v>
      </c>
      <c r="X808" s="6">
        <f t="shared" si="444"/>
        <v>0</v>
      </c>
      <c r="Y808" s="6">
        <f t="shared" si="445"/>
        <v>0</v>
      </c>
      <c r="Z808" s="6">
        <f t="shared" si="446"/>
        <v>0</v>
      </c>
      <c r="AA808" s="6">
        <f t="shared" si="447"/>
        <v>0</v>
      </c>
      <c r="AB808" s="6">
        <f t="shared" si="448"/>
        <v>1.0999999046325701</v>
      </c>
      <c r="AC808" s="6">
        <f t="shared" si="449"/>
        <v>0.35000009536743004</v>
      </c>
      <c r="AD808" s="6">
        <f t="shared" si="450"/>
        <v>0</v>
      </c>
      <c r="AE808" s="6">
        <f t="shared" si="451"/>
        <v>0</v>
      </c>
      <c r="AF808" s="6">
        <f t="shared" si="452"/>
        <v>0</v>
      </c>
      <c r="AG808" s="6">
        <f t="shared" si="453"/>
        <v>0</v>
      </c>
      <c r="AH808" s="6">
        <f t="shared" si="454"/>
        <v>0</v>
      </c>
      <c r="AI808" s="6">
        <f t="shared" si="455"/>
        <v>0</v>
      </c>
      <c r="AJ808" s="6">
        <f t="shared" si="456"/>
        <v>0</v>
      </c>
      <c r="AK808" s="6">
        <f t="shared" si="457"/>
        <v>0.29999990463257031</v>
      </c>
      <c r="AL808" s="6">
        <f t="shared" si="458"/>
        <v>0</v>
      </c>
      <c r="AM808" s="6">
        <f t="shared" si="459"/>
        <v>0</v>
      </c>
      <c r="AN808" s="6">
        <f t="shared" si="460"/>
        <v>0</v>
      </c>
      <c r="AO808" s="6">
        <f t="shared" si="461"/>
        <v>0</v>
      </c>
      <c r="AP808" s="6">
        <f t="shared" si="462"/>
        <v>0</v>
      </c>
      <c r="AQ808" s="6">
        <f t="shared" si="463"/>
        <v>0</v>
      </c>
      <c r="AR808" s="6">
        <f t="shared" si="464"/>
        <v>0</v>
      </c>
      <c r="AS808" s="6">
        <f t="shared" si="465"/>
        <v>0</v>
      </c>
      <c r="AT808" s="6">
        <f t="shared" si="466"/>
        <v>0</v>
      </c>
      <c r="AU808" s="6">
        <f t="shared" si="467"/>
        <v>0</v>
      </c>
    </row>
    <row r="809" spans="1:47" ht="15" customHeight="1" x14ac:dyDescent="0.45">
      <c r="A809" s="5" t="s">
        <v>1610</v>
      </c>
      <c r="B809" s="5" t="s">
        <v>1611</v>
      </c>
      <c r="C809" s="6">
        <v>2.5</v>
      </c>
      <c r="D809" s="6">
        <v>1.79999995231628</v>
      </c>
      <c r="E809" s="6">
        <v>2.5</v>
      </c>
      <c r="F809" s="6">
        <v>1.70000004768372</v>
      </c>
      <c r="G809" s="6">
        <v>2.9500000476837198</v>
      </c>
      <c r="H809" s="6">
        <v>3.5999999046325701</v>
      </c>
      <c r="I809" s="6">
        <v>3</v>
      </c>
      <c r="J809" s="6">
        <v>3.3499999046325701</v>
      </c>
      <c r="K809" s="6">
        <v>3</v>
      </c>
      <c r="L809" s="6">
        <f t="shared" si="432"/>
        <v>0</v>
      </c>
      <c r="M809" s="6">
        <f t="shared" si="433"/>
        <v>0</v>
      </c>
      <c r="N809" s="6">
        <f t="shared" si="434"/>
        <v>0.5</v>
      </c>
      <c r="O809" s="6">
        <f t="shared" si="435"/>
        <v>0</v>
      </c>
      <c r="P809" s="6">
        <f t="shared" si="436"/>
        <v>0.95000004768371982</v>
      </c>
      <c r="Q809" s="6">
        <f t="shared" si="437"/>
        <v>0.59999990463257014</v>
      </c>
      <c r="R809" s="6">
        <f t="shared" si="438"/>
        <v>0</v>
      </c>
      <c r="S809" s="6">
        <f t="shared" si="439"/>
        <v>1.3499999046325701</v>
      </c>
      <c r="T809" s="6">
        <f t="shared" si="440"/>
        <v>1</v>
      </c>
      <c r="U809" s="6">
        <f t="shared" si="441"/>
        <v>0</v>
      </c>
      <c r="V809" s="6">
        <f t="shared" si="442"/>
        <v>0</v>
      </c>
      <c r="W809" s="6">
        <f t="shared" si="443"/>
        <v>0</v>
      </c>
      <c r="X809" s="6">
        <f t="shared" si="444"/>
        <v>0</v>
      </c>
      <c r="Y809" s="6">
        <f t="shared" si="445"/>
        <v>0</v>
      </c>
      <c r="Z809" s="6">
        <f t="shared" si="446"/>
        <v>9.9999904632570136E-2</v>
      </c>
      <c r="AA809" s="6">
        <f t="shared" si="447"/>
        <v>0</v>
      </c>
      <c r="AB809" s="6">
        <f t="shared" si="448"/>
        <v>0.84999990463257014</v>
      </c>
      <c r="AC809" s="6">
        <f t="shared" si="449"/>
        <v>0.20000000000000018</v>
      </c>
      <c r="AD809" s="6">
        <f t="shared" si="450"/>
        <v>0</v>
      </c>
      <c r="AE809" s="6">
        <f t="shared" si="451"/>
        <v>0</v>
      </c>
      <c r="AF809" s="6">
        <f t="shared" si="452"/>
        <v>0</v>
      </c>
      <c r="AG809" s="6">
        <f t="shared" si="453"/>
        <v>0</v>
      </c>
      <c r="AH809" s="6">
        <f t="shared" si="454"/>
        <v>0</v>
      </c>
      <c r="AI809" s="6">
        <f t="shared" si="455"/>
        <v>0</v>
      </c>
      <c r="AJ809" s="6">
        <f t="shared" si="456"/>
        <v>0</v>
      </c>
      <c r="AK809" s="6">
        <f t="shared" si="457"/>
        <v>4.9999904632570313E-2</v>
      </c>
      <c r="AL809" s="6">
        <f t="shared" si="458"/>
        <v>0</v>
      </c>
      <c r="AM809" s="6">
        <f t="shared" si="459"/>
        <v>0</v>
      </c>
      <c r="AN809" s="6">
        <f t="shared" si="460"/>
        <v>0</v>
      </c>
      <c r="AO809" s="6">
        <f t="shared" si="461"/>
        <v>0</v>
      </c>
      <c r="AP809" s="6">
        <f t="shared" si="462"/>
        <v>0</v>
      </c>
      <c r="AQ809" s="6">
        <f t="shared" si="463"/>
        <v>0</v>
      </c>
      <c r="AR809" s="6">
        <f t="shared" si="464"/>
        <v>0</v>
      </c>
      <c r="AS809" s="6">
        <f t="shared" si="465"/>
        <v>0</v>
      </c>
      <c r="AT809" s="6">
        <f t="shared" si="466"/>
        <v>0</v>
      </c>
      <c r="AU809" s="6">
        <f t="shared" si="467"/>
        <v>0</v>
      </c>
    </row>
    <row r="810" spans="1:47" ht="15" customHeight="1" x14ac:dyDescent="0.45">
      <c r="A810" s="5" t="s">
        <v>1612</v>
      </c>
      <c r="B810" s="5" t="s">
        <v>1613</v>
      </c>
      <c r="C810" s="6">
        <v>2.2000000476837198</v>
      </c>
      <c r="D810" s="6">
        <v>2.5</v>
      </c>
      <c r="E810" s="6">
        <v>2.3499999046325701</v>
      </c>
      <c r="F810" s="6">
        <v>1</v>
      </c>
      <c r="G810" s="6">
        <v>2.3499999046325701</v>
      </c>
      <c r="H810" s="6">
        <v>3.0499999523162802</v>
      </c>
      <c r="I810" s="6">
        <v>2.9000000953674299</v>
      </c>
      <c r="J810" s="6">
        <v>3.25</v>
      </c>
      <c r="K810" s="6">
        <v>2.75</v>
      </c>
      <c r="L810" s="6">
        <f t="shared" si="432"/>
        <v>0</v>
      </c>
      <c r="M810" s="6">
        <f t="shared" si="433"/>
        <v>0.5</v>
      </c>
      <c r="N810" s="6">
        <f t="shared" si="434"/>
        <v>0.34999990463257014</v>
      </c>
      <c r="O810" s="6">
        <f t="shared" si="435"/>
        <v>0</v>
      </c>
      <c r="P810" s="6">
        <f t="shared" si="436"/>
        <v>0.34999990463257014</v>
      </c>
      <c r="Q810" s="6">
        <f t="shared" si="437"/>
        <v>4.9999952316280183E-2</v>
      </c>
      <c r="R810" s="6">
        <f t="shared" si="438"/>
        <v>0</v>
      </c>
      <c r="S810" s="6">
        <f t="shared" si="439"/>
        <v>1.25</v>
      </c>
      <c r="T810" s="6">
        <f t="shared" si="440"/>
        <v>0.75</v>
      </c>
      <c r="U810" s="6">
        <f t="shared" si="441"/>
        <v>0</v>
      </c>
      <c r="V810" s="6">
        <f t="shared" si="442"/>
        <v>0</v>
      </c>
      <c r="W810" s="6">
        <f t="shared" si="443"/>
        <v>0</v>
      </c>
      <c r="X810" s="6">
        <f t="shared" si="444"/>
        <v>0</v>
      </c>
      <c r="Y810" s="6">
        <f t="shared" si="445"/>
        <v>0</v>
      </c>
      <c r="Z810" s="6">
        <f t="shared" si="446"/>
        <v>0</v>
      </c>
      <c r="AA810" s="6">
        <f t="shared" si="447"/>
        <v>0</v>
      </c>
      <c r="AB810" s="6">
        <f t="shared" si="448"/>
        <v>0.75</v>
      </c>
      <c r="AC810" s="6">
        <f t="shared" si="449"/>
        <v>0</v>
      </c>
      <c r="AD810" s="6">
        <f t="shared" si="450"/>
        <v>0</v>
      </c>
      <c r="AE810" s="6">
        <f t="shared" si="451"/>
        <v>0</v>
      </c>
      <c r="AF810" s="6">
        <f t="shared" si="452"/>
        <v>0</v>
      </c>
      <c r="AG810" s="6">
        <f t="shared" si="453"/>
        <v>0</v>
      </c>
      <c r="AH810" s="6">
        <f t="shared" si="454"/>
        <v>0</v>
      </c>
      <c r="AI810" s="6">
        <f t="shared" si="455"/>
        <v>0</v>
      </c>
      <c r="AJ810" s="6">
        <f t="shared" si="456"/>
        <v>0</v>
      </c>
      <c r="AK810" s="6">
        <f t="shared" si="457"/>
        <v>0</v>
      </c>
      <c r="AL810" s="6">
        <f t="shared" si="458"/>
        <v>0</v>
      </c>
      <c r="AM810" s="6">
        <f t="shared" si="459"/>
        <v>0</v>
      </c>
      <c r="AN810" s="6">
        <f t="shared" si="460"/>
        <v>0</v>
      </c>
      <c r="AO810" s="6">
        <f t="shared" si="461"/>
        <v>0</v>
      </c>
      <c r="AP810" s="6">
        <f t="shared" si="462"/>
        <v>0</v>
      </c>
      <c r="AQ810" s="6">
        <f t="shared" si="463"/>
        <v>0</v>
      </c>
      <c r="AR810" s="6">
        <f t="shared" si="464"/>
        <v>0</v>
      </c>
      <c r="AS810" s="6">
        <f t="shared" si="465"/>
        <v>0</v>
      </c>
      <c r="AT810" s="6">
        <f t="shared" si="466"/>
        <v>0</v>
      </c>
      <c r="AU810" s="6">
        <f t="shared" si="467"/>
        <v>0</v>
      </c>
    </row>
    <row r="811" spans="1:47" ht="15" customHeight="1" x14ac:dyDescent="0.45">
      <c r="A811" s="5" t="s">
        <v>1614</v>
      </c>
      <c r="B811" s="5" t="s">
        <v>1615</v>
      </c>
      <c r="C811" s="6">
        <v>2.5499999523162802</v>
      </c>
      <c r="D811" s="6">
        <v>2.5499999523162802</v>
      </c>
      <c r="E811" s="6">
        <v>2.5</v>
      </c>
      <c r="F811" s="6">
        <v>1.1000000238418599</v>
      </c>
      <c r="G811" s="6">
        <v>2.7000000476837198</v>
      </c>
      <c r="H811" s="6">
        <v>3.1500000953674299</v>
      </c>
      <c r="I811" s="6">
        <v>2.9000000953674299</v>
      </c>
      <c r="J811" s="6">
        <v>3.25</v>
      </c>
      <c r="K811" s="6">
        <v>3</v>
      </c>
      <c r="L811" s="6">
        <f t="shared" si="432"/>
        <v>0</v>
      </c>
      <c r="M811" s="6">
        <f t="shared" si="433"/>
        <v>0.54999995231628018</v>
      </c>
      <c r="N811" s="6">
        <f t="shared" si="434"/>
        <v>0.5</v>
      </c>
      <c r="O811" s="6">
        <f t="shared" si="435"/>
        <v>0</v>
      </c>
      <c r="P811" s="6">
        <f t="shared" si="436"/>
        <v>0.70000004768371982</v>
      </c>
      <c r="Q811" s="6">
        <f t="shared" si="437"/>
        <v>0.15000009536742986</v>
      </c>
      <c r="R811" s="6">
        <f t="shared" si="438"/>
        <v>0</v>
      </c>
      <c r="S811" s="6">
        <f t="shared" si="439"/>
        <v>1.25</v>
      </c>
      <c r="T811" s="6">
        <f t="shared" si="440"/>
        <v>1</v>
      </c>
      <c r="U811" s="6">
        <f t="shared" si="441"/>
        <v>0</v>
      </c>
      <c r="V811" s="6">
        <f t="shared" si="442"/>
        <v>0</v>
      </c>
      <c r="W811" s="6">
        <f t="shared" si="443"/>
        <v>0</v>
      </c>
      <c r="X811" s="6">
        <f t="shared" si="444"/>
        <v>0</v>
      </c>
      <c r="Y811" s="6">
        <f t="shared" si="445"/>
        <v>0</v>
      </c>
      <c r="Z811" s="6">
        <f t="shared" si="446"/>
        <v>0</v>
      </c>
      <c r="AA811" s="6">
        <f t="shared" si="447"/>
        <v>0</v>
      </c>
      <c r="AB811" s="6">
        <f t="shared" si="448"/>
        <v>0.75</v>
      </c>
      <c r="AC811" s="6">
        <f t="shared" si="449"/>
        <v>0.20000000000000018</v>
      </c>
      <c r="AD811" s="6">
        <f t="shared" si="450"/>
        <v>0</v>
      </c>
      <c r="AE811" s="6">
        <f t="shared" si="451"/>
        <v>0</v>
      </c>
      <c r="AF811" s="6">
        <f t="shared" si="452"/>
        <v>0</v>
      </c>
      <c r="AG811" s="6">
        <f t="shared" si="453"/>
        <v>0</v>
      </c>
      <c r="AH811" s="6">
        <f t="shared" si="454"/>
        <v>0</v>
      </c>
      <c r="AI811" s="6">
        <f t="shared" si="455"/>
        <v>0</v>
      </c>
      <c r="AJ811" s="6">
        <f t="shared" si="456"/>
        <v>0</v>
      </c>
      <c r="AK811" s="6">
        <f t="shared" si="457"/>
        <v>0</v>
      </c>
      <c r="AL811" s="6">
        <f t="shared" si="458"/>
        <v>0</v>
      </c>
      <c r="AM811" s="6">
        <f t="shared" si="459"/>
        <v>0</v>
      </c>
      <c r="AN811" s="6">
        <f t="shared" si="460"/>
        <v>0</v>
      </c>
      <c r="AO811" s="6">
        <f t="shared" si="461"/>
        <v>0</v>
      </c>
      <c r="AP811" s="6">
        <f t="shared" si="462"/>
        <v>0</v>
      </c>
      <c r="AQ811" s="6">
        <f t="shared" si="463"/>
        <v>0</v>
      </c>
      <c r="AR811" s="6">
        <f t="shared" si="464"/>
        <v>0</v>
      </c>
      <c r="AS811" s="6">
        <f t="shared" si="465"/>
        <v>0</v>
      </c>
      <c r="AT811" s="6">
        <f t="shared" si="466"/>
        <v>0</v>
      </c>
      <c r="AU811" s="6">
        <f t="shared" si="467"/>
        <v>0</v>
      </c>
    </row>
    <row r="812" spans="1:47" ht="15" customHeight="1" x14ac:dyDescent="0.45">
      <c r="A812" s="5" t="s">
        <v>1616</v>
      </c>
      <c r="B812" s="5" t="s">
        <v>1617</v>
      </c>
      <c r="C812" s="6">
        <v>2.0499999523162802</v>
      </c>
      <c r="D812" s="6">
        <v>2.25</v>
      </c>
      <c r="E812" s="6">
        <v>2.4000000953674299</v>
      </c>
      <c r="F812" s="6">
        <v>0.94999998807907104</v>
      </c>
      <c r="G812" s="6">
        <v>2.5499999523162802</v>
      </c>
      <c r="H812" s="6">
        <v>3.0999999046325701</v>
      </c>
      <c r="I812" s="6">
        <v>2.8499999046325701</v>
      </c>
      <c r="J812" s="6">
        <v>3.0499999523162802</v>
      </c>
      <c r="K812" s="6">
        <v>2.7999999523162802</v>
      </c>
      <c r="L812" s="6">
        <f t="shared" si="432"/>
        <v>0</v>
      </c>
      <c r="M812" s="6">
        <f t="shared" si="433"/>
        <v>0.25</v>
      </c>
      <c r="N812" s="6">
        <f t="shared" si="434"/>
        <v>0.40000009536742986</v>
      </c>
      <c r="O812" s="6">
        <f t="shared" si="435"/>
        <v>0</v>
      </c>
      <c r="P812" s="6">
        <f t="shared" si="436"/>
        <v>0.54999995231628018</v>
      </c>
      <c r="Q812" s="6">
        <f t="shared" si="437"/>
        <v>9.9999904632570136E-2</v>
      </c>
      <c r="R812" s="6">
        <f t="shared" si="438"/>
        <v>0</v>
      </c>
      <c r="S812" s="6">
        <f t="shared" si="439"/>
        <v>1.0499999523162802</v>
      </c>
      <c r="T812" s="6">
        <f t="shared" si="440"/>
        <v>0.79999995231628018</v>
      </c>
      <c r="U812" s="6">
        <f t="shared" si="441"/>
        <v>0</v>
      </c>
      <c r="V812" s="6">
        <f t="shared" si="442"/>
        <v>0</v>
      </c>
      <c r="W812" s="6">
        <f t="shared" si="443"/>
        <v>0</v>
      </c>
      <c r="X812" s="6">
        <f t="shared" si="444"/>
        <v>0</v>
      </c>
      <c r="Y812" s="6">
        <f t="shared" si="445"/>
        <v>0</v>
      </c>
      <c r="Z812" s="6">
        <f t="shared" si="446"/>
        <v>0</v>
      </c>
      <c r="AA812" s="6">
        <f t="shared" si="447"/>
        <v>0</v>
      </c>
      <c r="AB812" s="6">
        <f t="shared" si="448"/>
        <v>0.54999995231628018</v>
      </c>
      <c r="AC812" s="6">
        <f t="shared" si="449"/>
        <v>0</v>
      </c>
      <c r="AD812" s="6">
        <f t="shared" si="450"/>
        <v>0</v>
      </c>
      <c r="AE812" s="6">
        <f t="shared" si="451"/>
        <v>0</v>
      </c>
      <c r="AF812" s="6">
        <f t="shared" si="452"/>
        <v>0</v>
      </c>
      <c r="AG812" s="6">
        <f t="shared" si="453"/>
        <v>0</v>
      </c>
      <c r="AH812" s="6">
        <f t="shared" si="454"/>
        <v>0</v>
      </c>
      <c r="AI812" s="6">
        <f t="shared" si="455"/>
        <v>0</v>
      </c>
      <c r="AJ812" s="6">
        <f t="shared" si="456"/>
        <v>0</v>
      </c>
      <c r="AK812" s="6">
        <f t="shared" si="457"/>
        <v>0</v>
      </c>
      <c r="AL812" s="6">
        <f t="shared" si="458"/>
        <v>0</v>
      </c>
      <c r="AM812" s="6">
        <f t="shared" si="459"/>
        <v>0</v>
      </c>
      <c r="AN812" s="6">
        <f t="shared" si="460"/>
        <v>0</v>
      </c>
      <c r="AO812" s="6">
        <f t="shared" si="461"/>
        <v>0</v>
      </c>
      <c r="AP812" s="6">
        <f t="shared" si="462"/>
        <v>0</v>
      </c>
      <c r="AQ812" s="6">
        <f t="shared" si="463"/>
        <v>0</v>
      </c>
      <c r="AR812" s="6">
        <f t="shared" si="464"/>
        <v>0</v>
      </c>
      <c r="AS812" s="6">
        <f t="shared" si="465"/>
        <v>0</v>
      </c>
      <c r="AT812" s="6">
        <f t="shared" si="466"/>
        <v>0</v>
      </c>
      <c r="AU812" s="6">
        <f t="shared" si="467"/>
        <v>0</v>
      </c>
    </row>
    <row r="813" spans="1:47" ht="15" customHeight="1" x14ac:dyDescent="0.45">
      <c r="A813" s="5" t="s">
        <v>1618</v>
      </c>
      <c r="B813" s="5" t="s">
        <v>1619</v>
      </c>
      <c r="C813" s="6">
        <v>2.2000000476837198</v>
      </c>
      <c r="D813" s="6">
        <v>2.0499999523162802</v>
      </c>
      <c r="E813" s="6">
        <v>2.25</v>
      </c>
      <c r="F813" s="6">
        <v>1</v>
      </c>
      <c r="G813" s="6">
        <v>2.3499999046325701</v>
      </c>
      <c r="H813" s="6">
        <v>2.5499999523162802</v>
      </c>
      <c r="I813" s="6">
        <v>2.5499999523162802</v>
      </c>
      <c r="J813" s="6">
        <v>2.6500000953674299</v>
      </c>
      <c r="K813" s="6">
        <v>2.7999999523162802</v>
      </c>
      <c r="L813" s="6">
        <f t="shared" si="432"/>
        <v>0</v>
      </c>
      <c r="M813" s="6">
        <f t="shared" si="433"/>
        <v>4.9999952316280183E-2</v>
      </c>
      <c r="N813" s="6">
        <f t="shared" si="434"/>
        <v>0.25</v>
      </c>
      <c r="O813" s="6">
        <f t="shared" si="435"/>
        <v>0</v>
      </c>
      <c r="P813" s="6">
        <f t="shared" si="436"/>
        <v>0.34999990463257014</v>
      </c>
      <c r="Q813" s="6">
        <f t="shared" si="437"/>
        <v>0</v>
      </c>
      <c r="R813" s="6">
        <f t="shared" si="438"/>
        <v>0</v>
      </c>
      <c r="S813" s="6">
        <f t="shared" si="439"/>
        <v>0.65000009536742986</v>
      </c>
      <c r="T813" s="6">
        <f t="shared" si="440"/>
        <v>0.79999995231628018</v>
      </c>
      <c r="U813" s="6">
        <f t="shared" si="441"/>
        <v>0</v>
      </c>
      <c r="V813" s="6">
        <f t="shared" si="442"/>
        <v>0</v>
      </c>
      <c r="W813" s="6">
        <f t="shared" si="443"/>
        <v>0</v>
      </c>
      <c r="X813" s="6">
        <f t="shared" si="444"/>
        <v>0</v>
      </c>
      <c r="Y813" s="6">
        <f t="shared" si="445"/>
        <v>0</v>
      </c>
      <c r="Z813" s="6">
        <f t="shared" si="446"/>
        <v>0</v>
      </c>
      <c r="AA813" s="6">
        <f t="shared" si="447"/>
        <v>0</v>
      </c>
      <c r="AB813" s="6">
        <f t="shared" si="448"/>
        <v>0.15000009536742986</v>
      </c>
      <c r="AC813" s="6">
        <f t="shared" si="449"/>
        <v>0</v>
      </c>
      <c r="AD813" s="6">
        <f t="shared" si="450"/>
        <v>0</v>
      </c>
      <c r="AE813" s="6">
        <f t="shared" si="451"/>
        <v>0</v>
      </c>
      <c r="AF813" s="6">
        <f t="shared" si="452"/>
        <v>0</v>
      </c>
      <c r="AG813" s="6">
        <f t="shared" si="453"/>
        <v>0</v>
      </c>
      <c r="AH813" s="6">
        <f t="shared" si="454"/>
        <v>0</v>
      </c>
      <c r="AI813" s="6">
        <f t="shared" si="455"/>
        <v>0</v>
      </c>
      <c r="AJ813" s="6">
        <f t="shared" si="456"/>
        <v>0</v>
      </c>
      <c r="AK813" s="6">
        <f t="shared" si="457"/>
        <v>0</v>
      </c>
      <c r="AL813" s="6">
        <f t="shared" si="458"/>
        <v>0</v>
      </c>
      <c r="AM813" s="6">
        <f t="shared" si="459"/>
        <v>0</v>
      </c>
      <c r="AN813" s="6">
        <f t="shared" si="460"/>
        <v>0</v>
      </c>
      <c r="AO813" s="6">
        <f t="shared" si="461"/>
        <v>0</v>
      </c>
      <c r="AP813" s="6">
        <f t="shared" si="462"/>
        <v>0</v>
      </c>
      <c r="AQ813" s="6">
        <f t="shared" si="463"/>
        <v>0</v>
      </c>
      <c r="AR813" s="6">
        <f t="shared" si="464"/>
        <v>0</v>
      </c>
      <c r="AS813" s="6">
        <f t="shared" si="465"/>
        <v>0</v>
      </c>
      <c r="AT813" s="6">
        <f t="shared" si="466"/>
        <v>0</v>
      </c>
      <c r="AU813" s="6">
        <f t="shared" si="467"/>
        <v>0</v>
      </c>
    </row>
    <row r="814" spans="1:47" ht="15" customHeight="1" x14ac:dyDescent="0.45">
      <c r="A814" s="5" t="s">
        <v>1620</v>
      </c>
      <c r="B814" s="5" t="s">
        <v>1621</v>
      </c>
      <c r="C814" s="6">
        <v>2</v>
      </c>
      <c r="D814" s="6">
        <v>1.79999995231628</v>
      </c>
      <c r="E814" s="6">
        <v>2.25</v>
      </c>
      <c r="F814" s="6">
        <v>1</v>
      </c>
      <c r="G814" s="6">
        <v>2.2000000476837198</v>
      </c>
      <c r="H814" s="6">
        <v>2.7000000476837198</v>
      </c>
      <c r="I814" s="6">
        <v>3</v>
      </c>
      <c r="J814" s="6">
        <v>3.25</v>
      </c>
      <c r="K814" s="6">
        <v>2.8499999046325701</v>
      </c>
      <c r="L814" s="6">
        <f t="shared" si="432"/>
        <v>0</v>
      </c>
      <c r="M814" s="6">
        <f t="shared" si="433"/>
        <v>0</v>
      </c>
      <c r="N814" s="6">
        <f t="shared" si="434"/>
        <v>0.25</v>
      </c>
      <c r="O814" s="6">
        <f t="shared" si="435"/>
        <v>0</v>
      </c>
      <c r="P814" s="6">
        <f t="shared" si="436"/>
        <v>0.20000004768371982</v>
      </c>
      <c r="Q814" s="6">
        <f t="shared" si="437"/>
        <v>0</v>
      </c>
      <c r="R814" s="6">
        <f t="shared" si="438"/>
        <v>0</v>
      </c>
      <c r="S814" s="6">
        <f t="shared" si="439"/>
        <v>1.25</v>
      </c>
      <c r="T814" s="6">
        <f t="shared" si="440"/>
        <v>0.84999990463257014</v>
      </c>
      <c r="U814" s="6">
        <f t="shared" si="441"/>
        <v>0</v>
      </c>
      <c r="V814" s="6">
        <f t="shared" si="442"/>
        <v>0</v>
      </c>
      <c r="W814" s="6">
        <f t="shared" si="443"/>
        <v>0</v>
      </c>
      <c r="X814" s="6">
        <f t="shared" si="444"/>
        <v>0</v>
      </c>
      <c r="Y814" s="6">
        <f t="shared" si="445"/>
        <v>0</v>
      </c>
      <c r="Z814" s="6">
        <f t="shared" si="446"/>
        <v>0</v>
      </c>
      <c r="AA814" s="6">
        <f t="shared" si="447"/>
        <v>0</v>
      </c>
      <c r="AB814" s="6">
        <f t="shared" si="448"/>
        <v>0.75</v>
      </c>
      <c r="AC814" s="6">
        <f t="shared" si="449"/>
        <v>4.9999904632570313E-2</v>
      </c>
      <c r="AD814" s="6">
        <f t="shared" si="450"/>
        <v>0</v>
      </c>
      <c r="AE814" s="6">
        <f t="shared" si="451"/>
        <v>0</v>
      </c>
      <c r="AF814" s="6">
        <f t="shared" si="452"/>
        <v>0</v>
      </c>
      <c r="AG814" s="6">
        <f t="shared" si="453"/>
        <v>0</v>
      </c>
      <c r="AH814" s="6">
        <f t="shared" si="454"/>
        <v>0</v>
      </c>
      <c r="AI814" s="6">
        <f t="shared" si="455"/>
        <v>0</v>
      </c>
      <c r="AJ814" s="6">
        <f t="shared" si="456"/>
        <v>0</v>
      </c>
      <c r="AK814" s="6">
        <f t="shared" si="457"/>
        <v>0</v>
      </c>
      <c r="AL814" s="6">
        <f t="shared" si="458"/>
        <v>0</v>
      </c>
      <c r="AM814" s="6">
        <f t="shared" si="459"/>
        <v>0</v>
      </c>
      <c r="AN814" s="6">
        <f t="shared" si="460"/>
        <v>0</v>
      </c>
      <c r="AO814" s="6">
        <f t="shared" si="461"/>
        <v>0</v>
      </c>
      <c r="AP814" s="6">
        <f t="shared" si="462"/>
        <v>0</v>
      </c>
      <c r="AQ814" s="6">
        <f t="shared" si="463"/>
        <v>0</v>
      </c>
      <c r="AR814" s="6">
        <f t="shared" si="464"/>
        <v>0</v>
      </c>
      <c r="AS814" s="6">
        <f t="shared" si="465"/>
        <v>0</v>
      </c>
      <c r="AT814" s="6">
        <f t="shared" si="466"/>
        <v>0</v>
      </c>
      <c r="AU814" s="6">
        <f t="shared" si="467"/>
        <v>0</v>
      </c>
    </row>
    <row r="815" spans="1:47" ht="15" customHeight="1" x14ac:dyDescent="0.45">
      <c r="A815" s="5" t="s">
        <v>1622</v>
      </c>
      <c r="B815" s="5" t="s">
        <v>1623</v>
      </c>
      <c r="C815" s="6">
        <v>2.0999999046325701</v>
      </c>
      <c r="D815" s="6">
        <v>2.1500000953674299</v>
      </c>
      <c r="E815" s="6">
        <v>2.25</v>
      </c>
      <c r="F815" s="6">
        <v>0.94999998807907104</v>
      </c>
      <c r="G815" s="6">
        <v>2.2000000476837198</v>
      </c>
      <c r="H815" s="6">
        <v>2.5</v>
      </c>
      <c r="I815" s="6">
        <v>2.5999999046325701</v>
      </c>
      <c r="J815" s="6">
        <v>3.2000000476837198</v>
      </c>
      <c r="K815" s="6">
        <v>2.9000000953674299</v>
      </c>
      <c r="L815" s="6">
        <f t="shared" si="432"/>
        <v>0</v>
      </c>
      <c r="M815" s="6">
        <f t="shared" si="433"/>
        <v>0.15000009536742986</v>
      </c>
      <c r="N815" s="6">
        <f t="shared" si="434"/>
        <v>0.25</v>
      </c>
      <c r="O815" s="6">
        <f t="shared" si="435"/>
        <v>0</v>
      </c>
      <c r="P815" s="6">
        <f t="shared" si="436"/>
        <v>0.20000004768371982</v>
      </c>
      <c r="Q815" s="6">
        <f t="shared" si="437"/>
        <v>0</v>
      </c>
      <c r="R815" s="6">
        <f t="shared" si="438"/>
        <v>0</v>
      </c>
      <c r="S815" s="6">
        <f t="shared" si="439"/>
        <v>1.2000000476837198</v>
      </c>
      <c r="T815" s="6">
        <f t="shared" si="440"/>
        <v>0.90000009536742986</v>
      </c>
      <c r="U815" s="6">
        <f t="shared" si="441"/>
        <v>0</v>
      </c>
      <c r="V815" s="6">
        <f t="shared" si="442"/>
        <v>0</v>
      </c>
      <c r="W815" s="6">
        <f t="shared" si="443"/>
        <v>0</v>
      </c>
      <c r="X815" s="6">
        <f t="shared" si="444"/>
        <v>0</v>
      </c>
      <c r="Y815" s="6">
        <f t="shared" si="445"/>
        <v>0</v>
      </c>
      <c r="Z815" s="6">
        <f t="shared" si="446"/>
        <v>0</v>
      </c>
      <c r="AA815" s="6">
        <f t="shared" si="447"/>
        <v>0</v>
      </c>
      <c r="AB815" s="6">
        <f t="shared" si="448"/>
        <v>0.70000004768371982</v>
      </c>
      <c r="AC815" s="6">
        <f t="shared" si="449"/>
        <v>0.10000009536743004</v>
      </c>
      <c r="AD815" s="6">
        <f t="shared" si="450"/>
        <v>0</v>
      </c>
      <c r="AE815" s="6">
        <f t="shared" si="451"/>
        <v>0</v>
      </c>
      <c r="AF815" s="6">
        <f t="shared" si="452"/>
        <v>0</v>
      </c>
      <c r="AG815" s="6">
        <f t="shared" si="453"/>
        <v>0</v>
      </c>
      <c r="AH815" s="6">
        <f t="shared" si="454"/>
        <v>0</v>
      </c>
      <c r="AI815" s="6">
        <f t="shared" si="455"/>
        <v>0</v>
      </c>
      <c r="AJ815" s="6">
        <f t="shared" si="456"/>
        <v>0</v>
      </c>
      <c r="AK815" s="6">
        <f t="shared" si="457"/>
        <v>0</v>
      </c>
      <c r="AL815" s="6">
        <f t="shared" si="458"/>
        <v>0</v>
      </c>
      <c r="AM815" s="6">
        <f t="shared" si="459"/>
        <v>0</v>
      </c>
      <c r="AN815" s="6">
        <f t="shared" si="460"/>
        <v>0</v>
      </c>
      <c r="AO815" s="6">
        <f t="shared" si="461"/>
        <v>0</v>
      </c>
      <c r="AP815" s="6">
        <f t="shared" si="462"/>
        <v>0</v>
      </c>
      <c r="AQ815" s="6">
        <f t="shared" si="463"/>
        <v>0</v>
      </c>
      <c r="AR815" s="6">
        <f t="shared" si="464"/>
        <v>0</v>
      </c>
      <c r="AS815" s="6">
        <f t="shared" si="465"/>
        <v>0</v>
      </c>
      <c r="AT815" s="6">
        <f t="shared" si="466"/>
        <v>0</v>
      </c>
      <c r="AU815" s="6">
        <f t="shared" si="467"/>
        <v>0</v>
      </c>
    </row>
    <row r="816" spans="1:47" ht="15" customHeight="1" x14ac:dyDescent="0.45">
      <c r="A816" s="5" t="s">
        <v>1624</v>
      </c>
      <c r="B816" s="5" t="s">
        <v>1625</v>
      </c>
      <c r="C816" s="6">
        <v>2</v>
      </c>
      <c r="D816" s="6">
        <v>1.5</v>
      </c>
      <c r="E816" s="6">
        <v>2</v>
      </c>
      <c r="F816" s="6">
        <v>0.64999997615814198</v>
      </c>
      <c r="G816" s="6">
        <v>1.79999995231628</v>
      </c>
      <c r="H816" s="6">
        <v>1.75</v>
      </c>
      <c r="I816" s="6">
        <v>2.5</v>
      </c>
      <c r="J816" s="6">
        <v>3</v>
      </c>
      <c r="K816" s="6">
        <v>2.2000000476837198</v>
      </c>
      <c r="L816" s="6">
        <f t="shared" si="432"/>
        <v>0</v>
      </c>
      <c r="M816" s="6">
        <f t="shared" si="433"/>
        <v>0</v>
      </c>
      <c r="N816" s="6">
        <f t="shared" si="434"/>
        <v>0</v>
      </c>
      <c r="O816" s="6">
        <f t="shared" si="435"/>
        <v>0</v>
      </c>
      <c r="P816" s="6">
        <f t="shared" si="436"/>
        <v>0</v>
      </c>
      <c r="Q816" s="6">
        <f t="shared" si="437"/>
        <v>0</v>
      </c>
      <c r="R816" s="6">
        <f t="shared" si="438"/>
        <v>0</v>
      </c>
      <c r="S816" s="6">
        <f t="shared" si="439"/>
        <v>1</v>
      </c>
      <c r="T816" s="6">
        <f t="shared" si="440"/>
        <v>0.20000004768371982</v>
      </c>
      <c r="U816" s="6">
        <f t="shared" si="441"/>
        <v>0</v>
      </c>
      <c r="V816" s="6">
        <f t="shared" si="442"/>
        <v>0</v>
      </c>
      <c r="W816" s="6">
        <f t="shared" si="443"/>
        <v>0</v>
      </c>
      <c r="X816" s="6">
        <f t="shared" si="444"/>
        <v>0</v>
      </c>
      <c r="Y816" s="6">
        <f t="shared" si="445"/>
        <v>0</v>
      </c>
      <c r="Z816" s="6">
        <f t="shared" si="446"/>
        <v>0</v>
      </c>
      <c r="AA816" s="6">
        <f t="shared" si="447"/>
        <v>0</v>
      </c>
      <c r="AB816" s="6">
        <f t="shared" si="448"/>
        <v>0.5</v>
      </c>
      <c r="AC816" s="6">
        <f t="shared" si="449"/>
        <v>0</v>
      </c>
      <c r="AD816" s="6">
        <f t="shared" si="450"/>
        <v>0</v>
      </c>
      <c r="AE816" s="6">
        <f t="shared" si="451"/>
        <v>0</v>
      </c>
      <c r="AF816" s="6">
        <f t="shared" si="452"/>
        <v>0</v>
      </c>
      <c r="AG816" s="6">
        <f t="shared" si="453"/>
        <v>0</v>
      </c>
      <c r="AH816" s="6">
        <f t="shared" si="454"/>
        <v>0</v>
      </c>
      <c r="AI816" s="6">
        <f t="shared" si="455"/>
        <v>0</v>
      </c>
      <c r="AJ816" s="6">
        <f t="shared" si="456"/>
        <v>0</v>
      </c>
      <c r="AK816" s="6">
        <f t="shared" si="457"/>
        <v>0</v>
      </c>
      <c r="AL816" s="6">
        <f t="shared" si="458"/>
        <v>0</v>
      </c>
      <c r="AM816" s="6">
        <f t="shared" si="459"/>
        <v>0</v>
      </c>
      <c r="AN816" s="6">
        <f t="shared" si="460"/>
        <v>0</v>
      </c>
      <c r="AO816" s="6">
        <f t="shared" si="461"/>
        <v>0</v>
      </c>
      <c r="AP816" s="6">
        <f t="shared" si="462"/>
        <v>0</v>
      </c>
      <c r="AQ816" s="6">
        <f t="shared" si="463"/>
        <v>0</v>
      </c>
      <c r="AR816" s="6">
        <f t="shared" si="464"/>
        <v>0</v>
      </c>
      <c r="AS816" s="6">
        <f t="shared" si="465"/>
        <v>0</v>
      </c>
      <c r="AT816" s="6">
        <f t="shared" si="466"/>
        <v>0</v>
      </c>
      <c r="AU816" s="6">
        <f t="shared" si="467"/>
        <v>0</v>
      </c>
    </row>
    <row r="817" spans="1:47" ht="15" customHeight="1" x14ac:dyDescent="0.45">
      <c r="A817" s="5" t="s">
        <v>1626</v>
      </c>
      <c r="B817" s="5" t="s">
        <v>1627</v>
      </c>
      <c r="C817" s="6">
        <v>1.29999995231628</v>
      </c>
      <c r="D817" s="6">
        <v>1</v>
      </c>
      <c r="E817" s="6">
        <v>1.8999999761581401</v>
      </c>
      <c r="F817" s="6">
        <v>0.25</v>
      </c>
      <c r="G817" s="6">
        <v>1.54999995231628</v>
      </c>
      <c r="H817" s="6">
        <v>1.75</v>
      </c>
      <c r="I817" s="6">
        <v>2.4500000476837198</v>
      </c>
      <c r="J817" s="6">
        <v>3</v>
      </c>
      <c r="K817" s="6">
        <v>2</v>
      </c>
      <c r="L817" s="6">
        <f t="shared" si="432"/>
        <v>0</v>
      </c>
      <c r="M817" s="6">
        <f t="shared" si="433"/>
        <v>0</v>
      </c>
      <c r="N817" s="6">
        <f t="shared" si="434"/>
        <v>0</v>
      </c>
      <c r="O817" s="6">
        <f t="shared" si="435"/>
        <v>0</v>
      </c>
      <c r="P817" s="6">
        <f t="shared" si="436"/>
        <v>0</v>
      </c>
      <c r="Q817" s="6">
        <f t="shared" si="437"/>
        <v>0</v>
      </c>
      <c r="R817" s="6">
        <f t="shared" si="438"/>
        <v>0</v>
      </c>
      <c r="S817" s="6">
        <f t="shared" si="439"/>
        <v>1</v>
      </c>
      <c r="T817" s="6">
        <f t="shared" si="440"/>
        <v>0</v>
      </c>
      <c r="U817" s="6">
        <f t="shared" si="441"/>
        <v>0</v>
      </c>
      <c r="V817" s="6">
        <f t="shared" si="442"/>
        <v>0</v>
      </c>
      <c r="W817" s="6">
        <f t="shared" si="443"/>
        <v>0</v>
      </c>
      <c r="X817" s="6">
        <f t="shared" si="444"/>
        <v>0</v>
      </c>
      <c r="Y817" s="6">
        <f t="shared" si="445"/>
        <v>0</v>
      </c>
      <c r="Z817" s="6">
        <f t="shared" si="446"/>
        <v>0</v>
      </c>
      <c r="AA817" s="6">
        <f t="shared" si="447"/>
        <v>0</v>
      </c>
      <c r="AB817" s="6">
        <f t="shared" si="448"/>
        <v>0.5</v>
      </c>
      <c r="AC817" s="6">
        <f t="shared" si="449"/>
        <v>0</v>
      </c>
      <c r="AD817" s="6">
        <f t="shared" si="450"/>
        <v>0</v>
      </c>
      <c r="AE817" s="6">
        <f t="shared" si="451"/>
        <v>0</v>
      </c>
      <c r="AF817" s="6">
        <f t="shared" si="452"/>
        <v>0</v>
      </c>
      <c r="AG817" s="6">
        <f t="shared" si="453"/>
        <v>0</v>
      </c>
      <c r="AH817" s="6">
        <f t="shared" si="454"/>
        <v>0</v>
      </c>
      <c r="AI817" s="6">
        <f t="shared" si="455"/>
        <v>0</v>
      </c>
      <c r="AJ817" s="6">
        <f t="shared" si="456"/>
        <v>0</v>
      </c>
      <c r="AK817" s="6">
        <f t="shared" si="457"/>
        <v>0</v>
      </c>
      <c r="AL817" s="6">
        <f t="shared" si="458"/>
        <v>0</v>
      </c>
      <c r="AM817" s="6">
        <f t="shared" si="459"/>
        <v>0</v>
      </c>
      <c r="AN817" s="6">
        <f t="shared" si="460"/>
        <v>0</v>
      </c>
      <c r="AO817" s="6">
        <f t="shared" si="461"/>
        <v>0</v>
      </c>
      <c r="AP817" s="6">
        <f t="shared" si="462"/>
        <v>0</v>
      </c>
      <c r="AQ817" s="6">
        <f t="shared" si="463"/>
        <v>0</v>
      </c>
      <c r="AR817" s="6">
        <f t="shared" si="464"/>
        <v>0</v>
      </c>
      <c r="AS817" s="6">
        <f t="shared" si="465"/>
        <v>0</v>
      </c>
      <c r="AT817" s="6">
        <f t="shared" si="466"/>
        <v>0</v>
      </c>
      <c r="AU817" s="6">
        <f t="shared" si="467"/>
        <v>0</v>
      </c>
    </row>
    <row r="818" spans="1:47" ht="15" customHeight="1" x14ac:dyDescent="0.45">
      <c r="A818" s="5" t="s">
        <v>1628</v>
      </c>
      <c r="B818" s="5" t="s">
        <v>1629</v>
      </c>
      <c r="C818" s="6">
        <v>1.25</v>
      </c>
      <c r="D818" s="6">
        <v>0.64999997615814198</v>
      </c>
      <c r="E818" s="6">
        <v>2</v>
      </c>
      <c r="F818" s="6">
        <v>1.04999995231628</v>
      </c>
      <c r="G818" s="6">
        <v>1.75</v>
      </c>
      <c r="H818" s="6">
        <v>1.75</v>
      </c>
      <c r="I818" s="6">
        <v>3.5</v>
      </c>
      <c r="J818" s="6">
        <v>3.9000000953674299</v>
      </c>
      <c r="K818" s="6">
        <v>2.9500000476837198</v>
      </c>
      <c r="L818" s="6">
        <f t="shared" si="432"/>
        <v>0</v>
      </c>
      <c r="M818" s="6">
        <f t="shared" si="433"/>
        <v>0</v>
      </c>
      <c r="N818" s="6">
        <f t="shared" si="434"/>
        <v>0</v>
      </c>
      <c r="O818" s="6">
        <f t="shared" si="435"/>
        <v>0</v>
      </c>
      <c r="P818" s="6">
        <f t="shared" si="436"/>
        <v>0</v>
      </c>
      <c r="Q818" s="6">
        <f t="shared" si="437"/>
        <v>0</v>
      </c>
      <c r="R818" s="6">
        <f t="shared" si="438"/>
        <v>0.5</v>
      </c>
      <c r="S818" s="6">
        <f t="shared" si="439"/>
        <v>1.9000000953674299</v>
      </c>
      <c r="T818" s="6">
        <f t="shared" si="440"/>
        <v>0.95000004768371982</v>
      </c>
      <c r="U818" s="6">
        <f t="shared" si="441"/>
        <v>0</v>
      </c>
      <c r="V818" s="6">
        <f t="shared" si="442"/>
        <v>0</v>
      </c>
      <c r="W818" s="6">
        <f t="shared" si="443"/>
        <v>0</v>
      </c>
      <c r="X818" s="6">
        <f t="shared" si="444"/>
        <v>0</v>
      </c>
      <c r="Y818" s="6">
        <f t="shared" si="445"/>
        <v>0</v>
      </c>
      <c r="Z818" s="6">
        <f t="shared" si="446"/>
        <v>0</v>
      </c>
      <c r="AA818" s="6">
        <f t="shared" si="447"/>
        <v>0</v>
      </c>
      <c r="AB818" s="6">
        <f t="shared" si="448"/>
        <v>1.4000000953674299</v>
      </c>
      <c r="AC818" s="6">
        <f t="shared" si="449"/>
        <v>0.15000004768371999</v>
      </c>
      <c r="AD818" s="6">
        <f t="shared" si="450"/>
        <v>0</v>
      </c>
      <c r="AE818" s="6">
        <f t="shared" si="451"/>
        <v>0</v>
      </c>
      <c r="AF818" s="6">
        <f t="shared" si="452"/>
        <v>0</v>
      </c>
      <c r="AG818" s="6">
        <f t="shared" si="453"/>
        <v>0</v>
      </c>
      <c r="AH818" s="6">
        <f t="shared" si="454"/>
        <v>0</v>
      </c>
      <c r="AI818" s="6">
        <f t="shared" si="455"/>
        <v>0</v>
      </c>
      <c r="AJ818" s="6">
        <f t="shared" si="456"/>
        <v>0</v>
      </c>
      <c r="AK818" s="6">
        <f t="shared" si="457"/>
        <v>0.60000009536743004</v>
      </c>
      <c r="AL818" s="6">
        <f t="shared" si="458"/>
        <v>0</v>
      </c>
      <c r="AM818" s="6">
        <f t="shared" si="459"/>
        <v>0</v>
      </c>
      <c r="AN818" s="6">
        <f t="shared" si="460"/>
        <v>0</v>
      </c>
      <c r="AO818" s="6">
        <f t="shared" si="461"/>
        <v>0</v>
      </c>
      <c r="AP818" s="6">
        <f t="shared" si="462"/>
        <v>0</v>
      </c>
      <c r="AQ818" s="6">
        <f t="shared" si="463"/>
        <v>0</v>
      </c>
      <c r="AR818" s="6">
        <f t="shared" si="464"/>
        <v>0</v>
      </c>
      <c r="AS818" s="6">
        <f t="shared" si="465"/>
        <v>0</v>
      </c>
      <c r="AT818" s="6">
        <f t="shared" si="466"/>
        <v>0</v>
      </c>
      <c r="AU818" s="6">
        <f t="shared" si="467"/>
        <v>0</v>
      </c>
    </row>
    <row r="819" spans="1:47" ht="15" customHeight="1" x14ac:dyDescent="0.45">
      <c r="A819" s="5" t="s">
        <v>1630</v>
      </c>
      <c r="B819" s="5" t="s">
        <v>1631</v>
      </c>
      <c r="C819" s="6">
        <v>1.75</v>
      </c>
      <c r="D819" s="6">
        <v>0.60000002384185802</v>
      </c>
      <c r="E819" s="6">
        <v>1.75</v>
      </c>
      <c r="F819" s="6">
        <v>0.25</v>
      </c>
      <c r="G819" s="6">
        <v>1.6499999761581401</v>
      </c>
      <c r="H819" s="6">
        <v>1.6499999761581401</v>
      </c>
      <c r="I819" s="6">
        <v>2.25</v>
      </c>
      <c r="J819" s="6">
        <v>2.4500000476837198</v>
      </c>
      <c r="K819" s="6">
        <v>2.0999999046325701</v>
      </c>
      <c r="L819" s="6">
        <f t="shared" si="432"/>
        <v>0</v>
      </c>
      <c r="M819" s="6">
        <f t="shared" si="433"/>
        <v>0</v>
      </c>
      <c r="N819" s="6">
        <f t="shared" si="434"/>
        <v>0</v>
      </c>
      <c r="O819" s="6">
        <f t="shared" si="435"/>
        <v>0</v>
      </c>
      <c r="P819" s="6">
        <f t="shared" si="436"/>
        <v>0</v>
      </c>
      <c r="Q819" s="6">
        <f t="shared" si="437"/>
        <v>0</v>
      </c>
      <c r="R819" s="6">
        <f t="shared" si="438"/>
        <v>0</v>
      </c>
      <c r="S819" s="6">
        <f t="shared" si="439"/>
        <v>0.45000004768371982</v>
      </c>
      <c r="T819" s="6">
        <f t="shared" si="440"/>
        <v>9.9999904632570136E-2</v>
      </c>
      <c r="U819" s="6">
        <f t="shared" si="441"/>
        <v>0</v>
      </c>
      <c r="V819" s="6">
        <f t="shared" si="442"/>
        <v>0</v>
      </c>
      <c r="W819" s="6">
        <f t="shared" si="443"/>
        <v>0</v>
      </c>
      <c r="X819" s="6">
        <f t="shared" si="444"/>
        <v>0</v>
      </c>
      <c r="Y819" s="6">
        <f t="shared" si="445"/>
        <v>0</v>
      </c>
      <c r="Z819" s="6">
        <f t="shared" si="446"/>
        <v>0</v>
      </c>
      <c r="AA819" s="6">
        <f t="shared" si="447"/>
        <v>0</v>
      </c>
      <c r="AB819" s="6">
        <f t="shared" si="448"/>
        <v>0</v>
      </c>
      <c r="AC819" s="6">
        <f t="shared" si="449"/>
        <v>0</v>
      </c>
      <c r="AD819" s="6">
        <f t="shared" si="450"/>
        <v>0</v>
      </c>
      <c r="AE819" s="6">
        <f t="shared" si="451"/>
        <v>0</v>
      </c>
      <c r="AF819" s="6">
        <f t="shared" si="452"/>
        <v>0</v>
      </c>
      <c r="AG819" s="6">
        <f t="shared" si="453"/>
        <v>0</v>
      </c>
      <c r="AH819" s="6">
        <f t="shared" si="454"/>
        <v>0</v>
      </c>
      <c r="AI819" s="6">
        <f t="shared" si="455"/>
        <v>0</v>
      </c>
      <c r="AJ819" s="6">
        <f t="shared" si="456"/>
        <v>0</v>
      </c>
      <c r="AK819" s="6">
        <f t="shared" si="457"/>
        <v>0</v>
      </c>
      <c r="AL819" s="6">
        <f t="shared" si="458"/>
        <v>0</v>
      </c>
      <c r="AM819" s="6">
        <f t="shared" si="459"/>
        <v>0</v>
      </c>
      <c r="AN819" s="6">
        <f t="shared" si="460"/>
        <v>0</v>
      </c>
      <c r="AO819" s="6">
        <f t="shared" si="461"/>
        <v>0</v>
      </c>
      <c r="AP819" s="6">
        <f t="shared" si="462"/>
        <v>0</v>
      </c>
      <c r="AQ819" s="6">
        <f t="shared" si="463"/>
        <v>0</v>
      </c>
      <c r="AR819" s="6">
        <f t="shared" si="464"/>
        <v>0</v>
      </c>
      <c r="AS819" s="6">
        <f t="shared" si="465"/>
        <v>0</v>
      </c>
      <c r="AT819" s="6">
        <f t="shared" si="466"/>
        <v>0</v>
      </c>
      <c r="AU819" s="6">
        <f t="shared" si="467"/>
        <v>0</v>
      </c>
    </row>
    <row r="820" spans="1:47" ht="15" customHeight="1" x14ac:dyDescent="0.45">
      <c r="A820" s="5" t="s">
        <v>1632</v>
      </c>
      <c r="B820" s="5" t="s">
        <v>1633</v>
      </c>
      <c r="C820" s="6">
        <v>1.25</v>
      </c>
      <c r="D820" s="6">
        <v>0.44999998807907099</v>
      </c>
      <c r="E820" s="6">
        <v>1.70000004768372</v>
      </c>
      <c r="F820" s="6">
        <v>0.34999999403953602</v>
      </c>
      <c r="G820" s="6">
        <v>1.5</v>
      </c>
      <c r="H820" s="6">
        <v>1.5</v>
      </c>
      <c r="I820" s="6">
        <v>3.25</v>
      </c>
      <c r="J820" s="6">
        <v>3.4500000476837198</v>
      </c>
      <c r="K820" s="6">
        <v>2.2000000476837198</v>
      </c>
      <c r="L820" s="6">
        <f t="shared" si="432"/>
        <v>0</v>
      </c>
      <c r="M820" s="6">
        <f t="shared" si="433"/>
        <v>0</v>
      </c>
      <c r="N820" s="6">
        <f t="shared" si="434"/>
        <v>0</v>
      </c>
      <c r="O820" s="6">
        <f t="shared" si="435"/>
        <v>0</v>
      </c>
      <c r="P820" s="6">
        <f t="shared" si="436"/>
        <v>0</v>
      </c>
      <c r="Q820" s="6">
        <f t="shared" si="437"/>
        <v>0</v>
      </c>
      <c r="R820" s="6">
        <f t="shared" si="438"/>
        <v>0.25</v>
      </c>
      <c r="S820" s="6">
        <f t="shared" si="439"/>
        <v>1.4500000476837198</v>
      </c>
      <c r="T820" s="6">
        <f t="shared" si="440"/>
        <v>0.20000004768371982</v>
      </c>
      <c r="U820" s="6">
        <f t="shared" si="441"/>
        <v>0</v>
      </c>
      <c r="V820" s="6">
        <f t="shared" si="442"/>
        <v>0</v>
      </c>
      <c r="W820" s="6">
        <f t="shared" si="443"/>
        <v>0</v>
      </c>
      <c r="X820" s="6">
        <f t="shared" si="444"/>
        <v>0</v>
      </c>
      <c r="Y820" s="6">
        <f t="shared" si="445"/>
        <v>0</v>
      </c>
      <c r="Z820" s="6">
        <f t="shared" si="446"/>
        <v>0</v>
      </c>
      <c r="AA820" s="6">
        <f t="shared" si="447"/>
        <v>0</v>
      </c>
      <c r="AB820" s="6">
        <f t="shared" si="448"/>
        <v>0.95000004768371982</v>
      </c>
      <c r="AC820" s="6">
        <f t="shared" si="449"/>
        <v>0</v>
      </c>
      <c r="AD820" s="6">
        <f t="shared" si="450"/>
        <v>0</v>
      </c>
      <c r="AE820" s="6">
        <f t="shared" si="451"/>
        <v>0</v>
      </c>
      <c r="AF820" s="6">
        <f t="shared" si="452"/>
        <v>0</v>
      </c>
      <c r="AG820" s="6">
        <f t="shared" si="453"/>
        <v>0</v>
      </c>
      <c r="AH820" s="6">
        <f t="shared" si="454"/>
        <v>0</v>
      </c>
      <c r="AI820" s="6">
        <f t="shared" si="455"/>
        <v>0</v>
      </c>
      <c r="AJ820" s="6">
        <f t="shared" si="456"/>
        <v>0</v>
      </c>
      <c r="AK820" s="6">
        <f t="shared" si="457"/>
        <v>0.15000004768371999</v>
      </c>
      <c r="AL820" s="6">
        <f t="shared" si="458"/>
        <v>0</v>
      </c>
      <c r="AM820" s="6">
        <f t="shared" si="459"/>
        <v>0</v>
      </c>
      <c r="AN820" s="6">
        <f t="shared" si="460"/>
        <v>0</v>
      </c>
      <c r="AO820" s="6">
        <f t="shared" si="461"/>
        <v>0</v>
      </c>
      <c r="AP820" s="6">
        <f t="shared" si="462"/>
        <v>0</v>
      </c>
      <c r="AQ820" s="6">
        <f t="shared" si="463"/>
        <v>0</v>
      </c>
      <c r="AR820" s="6">
        <f t="shared" si="464"/>
        <v>0</v>
      </c>
      <c r="AS820" s="6">
        <f t="shared" si="465"/>
        <v>0</v>
      </c>
      <c r="AT820" s="6">
        <f t="shared" si="466"/>
        <v>0</v>
      </c>
      <c r="AU820" s="6">
        <f t="shared" si="467"/>
        <v>0</v>
      </c>
    </row>
    <row r="821" spans="1:47" ht="15" customHeight="1" x14ac:dyDescent="0.45">
      <c r="A821" s="5" t="s">
        <v>1634</v>
      </c>
      <c r="B821" s="5" t="s">
        <v>1635</v>
      </c>
      <c r="C821" s="6">
        <v>1.25</v>
      </c>
      <c r="D821" s="6">
        <v>0.55000001192092896</v>
      </c>
      <c r="E821" s="6">
        <v>1.75</v>
      </c>
      <c r="F821" s="6">
        <v>0.34999999403953602</v>
      </c>
      <c r="G821" s="6">
        <v>1.5</v>
      </c>
      <c r="H821" s="6">
        <v>1.75</v>
      </c>
      <c r="I821" s="6">
        <v>2.5</v>
      </c>
      <c r="J821" s="6">
        <v>3.0999999046325701</v>
      </c>
      <c r="K821" s="6">
        <v>2.0499999523162802</v>
      </c>
      <c r="L821" s="6">
        <f t="shared" si="432"/>
        <v>0</v>
      </c>
      <c r="M821" s="6">
        <f t="shared" si="433"/>
        <v>0</v>
      </c>
      <c r="N821" s="6">
        <f t="shared" si="434"/>
        <v>0</v>
      </c>
      <c r="O821" s="6">
        <f t="shared" si="435"/>
        <v>0</v>
      </c>
      <c r="P821" s="6">
        <f t="shared" si="436"/>
        <v>0</v>
      </c>
      <c r="Q821" s="6">
        <f t="shared" si="437"/>
        <v>0</v>
      </c>
      <c r="R821" s="6">
        <f t="shared" si="438"/>
        <v>0</v>
      </c>
      <c r="S821" s="6">
        <f t="shared" si="439"/>
        <v>1.0999999046325701</v>
      </c>
      <c r="T821" s="6">
        <f t="shared" si="440"/>
        <v>4.9999952316280183E-2</v>
      </c>
      <c r="U821" s="6">
        <f t="shared" si="441"/>
        <v>0</v>
      </c>
      <c r="V821" s="6">
        <f t="shared" si="442"/>
        <v>0</v>
      </c>
      <c r="W821" s="6">
        <f t="shared" si="443"/>
        <v>0</v>
      </c>
      <c r="X821" s="6">
        <f t="shared" si="444"/>
        <v>0</v>
      </c>
      <c r="Y821" s="6">
        <f t="shared" si="445"/>
        <v>0</v>
      </c>
      <c r="Z821" s="6">
        <f t="shared" si="446"/>
        <v>0</v>
      </c>
      <c r="AA821" s="6">
        <f t="shared" si="447"/>
        <v>0</v>
      </c>
      <c r="AB821" s="6">
        <f t="shared" si="448"/>
        <v>0.59999990463257014</v>
      </c>
      <c r="AC821" s="6">
        <f t="shared" si="449"/>
        <v>0</v>
      </c>
      <c r="AD821" s="6">
        <f t="shared" si="450"/>
        <v>0</v>
      </c>
      <c r="AE821" s="6">
        <f t="shared" si="451"/>
        <v>0</v>
      </c>
      <c r="AF821" s="6">
        <f t="shared" si="452"/>
        <v>0</v>
      </c>
      <c r="AG821" s="6">
        <f t="shared" si="453"/>
        <v>0</v>
      </c>
      <c r="AH821" s="6">
        <f t="shared" si="454"/>
        <v>0</v>
      </c>
      <c r="AI821" s="6">
        <f t="shared" si="455"/>
        <v>0</v>
      </c>
      <c r="AJ821" s="6">
        <f t="shared" si="456"/>
        <v>0</v>
      </c>
      <c r="AK821" s="6">
        <f t="shared" si="457"/>
        <v>0</v>
      </c>
      <c r="AL821" s="6">
        <f t="shared" si="458"/>
        <v>0</v>
      </c>
      <c r="AM821" s="6">
        <f t="shared" si="459"/>
        <v>0</v>
      </c>
      <c r="AN821" s="6">
        <f t="shared" si="460"/>
        <v>0</v>
      </c>
      <c r="AO821" s="6">
        <f t="shared" si="461"/>
        <v>0</v>
      </c>
      <c r="AP821" s="6">
        <f t="shared" si="462"/>
        <v>0</v>
      </c>
      <c r="AQ821" s="6">
        <f t="shared" si="463"/>
        <v>0</v>
      </c>
      <c r="AR821" s="6">
        <f t="shared" si="464"/>
        <v>0</v>
      </c>
      <c r="AS821" s="6">
        <f t="shared" si="465"/>
        <v>0</v>
      </c>
      <c r="AT821" s="6">
        <f t="shared" si="466"/>
        <v>0</v>
      </c>
      <c r="AU821" s="6">
        <f t="shared" si="467"/>
        <v>0</v>
      </c>
    </row>
    <row r="822" spans="1:47" ht="15" customHeight="1" x14ac:dyDescent="0.45">
      <c r="A822" s="5" t="s">
        <v>1636</v>
      </c>
      <c r="B822" s="5" t="s">
        <v>1637</v>
      </c>
      <c r="C822" s="6">
        <v>2</v>
      </c>
      <c r="D822" s="6">
        <v>1.25</v>
      </c>
      <c r="E822" s="6">
        <v>1.95000004768372</v>
      </c>
      <c r="F822" s="6">
        <v>0.45000001788139299</v>
      </c>
      <c r="G822" s="6">
        <v>1.79999995231628</v>
      </c>
      <c r="H822" s="6">
        <v>1.75</v>
      </c>
      <c r="I822" s="6">
        <v>2.5</v>
      </c>
      <c r="J822" s="6">
        <v>3.0499999523162802</v>
      </c>
      <c r="K822" s="6">
        <v>2.2999999523162802</v>
      </c>
      <c r="L822" s="6">
        <f t="shared" si="432"/>
        <v>0</v>
      </c>
      <c r="M822" s="6">
        <f t="shared" si="433"/>
        <v>0</v>
      </c>
      <c r="N822" s="6">
        <f t="shared" si="434"/>
        <v>0</v>
      </c>
      <c r="O822" s="6">
        <f t="shared" si="435"/>
        <v>0</v>
      </c>
      <c r="P822" s="6">
        <f t="shared" si="436"/>
        <v>0</v>
      </c>
      <c r="Q822" s="6">
        <f t="shared" si="437"/>
        <v>0</v>
      </c>
      <c r="R822" s="6">
        <f t="shared" si="438"/>
        <v>0</v>
      </c>
      <c r="S822" s="6">
        <f t="shared" si="439"/>
        <v>1.0499999523162802</v>
      </c>
      <c r="T822" s="6">
        <f t="shared" si="440"/>
        <v>0.29999995231628018</v>
      </c>
      <c r="U822" s="6">
        <f t="shared" si="441"/>
        <v>0</v>
      </c>
      <c r="V822" s="6">
        <f t="shared" si="442"/>
        <v>0</v>
      </c>
      <c r="W822" s="6">
        <f t="shared" si="443"/>
        <v>0</v>
      </c>
      <c r="X822" s="6">
        <f t="shared" si="444"/>
        <v>0</v>
      </c>
      <c r="Y822" s="6">
        <f t="shared" si="445"/>
        <v>0</v>
      </c>
      <c r="Z822" s="6">
        <f t="shared" si="446"/>
        <v>0</v>
      </c>
      <c r="AA822" s="6">
        <f t="shared" si="447"/>
        <v>0</v>
      </c>
      <c r="AB822" s="6">
        <f t="shared" si="448"/>
        <v>0.54999995231628018</v>
      </c>
      <c r="AC822" s="6">
        <f t="shared" si="449"/>
        <v>0</v>
      </c>
      <c r="AD822" s="6">
        <f t="shared" si="450"/>
        <v>0</v>
      </c>
      <c r="AE822" s="6">
        <f t="shared" si="451"/>
        <v>0</v>
      </c>
      <c r="AF822" s="6">
        <f t="shared" si="452"/>
        <v>0</v>
      </c>
      <c r="AG822" s="6">
        <f t="shared" si="453"/>
        <v>0</v>
      </c>
      <c r="AH822" s="6">
        <f t="shared" si="454"/>
        <v>0</v>
      </c>
      <c r="AI822" s="6">
        <f t="shared" si="455"/>
        <v>0</v>
      </c>
      <c r="AJ822" s="6">
        <f t="shared" si="456"/>
        <v>0</v>
      </c>
      <c r="AK822" s="6">
        <f t="shared" si="457"/>
        <v>0</v>
      </c>
      <c r="AL822" s="6">
        <f t="shared" si="458"/>
        <v>0</v>
      </c>
      <c r="AM822" s="6">
        <f t="shared" si="459"/>
        <v>0</v>
      </c>
      <c r="AN822" s="6">
        <f t="shared" si="460"/>
        <v>0</v>
      </c>
      <c r="AO822" s="6">
        <f t="shared" si="461"/>
        <v>0</v>
      </c>
      <c r="AP822" s="6">
        <f t="shared" si="462"/>
        <v>0</v>
      </c>
      <c r="AQ822" s="6">
        <f t="shared" si="463"/>
        <v>0</v>
      </c>
      <c r="AR822" s="6">
        <f t="shared" si="464"/>
        <v>0</v>
      </c>
      <c r="AS822" s="6">
        <f t="shared" si="465"/>
        <v>0</v>
      </c>
      <c r="AT822" s="6">
        <f t="shared" si="466"/>
        <v>0</v>
      </c>
      <c r="AU822" s="6">
        <f t="shared" si="467"/>
        <v>0</v>
      </c>
    </row>
    <row r="823" spans="1:47" ht="15" customHeight="1" x14ac:dyDescent="0.45">
      <c r="A823" s="5" t="s">
        <v>1638</v>
      </c>
      <c r="B823" s="5" t="s">
        <v>1639</v>
      </c>
      <c r="C823" s="6">
        <v>2</v>
      </c>
      <c r="D823" s="6">
        <v>2.2000000476837198</v>
      </c>
      <c r="E823" s="6">
        <v>2</v>
      </c>
      <c r="F823" s="6">
        <v>0.80000001192092896</v>
      </c>
      <c r="G823" s="6">
        <v>1.95000004768372</v>
      </c>
      <c r="H823" s="6">
        <v>1.8500000238418599</v>
      </c>
      <c r="I823" s="6">
        <v>2.5</v>
      </c>
      <c r="J823" s="6">
        <v>3.1500000953674299</v>
      </c>
      <c r="K823" s="6">
        <v>2.4500000476837198</v>
      </c>
      <c r="L823" s="6">
        <f t="shared" si="432"/>
        <v>0</v>
      </c>
      <c r="M823" s="6">
        <f t="shared" si="433"/>
        <v>0.20000004768371982</v>
      </c>
      <c r="N823" s="6">
        <f t="shared" si="434"/>
        <v>0</v>
      </c>
      <c r="O823" s="6">
        <f t="shared" si="435"/>
        <v>0</v>
      </c>
      <c r="P823" s="6">
        <f t="shared" si="436"/>
        <v>0</v>
      </c>
      <c r="Q823" s="6">
        <f t="shared" si="437"/>
        <v>0</v>
      </c>
      <c r="R823" s="6">
        <f t="shared" si="438"/>
        <v>0</v>
      </c>
      <c r="S823" s="6">
        <f t="shared" si="439"/>
        <v>1.1500000953674299</v>
      </c>
      <c r="T823" s="6">
        <f t="shared" si="440"/>
        <v>0.45000004768371982</v>
      </c>
      <c r="U823" s="6">
        <f t="shared" si="441"/>
        <v>0</v>
      </c>
      <c r="V823" s="6">
        <f t="shared" si="442"/>
        <v>0</v>
      </c>
      <c r="W823" s="6">
        <f t="shared" si="443"/>
        <v>0</v>
      </c>
      <c r="X823" s="6">
        <f t="shared" si="444"/>
        <v>0</v>
      </c>
      <c r="Y823" s="6">
        <f t="shared" si="445"/>
        <v>0</v>
      </c>
      <c r="Z823" s="6">
        <f t="shared" si="446"/>
        <v>0</v>
      </c>
      <c r="AA823" s="6">
        <f t="shared" si="447"/>
        <v>0</v>
      </c>
      <c r="AB823" s="6">
        <f t="shared" si="448"/>
        <v>0.65000009536742986</v>
      </c>
      <c r="AC823" s="6">
        <f t="shared" si="449"/>
        <v>0</v>
      </c>
      <c r="AD823" s="6">
        <f t="shared" si="450"/>
        <v>0</v>
      </c>
      <c r="AE823" s="6">
        <f t="shared" si="451"/>
        <v>0</v>
      </c>
      <c r="AF823" s="6">
        <f t="shared" si="452"/>
        <v>0</v>
      </c>
      <c r="AG823" s="6">
        <f t="shared" si="453"/>
        <v>0</v>
      </c>
      <c r="AH823" s="6">
        <f t="shared" si="454"/>
        <v>0</v>
      </c>
      <c r="AI823" s="6">
        <f t="shared" si="455"/>
        <v>0</v>
      </c>
      <c r="AJ823" s="6">
        <f t="shared" si="456"/>
        <v>0</v>
      </c>
      <c r="AK823" s="6">
        <f t="shared" si="457"/>
        <v>0</v>
      </c>
      <c r="AL823" s="6">
        <f t="shared" si="458"/>
        <v>0</v>
      </c>
      <c r="AM823" s="6">
        <f t="shared" si="459"/>
        <v>0</v>
      </c>
      <c r="AN823" s="6">
        <f t="shared" si="460"/>
        <v>0</v>
      </c>
      <c r="AO823" s="6">
        <f t="shared" si="461"/>
        <v>0</v>
      </c>
      <c r="AP823" s="6">
        <f t="shared" si="462"/>
        <v>0</v>
      </c>
      <c r="AQ823" s="6">
        <f t="shared" si="463"/>
        <v>0</v>
      </c>
      <c r="AR823" s="6">
        <f t="shared" si="464"/>
        <v>0</v>
      </c>
      <c r="AS823" s="6">
        <f t="shared" si="465"/>
        <v>0</v>
      </c>
      <c r="AT823" s="6">
        <f t="shared" si="466"/>
        <v>0</v>
      </c>
      <c r="AU823" s="6">
        <f t="shared" si="467"/>
        <v>0</v>
      </c>
    </row>
    <row r="824" spans="1:47" ht="15" customHeight="1" x14ac:dyDescent="0.45">
      <c r="A824" s="5" t="s">
        <v>1640</v>
      </c>
      <c r="B824" s="5" t="s">
        <v>1641</v>
      </c>
      <c r="C824" s="6">
        <v>2.5</v>
      </c>
      <c r="D824" s="6">
        <v>1.75</v>
      </c>
      <c r="E824" s="6">
        <v>2.1500000953674299</v>
      </c>
      <c r="F824" s="6">
        <v>1</v>
      </c>
      <c r="G824" s="6">
        <v>2.0499999523162802</v>
      </c>
      <c r="H824" s="6">
        <v>2.3499999046325701</v>
      </c>
      <c r="I824" s="6">
        <v>3.7999999523162802</v>
      </c>
      <c r="J824" s="6">
        <v>2.75</v>
      </c>
      <c r="K824" s="6">
        <v>2.1500000953674299</v>
      </c>
      <c r="L824" s="6">
        <f t="shared" si="432"/>
        <v>0</v>
      </c>
      <c r="M824" s="6">
        <f t="shared" si="433"/>
        <v>0</v>
      </c>
      <c r="N824" s="6">
        <f t="shared" si="434"/>
        <v>0.15000009536742986</v>
      </c>
      <c r="O824" s="6">
        <f t="shared" si="435"/>
        <v>0</v>
      </c>
      <c r="P824" s="6">
        <f t="shared" si="436"/>
        <v>4.9999952316280183E-2</v>
      </c>
      <c r="Q824" s="6">
        <f t="shared" si="437"/>
        <v>0</v>
      </c>
      <c r="R824" s="6">
        <f t="shared" si="438"/>
        <v>0.79999995231628018</v>
      </c>
      <c r="S824" s="6">
        <f t="shared" si="439"/>
        <v>0.75</v>
      </c>
      <c r="T824" s="6">
        <f t="shared" si="440"/>
        <v>0.15000009536742986</v>
      </c>
      <c r="U824" s="6">
        <f t="shared" si="441"/>
        <v>0</v>
      </c>
      <c r="V824" s="6">
        <f t="shared" si="442"/>
        <v>0</v>
      </c>
      <c r="W824" s="6">
        <f t="shared" si="443"/>
        <v>0</v>
      </c>
      <c r="X824" s="6">
        <f t="shared" si="444"/>
        <v>0</v>
      </c>
      <c r="Y824" s="6">
        <f t="shared" si="445"/>
        <v>0</v>
      </c>
      <c r="Z824" s="6">
        <f t="shared" si="446"/>
        <v>0</v>
      </c>
      <c r="AA824" s="6">
        <f t="shared" si="447"/>
        <v>0.19999995231628009</v>
      </c>
      <c r="AB824" s="6">
        <f t="shared" si="448"/>
        <v>0.25</v>
      </c>
      <c r="AC824" s="6">
        <f t="shared" si="449"/>
        <v>0</v>
      </c>
      <c r="AD824" s="6">
        <f t="shared" si="450"/>
        <v>0</v>
      </c>
      <c r="AE824" s="6">
        <f t="shared" si="451"/>
        <v>0</v>
      </c>
      <c r="AF824" s="6">
        <f t="shared" si="452"/>
        <v>0</v>
      </c>
      <c r="AG824" s="6">
        <f t="shared" si="453"/>
        <v>0</v>
      </c>
      <c r="AH824" s="6">
        <f t="shared" si="454"/>
        <v>0</v>
      </c>
      <c r="AI824" s="6">
        <f t="shared" si="455"/>
        <v>0</v>
      </c>
      <c r="AJ824" s="6">
        <f t="shared" si="456"/>
        <v>0</v>
      </c>
      <c r="AK824" s="6">
        <f t="shared" si="457"/>
        <v>0</v>
      </c>
      <c r="AL824" s="6">
        <f t="shared" si="458"/>
        <v>0</v>
      </c>
      <c r="AM824" s="6">
        <f t="shared" si="459"/>
        <v>0</v>
      </c>
      <c r="AN824" s="6">
        <f t="shared" si="460"/>
        <v>0</v>
      </c>
      <c r="AO824" s="6">
        <f t="shared" si="461"/>
        <v>0</v>
      </c>
      <c r="AP824" s="6">
        <f t="shared" si="462"/>
        <v>0</v>
      </c>
      <c r="AQ824" s="6">
        <f t="shared" si="463"/>
        <v>0</v>
      </c>
      <c r="AR824" s="6">
        <f t="shared" si="464"/>
        <v>0</v>
      </c>
      <c r="AS824" s="6">
        <f t="shared" si="465"/>
        <v>0</v>
      </c>
      <c r="AT824" s="6">
        <f t="shared" si="466"/>
        <v>0</v>
      </c>
      <c r="AU824" s="6">
        <f t="shared" si="467"/>
        <v>0</v>
      </c>
    </row>
    <row r="825" spans="1:47" ht="15" customHeight="1" x14ac:dyDescent="0.45">
      <c r="A825" s="5" t="s">
        <v>1642</v>
      </c>
      <c r="B825" s="5" t="s">
        <v>1643</v>
      </c>
      <c r="C825" s="6">
        <v>2.4500000476837198</v>
      </c>
      <c r="D825" s="6">
        <v>2.0999999046325701</v>
      </c>
      <c r="E825" s="6">
        <v>2.5</v>
      </c>
      <c r="F825" s="6">
        <v>2.5999999046325701</v>
      </c>
      <c r="G825" s="6">
        <v>2.9500000476837198</v>
      </c>
      <c r="H825" s="6">
        <v>3.0999999046325701</v>
      </c>
      <c r="I825" s="6">
        <v>4</v>
      </c>
      <c r="J825" s="6">
        <v>4.1500000953674299</v>
      </c>
      <c r="K825" s="6">
        <v>3.2000000476837198</v>
      </c>
      <c r="L825" s="6">
        <f t="shared" si="432"/>
        <v>0</v>
      </c>
      <c r="M825" s="6">
        <f t="shared" si="433"/>
        <v>9.9999904632570136E-2</v>
      </c>
      <c r="N825" s="6">
        <f t="shared" si="434"/>
        <v>0.5</v>
      </c>
      <c r="O825" s="6">
        <f t="shared" si="435"/>
        <v>0</v>
      </c>
      <c r="P825" s="6">
        <f t="shared" si="436"/>
        <v>0.95000004768371982</v>
      </c>
      <c r="Q825" s="6">
        <f t="shared" si="437"/>
        <v>9.9999904632570136E-2</v>
      </c>
      <c r="R825" s="6">
        <f t="shared" si="438"/>
        <v>1</v>
      </c>
      <c r="S825" s="6">
        <f t="shared" si="439"/>
        <v>2.1500000953674299</v>
      </c>
      <c r="T825" s="6">
        <f t="shared" si="440"/>
        <v>1.2000000476837198</v>
      </c>
      <c r="U825" s="6">
        <f t="shared" si="441"/>
        <v>0</v>
      </c>
      <c r="V825" s="6">
        <f t="shared" si="442"/>
        <v>0</v>
      </c>
      <c r="W825" s="6">
        <f t="shared" si="443"/>
        <v>0</v>
      </c>
      <c r="X825" s="6">
        <f t="shared" si="444"/>
        <v>0</v>
      </c>
      <c r="Y825" s="6">
        <f t="shared" si="445"/>
        <v>0</v>
      </c>
      <c r="Z825" s="6">
        <f t="shared" si="446"/>
        <v>0</v>
      </c>
      <c r="AA825" s="6">
        <f t="shared" si="447"/>
        <v>0.39999999999999991</v>
      </c>
      <c r="AB825" s="6">
        <f t="shared" si="448"/>
        <v>1.6500000953674299</v>
      </c>
      <c r="AC825" s="6">
        <f t="shared" si="449"/>
        <v>0.40000004768371999</v>
      </c>
      <c r="AD825" s="6">
        <f t="shared" si="450"/>
        <v>0</v>
      </c>
      <c r="AE825" s="6">
        <f t="shared" si="451"/>
        <v>0</v>
      </c>
      <c r="AF825" s="6">
        <f t="shared" si="452"/>
        <v>0</v>
      </c>
      <c r="AG825" s="6">
        <f t="shared" si="453"/>
        <v>0</v>
      </c>
      <c r="AH825" s="6">
        <f t="shared" si="454"/>
        <v>0</v>
      </c>
      <c r="AI825" s="6">
        <f t="shared" si="455"/>
        <v>0</v>
      </c>
      <c r="AJ825" s="6">
        <f t="shared" si="456"/>
        <v>0</v>
      </c>
      <c r="AK825" s="6">
        <f t="shared" si="457"/>
        <v>0.85000009536743004</v>
      </c>
      <c r="AL825" s="6">
        <f t="shared" si="458"/>
        <v>0</v>
      </c>
      <c r="AM825" s="6">
        <f t="shared" si="459"/>
        <v>0</v>
      </c>
      <c r="AN825" s="6">
        <f t="shared" si="460"/>
        <v>0</v>
      </c>
      <c r="AO825" s="6">
        <f t="shared" si="461"/>
        <v>0</v>
      </c>
      <c r="AP825" s="6">
        <f t="shared" si="462"/>
        <v>0</v>
      </c>
      <c r="AQ825" s="6">
        <f t="shared" si="463"/>
        <v>0</v>
      </c>
      <c r="AR825" s="6">
        <f t="shared" si="464"/>
        <v>0</v>
      </c>
      <c r="AS825" s="6">
        <f t="shared" si="465"/>
        <v>0</v>
      </c>
      <c r="AT825" s="6">
        <f t="shared" si="466"/>
        <v>5.000009536743022E-2</v>
      </c>
      <c r="AU825" s="6">
        <f t="shared" si="467"/>
        <v>0</v>
      </c>
    </row>
    <row r="826" spans="1:47" ht="15" customHeight="1" x14ac:dyDescent="0.45">
      <c r="A826" s="5" t="s">
        <v>1644</v>
      </c>
      <c r="B826" s="5" t="s">
        <v>1645</v>
      </c>
      <c r="C826" s="6">
        <v>1.75</v>
      </c>
      <c r="D826" s="6">
        <v>0.60000002384185802</v>
      </c>
      <c r="E826" s="6">
        <v>2.5499999523162802</v>
      </c>
      <c r="F826" s="6">
        <v>2</v>
      </c>
      <c r="G826" s="6">
        <v>2.75</v>
      </c>
      <c r="H826" s="6">
        <v>2.75</v>
      </c>
      <c r="I826" s="6">
        <v>4</v>
      </c>
      <c r="J826" s="6">
        <v>3.8499999046325701</v>
      </c>
      <c r="K826" s="6">
        <v>2.5</v>
      </c>
      <c r="L826" s="6">
        <f t="shared" si="432"/>
        <v>0</v>
      </c>
      <c r="M826" s="6">
        <f t="shared" si="433"/>
        <v>0</v>
      </c>
      <c r="N826" s="6">
        <f t="shared" si="434"/>
        <v>0.54999995231628018</v>
      </c>
      <c r="O826" s="6">
        <f t="shared" si="435"/>
        <v>0</v>
      </c>
      <c r="P826" s="6">
        <f t="shared" si="436"/>
        <v>0.75</v>
      </c>
      <c r="Q826" s="6">
        <f t="shared" si="437"/>
        <v>0</v>
      </c>
      <c r="R826" s="6">
        <f t="shared" si="438"/>
        <v>1</v>
      </c>
      <c r="S826" s="6">
        <f t="shared" si="439"/>
        <v>1.8499999046325701</v>
      </c>
      <c r="T826" s="6">
        <f t="shared" si="440"/>
        <v>0.5</v>
      </c>
      <c r="U826" s="6">
        <f t="shared" si="441"/>
        <v>0</v>
      </c>
      <c r="V826" s="6">
        <f t="shared" si="442"/>
        <v>0</v>
      </c>
      <c r="W826" s="6">
        <f t="shared" si="443"/>
        <v>0</v>
      </c>
      <c r="X826" s="6">
        <f t="shared" si="444"/>
        <v>0</v>
      </c>
      <c r="Y826" s="6">
        <f t="shared" si="445"/>
        <v>0</v>
      </c>
      <c r="Z826" s="6">
        <f t="shared" si="446"/>
        <v>0</v>
      </c>
      <c r="AA826" s="6">
        <f t="shared" si="447"/>
        <v>0.39999999999999991</v>
      </c>
      <c r="AB826" s="6">
        <f t="shared" si="448"/>
        <v>1.3499999046325701</v>
      </c>
      <c r="AC826" s="6">
        <f t="shared" si="449"/>
        <v>0</v>
      </c>
      <c r="AD826" s="6">
        <f t="shared" si="450"/>
        <v>0</v>
      </c>
      <c r="AE826" s="6">
        <f t="shared" si="451"/>
        <v>0</v>
      </c>
      <c r="AF826" s="6">
        <f t="shared" si="452"/>
        <v>0</v>
      </c>
      <c r="AG826" s="6">
        <f t="shared" si="453"/>
        <v>0</v>
      </c>
      <c r="AH826" s="6">
        <f t="shared" si="454"/>
        <v>0</v>
      </c>
      <c r="AI826" s="6">
        <f t="shared" si="455"/>
        <v>0</v>
      </c>
      <c r="AJ826" s="6">
        <f t="shared" si="456"/>
        <v>0</v>
      </c>
      <c r="AK826" s="6">
        <f t="shared" si="457"/>
        <v>0.54999990463257031</v>
      </c>
      <c r="AL826" s="6">
        <f t="shared" si="458"/>
        <v>0</v>
      </c>
      <c r="AM826" s="6">
        <f t="shared" si="459"/>
        <v>0</v>
      </c>
      <c r="AN826" s="6">
        <f t="shared" si="460"/>
        <v>0</v>
      </c>
      <c r="AO826" s="6">
        <f t="shared" si="461"/>
        <v>0</v>
      </c>
      <c r="AP826" s="6">
        <f t="shared" si="462"/>
        <v>0</v>
      </c>
      <c r="AQ826" s="6">
        <f t="shared" si="463"/>
        <v>0</v>
      </c>
      <c r="AR826" s="6">
        <f t="shared" si="464"/>
        <v>0</v>
      </c>
      <c r="AS826" s="6">
        <f t="shared" si="465"/>
        <v>0</v>
      </c>
      <c r="AT826" s="6">
        <f t="shared" si="466"/>
        <v>0</v>
      </c>
      <c r="AU826" s="6">
        <f t="shared" si="467"/>
        <v>0</v>
      </c>
    </row>
    <row r="827" spans="1:47" ht="15" customHeight="1" x14ac:dyDescent="0.45">
      <c r="A827" s="5" t="s">
        <v>1646</v>
      </c>
      <c r="B827" s="5" t="s">
        <v>1647</v>
      </c>
      <c r="C827" s="6">
        <v>2.25</v>
      </c>
      <c r="D827" s="6">
        <v>2.25</v>
      </c>
      <c r="E827" s="6">
        <v>2.25</v>
      </c>
      <c r="F827" s="6">
        <v>2</v>
      </c>
      <c r="G827" s="6">
        <v>2.4000000953674299</v>
      </c>
      <c r="H827" s="6">
        <v>3</v>
      </c>
      <c r="I827" s="6">
        <v>3.9500000476837198</v>
      </c>
      <c r="J827" s="6">
        <v>4</v>
      </c>
      <c r="K827" s="6">
        <v>2.5999999046325701</v>
      </c>
      <c r="L827" s="6">
        <f t="shared" si="432"/>
        <v>0</v>
      </c>
      <c r="M827" s="6">
        <f t="shared" si="433"/>
        <v>0.25</v>
      </c>
      <c r="N827" s="6">
        <f t="shared" si="434"/>
        <v>0.25</v>
      </c>
      <c r="O827" s="6">
        <f t="shared" si="435"/>
        <v>0</v>
      </c>
      <c r="P827" s="6">
        <f t="shared" si="436"/>
        <v>0.40000009536742986</v>
      </c>
      <c r="Q827" s="6">
        <f t="shared" si="437"/>
        <v>0</v>
      </c>
      <c r="R827" s="6">
        <f t="shared" si="438"/>
        <v>0.95000004768371982</v>
      </c>
      <c r="S827" s="6">
        <f t="shared" si="439"/>
        <v>2</v>
      </c>
      <c r="T827" s="6">
        <f t="shared" si="440"/>
        <v>0.59999990463257014</v>
      </c>
      <c r="U827" s="6">
        <f t="shared" si="441"/>
        <v>0</v>
      </c>
      <c r="V827" s="6">
        <f t="shared" si="442"/>
        <v>0</v>
      </c>
      <c r="W827" s="6">
        <f t="shared" si="443"/>
        <v>0</v>
      </c>
      <c r="X827" s="6">
        <f t="shared" si="444"/>
        <v>0</v>
      </c>
      <c r="Y827" s="6">
        <f t="shared" si="445"/>
        <v>0</v>
      </c>
      <c r="Z827" s="6">
        <f t="shared" si="446"/>
        <v>0</v>
      </c>
      <c r="AA827" s="6">
        <f t="shared" si="447"/>
        <v>0.35000004768371973</v>
      </c>
      <c r="AB827" s="6">
        <f t="shared" si="448"/>
        <v>1.5</v>
      </c>
      <c r="AC827" s="6">
        <f t="shared" si="449"/>
        <v>0</v>
      </c>
      <c r="AD827" s="6">
        <f t="shared" si="450"/>
        <v>0</v>
      </c>
      <c r="AE827" s="6">
        <f t="shared" si="451"/>
        <v>0</v>
      </c>
      <c r="AF827" s="6">
        <f t="shared" si="452"/>
        <v>0</v>
      </c>
      <c r="AG827" s="6">
        <f t="shared" si="453"/>
        <v>0</v>
      </c>
      <c r="AH827" s="6">
        <f t="shared" si="454"/>
        <v>0</v>
      </c>
      <c r="AI827" s="6">
        <f t="shared" si="455"/>
        <v>0</v>
      </c>
      <c r="AJ827" s="6">
        <f t="shared" si="456"/>
        <v>0</v>
      </c>
      <c r="AK827" s="6">
        <f t="shared" si="457"/>
        <v>0.70000000000000018</v>
      </c>
      <c r="AL827" s="6">
        <f t="shared" si="458"/>
        <v>0</v>
      </c>
      <c r="AM827" s="6">
        <f t="shared" si="459"/>
        <v>0</v>
      </c>
      <c r="AN827" s="6">
        <f t="shared" si="460"/>
        <v>0</v>
      </c>
      <c r="AO827" s="6">
        <f t="shared" si="461"/>
        <v>0</v>
      </c>
      <c r="AP827" s="6">
        <f t="shared" si="462"/>
        <v>0</v>
      </c>
      <c r="AQ827" s="6">
        <f t="shared" si="463"/>
        <v>0</v>
      </c>
      <c r="AR827" s="6">
        <f t="shared" si="464"/>
        <v>0</v>
      </c>
      <c r="AS827" s="6">
        <f t="shared" si="465"/>
        <v>0</v>
      </c>
      <c r="AT827" s="6">
        <f t="shared" si="466"/>
        <v>0</v>
      </c>
      <c r="AU827" s="6">
        <f t="shared" si="467"/>
        <v>0</v>
      </c>
    </row>
    <row r="828" spans="1:47" ht="15" customHeight="1" x14ac:dyDescent="0.45">
      <c r="A828" s="5" t="s">
        <v>1648</v>
      </c>
      <c r="B828" s="5" t="s">
        <v>1649</v>
      </c>
      <c r="C828" s="6">
        <v>2.4500000476837198</v>
      </c>
      <c r="D828" s="6">
        <v>2.75</v>
      </c>
      <c r="E828" s="6">
        <v>2.6500000953674299</v>
      </c>
      <c r="F828" s="6">
        <v>2</v>
      </c>
      <c r="G828" s="6">
        <v>2.5499999523162802</v>
      </c>
      <c r="H828" s="6">
        <v>3.0999999046325701</v>
      </c>
      <c r="I828" s="6">
        <v>3.7000000476837198</v>
      </c>
      <c r="J828" s="6">
        <v>3.9000000953674299</v>
      </c>
      <c r="K828" s="6">
        <v>3.0499999523162802</v>
      </c>
      <c r="L828" s="6">
        <f t="shared" si="432"/>
        <v>0</v>
      </c>
      <c r="M828" s="6">
        <f t="shared" si="433"/>
        <v>0.75</v>
      </c>
      <c r="N828" s="6">
        <f t="shared" si="434"/>
        <v>0.65000009536742986</v>
      </c>
      <c r="O828" s="6">
        <f t="shared" si="435"/>
        <v>0</v>
      </c>
      <c r="P828" s="6">
        <f t="shared" si="436"/>
        <v>0.54999995231628018</v>
      </c>
      <c r="Q828" s="6">
        <f t="shared" si="437"/>
        <v>9.9999904632570136E-2</v>
      </c>
      <c r="R828" s="6">
        <f t="shared" si="438"/>
        <v>0.70000004768371982</v>
      </c>
      <c r="S828" s="6">
        <f t="shared" si="439"/>
        <v>1.9000000953674299</v>
      </c>
      <c r="T828" s="6">
        <f t="shared" si="440"/>
        <v>1.0499999523162802</v>
      </c>
      <c r="U828" s="6">
        <f t="shared" si="441"/>
        <v>0</v>
      </c>
      <c r="V828" s="6">
        <f t="shared" si="442"/>
        <v>0.14999999999999991</v>
      </c>
      <c r="W828" s="6">
        <f t="shared" si="443"/>
        <v>0</v>
      </c>
      <c r="X828" s="6">
        <f t="shared" si="444"/>
        <v>0</v>
      </c>
      <c r="Y828" s="6">
        <f t="shared" si="445"/>
        <v>0</v>
      </c>
      <c r="Z828" s="6">
        <f t="shared" si="446"/>
        <v>0</v>
      </c>
      <c r="AA828" s="6">
        <f t="shared" si="447"/>
        <v>0.10000004768371973</v>
      </c>
      <c r="AB828" s="6">
        <f t="shared" si="448"/>
        <v>1.4000000953674299</v>
      </c>
      <c r="AC828" s="6">
        <f t="shared" si="449"/>
        <v>0.24999995231628036</v>
      </c>
      <c r="AD828" s="6">
        <f t="shared" si="450"/>
        <v>0</v>
      </c>
      <c r="AE828" s="6">
        <f t="shared" si="451"/>
        <v>0</v>
      </c>
      <c r="AF828" s="6">
        <f t="shared" si="452"/>
        <v>0</v>
      </c>
      <c r="AG828" s="6">
        <f t="shared" si="453"/>
        <v>0</v>
      </c>
      <c r="AH828" s="6">
        <f t="shared" si="454"/>
        <v>0</v>
      </c>
      <c r="AI828" s="6">
        <f t="shared" si="455"/>
        <v>0</v>
      </c>
      <c r="AJ828" s="6">
        <f t="shared" si="456"/>
        <v>0</v>
      </c>
      <c r="AK828" s="6">
        <f t="shared" si="457"/>
        <v>0.60000009536743004</v>
      </c>
      <c r="AL828" s="6">
        <f t="shared" si="458"/>
        <v>0</v>
      </c>
      <c r="AM828" s="6">
        <f t="shared" si="459"/>
        <v>0</v>
      </c>
      <c r="AN828" s="6">
        <f t="shared" si="460"/>
        <v>0</v>
      </c>
      <c r="AO828" s="6">
        <f t="shared" si="461"/>
        <v>0</v>
      </c>
      <c r="AP828" s="6">
        <f t="shared" si="462"/>
        <v>0</v>
      </c>
      <c r="AQ828" s="6">
        <f t="shared" si="463"/>
        <v>0</v>
      </c>
      <c r="AR828" s="6">
        <f t="shared" si="464"/>
        <v>0</v>
      </c>
      <c r="AS828" s="6">
        <f t="shared" si="465"/>
        <v>0</v>
      </c>
      <c r="AT828" s="6">
        <f t="shared" si="466"/>
        <v>0</v>
      </c>
      <c r="AU828" s="6">
        <f t="shared" si="467"/>
        <v>0</v>
      </c>
    </row>
    <row r="829" spans="1:47" ht="15" customHeight="1" x14ac:dyDescent="0.45">
      <c r="A829" s="5" t="s">
        <v>1650</v>
      </c>
      <c r="B829" s="5" t="s">
        <v>1651</v>
      </c>
      <c r="C829" s="6">
        <v>1.29999995231628</v>
      </c>
      <c r="D829" s="6">
        <v>0.30000001192092901</v>
      </c>
      <c r="E829" s="6">
        <v>1.79999995231628</v>
      </c>
      <c r="F829" s="6">
        <v>0.89999997615814198</v>
      </c>
      <c r="G829" s="6">
        <v>1.70000004768372</v>
      </c>
      <c r="H829" s="6">
        <v>1.75</v>
      </c>
      <c r="I829" s="6">
        <v>2.9500000476837198</v>
      </c>
      <c r="J829" s="6">
        <v>3.7000000476837198</v>
      </c>
      <c r="K829" s="6">
        <v>2.0999999046325701</v>
      </c>
      <c r="L829" s="6">
        <f t="shared" si="432"/>
        <v>0</v>
      </c>
      <c r="M829" s="6">
        <f t="shared" si="433"/>
        <v>0</v>
      </c>
      <c r="N829" s="6">
        <f t="shared" si="434"/>
        <v>0</v>
      </c>
      <c r="O829" s="6">
        <f t="shared" si="435"/>
        <v>0</v>
      </c>
      <c r="P829" s="6">
        <f t="shared" si="436"/>
        <v>0</v>
      </c>
      <c r="Q829" s="6">
        <f t="shared" si="437"/>
        <v>0</v>
      </c>
      <c r="R829" s="6">
        <f t="shared" si="438"/>
        <v>0</v>
      </c>
      <c r="S829" s="6">
        <f t="shared" si="439"/>
        <v>1.7000000476837198</v>
      </c>
      <c r="T829" s="6">
        <f t="shared" si="440"/>
        <v>9.9999904632570136E-2</v>
      </c>
      <c r="U829" s="6">
        <f t="shared" si="441"/>
        <v>0</v>
      </c>
      <c r="V829" s="6">
        <f t="shared" si="442"/>
        <v>0</v>
      </c>
      <c r="W829" s="6">
        <f t="shared" si="443"/>
        <v>0</v>
      </c>
      <c r="X829" s="6">
        <f t="shared" si="444"/>
        <v>0</v>
      </c>
      <c r="Y829" s="6">
        <f t="shared" si="445"/>
        <v>0</v>
      </c>
      <c r="Z829" s="6">
        <f t="shared" si="446"/>
        <v>0</v>
      </c>
      <c r="AA829" s="6">
        <f t="shared" si="447"/>
        <v>0</v>
      </c>
      <c r="AB829" s="6">
        <f t="shared" si="448"/>
        <v>1.2000000476837198</v>
      </c>
      <c r="AC829" s="6">
        <f t="shared" si="449"/>
        <v>0</v>
      </c>
      <c r="AD829" s="6">
        <f t="shared" si="450"/>
        <v>0</v>
      </c>
      <c r="AE829" s="6">
        <f t="shared" si="451"/>
        <v>0</v>
      </c>
      <c r="AF829" s="6">
        <f t="shared" si="452"/>
        <v>0</v>
      </c>
      <c r="AG829" s="6">
        <f t="shared" si="453"/>
        <v>0</v>
      </c>
      <c r="AH829" s="6">
        <f t="shared" si="454"/>
        <v>0</v>
      </c>
      <c r="AI829" s="6">
        <f t="shared" si="455"/>
        <v>0</v>
      </c>
      <c r="AJ829" s="6">
        <f t="shared" si="456"/>
        <v>0</v>
      </c>
      <c r="AK829" s="6">
        <f t="shared" si="457"/>
        <v>0.40000004768371999</v>
      </c>
      <c r="AL829" s="6">
        <f t="shared" si="458"/>
        <v>0</v>
      </c>
      <c r="AM829" s="6">
        <f t="shared" si="459"/>
        <v>0</v>
      </c>
      <c r="AN829" s="6">
        <f t="shared" si="460"/>
        <v>0</v>
      </c>
      <c r="AO829" s="6">
        <f t="shared" si="461"/>
        <v>0</v>
      </c>
      <c r="AP829" s="6">
        <f t="shared" si="462"/>
        <v>0</v>
      </c>
      <c r="AQ829" s="6">
        <f t="shared" si="463"/>
        <v>0</v>
      </c>
      <c r="AR829" s="6">
        <f t="shared" si="464"/>
        <v>0</v>
      </c>
      <c r="AS829" s="6">
        <f t="shared" si="465"/>
        <v>0</v>
      </c>
      <c r="AT829" s="6">
        <f t="shared" si="466"/>
        <v>0</v>
      </c>
      <c r="AU829" s="6">
        <f t="shared" si="467"/>
        <v>0</v>
      </c>
    </row>
    <row r="830" spans="1:47" ht="15" customHeight="1" x14ac:dyDescent="0.45">
      <c r="A830" s="5" t="s">
        <v>1652</v>
      </c>
      <c r="B830" s="5" t="s">
        <v>1653</v>
      </c>
      <c r="C830" s="6">
        <v>1.3500000238418599</v>
      </c>
      <c r="D830" s="6">
        <v>1.1000000238418599</v>
      </c>
      <c r="E830" s="6">
        <v>1.79999995231628</v>
      </c>
      <c r="F830" s="6">
        <v>0.25</v>
      </c>
      <c r="G830" s="6">
        <v>1.45000004768372</v>
      </c>
      <c r="H830" s="6">
        <v>1.5</v>
      </c>
      <c r="I830" s="6">
        <v>2.25</v>
      </c>
      <c r="J830" s="6">
        <v>2.75</v>
      </c>
      <c r="K830" s="6">
        <v>2</v>
      </c>
      <c r="L830" s="6">
        <f t="shared" si="432"/>
        <v>0</v>
      </c>
      <c r="M830" s="6">
        <f t="shared" si="433"/>
        <v>0</v>
      </c>
      <c r="N830" s="6">
        <f t="shared" si="434"/>
        <v>0</v>
      </c>
      <c r="O830" s="6">
        <f t="shared" si="435"/>
        <v>0</v>
      </c>
      <c r="P830" s="6">
        <f t="shared" si="436"/>
        <v>0</v>
      </c>
      <c r="Q830" s="6">
        <f t="shared" si="437"/>
        <v>0</v>
      </c>
      <c r="R830" s="6">
        <f t="shared" si="438"/>
        <v>0</v>
      </c>
      <c r="S830" s="6">
        <f t="shared" si="439"/>
        <v>0.75</v>
      </c>
      <c r="T830" s="6">
        <f t="shared" si="440"/>
        <v>0</v>
      </c>
      <c r="U830" s="6">
        <f t="shared" si="441"/>
        <v>0</v>
      </c>
      <c r="V830" s="6">
        <f t="shared" si="442"/>
        <v>0</v>
      </c>
      <c r="W830" s="6">
        <f t="shared" si="443"/>
        <v>0</v>
      </c>
      <c r="X830" s="6">
        <f t="shared" si="444"/>
        <v>0</v>
      </c>
      <c r="Y830" s="6">
        <f t="shared" si="445"/>
        <v>0</v>
      </c>
      <c r="Z830" s="6">
        <f t="shared" si="446"/>
        <v>0</v>
      </c>
      <c r="AA830" s="6">
        <f t="shared" si="447"/>
        <v>0</v>
      </c>
      <c r="AB830" s="6">
        <f t="shared" si="448"/>
        <v>0.25</v>
      </c>
      <c r="AC830" s="6">
        <f t="shared" si="449"/>
        <v>0</v>
      </c>
      <c r="AD830" s="6">
        <f t="shared" si="450"/>
        <v>0</v>
      </c>
      <c r="AE830" s="6">
        <f t="shared" si="451"/>
        <v>0</v>
      </c>
      <c r="AF830" s="6">
        <f t="shared" si="452"/>
        <v>0</v>
      </c>
      <c r="AG830" s="6">
        <f t="shared" si="453"/>
        <v>0</v>
      </c>
      <c r="AH830" s="6">
        <f t="shared" si="454"/>
        <v>0</v>
      </c>
      <c r="AI830" s="6">
        <f t="shared" si="455"/>
        <v>0</v>
      </c>
      <c r="AJ830" s="6">
        <f t="shared" si="456"/>
        <v>0</v>
      </c>
      <c r="AK830" s="6">
        <f t="shared" si="457"/>
        <v>0</v>
      </c>
      <c r="AL830" s="6">
        <f t="shared" si="458"/>
        <v>0</v>
      </c>
      <c r="AM830" s="6">
        <f t="shared" si="459"/>
        <v>0</v>
      </c>
      <c r="AN830" s="6">
        <f t="shared" si="460"/>
        <v>0</v>
      </c>
      <c r="AO830" s="6">
        <f t="shared" si="461"/>
        <v>0</v>
      </c>
      <c r="AP830" s="6">
        <f t="shared" si="462"/>
        <v>0</v>
      </c>
      <c r="AQ830" s="6">
        <f t="shared" si="463"/>
        <v>0</v>
      </c>
      <c r="AR830" s="6">
        <f t="shared" si="464"/>
        <v>0</v>
      </c>
      <c r="AS830" s="6">
        <f t="shared" si="465"/>
        <v>0</v>
      </c>
      <c r="AT830" s="6">
        <f t="shared" si="466"/>
        <v>0</v>
      </c>
      <c r="AU830" s="6">
        <f t="shared" si="467"/>
        <v>0</v>
      </c>
    </row>
    <row r="831" spans="1:47" ht="15" customHeight="1" x14ac:dyDescent="0.45">
      <c r="A831" s="5" t="s">
        <v>1654</v>
      </c>
      <c r="B831" s="5" t="s">
        <v>1655</v>
      </c>
      <c r="C831" s="6">
        <v>1.45000004768372</v>
      </c>
      <c r="D831" s="6">
        <v>0.25</v>
      </c>
      <c r="E831" s="6">
        <v>1.75</v>
      </c>
      <c r="F831" s="6">
        <v>1.5</v>
      </c>
      <c r="G831" s="6">
        <v>1.54999995231628</v>
      </c>
      <c r="H831" s="6">
        <v>1.75</v>
      </c>
      <c r="I831" s="6">
        <v>3.5</v>
      </c>
      <c r="J831" s="6">
        <v>3.5</v>
      </c>
      <c r="K831" s="6">
        <v>2.5</v>
      </c>
      <c r="L831" s="6">
        <f t="shared" si="432"/>
        <v>0</v>
      </c>
      <c r="M831" s="6">
        <f t="shared" si="433"/>
        <v>0</v>
      </c>
      <c r="N831" s="6">
        <f t="shared" si="434"/>
        <v>0</v>
      </c>
      <c r="O831" s="6">
        <f t="shared" si="435"/>
        <v>0</v>
      </c>
      <c r="P831" s="6">
        <f t="shared" si="436"/>
        <v>0</v>
      </c>
      <c r="Q831" s="6">
        <f t="shared" si="437"/>
        <v>0</v>
      </c>
      <c r="R831" s="6">
        <f t="shared" si="438"/>
        <v>0.5</v>
      </c>
      <c r="S831" s="6">
        <f t="shared" si="439"/>
        <v>1.5</v>
      </c>
      <c r="T831" s="6">
        <f t="shared" si="440"/>
        <v>0.5</v>
      </c>
      <c r="U831" s="6">
        <f t="shared" si="441"/>
        <v>0</v>
      </c>
      <c r="V831" s="6">
        <f t="shared" si="442"/>
        <v>0</v>
      </c>
      <c r="W831" s="6">
        <f t="shared" si="443"/>
        <v>0</v>
      </c>
      <c r="X831" s="6">
        <f t="shared" si="444"/>
        <v>0</v>
      </c>
      <c r="Y831" s="6">
        <f t="shared" si="445"/>
        <v>0</v>
      </c>
      <c r="Z831" s="6">
        <f t="shared" si="446"/>
        <v>0</v>
      </c>
      <c r="AA831" s="6">
        <f t="shared" si="447"/>
        <v>0</v>
      </c>
      <c r="AB831" s="6">
        <f t="shared" si="448"/>
        <v>1</v>
      </c>
      <c r="AC831" s="6">
        <f t="shared" si="449"/>
        <v>0</v>
      </c>
      <c r="AD831" s="6">
        <f t="shared" si="450"/>
        <v>0</v>
      </c>
      <c r="AE831" s="6">
        <f t="shared" si="451"/>
        <v>0</v>
      </c>
      <c r="AF831" s="6">
        <f t="shared" si="452"/>
        <v>0</v>
      </c>
      <c r="AG831" s="6">
        <f t="shared" si="453"/>
        <v>0</v>
      </c>
      <c r="AH831" s="6">
        <f t="shared" si="454"/>
        <v>0</v>
      </c>
      <c r="AI831" s="6">
        <f t="shared" si="455"/>
        <v>0</v>
      </c>
      <c r="AJ831" s="6">
        <f t="shared" si="456"/>
        <v>0</v>
      </c>
      <c r="AK831" s="6">
        <f t="shared" si="457"/>
        <v>0.20000000000000018</v>
      </c>
      <c r="AL831" s="6">
        <f t="shared" si="458"/>
        <v>0</v>
      </c>
      <c r="AM831" s="6">
        <f t="shared" si="459"/>
        <v>0</v>
      </c>
      <c r="AN831" s="6">
        <f t="shared" si="460"/>
        <v>0</v>
      </c>
      <c r="AO831" s="6">
        <f t="shared" si="461"/>
        <v>0</v>
      </c>
      <c r="AP831" s="6">
        <f t="shared" si="462"/>
        <v>0</v>
      </c>
      <c r="AQ831" s="6">
        <f t="shared" si="463"/>
        <v>0</v>
      </c>
      <c r="AR831" s="6">
        <f t="shared" si="464"/>
        <v>0</v>
      </c>
      <c r="AS831" s="6">
        <f t="shared" si="465"/>
        <v>0</v>
      </c>
      <c r="AT831" s="6">
        <f t="shared" si="466"/>
        <v>0</v>
      </c>
      <c r="AU831" s="6">
        <f t="shared" si="467"/>
        <v>0</v>
      </c>
    </row>
    <row r="832" spans="1:47" ht="15" customHeight="1" x14ac:dyDescent="0.45">
      <c r="A832" s="5" t="s">
        <v>1656</v>
      </c>
      <c r="B832" s="5" t="s">
        <v>1657</v>
      </c>
      <c r="C832" s="6">
        <v>1.20000004768372</v>
      </c>
      <c r="D832" s="6">
        <v>0.75</v>
      </c>
      <c r="E832" s="6">
        <v>2</v>
      </c>
      <c r="F832" s="6">
        <v>1.5</v>
      </c>
      <c r="G832" s="6">
        <v>1.95000004768372</v>
      </c>
      <c r="H832" s="6">
        <v>2.2000000476837198</v>
      </c>
      <c r="I832" s="6">
        <v>3.5</v>
      </c>
      <c r="J832" s="6">
        <v>3.4500000476837198</v>
      </c>
      <c r="K832" s="6">
        <v>2.7999999523162802</v>
      </c>
      <c r="L832" s="6">
        <f t="shared" si="432"/>
        <v>0</v>
      </c>
      <c r="M832" s="6">
        <f t="shared" si="433"/>
        <v>0</v>
      </c>
      <c r="N832" s="6">
        <f t="shared" si="434"/>
        <v>0</v>
      </c>
      <c r="O832" s="6">
        <f t="shared" si="435"/>
        <v>0</v>
      </c>
      <c r="P832" s="6">
        <f t="shared" si="436"/>
        <v>0</v>
      </c>
      <c r="Q832" s="6">
        <f t="shared" si="437"/>
        <v>0</v>
      </c>
      <c r="R832" s="6">
        <f t="shared" si="438"/>
        <v>0.5</v>
      </c>
      <c r="S832" s="6">
        <f t="shared" si="439"/>
        <v>1.4500000476837198</v>
      </c>
      <c r="T832" s="6">
        <f t="shared" si="440"/>
        <v>0.79999995231628018</v>
      </c>
      <c r="U832" s="6">
        <f t="shared" si="441"/>
        <v>0</v>
      </c>
      <c r="V832" s="6">
        <f t="shared" si="442"/>
        <v>0</v>
      </c>
      <c r="W832" s="6">
        <f t="shared" si="443"/>
        <v>0</v>
      </c>
      <c r="X832" s="6">
        <f t="shared" si="444"/>
        <v>0</v>
      </c>
      <c r="Y832" s="6">
        <f t="shared" si="445"/>
        <v>0</v>
      </c>
      <c r="Z832" s="6">
        <f t="shared" si="446"/>
        <v>0</v>
      </c>
      <c r="AA832" s="6">
        <f t="shared" si="447"/>
        <v>0</v>
      </c>
      <c r="AB832" s="6">
        <f t="shared" si="448"/>
        <v>0.95000004768371982</v>
      </c>
      <c r="AC832" s="6">
        <f t="shared" si="449"/>
        <v>0</v>
      </c>
      <c r="AD832" s="6">
        <f t="shared" si="450"/>
        <v>0</v>
      </c>
      <c r="AE832" s="6">
        <f t="shared" si="451"/>
        <v>0</v>
      </c>
      <c r="AF832" s="6">
        <f t="shared" si="452"/>
        <v>0</v>
      </c>
      <c r="AG832" s="6">
        <f t="shared" si="453"/>
        <v>0</v>
      </c>
      <c r="AH832" s="6">
        <f t="shared" si="454"/>
        <v>0</v>
      </c>
      <c r="AI832" s="6">
        <f t="shared" si="455"/>
        <v>0</v>
      </c>
      <c r="AJ832" s="6">
        <f t="shared" si="456"/>
        <v>0</v>
      </c>
      <c r="AK832" s="6">
        <f t="shared" si="457"/>
        <v>0.15000004768371999</v>
      </c>
      <c r="AL832" s="6">
        <f t="shared" si="458"/>
        <v>0</v>
      </c>
      <c r="AM832" s="6">
        <f t="shared" si="459"/>
        <v>0</v>
      </c>
      <c r="AN832" s="6">
        <f t="shared" si="460"/>
        <v>0</v>
      </c>
      <c r="AO832" s="6">
        <f t="shared" si="461"/>
        <v>0</v>
      </c>
      <c r="AP832" s="6">
        <f t="shared" si="462"/>
        <v>0</v>
      </c>
      <c r="AQ832" s="6">
        <f t="shared" si="463"/>
        <v>0</v>
      </c>
      <c r="AR832" s="6">
        <f t="shared" si="464"/>
        <v>0</v>
      </c>
      <c r="AS832" s="6">
        <f t="shared" si="465"/>
        <v>0</v>
      </c>
      <c r="AT832" s="6">
        <f t="shared" si="466"/>
        <v>0</v>
      </c>
      <c r="AU832" s="6">
        <f t="shared" si="467"/>
        <v>0</v>
      </c>
    </row>
    <row r="833" spans="1:47" ht="15" customHeight="1" x14ac:dyDescent="0.45">
      <c r="A833" s="5" t="s">
        <v>1658</v>
      </c>
      <c r="B833" s="5" t="s">
        <v>1659</v>
      </c>
      <c r="C833" s="6">
        <v>1.8500000238418599</v>
      </c>
      <c r="D833" s="6">
        <v>0.80000001192092896</v>
      </c>
      <c r="E833" s="6">
        <v>2.0499999523162802</v>
      </c>
      <c r="F833" s="6">
        <v>0.75</v>
      </c>
      <c r="G833" s="6">
        <v>1.8500000238418599</v>
      </c>
      <c r="H833" s="6">
        <v>1.79999995231628</v>
      </c>
      <c r="I833" s="6">
        <v>2.5</v>
      </c>
      <c r="J833" s="6">
        <v>3</v>
      </c>
      <c r="K833" s="6">
        <v>2.25</v>
      </c>
      <c r="L833" s="6">
        <f t="shared" si="432"/>
        <v>0</v>
      </c>
      <c r="M833" s="6">
        <f t="shared" si="433"/>
        <v>0</v>
      </c>
      <c r="N833" s="6">
        <f t="shared" si="434"/>
        <v>4.9999952316280183E-2</v>
      </c>
      <c r="O833" s="6">
        <f t="shared" si="435"/>
        <v>0</v>
      </c>
      <c r="P833" s="6">
        <f t="shared" si="436"/>
        <v>0</v>
      </c>
      <c r="Q833" s="6">
        <f t="shared" si="437"/>
        <v>0</v>
      </c>
      <c r="R833" s="6">
        <f t="shared" si="438"/>
        <v>0</v>
      </c>
      <c r="S833" s="6">
        <f t="shared" si="439"/>
        <v>1</v>
      </c>
      <c r="T833" s="6">
        <f t="shared" si="440"/>
        <v>0.25</v>
      </c>
      <c r="U833" s="6">
        <f t="shared" si="441"/>
        <v>0</v>
      </c>
      <c r="V833" s="6">
        <f t="shared" si="442"/>
        <v>0</v>
      </c>
      <c r="W833" s="6">
        <f t="shared" si="443"/>
        <v>0</v>
      </c>
      <c r="X833" s="6">
        <f t="shared" si="444"/>
        <v>0</v>
      </c>
      <c r="Y833" s="6">
        <f t="shared" si="445"/>
        <v>0</v>
      </c>
      <c r="Z833" s="6">
        <f t="shared" si="446"/>
        <v>0</v>
      </c>
      <c r="AA833" s="6">
        <f t="shared" si="447"/>
        <v>0</v>
      </c>
      <c r="AB833" s="6">
        <f t="shared" si="448"/>
        <v>0.5</v>
      </c>
      <c r="AC833" s="6">
        <f t="shared" si="449"/>
        <v>0</v>
      </c>
      <c r="AD833" s="6">
        <f t="shared" si="450"/>
        <v>0</v>
      </c>
      <c r="AE833" s="6">
        <f t="shared" si="451"/>
        <v>0</v>
      </c>
      <c r="AF833" s="6">
        <f t="shared" si="452"/>
        <v>0</v>
      </c>
      <c r="AG833" s="6">
        <f t="shared" si="453"/>
        <v>0</v>
      </c>
      <c r="AH833" s="6">
        <f t="shared" si="454"/>
        <v>0</v>
      </c>
      <c r="AI833" s="6">
        <f t="shared" si="455"/>
        <v>0</v>
      </c>
      <c r="AJ833" s="6">
        <f t="shared" si="456"/>
        <v>0</v>
      </c>
      <c r="AK833" s="6">
        <f t="shared" si="457"/>
        <v>0</v>
      </c>
      <c r="AL833" s="6">
        <f t="shared" si="458"/>
        <v>0</v>
      </c>
      <c r="AM833" s="6">
        <f t="shared" si="459"/>
        <v>0</v>
      </c>
      <c r="AN833" s="6">
        <f t="shared" si="460"/>
        <v>0</v>
      </c>
      <c r="AO833" s="6">
        <f t="shared" si="461"/>
        <v>0</v>
      </c>
      <c r="AP833" s="6">
        <f t="shared" si="462"/>
        <v>0</v>
      </c>
      <c r="AQ833" s="6">
        <f t="shared" si="463"/>
        <v>0</v>
      </c>
      <c r="AR833" s="6">
        <f t="shared" si="464"/>
        <v>0</v>
      </c>
      <c r="AS833" s="6">
        <f t="shared" si="465"/>
        <v>0</v>
      </c>
      <c r="AT833" s="6">
        <f t="shared" si="466"/>
        <v>0</v>
      </c>
      <c r="AU833" s="6">
        <f t="shared" si="467"/>
        <v>0</v>
      </c>
    </row>
    <row r="834" spans="1:47" ht="15" customHeight="1" x14ac:dyDescent="0.45">
      <c r="A834" s="5" t="s">
        <v>1660</v>
      </c>
      <c r="B834" s="5" t="s">
        <v>1661</v>
      </c>
      <c r="C834" s="6">
        <v>1.54999995231628</v>
      </c>
      <c r="D834" s="6">
        <v>0.5</v>
      </c>
      <c r="E834" s="6">
        <v>1.75</v>
      </c>
      <c r="F834" s="6">
        <v>1.8500000238418599</v>
      </c>
      <c r="G834" s="6">
        <v>1.75</v>
      </c>
      <c r="H834" s="6">
        <v>1.75</v>
      </c>
      <c r="I834" s="6">
        <v>2.9000000953674299</v>
      </c>
      <c r="J834" s="6">
        <v>3</v>
      </c>
      <c r="K834" s="6">
        <v>1.95000004768372</v>
      </c>
      <c r="L834" s="6">
        <f t="shared" si="432"/>
        <v>0</v>
      </c>
      <c r="M834" s="6">
        <f t="shared" si="433"/>
        <v>0</v>
      </c>
      <c r="N834" s="6">
        <f t="shared" si="434"/>
        <v>0</v>
      </c>
      <c r="O834" s="6">
        <f t="shared" si="435"/>
        <v>0</v>
      </c>
      <c r="P834" s="6">
        <f t="shared" si="436"/>
        <v>0</v>
      </c>
      <c r="Q834" s="6">
        <f t="shared" si="437"/>
        <v>0</v>
      </c>
      <c r="R834" s="6">
        <f t="shared" si="438"/>
        <v>0</v>
      </c>
      <c r="S834" s="6">
        <f t="shared" si="439"/>
        <v>1</v>
      </c>
      <c r="T834" s="6">
        <f t="shared" si="440"/>
        <v>0</v>
      </c>
      <c r="U834" s="6">
        <f t="shared" si="441"/>
        <v>0</v>
      </c>
      <c r="V834" s="6">
        <f t="shared" si="442"/>
        <v>0</v>
      </c>
      <c r="W834" s="6">
        <f t="shared" si="443"/>
        <v>0</v>
      </c>
      <c r="X834" s="6">
        <f t="shared" si="444"/>
        <v>0</v>
      </c>
      <c r="Y834" s="6">
        <f t="shared" si="445"/>
        <v>0</v>
      </c>
      <c r="Z834" s="6">
        <f t="shared" si="446"/>
        <v>0</v>
      </c>
      <c r="AA834" s="6">
        <f t="shared" si="447"/>
        <v>0</v>
      </c>
      <c r="AB834" s="6">
        <f t="shared" si="448"/>
        <v>0.5</v>
      </c>
      <c r="AC834" s="6">
        <f t="shared" si="449"/>
        <v>0</v>
      </c>
      <c r="AD834" s="6">
        <f t="shared" si="450"/>
        <v>0</v>
      </c>
      <c r="AE834" s="6">
        <f t="shared" si="451"/>
        <v>0</v>
      </c>
      <c r="AF834" s="6">
        <f t="shared" si="452"/>
        <v>0</v>
      </c>
      <c r="AG834" s="6">
        <f t="shared" si="453"/>
        <v>0</v>
      </c>
      <c r="AH834" s="6">
        <f t="shared" si="454"/>
        <v>0</v>
      </c>
      <c r="AI834" s="6">
        <f t="shared" si="455"/>
        <v>0</v>
      </c>
      <c r="AJ834" s="6">
        <f t="shared" si="456"/>
        <v>0</v>
      </c>
      <c r="AK834" s="6">
        <f t="shared" si="457"/>
        <v>0</v>
      </c>
      <c r="AL834" s="6">
        <f t="shared" si="458"/>
        <v>0</v>
      </c>
      <c r="AM834" s="6">
        <f t="shared" si="459"/>
        <v>0</v>
      </c>
      <c r="AN834" s="6">
        <f t="shared" si="460"/>
        <v>0</v>
      </c>
      <c r="AO834" s="6">
        <f t="shared" si="461"/>
        <v>0</v>
      </c>
      <c r="AP834" s="6">
        <f t="shared" si="462"/>
        <v>0</v>
      </c>
      <c r="AQ834" s="6">
        <f t="shared" si="463"/>
        <v>0</v>
      </c>
      <c r="AR834" s="6">
        <f t="shared" si="464"/>
        <v>0</v>
      </c>
      <c r="AS834" s="6">
        <f t="shared" si="465"/>
        <v>0</v>
      </c>
      <c r="AT834" s="6">
        <f t="shared" si="466"/>
        <v>0</v>
      </c>
      <c r="AU834" s="6">
        <f t="shared" si="467"/>
        <v>0</v>
      </c>
    </row>
    <row r="835" spans="1:47" ht="15" customHeight="1" x14ac:dyDescent="0.45">
      <c r="A835" s="5" t="s">
        <v>1662</v>
      </c>
      <c r="B835" s="5" t="s">
        <v>1663</v>
      </c>
      <c r="C835" s="6">
        <v>2</v>
      </c>
      <c r="D835" s="6">
        <v>1.75</v>
      </c>
      <c r="E835" s="6">
        <v>2.25</v>
      </c>
      <c r="F835" s="6">
        <v>1.29999995231628</v>
      </c>
      <c r="G835" s="6">
        <v>2.25</v>
      </c>
      <c r="H835" s="6">
        <v>2.6500000953674299</v>
      </c>
      <c r="I835" s="6">
        <v>2.5499999523162802</v>
      </c>
      <c r="J835" s="6">
        <v>3.0499999523162802</v>
      </c>
      <c r="K835" s="6">
        <v>2.5</v>
      </c>
      <c r="L835" s="6">
        <f t="shared" si="432"/>
        <v>0</v>
      </c>
      <c r="M835" s="6">
        <f t="shared" si="433"/>
        <v>0</v>
      </c>
      <c r="N835" s="6">
        <f t="shared" si="434"/>
        <v>0.25</v>
      </c>
      <c r="O835" s="6">
        <f t="shared" si="435"/>
        <v>0</v>
      </c>
      <c r="P835" s="6">
        <f t="shared" si="436"/>
        <v>0.25</v>
      </c>
      <c r="Q835" s="6">
        <f t="shared" si="437"/>
        <v>0</v>
      </c>
      <c r="R835" s="6">
        <f t="shared" si="438"/>
        <v>0</v>
      </c>
      <c r="S835" s="6">
        <f t="shared" si="439"/>
        <v>1.0499999523162802</v>
      </c>
      <c r="T835" s="6">
        <f t="shared" si="440"/>
        <v>0.5</v>
      </c>
      <c r="U835" s="6">
        <f t="shared" si="441"/>
        <v>0</v>
      </c>
      <c r="V835" s="6">
        <f t="shared" si="442"/>
        <v>0</v>
      </c>
      <c r="W835" s="6">
        <f t="shared" si="443"/>
        <v>0</v>
      </c>
      <c r="X835" s="6">
        <f t="shared" si="444"/>
        <v>0</v>
      </c>
      <c r="Y835" s="6">
        <f t="shared" si="445"/>
        <v>0</v>
      </c>
      <c r="Z835" s="6">
        <f t="shared" si="446"/>
        <v>0</v>
      </c>
      <c r="AA835" s="6">
        <f t="shared" si="447"/>
        <v>0</v>
      </c>
      <c r="AB835" s="6">
        <f t="shared" si="448"/>
        <v>0.54999995231628018</v>
      </c>
      <c r="AC835" s="6">
        <f t="shared" si="449"/>
        <v>0</v>
      </c>
      <c r="AD835" s="6">
        <f t="shared" si="450"/>
        <v>0</v>
      </c>
      <c r="AE835" s="6">
        <f t="shared" si="451"/>
        <v>0</v>
      </c>
      <c r="AF835" s="6">
        <f t="shared" si="452"/>
        <v>0</v>
      </c>
      <c r="AG835" s="6">
        <f t="shared" si="453"/>
        <v>0</v>
      </c>
      <c r="AH835" s="6">
        <f t="shared" si="454"/>
        <v>0</v>
      </c>
      <c r="AI835" s="6">
        <f t="shared" si="455"/>
        <v>0</v>
      </c>
      <c r="AJ835" s="6">
        <f t="shared" si="456"/>
        <v>0</v>
      </c>
      <c r="AK835" s="6">
        <f t="shared" si="457"/>
        <v>0</v>
      </c>
      <c r="AL835" s="6">
        <f t="shared" si="458"/>
        <v>0</v>
      </c>
      <c r="AM835" s="6">
        <f t="shared" si="459"/>
        <v>0</v>
      </c>
      <c r="AN835" s="6">
        <f t="shared" si="460"/>
        <v>0</v>
      </c>
      <c r="AO835" s="6">
        <f t="shared" si="461"/>
        <v>0</v>
      </c>
      <c r="AP835" s="6">
        <f t="shared" si="462"/>
        <v>0</v>
      </c>
      <c r="AQ835" s="6">
        <f t="shared" si="463"/>
        <v>0</v>
      </c>
      <c r="AR835" s="6">
        <f t="shared" si="464"/>
        <v>0</v>
      </c>
      <c r="AS835" s="6">
        <f t="shared" si="465"/>
        <v>0</v>
      </c>
      <c r="AT835" s="6">
        <f t="shared" si="466"/>
        <v>0</v>
      </c>
      <c r="AU835" s="6">
        <f t="shared" si="467"/>
        <v>0</v>
      </c>
    </row>
    <row r="836" spans="1:47" ht="15" customHeight="1" x14ac:dyDescent="0.45">
      <c r="A836" s="5" t="s">
        <v>1664</v>
      </c>
      <c r="B836" s="5" t="s">
        <v>1665</v>
      </c>
      <c r="C836" s="6">
        <v>2.0499999523162802</v>
      </c>
      <c r="D836" s="6">
        <v>0.5</v>
      </c>
      <c r="E836" s="6">
        <v>2.25</v>
      </c>
      <c r="F836" s="6">
        <v>2</v>
      </c>
      <c r="G836" s="6">
        <v>2.5</v>
      </c>
      <c r="H836" s="6">
        <v>3</v>
      </c>
      <c r="I836" s="6">
        <v>2.25</v>
      </c>
      <c r="J836" s="6">
        <v>2</v>
      </c>
      <c r="K836" s="6">
        <v>1.20000004768372</v>
      </c>
      <c r="L836" s="6">
        <f t="shared" si="432"/>
        <v>0</v>
      </c>
      <c r="M836" s="6">
        <f t="shared" si="433"/>
        <v>0</v>
      </c>
      <c r="N836" s="6">
        <f t="shared" si="434"/>
        <v>0.25</v>
      </c>
      <c r="O836" s="6">
        <f t="shared" si="435"/>
        <v>0</v>
      </c>
      <c r="P836" s="6">
        <f t="shared" si="436"/>
        <v>0.5</v>
      </c>
      <c r="Q836" s="6">
        <f t="shared" si="437"/>
        <v>0</v>
      </c>
      <c r="R836" s="6">
        <f t="shared" si="438"/>
        <v>0</v>
      </c>
      <c r="S836" s="6">
        <f t="shared" si="439"/>
        <v>0</v>
      </c>
      <c r="T836" s="6">
        <f t="shared" si="440"/>
        <v>0</v>
      </c>
      <c r="U836" s="6">
        <f t="shared" si="441"/>
        <v>0</v>
      </c>
      <c r="V836" s="6">
        <f t="shared" si="442"/>
        <v>0</v>
      </c>
      <c r="W836" s="6">
        <f t="shared" si="443"/>
        <v>0</v>
      </c>
      <c r="X836" s="6">
        <f t="shared" si="444"/>
        <v>0</v>
      </c>
      <c r="Y836" s="6">
        <f t="shared" si="445"/>
        <v>0</v>
      </c>
      <c r="Z836" s="6">
        <f t="shared" si="446"/>
        <v>0</v>
      </c>
      <c r="AA836" s="6">
        <f t="shared" si="447"/>
        <v>0</v>
      </c>
      <c r="AB836" s="6">
        <f t="shared" si="448"/>
        <v>0</v>
      </c>
      <c r="AC836" s="6">
        <f t="shared" si="449"/>
        <v>0</v>
      </c>
      <c r="AD836" s="6">
        <f t="shared" si="450"/>
        <v>0</v>
      </c>
      <c r="AE836" s="6">
        <f t="shared" si="451"/>
        <v>0</v>
      </c>
      <c r="AF836" s="6">
        <f t="shared" si="452"/>
        <v>0</v>
      </c>
      <c r="AG836" s="6">
        <f t="shared" si="453"/>
        <v>0</v>
      </c>
      <c r="AH836" s="6">
        <f t="shared" si="454"/>
        <v>0</v>
      </c>
      <c r="AI836" s="6">
        <f t="shared" si="455"/>
        <v>0</v>
      </c>
      <c r="AJ836" s="6">
        <f t="shared" si="456"/>
        <v>0</v>
      </c>
      <c r="AK836" s="6">
        <f t="shared" si="457"/>
        <v>0</v>
      </c>
      <c r="AL836" s="6">
        <f t="shared" si="458"/>
        <v>0</v>
      </c>
      <c r="AM836" s="6">
        <f t="shared" si="459"/>
        <v>0</v>
      </c>
      <c r="AN836" s="6">
        <f t="shared" si="460"/>
        <v>0</v>
      </c>
      <c r="AO836" s="6">
        <f t="shared" si="461"/>
        <v>0</v>
      </c>
      <c r="AP836" s="6">
        <f t="shared" si="462"/>
        <v>0</v>
      </c>
      <c r="AQ836" s="6">
        <f t="shared" si="463"/>
        <v>0</v>
      </c>
      <c r="AR836" s="6">
        <f t="shared" si="464"/>
        <v>0</v>
      </c>
      <c r="AS836" s="6">
        <f t="shared" si="465"/>
        <v>0</v>
      </c>
      <c r="AT836" s="6">
        <f t="shared" si="466"/>
        <v>0</v>
      </c>
      <c r="AU836" s="6">
        <f t="shared" si="467"/>
        <v>0</v>
      </c>
    </row>
    <row r="837" spans="1:47" ht="15" customHeight="1" x14ac:dyDescent="0.45">
      <c r="A837" s="5" t="s">
        <v>1666</v>
      </c>
      <c r="B837" s="5" t="s">
        <v>1667</v>
      </c>
      <c r="C837" s="6">
        <v>2</v>
      </c>
      <c r="D837" s="6">
        <v>1.5</v>
      </c>
      <c r="E837" s="6">
        <v>1.8500000238418599</v>
      </c>
      <c r="F837" s="6">
        <v>0.30000001192092901</v>
      </c>
      <c r="G837" s="6">
        <v>1.75</v>
      </c>
      <c r="H837" s="6">
        <v>1.75</v>
      </c>
      <c r="I837" s="6">
        <v>2.3499999046325701</v>
      </c>
      <c r="J837" s="6">
        <v>2.7000000476837198</v>
      </c>
      <c r="K837" s="6">
        <v>2</v>
      </c>
      <c r="L837" s="6">
        <f t="shared" si="432"/>
        <v>0</v>
      </c>
      <c r="M837" s="6">
        <f t="shared" si="433"/>
        <v>0</v>
      </c>
      <c r="N837" s="6">
        <f t="shared" si="434"/>
        <v>0</v>
      </c>
      <c r="O837" s="6">
        <f t="shared" si="435"/>
        <v>0</v>
      </c>
      <c r="P837" s="6">
        <f t="shared" si="436"/>
        <v>0</v>
      </c>
      <c r="Q837" s="6">
        <f t="shared" si="437"/>
        <v>0</v>
      </c>
      <c r="R837" s="6">
        <f t="shared" si="438"/>
        <v>0</v>
      </c>
      <c r="S837" s="6">
        <f t="shared" si="439"/>
        <v>0.70000004768371982</v>
      </c>
      <c r="T837" s="6">
        <f t="shared" si="440"/>
        <v>0</v>
      </c>
      <c r="U837" s="6">
        <f t="shared" si="441"/>
        <v>0</v>
      </c>
      <c r="V837" s="6">
        <f t="shared" si="442"/>
        <v>0</v>
      </c>
      <c r="W837" s="6">
        <f t="shared" si="443"/>
        <v>0</v>
      </c>
      <c r="X837" s="6">
        <f t="shared" si="444"/>
        <v>0</v>
      </c>
      <c r="Y837" s="6">
        <f t="shared" si="445"/>
        <v>0</v>
      </c>
      <c r="Z837" s="6">
        <f t="shared" si="446"/>
        <v>0</v>
      </c>
      <c r="AA837" s="6">
        <f t="shared" si="447"/>
        <v>0</v>
      </c>
      <c r="AB837" s="6">
        <f t="shared" si="448"/>
        <v>0.20000004768371982</v>
      </c>
      <c r="AC837" s="6">
        <f t="shared" si="449"/>
        <v>0</v>
      </c>
      <c r="AD837" s="6">
        <f t="shared" si="450"/>
        <v>0</v>
      </c>
      <c r="AE837" s="6">
        <f t="shared" si="451"/>
        <v>0</v>
      </c>
      <c r="AF837" s="6">
        <f t="shared" si="452"/>
        <v>0</v>
      </c>
      <c r="AG837" s="6">
        <f t="shared" si="453"/>
        <v>0</v>
      </c>
      <c r="AH837" s="6">
        <f t="shared" si="454"/>
        <v>0</v>
      </c>
      <c r="AI837" s="6">
        <f t="shared" si="455"/>
        <v>0</v>
      </c>
      <c r="AJ837" s="6">
        <f t="shared" si="456"/>
        <v>0</v>
      </c>
      <c r="AK837" s="6">
        <f t="shared" si="457"/>
        <v>0</v>
      </c>
      <c r="AL837" s="6">
        <f t="shared" si="458"/>
        <v>0</v>
      </c>
      <c r="AM837" s="6">
        <f t="shared" si="459"/>
        <v>0</v>
      </c>
      <c r="AN837" s="6">
        <f t="shared" si="460"/>
        <v>0</v>
      </c>
      <c r="AO837" s="6">
        <f t="shared" si="461"/>
        <v>0</v>
      </c>
      <c r="AP837" s="6">
        <f t="shared" si="462"/>
        <v>0</v>
      </c>
      <c r="AQ837" s="6">
        <f t="shared" si="463"/>
        <v>0</v>
      </c>
      <c r="AR837" s="6">
        <f t="shared" si="464"/>
        <v>0</v>
      </c>
      <c r="AS837" s="6">
        <f t="shared" si="465"/>
        <v>0</v>
      </c>
      <c r="AT837" s="6">
        <f t="shared" si="466"/>
        <v>0</v>
      </c>
      <c r="AU837" s="6">
        <f t="shared" si="467"/>
        <v>0</v>
      </c>
    </row>
    <row r="838" spans="1:47" ht="15" customHeight="1" x14ac:dyDescent="0.45">
      <c r="A838" s="5" t="s">
        <v>1668</v>
      </c>
      <c r="B838" s="5" t="s">
        <v>1669</v>
      </c>
      <c r="C838" s="6">
        <v>1.04999995231628</v>
      </c>
      <c r="D838" s="6">
        <v>0.55000001192092896</v>
      </c>
      <c r="E838" s="6">
        <v>1.75</v>
      </c>
      <c r="F838" s="6">
        <v>0.30000001192092901</v>
      </c>
      <c r="G838" s="6">
        <v>1.5</v>
      </c>
      <c r="H838" s="6">
        <v>1.6499999761581401</v>
      </c>
      <c r="I838" s="6">
        <v>2.25</v>
      </c>
      <c r="J838" s="6">
        <v>2.5999999046325701</v>
      </c>
      <c r="K838" s="6">
        <v>2</v>
      </c>
      <c r="L838" s="6">
        <f t="shared" si="432"/>
        <v>0</v>
      </c>
      <c r="M838" s="6">
        <f t="shared" si="433"/>
        <v>0</v>
      </c>
      <c r="N838" s="6">
        <f t="shared" si="434"/>
        <v>0</v>
      </c>
      <c r="O838" s="6">
        <f t="shared" si="435"/>
        <v>0</v>
      </c>
      <c r="P838" s="6">
        <f t="shared" si="436"/>
        <v>0</v>
      </c>
      <c r="Q838" s="6">
        <f t="shared" si="437"/>
        <v>0</v>
      </c>
      <c r="R838" s="6">
        <f t="shared" si="438"/>
        <v>0</v>
      </c>
      <c r="S838" s="6">
        <f t="shared" si="439"/>
        <v>0.59999990463257014</v>
      </c>
      <c r="T838" s="6">
        <f t="shared" si="440"/>
        <v>0</v>
      </c>
      <c r="U838" s="6">
        <f t="shared" si="441"/>
        <v>0</v>
      </c>
      <c r="V838" s="6">
        <f t="shared" si="442"/>
        <v>0</v>
      </c>
      <c r="W838" s="6">
        <f t="shared" si="443"/>
        <v>0</v>
      </c>
      <c r="X838" s="6">
        <f t="shared" si="444"/>
        <v>0</v>
      </c>
      <c r="Y838" s="6">
        <f t="shared" si="445"/>
        <v>0</v>
      </c>
      <c r="Z838" s="6">
        <f t="shared" si="446"/>
        <v>0</v>
      </c>
      <c r="AA838" s="6">
        <f t="shared" si="447"/>
        <v>0</v>
      </c>
      <c r="AB838" s="6">
        <f t="shared" si="448"/>
        <v>9.9999904632570136E-2</v>
      </c>
      <c r="AC838" s="6">
        <f t="shared" si="449"/>
        <v>0</v>
      </c>
      <c r="AD838" s="6">
        <f t="shared" si="450"/>
        <v>0</v>
      </c>
      <c r="AE838" s="6">
        <f t="shared" si="451"/>
        <v>0</v>
      </c>
      <c r="AF838" s="6">
        <f t="shared" si="452"/>
        <v>0</v>
      </c>
      <c r="AG838" s="6">
        <f t="shared" si="453"/>
        <v>0</v>
      </c>
      <c r="AH838" s="6">
        <f t="shared" si="454"/>
        <v>0</v>
      </c>
      <c r="AI838" s="6">
        <f t="shared" si="455"/>
        <v>0</v>
      </c>
      <c r="AJ838" s="6">
        <f t="shared" si="456"/>
        <v>0</v>
      </c>
      <c r="AK838" s="6">
        <f t="shared" si="457"/>
        <v>0</v>
      </c>
      <c r="AL838" s="6">
        <f t="shared" si="458"/>
        <v>0</v>
      </c>
      <c r="AM838" s="6">
        <f t="shared" si="459"/>
        <v>0</v>
      </c>
      <c r="AN838" s="6">
        <f t="shared" si="460"/>
        <v>0</v>
      </c>
      <c r="AO838" s="6">
        <f t="shared" si="461"/>
        <v>0</v>
      </c>
      <c r="AP838" s="6">
        <f t="shared" si="462"/>
        <v>0</v>
      </c>
      <c r="AQ838" s="6">
        <f t="shared" si="463"/>
        <v>0</v>
      </c>
      <c r="AR838" s="6">
        <f t="shared" si="464"/>
        <v>0</v>
      </c>
      <c r="AS838" s="6">
        <f t="shared" si="465"/>
        <v>0</v>
      </c>
      <c r="AT838" s="6">
        <f t="shared" si="466"/>
        <v>0</v>
      </c>
      <c r="AU838" s="6">
        <f t="shared" si="467"/>
        <v>0</v>
      </c>
    </row>
    <row r="839" spans="1:47" ht="15" customHeight="1" x14ac:dyDescent="0.45">
      <c r="A839" s="5" t="s">
        <v>1670</v>
      </c>
      <c r="B839" s="5" t="s">
        <v>1671</v>
      </c>
      <c r="C839" s="6">
        <v>1.29999995231628</v>
      </c>
      <c r="D839" s="6">
        <v>1.1000000238418599</v>
      </c>
      <c r="E839" s="6">
        <v>1.79999995231628</v>
      </c>
      <c r="F839" s="6">
        <v>0.34999999403953602</v>
      </c>
      <c r="G839" s="6">
        <v>1.75</v>
      </c>
      <c r="H839" s="6">
        <v>1.75</v>
      </c>
      <c r="I839" s="6">
        <v>2.2000000476837198</v>
      </c>
      <c r="J839" s="6">
        <v>2.9500000476837198</v>
      </c>
      <c r="K839" s="6">
        <v>2.0499999523162802</v>
      </c>
      <c r="L839" s="6">
        <f t="shared" si="432"/>
        <v>0</v>
      </c>
      <c r="M839" s="6">
        <f t="shared" si="433"/>
        <v>0</v>
      </c>
      <c r="N839" s="6">
        <f t="shared" si="434"/>
        <v>0</v>
      </c>
      <c r="O839" s="6">
        <f t="shared" si="435"/>
        <v>0</v>
      </c>
      <c r="P839" s="6">
        <f t="shared" si="436"/>
        <v>0</v>
      </c>
      <c r="Q839" s="6">
        <f t="shared" si="437"/>
        <v>0</v>
      </c>
      <c r="R839" s="6">
        <f t="shared" si="438"/>
        <v>0</v>
      </c>
      <c r="S839" s="6">
        <f t="shared" si="439"/>
        <v>0.95000004768371982</v>
      </c>
      <c r="T839" s="6">
        <f t="shared" si="440"/>
        <v>4.9999952316280183E-2</v>
      </c>
      <c r="U839" s="6">
        <f t="shared" si="441"/>
        <v>0</v>
      </c>
      <c r="V839" s="6">
        <f t="shared" si="442"/>
        <v>0</v>
      </c>
      <c r="W839" s="6">
        <f t="shared" si="443"/>
        <v>0</v>
      </c>
      <c r="X839" s="6">
        <f t="shared" si="444"/>
        <v>0</v>
      </c>
      <c r="Y839" s="6">
        <f t="shared" si="445"/>
        <v>0</v>
      </c>
      <c r="Z839" s="6">
        <f t="shared" si="446"/>
        <v>0</v>
      </c>
      <c r="AA839" s="6">
        <f t="shared" si="447"/>
        <v>0</v>
      </c>
      <c r="AB839" s="6">
        <f t="shared" si="448"/>
        <v>0.45000004768371982</v>
      </c>
      <c r="AC839" s="6">
        <f t="shared" si="449"/>
        <v>0</v>
      </c>
      <c r="AD839" s="6">
        <f t="shared" si="450"/>
        <v>0</v>
      </c>
      <c r="AE839" s="6">
        <f t="shared" si="451"/>
        <v>0</v>
      </c>
      <c r="AF839" s="6">
        <f t="shared" si="452"/>
        <v>0</v>
      </c>
      <c r="AG839" s="6">
        <f t="shared" si="453"/>
        <v>0</v>
      </c>
      <c r="AH839" s="6">
        <f t="shared" si="454"/>
        <v>0</v>
      </c>
      <c r="AI839" s="6">
        <f t="shared" si="455"/>
        <v>0</v>
      </c>
      <c r="AJ839" s="6">
        <f t="shared" si="456"/>
        <v>0</v>
      </c>
      <c r="AK839" s="6">
        <f t="shared" si="457"/>
        <v>0</v>
      </c>
      <c r="AL839" s="6">
        <f t="shared" si="458"/>
        <v>0</v>
      </c>
      <c r="AM839" s="6">
        <f t="shared" si="459"/>
        <v>0</v>
      </c>
      <c r="AN839" s="6">
        <f t="shared" si="460"/>
        <v>0</v>
      </c>
      <c r="AO839" s="6">
        <f t="shared" si="461"/>
        <v>0</v>
      </c>
      <c r="AP839" s="6">
        <f t="shared" si="462"/>
        <v>0</v>
      </c>
      <c r="AQ839" s="6">
        <f t="shared" si="463"/>
        <v>0</v>
      </c>
      <c r="AR839" s="6">
        <f t="shared" si="464"/>
        <v>0</v>
      </c>
      <c r="AS839" s="6">
        <f t="shared" si="465"/>
        <v>0</v>
      </c>
      <c r="AT839" s="6">
        <f t="shared" si="466"/>
        <v>0</v>
      </c>
      <c r="AU839" s="6">
        <f t="shared" si="467"/>
        <v>0</v>
      </c>
    </row>
    <row r="840" spans="1:47" ht="15" customHeight="1" x14ac:dyDescent="0.45">
      <c r="A840" s="5" t="s">
        <v>1672</v>
      </c>
      <c r="B840" s="5" t="s">
        <v>1673</v>
      </c>
      <c r="C840" s="6">
        <v>1</v>
      </c>
      <c r="D840" s="6">
        <v>0.25</v>
      </c>
      <c r="E840" s="6">
        <v>1.8500000238418599</v>
      </c>
      <c r="F840" s="6">
        <v>1.25</v>
      </c>
      <c r="G840" s="6">
        <v>1.75</v>
      </c>
      <c r="H840" s="6">
        <v>1.75</v>
      </c>
      <c r="I840" s="6">
        <v>3.0999999046325701</v>
      </c>
      <c r="J840" s="6">
        <v>3.25</v>
      </c>
      <c r="K840" s="6">
        <v>2.0499999523162802</v>
      </c>
      <c r="L840" s="6">
        <f t="shared" si="432"/>
        <v>0</v>
      </c>
      <c r="M840" s="6">
        <f t="shared" si="433"/>
        <v>0</v>
      </c>
      <c r="N840" s="6">
        <f t="shared" si="434"/>
        <v>0</v>
      </c>
      <c r="O840" s="6">
        <f t="shared" si="435"/>
        <v>0</v>
      </c>
      <c r="P840" s="6">
        <f t="shared" si="436"/>
        <v>0</v>
      </c>
      <c r="Q840" s="6">
        <f t="shared" si="437"/>
        <v>0</v>
      </c>
      <c r="R840" s="6">
        <f t="shared" si="438"/>
        <v>9.9999904632570136E-2</v>
      </c>
      <c r="S840" s="6">
        <f t="shared" si="439"/>
        <v>1.25</v>
      </c>
      <c r="T840" s="6">
        <f t="shared" si="440"/>
        <v>4.9999952316280183E-2</v>
      </c>
      <c r="U840" s="6">
        <f t="shared" si="441"/>
        <v>0</v>
      </c>
      <c r="V840" s="6">
        <f t="shared" si="442"/>
        <v>0</v>
      </c>
      <c r="W840" s="6">
        <f t="shared" si="443"/>
        <v>0</v>
      </c>
      <c r="X840" s="6">
        <f t="shared" si="444"/>
        <v>0</v>
      </c>
      <c r="Y840" s="6">
        <f t="shared" si="445"/>
        <v>0</v>
      </c>
      <c r="Z840" s="6">
        <f t="shared" si="446"/>
        <v>0</v>
      </c>
      <c r="AA840" s="6">
        <f t="shared" si="447"/>
        <v>0</v>
      </c>
      <c r="AB840" s="6">
        <f t="shared" si="448"/>
        <v>0.75</v>
      </c>
      <c r="AC840" s="6">
        <f t="shared" si="449"/>
        <v>0</v>
      </c>
      <c r="AD840" s="6">
        <f t="shared" si="450"/>
        <v>0</v>
      </c>
      <c r="AE840" s="6">
        <f t="shared" si="451"/>
        <v>0</v>
      </c>
      <c r="AF840" s="6">
        <f t="shared" si="452"/>
        <v>0</v>
      </c>
      <c r="AG840" s="6">
        <f t="shared" si="453"/>
        <v>0</v>
      </c>
      <c r="AH840" s="6">
        <f t="shared" si="454"/>
        <v>0</v>
      </c>
      <c r="AI840" s="6">
        <f t="shared" si="455"/>
        <v>0</v>
      </c>
      <c r="AJ840" s="6">
        <f t="shared" si="456"/>
        <v>0</v>
      </c>
      <c r="AK840" s="6">
        <f t="shared" si="457"/>
        <v>0</v>
      </c>
      <c r="AL840" s="6">
        <f t="shared" si="458"/>
        <v>0</v>
      </c>
      <c r="AM840" s="6">
        <f t="shared" si="459"/>
        <v>0</v>
      </c>
      <c r="AN840" s="6">
        <f t="shared" si="460"/>
        <v>0</v>
      </c>
      <c r="AO840" s="6">
        <f t="shared" si="461"/>
        <v>0</v>
      </c>
      <c r="AP840" s="6">
        <f t="shared" si="462"/>
        <v>0</v>
      </c>
      <c r="AQ840" s="6">
        <f t="shared" si="463"/>
        <v>0</v>
      </c>
      <c r="AR840" s="6">
        <f t="shared" si="464"/>
        <v>0</v>
      </c>
      <c r="AS840" s="6">
        <f t="shared" si="465"/>
        <v>0</v>
      </c>
      <c r="AT840" s="6">
        <f t="shared" si="466"/>
        <v>0</v>
      </c>
      <c r="AU840" s="6">
        <f t="shared" si="467"/>
        <v>0</v>
      </c>
    </row>
    <row r="841" spans="1:47" ht="15" customHeight="1" x14ac:dyDescent="0.45">
      <c r="A841" s="5" t="s">
        <v>1674</v>
      </c>
      <c r="B841" s="5" t="s">
        <v>1675</v>
      </c>
      <c r="C841" s="6">
        <v>1.3999999761581401</v>
      </c>
      <c r="D841" s="6">
        <v>0.64999997615814198</v>
      </c>
      <c r="E841" s="6">
        <v>1.95000004768372</v>
      </c>
      <c r="F841" s="6">
        <v>1.25</v>
      </c>
      <c r="G841" s="6">
        <v>1.79999995231628</v>
      </c>
      <c r="H841" s="6">
        <v>1.75</v>
      </c>
      <c r="I841" s="6">
        <v>2.75</v>
      </c>
      <c r="J841" s="6">
        <v>3.4000000953674299</v>
      </c>
      <c r="K841" s="6">
        <v>2.4000000953674299</v>
      </c>
      <c r="L841" s="6">
        <f t="shared" si="432"/>
        <v>0</v>
      </c>
      <c r="M841" s="6">
        <f t="shared" si="433"/>
        <v>0</v>
      </c>
      <c r="N841" s="6">
        <f t="shared" si="434"/>
        <v>0</v>
      </c>
      <c r="O841" s="6">
        <f t="shared" si="435"/>
        <v>0</v>
      </c>
      <c r="P841" s="6">
        <f t="shared" si="436"/>
        <v>0</v>
      </c>
      <c r="Q841" s="6">
        <f t="shared" si="437"/>
        <v>0</v>
      </c>
      <c r="R841" s="6">
        <f t="shared" si="438"/>
        <v>0</v>
      </c>
      <c r="S841" s="6">
        <f t="shared" si="439"/>
        <v>1.4000000953674299</v>
      </c>
      <c r="T841" s="6">
        <f t="shared" si="440"/>
        <v>0.40000009536742986</v>
      </c>
      <c r="U841" s="6">
        <f t="shared" si="441"/>
        <v>0</v>
      </c>
      <c r="V841" s="6">
        <f t="shared" si="442"/>
        <v>0</v>
      </c>
      <c r="W841" s="6">
        <f t="shared" si="443"/>
        <v>0</v>
      </c>
      <c r="X841" s="6">
        <f t="shared" si="444"/>
        <v>0</v>
      </c>
      <c r="Y841" s="6">
        <f t="shared" si="445"/>
        <v>0</v>
      </c>
      <c r="Z841" s="6">
        <f t="shared" si="446"/>
        <v>0</v>
      </c>
      <c r="AA841" s="6">
        <f t="shared" si="447"/>
        <v>0</v>
      </c>
      <c r="AB841" s="6">
        <f t="shared" si="448"/>
        <v>0.90000009536742986</v>
      </c>
      <c r="AC841" s="6">
        <f t="shared" si="449"/>
        <v>0</v>
      </c>
      <c r="AD841" s="6">
        <f t="shared" si="450"/>
        <v>0</v>
      </c>
      <c r="AE841" s="6">
        <f t="shared" si="451"/>
        <v>0</v>
      </c>
      <c r="AF841" s="6">
        <f t="shared" si="452"/>
        <v>0</v>
      </c>
      <c r="AG841" s="6">
        <f t="shared" si="453"/>
        <v>0</v>
      </c>
      <c r="AH841" s="6">
        <f t="shared" si="454"/>
        <v>0</v>
      </c>
      <c r="AI841" s="6">
        <f t="shared" si="455"/>
        <v>0</v>
      </c>
      <c r="AJ841" s="6">
        <f t="shared" si="456"/>
        <v>0</v>
      </c>
      <c r="AK841" s="6">
        <f t="shared" si="457"/>
        <v>0.10000009536743004</v>
      </c>
      <c r="AL841" s="6">
        <f t="shared" si="458"/>
        <v>0</v>
      </c>
      <c r="AM841" s="6">
        <f t="shared" si="459"/>
        <v>0</v>
      </c>
      <c r="AN841" s="6">
        <f t="shared" si="460"/>
        <v>0</v>
      </c>
      <c r="AO841" s="6">
        <f t="shared" si="461"/>
        <v>0</v>
      </c>
      <c r="AP841" s="6">
        <f t="shared" si="462"/>
        <v>0</v>
      </c>
      <c r="AQ841" s="6">
        <f t="shared" si="463"/>
        <v>0</v>
      </c>
      <c r="AR841" s="6">
        <f t="shared" si="464"/>
        <v>0</v>
      </c>
      <c r="AS841" s="6">
        <f t="shared" si="465"/>
        <v>0</v>
      </c>
      <c r="AT841" s="6">
        <f t="shared" si="466"/>
        <v>0</v>
      </c>
      <c r="AU841" s="6">
        <f t="shared" si="467"/>
        <v>0</v>
      </c>
    </row>
    <row r="842" spans="1:47" ht="15" customHeight="1" x14ac:dyDescent="0.45">
      <c r="A842" s="5" t="s">
        <v>1676</v>
      </c>
      <c r="B842" s="5" t="s">
        <v>1677</v>
      </c>
      <c r="C842" s="6">
        <v>1.20000004768372</v>
      </c>
      <c r="D842" s="6">
        <v>0.25</v>
      </c>
      <c r="E842" s="6">
        <v>2</v>
      </c>
      <c r="F842" s="6">
        <v>2.25</v>
      </c>
      <c r="G842" s="6">
        <v>2</v>
      </c>
      <c r="H842" s="6">
        <v>2.7000000476837198</v>
      </c>
      <c r="I842" s="6">
        <v>3.9500000476837198</v>
      </c>
      <c r="J842" s="6">
        <v>4.0500001907348597</v>
      </c>
      <c r="K842" s="6">
        <v>3</v>
      </c>
      <c r="L842" s="6">
        <f t="shared" si="432"/>
        <v>0</v>
      </c>
      <c r="M842" s="6">
        <f t="shared" si="433"/>
        <v>0</v>
      </c>
      <c r="N842" s="6">
        <f t="shared" si="434"/>
        <v>0</v>
      </c>
      <c r="O842" s="6">
        <f t="shared" si="435"/>
        <v>0</v>
      </c>
      <c r="P842" s="6">
        <f t="shared" si="436"/>
        <v>0</v>
      </c>
      <c r="Q842" s="6">
        <f t="shared" si="437"/>
        <v>0</v>
      </c>
      <c r="R842" s="6">
        <f t="shared" si="438"/>
        <v>0.95000004768371982</v>
      </c>
      <c r="S842" s="6">
        <f t="shared" si="439"/>
        <v>2.0500001907348597</v>
      </c>
      <c r="T842" s="6">
        <f t="shared" si="440"/>
        <v>1</v>
      </c>
      <c r="U842" s="6">
        <f t="shared" si="441"/>
        <v>0</v>
      </c>
      <c r="V842" s="6">
        <f t="shared" si="442"/>
        <v>0</v>
      </c>
      <c r="W842" s="6">
        <f t="shared" si="443"/>
        <v>0</v>
      </c>
      <c r="X842" s="6">
        <f t="shared" si="444"/>
        <v>0</v>
      </c>
      <c r="Y842" s="6">
        <f t="shared" si="445"/>
        <v>0</v>
      </c>
      <c r="Z842" s="6">
        <f t="shared" si="446"/>
        <v>0</v>
      </c>
      <c r="AA842" s="6">
        <f t="shared" si="447"/>
        <v>0.35000004768371973</v>
      </c>
      <c r="AB842" s="6">
        <f t="shared" si="448"/>
        <v>1.5500001907348597</v>
      </c>
      <c r="AC842" s="6">
        <f t="shared" si="449"/>
        <v>0.20000000000000018</v>
      </c>
      <c r="AD842" s="6">
        <f t="shared" si="450"/>
        <v>0</v>
      </c>
      <c r="AE842" s="6">
        <f t="shared" si="451"/>
        <v>0</v>
      </c>
      <c r="AF842" s="6">
        <f t="shared" si="452"/>
        <v>0</v>
      </c>
      <c r="AG842" s="6">
        <f t="shared" si="453"/>
        <v>0</v>
      </c>
      <c r="AH842" s="6">
        <f t="shared" si="454"/>
        <v>0</v>
      </c>
      <c r="AI842" s="6">
        <f t="shared" si="455"/>
        <v>0</v>
      </c>
      <c r="AJ842" s="6">
        <f t="shared" si="456"/>
        <v>0</v>
      </c>
      <c r="AK842" s="6">
        <f t="shared" si="457"/>
        <v>0.75000019073485991</v>
      </c>
      <c r="AL842" s="6">
        <f t="shared" si="458"/>
        <v>0</v>
      </c>
      <c r="AM842" s="6">
        <f t="shared" si="459"/>
        <v>0</v>
      </c>
      <c r="AN842" s="6">
        <f t="shared" si="460"/>
        <v>0</v>
      </c>
      <c r="AO842" s="6">
        <f t="shared" si="461"/>
        <v>0</v>
      </c>
      <c r="AP842" s="6">
        <f t="shared" si="462"/>
        <v>0</v>
      </c>
      <c r="AQ842" s="6">
        <f t="shared" si="463"/>
        <v>0</v>
      </c>
      <c r="AR842" s="6">
        <f t="shared" si="464"/>
        <v>0</v>
      </c>
      <c r="AS842" s="6">
        <f t="shared" si="465"/>
        <v>0</v>
      </c>
      <c r="AT842" s="6">
        <f t="shared" si="466"/>
        <v>0</v>
      </c>
      <c r="AU842" s="6">
        <f t="shared" si="467"/>
        <v>0</v>
      </c>
    </row>
    <row r="843" spans="1:47" ht="15" customHeight="1" x14ac:dyDescent="0.45">
      <c r="A843" s="5" t="s">
        <v>1678</v>
      </c>
      <c r="B843" s="5" t="s">
        <v>1679</v>
      </c>
      <c r="C843" s="6">
        <v>1.70000004768372</v>
      </c>
      <c r="D843" s="6">
        <v>0.69999998807907104</v>
      </c>
      <c r="E843" s="6">
        <v>2.25</v>
      </c>
      <c r="F843" s="6">
        <v>2.75</v>
      </c>
      <c r="G843" s="6">
        <v>2.3499999046325701</v>
      </c>
      <c r="H843" s="6">
        <v>2.75</v>
      </c>
      <c r="I843" s="6">
        <v>3.9500000476837198</v>
      </c>
      <c r="J843" s="6">
        <v>4.25</v>
      </c>
      <c r="K843" s="6">
        <v>3.25</v>
      </c>
      <c r="L843" s="6">
        <f t="shared" si="432"/>
        <v>0</v>
      </c>
      <c r="M843" s="6">
        <f t="shared" si="433"/>
        <v>0</v>
      </c>
      <c r="N843" s="6">
        <f t="shared" si="434"/>
        <v>0.25</v>
      </c>
      <c r="O843" s="6">
        <f t="shared" si="435"/>
        <v>0</v>
      </c>
      <c r="P843" s="6">
        <f t="shared" si="436"/>
        <v>0.34999990463257014</v>
      </c>
      <c r="Q843" s="6">
        <f t="shared" si="437"/>
        <v>0</v>
      </c>
      <c r="R843" s="6">
        <f t="shared" si="438"/>
        <v>0.95000004768371982</v>
      </c>
      <c r="S843" s="6">
        <f t="shared" si="439"/>
        <v>2.25</v>
      </c>
      <c r="T843" s="6">
        <f t="shared" si="440"/>
        <v>1.25</v>
      </c>
      <c r="U843" s="6">
        <f t="shared" si="441"/>
        <v>0</v>
      </c>
      <c r="V843" s="6">
        <f t="shared" si="442"/>
        <v>0</v>
      </c>
      <c r="W843" s="6">
        <f t="shared" si="443"/>
        <v>0</v>
      </c>
      <c r="X843" s="6">
        <f t="shared" si="444"/>
        <v>0</v>
      </c>
      <c r="Y843" s="6">
        <f t="shared" si="445"/>
        <v>0</v>
      </c>
      <c r="Z843" s="6">
        <f t="shared" si="446"/>
        <v>0</v>
      </c>
      <c r="AA843" s="6">
        <f t="shared" si="447"/>
        <v>0.35000004768371973</v>
      </c>
      <c r="AB843" s="6">
        <f t="shared" si="448"/>
        <v>1.75</v>
      </c>
      <c r="AC843" s="6">
        <f t="shared" si="449"/>
        <v>0.45000000000000018</v>
      </c>
      <c r="AD843" s="6">
        <f t="shared" si="450"/>
        <v>0</v>
      </c>
      <c r="AE843" s="6">
        <f t="shared" si="451"/>
        <v>0</v>
      </c>
      <c r="AF843" s="6">
        <f t="shared" si="452"/>
        <v>0</v>
      </c>
      <c r="AG843" s="6">
        <f t="shared" si="453"/>
        <v>0</v>
      </c>
      <c r="AH843" s="6">
        <f t="shared" si="454"/>
        <v>0</v>
      </c>
      <c r="AI843" s="6">
        <f t="shared" si="455"/>
        <v>0</v>
      </c>
      <c r="AJ843" s="6">
        <f t="shared" si="456"/>
        <v>0</v>
      </c>
      <c r="AK843" s="6">
        <f t="shared" si="457"/>
        <v>0.95000000000000018</v>
      </c>
      <c r="AL843" s="6">
        <f t="shared" si="458"/>
        <v>0</v>
      </c>
      <c r="AM843" s="6">
        <f t="shared" si="459"/>
        <v>0</v>
      </c>
      <c r="AN843" s="6">
        <f t="shared" si="460"/>
        <v>0</v>
      </c>
      <c r="AO843" s="6">
        <f t="shared" si="461"/>
        <v>0</v>
      </c>
      <c r="AP843" s="6">
        <f t="shared" si="462"/>
        <v>0</v>
      </c>
      <c r="AQ843" s="6">
        <f t="shared" si="463"/>
        <v>0</v>
      </c>
      <c r="AR843" s="6">
        <f t="shared" si="464"/>
        <v>0</v>
      </c>
      <c r="AS843" s="6">
        <f t="shared" si="465"/>
        <v>0</v>
      </c>
      <c r="AT843" s="6">
        <f t="shared" si="466"/>
        <v>0.15000000000000036</v>
      </c>
      <c r="AU843" s="6">
        <f t="shared" si="467"/>
        <v>0</v>
      </c>
    </row>
    <row r="844" spans="1:47" ht="15" customHeight="1" x14ac:dyDescent="0.45">
      <c r="A844" s="5" t="s">
        <v>1680</v>
      </c>
      <c r="B844" s="5" t="s">
        <v>1681</v>
      </c>
      <c r="C844" s="6">
        <v>2.5</v>
      </c>
      <c r="D844" s="6">
        <v>3.0999999046325701</v>
      </c>
      <c r="E844" s="6">
        <v>2.5499999523162802</v>
      </c>
      <c r="F844" s="6">
        <v>2.5499999523162802</v>
      </c>
      <c r="G844" s="6">
        <v>2.5999999046325701</v>
      </c>
      <c r="H844" s="6">
        <v>3.4000000953674299</v>
      </c>
      <c r="I844" s="6">
        <v>3.5999999046325701</v>
      </c>
      <c r="J844" s="6">
        <v>4.0500001907348597</v>
      </c>
      <c r="K844" s="6">
        <v>3.0499999523162802</v>
      </c>
      <c r="L844" s="6">
        <f t="shared" si="432"/>
        <v>0</v>
      </c>
      <c r="M844" s="6">
        <f t="shared" si="433"/>
        <v>1.0999999046325701</v>
      </c>
      <c r="N844" s="6">
        <f t="shared" si="434"/>
        <v>0.54999995231628018</v>
      </c>
      <c r="O844" s="6">
        <f t="shared" si="435"/>
        <v>0</v>
      </c>
      <c r="P844" s="6">
        <f t="shared" si="436"/>
        <v>0.59999990463257014</v>
      </c>
      <c r="Q844" s="6">
        <f t="shared" si="437"/>
        <v>0.40000009536742986</v>
      </c>
      <c r="R844" s="6">
        <f t="shared" si="438"/>
        <v>0.59999990463257014</v>
      </c>
      <c r="S844" s="6">
        <f t="shared" si="439"/>
        <v>2.0500001907348597</v>
      </c>
      <c r="T844" s="6">
        <f t="shared" si="440"/>
        <v>1.0499999523162802</v>
      </c>
      <c r="U844" s="6">
        <f t="shared" si="441"/>
        <v>0</v>
      </c>
      <c r="V844" s="6">
        <f t="shared" si="442"/>
        <v>0.49999990463257005</v>
      </c>
      <c r="W844" s="6">
        <f t="shared" si="443"/>
        <v>0</v>
      </c>
      <c r="X844" s="6">
        <f t="shared" si="444"/>
        <v>0</v>
      </c>
      <c r="Y844" s="6">
        <f t="shared" si="445"/>
        <v>0</v>
      </c>
      <c r="Z844" s="6">
        <f t="shared" si="446"/>
        <v>0</v>
      </c>
      <c r="AA844" s="6">
        <f t="shared" si="447"/>
        <v>0</v>
      </c>
      <c r="AB844" s="6">
        <f t="shared" si="448"/>
        <v>1.5500001907348597</v>
      </c>
      <c r="AC844" s="6">
        <f t="shared" si="449"/>
        <v>0.24999995231628036</v>
      </c>
      <c r="AD844" s="6">
        <f t="shared" si="450"/>
        <v>0</v>
      </c>
      <c r="AE844" s="6">
        <f t="shared" si="451"/>
        <v>0</v>
      </c>
      <c r="AF844" s="6">
        <f t="shared" si="452"/>
        <v>0</v>
      </c>
      <c r="AG844" s="6">
        <f t="shared" si="453"/>
        <v>0</v>
      </c>
      <c r="AH844" s="6">
        <f t="shared" si="454"/>
        <v>0</v>
      </c>
      <c r="AI844" s="6">
        <f t="shared" si="455"/>
        <v>0</v>
      </c>
      <c r="AJ844" s="6">
        <f t="shared" si="456"/>
        <v>0</v>
      </c>
      <c r="AK844" s="6">
        <f t="shared" si="457"/>
        <v>0.75000019073485991</v>
      </c>
      <c r="AL844" s="6">
        <f t="shared" si="458"/>
        <v>0</v>
      </c>
      <c r="AM844" s="6">
        <f t="shared" si="459"/>
        <v>0</v>
      </c>
      <c r="AN844" s="6">
        <f t="shared" si="460"/>
        <v>0</v>
      </c>
      <c r="AO844" s="6">
        <f t="shared" si="461"/>
        <v>0</v>
      </c>
      <c r="AP844" s="6">
        <f t="shared" si="462"/>
        <v>0</v>
      </c>
      <c r="AQ844" s="6">
        <f t="shared" si="463"/>
        <v>0</v>
      </c>
      <c r="AR844" s="6">
        <f t="shared" si="464"/>
        <v>0</v>
      </c>
      <c r="AS844" s="6">
        <f t="shared" si="465"/>
        <v>0</v>
      </c>
      <c r="AT844" s="6">
        <f t="shared" si="466"/>
        <v>0</v>
      </c>
      <c r="AU844" s="6">
        <f t="shared" si="467"/>
        <v>0</v>
      </c>
    </row>
    <row r="845" spans="1:47" ht="15" customHeight="1" x14ac:dyDescent="0.45">
      <c r="A845" s="5" t="s">
        <v>1682</v>
      </c>
      <c r="B845" s="5" t="s">
        <v>1683</v>
      </c>
      <c r="C845" s="6">
        <v>1</v>
      </c>
      <c r="D845" s="6">
        <v>0.5</v>
      </c>
      <c r="E845" s="6">
        <v>1.95000004768372</v>
      </c>
      <c r="F845" s="6">
        <v>0.25</v>
      </c>
      <c r="G845" s="6">
        <v>1.79999995231628</v>
      </c>
      <c r="H845" s="6">
        <v>1.75</v>
      </c>
      <c r="I845" s="6">
        <v>2.5</v>
      </c>
      <c r="J845" s="6">
        <v>3.2000000476837198</v>
      </c>
      <c r="K845" s="6">
        <v>2.2000000476837198</v>
      </c>
      <c r="L845" s="6">
        <f t="shared" si="432"/>
        <v>0</v>
      </c>
      <c r="M845" s="6">
        <f t="shared" si="433"/>
        <v>0</v>
      </c>
      <c r="N845" s="6">
        <f t="shared" si="434"/>
        <v>0</v>
      </c>
      <c r="O845" s="6">
        <f t="shared" si="435"/>
        <v>0</v>
      </c>
      <c r="P845" s="6">
        <f t="shared" si="436"/>
        <v>0</v>
      </c>
      <c r="Q845" s="6">
        <f t="shared" si="437"/>
        <v>0</v>
      </c>
      <c r="R845" s="6">
        <f t="shared" si="438"/>
        <v>0</v>
      </c>
      <c r="S845" s="6">
        <f t="shared" si="439"/>
        <v>1.2000000476837198</v>
      </c>
      <c r="T845" s="6">
        <f t="shared" si="440"/>
        <v>0.20000004768371982</v>
      </c>
      <c r="U845" s="6">
        <f t="shared" si="441"/>
        <v>0</v>
      </c>
      <c r="V845" s="6">
        <f t="shared" si="442"/>
        <v>0</v>
      </c>
      <c r="W845" s="6">
        <f t="shared" si="443"/>
        <v>0</v>
      </c>
      <c r="X845" s="6">
        <f t="shared" si="444"/>
        <v>0</v>
      </c>
      <c r="Y845" s="6">
        <f t="shared" si="445"/>
        <v>0</v>
      </c>
      <c r="Z845" s="6">
        <f t="shared" si="446"/>
        <v>0</v>
      </c>
      <c r="AA845" s="6">
        <f t="shared" si="447"/>
        <v>0</v>
      </c>
      <c r="AB845" s="6">
        <f t="shared" si="448"/>
        <v>0.70000004768371982</v>
      </c>
      <c r="AC845" s="6">
        <f t="shared" si="449"/>
        <v>0</v>
      </c>
      <c r="AD845" s="6">
        <f t="shared" si="450"/>
        <v>0</v>
      </c>
      <c r="AE845" s="6">
        <f t="shared" si="451"/>
        <v>0</v>
      </c>
      <c r="AF845" s="6">
        <f t="shared" si="452"/>
        <v>0</v>
      </c>
      <c r="AG845" s="6">
        <f t="shared" si="453"/>
        <v>0</v>
      </c>
      <c r="AH845" s="6">
        <f t="shared" si="454"/>
        <v>0</v>
      </c>
      <c r="AI845" s="6">
        <f t="shared" si="455"/>
        <v>0</v>
      </c>
      <c r="AJ845" s="6">
        <f t="shared" si="456"/>
        <v>0</v>
      </c>
      <c r="AK845" s="6">
        <f t="shared" si="457"/>
        <v>0</v>
      </c>
      <c r="AL845" s="6">
        <f t="shared" si="458"/>
        <v>0</v>
      </c>
      <c r="AM845" s="6">
        <f t="shared" si="459"/>
        <v>0</v>
      </c>
      <c r="AN845" s="6">
        <f t="shared" si="460"/>
        <v>0</v>
      </c>
      <c r="AO845" s="6">
        <f t="shared" si="461"/>
        <v>0</v>
      </c>
      <c r="AP845" s="6">
        <f t="shared" si="462"/>
        <v>0</v>
      </c>
      <c r="AQ845" s="6">
        <f t="shared" si="463"/>
        <v>0</v>
      </c>
      <c r="AR845" s="6">
        <f t="shared" si="464"/>
        <v>0</v>
      </c>
      <c r="AS845" s="6">
        <f t="shared" si="465"/>
        <v>0</v>
      </c>
      <c r="AT845" s="6">
        <f t="shared" si="466"/>
        <v>0</v>
      </c>
      <c r="AU845" s="6">
        <f t="shared" si="467"/>
        <v>0</v>
      </c>
    </row>
    <row r="846" spans="1:47" ht="15" customHeight="1" x14ac:dyDescent="0.45">
      <c r="A846" s="5" t="s">
        <v>1684</v>
      </c>
      <c r="B846" s="5" t="s">
        <v>1685</v>
      </c>
      <c r="C846" s="6">
        <v>0.69999998807907104</v>
      </c>
      <c r="D846" s="6">
        <v>0.55000001192092896</v>
      </c>
      <c r="E846" s="6">
        <v>1.3999999761581401</v>
      </c>
      <c r="F846" s="6">
        <v>0.25</v>
      </c>
      <c r="G846" s="6">
        <v>1.29999995231628</v>
      </c>
      <c r="H846" s="6">
        <v>1.54999995231628</v>
      </c>
      <c r="I846" s="6">
        <v>2.3499999046325701</v>
      </c>
      <c r="J846" s="6">
        <v>3.2000000476837198</v>
      </c>
      <c r="K846" s="6">
        <v>2.0999999046325701</v>
      </c>
      <c r="L846" s="6">
        <f t="shared" si="432"/>
        <v>0</v>
      </c>
      <c r="M846" s="6">
        <f t="shared" si="433"/>
        <v>0</v>
      </c>
      <c r="N846" s="6">
        <f t="shared" si="434"/>
        <v>0</v>
      </c>
      <c r="O846" s="6">
        <f t="shared" si="435"/>
        <v>0</v>
      </c>
      <c r="P846" s="6">
        <f t="shared" si="436"/>
        <v>0</v>
      </c>
      <c r="Q846" s="6">
        <f t="shared" si="437"/>
        <v>0</v>
      </c>
      <c r="R846" s="6">
        <f t="shared" si="438"/>
        <v>0</v>
      </c>
      <c r="S846" s="6">
        <f t="shared" si="439"/>
        <v>1.2000000476837198</v>
      </c>
      <c r="T846" s="6">
        <f t="shared" si="440"/>
        <v>9.9999904632570136E-2</v>
      </c>
      <c r="U846" s="6">
        <f t="shared" si="441"/>
        <v>0</v>
      </c>
      <c r="V846" s="6">
        <f t="shared" si="442"/>
        <v>0</v>
      </c>
      <c r="W846" s="6">
        <f t="shared" si="443"/>
        <v>0</v>
      </c>
      <c r="X846" s="6">
        <f t="shared" si="444"/>
        <v>0</v>
      </c>
      <c r="Y846" s="6">
        <f t="shared" si="445"/>
        <v>0</v>
      </c>
      <c r="Z846" s="6">
        <f t="shared" si="446"/>
        <v>0</v>
      </c>
      <c r="AA846" s="6">
        <f t="shared" si="447"/>
        <v>0</v>
      </c>
      <c r="AB846" s="6">
        <f t="shared" si="448"/>
        <v>0.70000004768371982</v>
      </c>
      <c r="AC846" s="6">
        <f t="shared" si="449"/>
        <v>0</v>
      </c>
      <c r="AD846" s="6">
        <f t="shared" si="450"/>
        <v>0</v>
      </c>
      <c r="AE846" s="6">
        <f t="shared" si="451"/>
        <v>0</v>
      </c>
      <c r="AF846" s="6">
        <f t="shared" si="452"/>
        <v>0</v>
      </c>
      <c r="AG846" s="6">
        <f t="shared" si="453"/>
        <v>0</v>
      </c>
      <c r="AH846" s="6">
        <f t="shared" si="454"/>
        <v>0</v>
      </c>
      <c r="AI846" s="6">
        <f t="shared" si="455"/>
        <v>0</v>
      </c>
      <c r="AJ846" s="6">
        <f t="shared" si="456"/>
        <v>0</v>
      </c>
      <c r="AK846" s="6">
        <f t="shared" si="457"/>
        <v>0</v>
      </c>
      <c r="AL846" s="6">
        <f t="shared" si="458"/>
        <v>0</v>
      </c>
      <c r="AM846" s="6">
        <f t="shared" si="459"/>
        <v>0</v>
      </c>
      <c r="AN846" s="6">
        <f t="shared" si="460"/>
        <v>0</v>
      </c>
      <c r="AO846" s="6">
        <f t="shared" si="461"/>
        <v>0</v>
      </c>
      <c r="AP846" s="6">
        <f t="shared" si="462"/>
        <v>0</v>
      </c>
      <c r="AQ846" s="6">
        <f t="shared" si="463"/>
        <v>0</v>
      </c>
      <c r="AR846" s="6">
        <f t="shared" si="464"/>
        <v>0</v>
      </c>
      <c r="AS846" s="6">
        <f t="shared" si="465"/>
        <v>0</v>
      </c>
      <c r="AT846" s="6">
        <f t="shared" si="466"/>
        <v>0</v>
      </c>
      <c r="AU846" s="6">
        <f t="shared" si="467"/>
        <v>0</v>
      </c>
    </row>
    <row r="847" spans="1:47" ht="15" customHeight="1" x14ac:dyDescent="0.45">
      <c r="A847" s="5" t="s">
        <v>1686</v>
      </c>
      <c r="B847" s="5" t="s">
        <v>1687</v>
      </c>
      <c r="C847" s="6">
        <v>1.3500000238418599</v>
      </c>
      <c r="D847" s="6">
        <v>1.3999999761581401</v>
      </c>
      <c r="E847" s="6">
        <v>1.25</v>
      </c>
      <c r="F847" s="6">
        <v>0.25</v>
      </c>
      <c r="G847" s="6">
        <v>1</v>
      </c>
      <c r="H847" s="6">
        <v>1.5</v>
      </c>
      <c r="I847" s="6">
        <v>2.25</v>
      </c>
      <c r="J847" s="6">
        <v>2.9500000476837198</v>
      </c>
      <c r="K847" s="6">
        <v>2.0499999523162802</v>
      </c>
      <c r="L847" s="6">
        <f t="shared" si="432"/>
        <v>0</v>
      </c>
      <c r="M847" s="6">
        <f t="shared" si="433"/>
        <v>0</v>
      </c>
      <c r="N847" s="6">
        <f t="shared" si="434"/>
        <v>0</v>
      </c>
      <c r="O847" s="6">
        <f t="shared" si="435"/>
        <v>0</v>
      </c>
      <c r="P847" s="6">
        <f t="shared" si="436"/>
        <v>0</v>
      </c>
      <c r="Q847" s="6">
        <f t="shared" si="437"/>
        <v>0</v>
      </c>
      <c r="R847" s="6">
        <f t="shared" si="438"/>
        <v>0</v>
      </c>
      <c r="S847" s="6">
        <f t="shared" si="439"/>
        <v>0.95000004768371982</v>
      </c>
      <c r="T847" s="6">
        <f t="shared" si="440"/>
        <v>4.9999952316280183E-2</v>
      </c>
      <c r="U847" s="6">
        <f t="shared" si="441"/>
        <v>0</v>
      </c>
      <c r="V847" s="6">
        <f t="shared" si="442"/>
        <v>0</v>
      </c>
      <c r="W847" s="6">
        <f t="shared" si="443"/>
        <v>0</v>
      </c>
      <c r="X847" s="6">
        <f t="shared" si="444"/>
        <v>0</v>
      </c>
      <c r="Y847" s="6">
        <f t="shared" si="445"/>
        <v>0</v>
      </c>
      <c r="Z847" s="6">
        <f t="shared" si="446"/>
        <v>0</v>
      </c>
      <c r="AA847" s="6">
        <f t="shared" si="447"/>
        <v>0</v>
      </c>
      <c r="AB847" s="6">
        <f t="shared" si="448"/>
        <v>0.45000004768371982</v>
      </c>
      <c r="AC847" s="6">
        <f t="shared" si="449"/>
        <v>0</v>
      </c>
      <c r="AD847" s="6">
        <f t="shared" si="450"/>
        <v>0</v>
      </c>
      <c r="AE847" s="6">
        <f t="shared" si="451"/>
        <v>0</v>
      </c>
      <c r="AF847" s="6">
        <f t="shared" si="452"/>
        <v>0</v>
      </c>
      <c r="AG847" s="6">
        <f t="shared" si="453"/>
        <v>0</v>
      </c>
      <c r="AH847" s="6">
        <f t="shared" si="454"/>
        <v>0</v>
      </c>
      <c r="AI847" s="6">
        <f t="shared" si="455"/>
        <v>0</v>
      </c>
      <c r="AJ847" s="6">
        <f t="shared" si="456"/>
        <v>0</v>
      </c>
      <c r="AK847" s="6">
        <f t="shared" si="457"/>
        <v>0</v>
      </c>
      <c r="AL847" s="6">
        <f t="shared" si="458"/>
        <v>0</v>
      </c>
      <c r="AM847" s="6">
        <f t="shared" si="459"/>
        <v>0</v>
      </c>
      <c r="AN847" s="6">
        <f t="shared" si="460"/>
        <v>0</v>
      </c>
      <c r="AO847" s="6">
        <f t="shared" si="461"/>
        <v>0</v>
      </c>
      <c r="AP847" s="6">
        <f t="shared" si="462"/>
        <v>0</v>
      </c>
      <c r="AQ847" s="6">
        <f t="shared" si="463"/>
        <v>0</v>
      </c>
      <c r="AR847" s="6">
        <f t="shared" si="464"/>
        <v>0</v>
      </c>
      <c r="AS847" s="6">
        <f t="shared" si="465"/>
        <v>0</v>
      </c>
      <c r="AT847" s="6">
        <f t="shared" si="466"/>
        <v>0</v>
      </c>
      <c r="AU847" s="6">
        <f t="shared" si="467"/>
        <v>0</v>
      </c>
    </row>
    <row r="848" spans="1:47" ht="15" customHeight="1" x14ac:dyDescent="0.45">
      <c r="A848" s="5" t="s">
        <v>1688</v>
      </c>
      <c r="B848" s="5" t="s">
        <v>1689</v>
      </c>
      <c r="C848" s="6">
        <v>2.8499999046325701</v>
      </c>
      <c r="D848" s="6">
        <v>3.0499999523162802</v>
      </c>
      <c r="E848" s="6">
        <v>2.4000000953674299</v>
      </c>
      <c r="F848" s="6">
        <v>1.75</v>
      </c>
      <c r="G848" s="6">
        <v>2.75</v>
      </c>
      <c r="H848" s="6">
        <v>2.7000000476837198</v>
      </c>
      <c r="I848" s="6">
        <v>3</v>
      </c>
      <c r="J848" s="6">
        <v>2.3499999046325701</v>
      </c>
      <c r="K848" s="6">
        <v>2.4000000953674299</v>
      </c>
      <c r="L848" s="6">
        <f t="shared" ref="L848:L894" si="468">MAX(0,C848-$B$3)</f>
        <v>0</v>
      </c>
      <c r="M848" s="6">
        <f t="shared" ref="M848:M894" si="469">MAX(0,D848-$B$4)</f>
        <v>1.0499999523162802</v>
      </c>
      <c r="N848" s="6">
        <f t="shared" ref="N848:N894" si="470">MAX(0,E848-$B$5)</f>
        <v>0.40000009536742986</v>
      </c>
      <c r="O848" s="6">
        <f t="shared" ref="O848:O894" si="471">MAX(0,F848-$B$6)</f>
        <v>0</v>
      </c>
      <c r="P848" s="6">
        <f t="shared" ref="P848:P894" si="472">MAX(0,G848-$B$7)</f>
        <v>0.75</v>
      </c>
      <c r="Q848" s="6">
        <f t="shared" ref="Q848:Q894" si="473">MAX(0,H848-$B$8)</f>
        <v>0</v>
      </c>
      <c r="R848" s="6">
        <f t="shared" ref="R848:R894" si="474">MAX(0,I848-$B$9)</f>
        <v>0</v>
      </c>
      <c r="S848" s="6">
        <f t="shared" ref="S848:S894" si="475">MAX(0,J848-$B$10)</f>
        <v>0.34999990463257014</v>
      </c>
      <c r="T848" s="6">
        <f t="shared" ref="T848:T894" si="476">MAX(0,K848-$B$11)</f>
        <v>0.40000009536742986</v>
      </c>
      <c r="U848" s="6">
        <f t="shared" ref="U848:U894" si="477">MAX(0,C848-$C$3)</f>
        <v>0</v>
      </c>
      <c r="V848" s="6">
        <f t="shared" ref="V848:V894" si="478">MAX(0,D848-$C$4)</f>
        <v>0.44999995231628009</v>
      </c>
      <c r="W848" s="6">
        <f t="shared" ref="W848:W894" si="479">MAX(0,E848-$C$5)</f>
        <v>0</v>
      </c>
      <c r="X848" s="6">
        <f t="shared" ref="X848:X894" si="480">MAX(0,F848-$C$6)</f>
        <v>0</v>
      </c>
      <c r="Y848" s="6">
        <f t="shared" ref="Y848:Y894" si="481">MAX(0,G848-$C$7)</f>
        <v>0</v>
      </c>
      <c r="Z848" s="6">
        <f t="shared" ref="Z848:Z894" si="482">MAX(0,H848-$C$8)</f>
        <v>0</v>
      </c>
      <c r="AA848" s="6">
        <f t="shared" ref="AA848:AA894" si="483">MAX(0,I848-$C$9)</f>
        <v>0</v>
      </c>
      <c r="AB848" s="6">
        <f t="shared" ref="AB848:AB894" si="484">MAX(0,J848-$C$10)</f>
        <v>0</v>
      </c>
      <c r="AC848" s="6">
        <f t="shared" ref="AC848:AC894" si="485">MAX(0,K848-$C$11)</f>
        <v>0</v>
      </c>
      <c r="AD848" s="6">
        <f t="shared" ref="AD848:AD894" si="486">MAX(0,C848-$D$3)</f>
        <v>0</v>
      </c>
      <c r="AE848" s="6">
        <f t="shared" ref="AE848:AE894" si="487">MAX(0,D848-$D$4)</f>
        <v>0</v>
      </c>
      <c r="AF848" s="6">
        <f t="shared" ref="AF848:AF894" si="488">MAX(0,E848-$D$5)</f>
        <v>0</v>
      </c>
      <c r="AG848" s="6">
        <f t="shared" ref="AG848:AG894" si="489">MAX(0,F848-$D$6)</f>
        <v>0</v>
      </c>
      <c r="AH848" s="6">
        <f t="shared" ref="AH848:AH894" si="490">MAX(0,G848-$D$7)</f>
        <v>0</v>
      </c>
      <c r="AI848" s="6">
        <f t="shared" ref="AI848:AI894" si="491">MAX(0,H848-$D$8)</f>
        <v>0</v>
      </c>
      <c r="AJ848" s="6">
        <f t="shared" ref="AJ848:AJ894" si="492">MAX(0,I848-$D$9)</f>
        <v>0</v>
      </c>
      <c r="AK848" s="6">
        <f t="shared" ref="AK848:AK894" si="493">MAX(0,J848-$D$10)</f>
        <v>0</v>
      </c>
      <c r="AL848" s="6">
        <f t="shared" ref="AL848:AL894" si="494">MAX(0,K848-$D$11)</f>
        <v>0</v>
      </c>
      <c r="AM848" s="6">
        <f t="shared" ref="AM848:AM894" si="495">MAX(0,C848-$E$3)</f>
        <v>0</v>
      </c>
      <c r="AN848" s="6">
        <f t="shared" ref="AN848:AN894" si="496">MAX(0,D848-$E$4)</f>
        <v>0</v>
      </c>
      <c r="AO848" s="6">
        <f t="shared" ref="AO848:AO894" si="497">MAX(0,E848-$E$5)</f>
        <v>0</v>
      </c>
      <c r="AP848" s="6">
        <f t="shared" ref="AP848:AP894" si="498">MAX(0,F848-$E$6)</f>
        <v>0</v>
      </c>
      <c r="AQ848" s="6">
        <f t="shared" ref="AQ848:AQ894" si="499">MAX(0,G848-$E$7)</f>
        <v>0</v>
      </c>
      <c r="AR848" s="6">
        <f t="shared" ref="AR848:AR894" si="500">MAX(0,H848-$E$8)</f>
        <v>0</v>
      </c>
      <c r="AS848" s="6">
        <f t="shared" ref="AS848:AS894" si="501">MAX(0,I848-$E$9)</f>
        <v>0</v>
      </c>
      <c r="AT848" s="6">
        <f t="shared" ref="AT848:AT894" si="502">MAX(0,J848-$E$10)</f>
        <v>0</v>
      </c>
      <c r="AU848" s="6">
        <f t="shared" ref="AU848:AU894" si="503">MAX(0,K848-$E$11)</f>
        <v>0</v>
      </c>
    </row>
    <row r="849" spans="1:47" ht="15" customHeight="1" x14ac:dyDescent="0.45">
      <c r="A849" s="5" t="s">
        <v>1690</v>
      </c>
      <c r="B849" s="5" t="s">
        <v>1691</v>
      </c>
      <c r="C849" s="6">
        <v>3</v>
      </c>
      <c r="D849" s="6">
        <v>3.5</v>
      </c>
      <c r="E849" s="6">
        <v>3.5999999046325701</v>
      </c>
      <c r="F849" s="6">
        <v>1.70000004768372</v>
      </c>
      <c r="G849" s="6">
        <v>3.2000000476837198</v>
      </c>
      <c r="H849" s="6">
        <v>3.2999999523162802</v>
      </c>
      <c r="I849" s="6">
        <v>2.9000000953674299</v>
      </c>
      <c r="J849" s="6">
        <v>0.40000000596046498</v>
      </c>
      <c r="K849" s="6">
        <v>1.20000004768372</v>
      </c>
      <c r="L849" s="6">
        <f t="shared" si="468"/>
        <v>0</v>
      </c>
      <c r="M849" s="6">
        <f t="shared" si="469"/>
        <v>1.5</v>
      </c>
      <c r="N849" s="6">
        <f t="shared" si="470"/>
        <v>1.5999999046325701</v>
      </c>
      <c r="O849" s="6">
        <f t="shared" si="471"/>
        <v>0</v>
      </c>
      <c r="P849" s="6">
        <f t="shared" si="472"/>
        <v>1.2000000476837198</v>
      </c>
      <c r="Q849" s="6">
        <f t="shared" si="473"/>
        <v>0.29999995231628018</v>
      </c>
      <c r="R849" s="6">
        <f t="shared" si="474"/>
        <v>0</v>
      </c>
      <c r="S849" s="6">
        <f t="shared" si="475"/>
        <v>0</v>
      </c>
      <c r="T849" s="6">
        <f t="shared" si="476"/>
        <v>0</v>
      </c>
      <c r="U849" s="6">
        <f t="shared" si="477"/>
        <v>0</v>
      </c>
      <c r="V849" s="6">
        <f t="shared" si="478"/>
        <v>0.89999999999999991</v>
      </c>
      <c r="W849" s="6">
        <f t="shared" si="479"/>
        <v>0.19999990463257022</v>
      </c>
      <c r="X849" s="6">
        <f t="shared" si="480"/>
        <v>0</v>
      </c>
      <c r="Y849" s="6">
        <f t="shared" si="481"/>
        <v>0</v>
      </c>
      <c r="Z849" s="6">
        <f t="shared" si="482"/>
        <v>0</v>
      </c>
      <c r="AA849" s="6">
        <f t="shared" si="483"/>
        <v>0</v>
      </c>
      <c r="AB849" s="6">
        <f t="shared" si="484"/>
        <v>0</v>
      </c>
      <c r="AC849" s="6">
        <f t="shared" si="485"/>
        <v>0</v>
      </c>
      <c r="AD849" s="6">
        <f t="shared" si="486"/>
        <v>0</v>
      </c>
      <c r="AE849" s="6">
        <f t="shared" si="487"/>
        <v>0.10000000000000009</v>
      </c>
      <c r="AF849" s="6">
        <f t="shared" si="488"/>
        <v>0</v>
      </c>
      <c r="AG849" s="6">
        <f t="shared" si="489"/>
        <v>0</v>
      </c>
      <c r="AH849" s="6">
        <f t="shared" si="490"/>
        <v>0</v>
      </c>
      <c r="AI849" s="6">
        <f t="shared" si="491"/>
        <v>0</v>
      </c>
      <c r="AJ849" s="6">
        <f t="shared" si="492"/>
        <v>0</v>
      </c>
      <c r="AK849" s="6">
        <f t="shared" si="493"/>
        <v>0</v>
      </c>
      <c r="AL849" s="6">
        <f t="shared" si="494"/>
        <v>0</v>
      </c>
      <c r="AM849" s="6">
        <f t="shared" si="495"/>
        <v>0</v>
      </c>
      <c r="AN849" s="6">
        <f t="shared" si="496"/>
        <v>0</v>
      </c>
      <c r="AO849" s="6">
        <f t="shared" si="497"/>
        <v>0</v>
      </c>
      <c r="AP849" s="6">
        <f t="shared" si="498"/>
        <v>0</v>
      </c>
      <c r="AQ849" s="6">
        <f t="shared" si="499"/>
        <v>0</v>
      </c>
      <c r="AR849" s="6">
        <f t="shared" si="500"/>
        <v>0</v>
      </c>
      <c r="AS849" s="6">
        <f t="shared" si="501"/>
        <v>0</v>
      </c>
      <c r="AT849" s="6">
        <f t="shared" si="502"/>
        <v>0</v>
      </c>
      <c r="AU849" s="6">
        <f t="shared" si="503"/>
        <v>0</v>
      </c>
    </row>
    <row r="850" spans="1:47" ht="15" customHeight="1" x14ac:dyDescent="0.45">
      <c r="A850" s="5" t="s">
        <v>1692</v>
      </c>
      <c r="B850" s="5" t="s">
        <v>1693</v>
      </c>
      <c r="C850" s="6">
        <v>3</v>
      </c>
      <c r="D850" s="6">
        <v>3.0499999523162802</v>
      </c>
      <c r="E850" s="6">
        <v>3.4500000476837198</v>
      </c>
      <c r="F850" s="6">
        <v>2</v>
      </c>
      <c r="G850" s="6">
        <v>3.25</v>
      </c>
      <c r="H850" s="6">
        <v>3.2000000476837198</v>
      </c>
      <c r="I850" s="6">
        <v>2.2999999523162802</v>
      </c>
      <c r="J850" s="6">
        <v>0.25</v>
      </c>
      <c r="K850" s="6">
        <v>0.64999997615814198</v>
      </c>
      <c r="L850" s="6">
        <f t="shared" si="468"/>
        <v>0</v>
      </c>
      <c r="M850" s="6">
        <f t="shared" si="469"/>
        <v>1.0499999523162802</v>
      </c>
      <c r="N850" s="6">
        <f t="shared" si="470"/>
        <v>1.4500000476837198</v>
      </c>
      <c r="O850" s="6">
        <f t="shared" si="471"/>
        <v>0</v>
      </c>
      <c r="P850" s="6">
        <f t="shared" si="472"/>
        <v>1.25</v>
      </c>
      <c r="Q850" s="6">
        <f t="shared" si="473"/>
        <v>0.20000004768371982</v>
      </c>
      <c r="R850" s="6">
        <f t="shared" si="474"/>
        <v>0</v>
      </c>
      <c r="S850" s="6">
        <f t="shared" si="475"/>
        <v>0</v>
      </c>
      <c r="T850" s="6">
        <f t="shared" si="476"/>
        <v>0</v>
      </c>
      <c r="U850" s="6">
        <f t="shared" si="477"/>
        <v>0</v>
      </c>
      <c r="V850" s="6">
        <f t="shared" si="478"/>
        <v>0.44999995231628009</v>
      </c>
      <c r="W850" s="6">
        <f t="shared" si="479"/>
        <v>5.0000047683719906E-2</v>
      </c>
      <c r="X850" s="6">
        <f t="shared" si="480"/>
        <v>0</v>
      </c>
      <c r="Y850" s="6">
        <f t="shared" si="481"/>
        <v>0</v>
      </c>
      <c r="Z850" s="6">
        <f t="shared" si="482"/>
        <v>0</v>
      </c>
      <c r="AA850" s="6">
        <f t="shared" si="483"/>
        <v>0</v>
      </c>
      <c r="AB850" s="6">
        <f t="shared" si="484"/>
        <v>0</v>
      </c>
      <c r="AC850" s="6">
        <f t="shared" si="485"/>
        <v>0</v>
      </c>
      <c r="AD850" s="6">
        <f t="shared" si="486"/>
        <v>0</v>
      </c>
      <c r="AE850" s="6">
        <f t="shared" si="487"/>
        <v>0</v>
      </c>
      <c r="AF850" s="6">
        <f t="shared" si="488"/>
        <v>0</v>
      </c>
      <c r="AG850" s="6">
        <f t="shared" si="489"/>
        <v>0</v>
      </c>
      <c r="AH850" s="6">
        <f t="shared" si="490"/>
        <v>0</v>
      </c>
      <c r="AI850" s="6">
        <f t="shared" si="491"/>
        <v>0</v>
      </c>
      <c r="AJ850" s="6">
        <f t="shared" si="492"/>
        <v>0</v>
      </c>
      <c r="AK850" s="6">
        <f t="shared" si="493"/>
        <v>0</v>
      </c>
      <c r="AL850" s="6">
        <f t="shared" si="494"/>
        <v>0</v>
      </c>
      <c r="AM850" s="6">
        <f t="shared" si="495"/>
        <v>0</v>
      </c>
      <c r="AN850" s="6">
        <f t="shared" si="496"/>
        <v>0</v>
      </c>
      <c r="AO850" s="6">
        <f t="shared" si="497"/>
        <v>0</v>
      </c>
      <c r="AP850" s="6">
        <f t="shared" si="498"/>
        <v>0</v>
      </c>
      <c r="AQ850" s="6">
        <f t="shared" si="499"/>
        <v>0</v>
      </c>
      <c r="AR850" s="6">
        <f t="shared" si="500"/>
        <v>0</v>
      </c>
      <c r="AS850" s="6">
        <f t="shared" si="501"/>
        <v>0</v>
      </c>
      <c r="AT850" s="6">
        <f t="shared" si="502"/>
        <v>0</v>
      </c>
      <c r="AU850" s="6">
        <f t="shared" si="503"/>
        <v>0</v>
      </c>
    </row>
    <row r="851" spans="1:47" ht="15" customHeight="1" x14ac:dyDescent="0.45">
      <c r="A851" s="5" t="s">
        <v>1694</v>
      </c>
      <c r="B851" s="5" t="s">
        <v>1695</v>
      </c>
      <c r="C851" s="6">
        <v>3</v>
      </c>
      <c r="D851" s="6">
        <v>3.25</v>
      </c>
      <c r="E851" s="6">
        <v>3.3499999046325701</v>
      </c>
      <c r="F851" s="6">
        <v>2</v>
      </c>
      <c r="G851" s="6">
        <v>3.25</v>
      </c>
      <c r="H851" s="6">
        <v>3.5999999046325701</v>
      </c>
      <c r="I851" s="6">
        <v>3</v>
      </c>
      <c r="J851" s="6">
        <v>2.0499999523162802</v>
      </c>
      <c r="K851" s="6">
        <v>3.0999999046325701</v>
      </c>
      <c r="L851" s="6">
        <f t="shared" si="468"/>
        <v>0</v>
      </c>
      <c r="M851" s="6">
        <f t="shared" si="469"/>
        <v>1.25</v>
      </c>
      <c r="N851" s="6">
        <f t="shared" si="470"/>
        <v>1.3499999046325701</v>
      </c>
      <c r="O851" s="6">
        <f t="shared" si="471"/>
        <v>0</v>
      </c>
      <c r="P851" s="6">
        <f t="shared" si="472"/>
        <v>1.25</v>
      </c>
      <c r="Q851" s="6">
        <f t="shared" si="473"/>
        <v>0.59999990463257014</v>
      </c>
      <c r="R851" s="6">
        <f t="shared" si="474"/>
        <v>0</v>
      </c>
      <c r="S851" s="6">
        <f t="shared" si="475"/>
        <v>4.9999952316280183E-2</v>
      </c>
      <c r="T851" s="6">
        <f t="shared" si="476"/>
        <v>1.0999999046325701</v>
      </c>
      <c r="U851" s="6">
        <f t="shared" si="477"/>
        <v>0</v>
      </c>
      <c r="V851" s="6">
        <f t="shared" si="478"/>
        <v>0.64999999999999991</v>
      </c>
      <c r="W851" s="6">
        <f t="shared" si="479"/>
        <v>0</v>
      </c>
      <c r="X851" s="6">
        <f t="shared" si="480"/>
        <v>0</v>
      </c>
      <c r="Y851" s="6">
        <f t="shared" si="481"/>
        <v>0</v>
      </c>
      <c r="Z851" s="6">
        <f t="shared" si="482"/>
        <v>9.9999904632570136E-2</v>
      </c>
      <c r="AA851" s="6">
        <f t="shared" si="483"/>
        <v>0</v>
      </c>
      <c r="AB851" s="6">
        <f t="shared" si="484"/>
        <v>0</v>
      </c>
      <c r="AC851" s="6">
        <f t="shared" si="485"/>
        <v>0.29999990463257031</v>
      </c>
      <c r="AD851" s="6">
        <f t="shared" si="486"/>
        <v>0</v>
      </c>
      <c r="AE851" s="6">
        <f t="shared" si="487"/>
        <v>0</v>
      </c>
      <c r="AF851" s="6">
        <f t="shared" si="488"/>
        <v>0</v>
      </c>
      <c r="AG851" s="6">
        <f t="shared" si="489"/>
        <v>0</v>
      </c>
      <c r="AH851" s="6">
        <f t="shared" si="490"/>
        <v>0</v>
      </c>
      <c r="AI851" s="6">
        <f t="shared" si="491"/>
        <v>0</v>
      </c>
      <c r="AJ851" s="6">
        <f t="shared" si="492"/>
        <v>0</v>
      </c>
      <c r="AK851" s="6">
        <f t="shared" si="493"/>
        <v>0</v>
      </c>
      <c r="AL851" s="6">
        <f t="shared" si="494"/>
        <v>0</v>
      </c>
      <c r="AM851" s="6">
        <f t="shared" si="495"/>
        <v>0</v>
      </c>
      <c r="AN851" s="6">
        <f t="shared" si="496"/>
        <v>0</v>
      </c>
      <c r="AO851" s="6">
        <f t="shared" si="497"/>
        <v>0</v>
      </c>
      <c r="AP851" s="6">
        <f t="shared" si="498"/>
        <v>0</v>
      </c>
      <c r="AQ851" s="6">
        <f t="shared" si="499"/>
        <v>0</v>
      </c>
      <c r="AR851" s="6">
        <f t="shared" si="500"/>
        <v>0</v>
      </c>
      <c r="AS851" s="6">
        <f t="shared" si="501"/>
        <v>0</v>
      </c>
      <c r="AT851" s="6">
        <f t="shared" si="502"/>
        <v>0</v>
      </c>
      <c r="AU851" s="6">
        <f t="shared" si="503"/>
        <v>0</v>
      </c>
    </row>
    <row r="852" spans="1:47" ht="15" customHeight="1" x14ac:dyDescent="0.45">
      <c r="A852" s="5" t="s">
        <v>1696</v>
      </c>
      <c r="B852" s="5" t="s">
        <v>1697</v>
      </c>
      <c r="C852" s="6">
        <v>3</v>
      </c>
      <c r="D852" s="6">
        <v>3.5499999523162802</v>
      </c>
      <c r="E852" s="6">
        <v>3.8499999046325701</v>
      </c>
      <c r="F852" s="6">
        <v>1.8999999761581401</v>
      </c>
      <c r="G852" s="6">
        <v>3.9500000476837198</v>
      </c>
      <c r="H852" s="6">
        <v>4</v>
      </c>
      <c r="I852" s="6">
        <v>4.2000002861023003</v>
      </c>
      <c r="J852" s="6">
        <v>2.4500000476837198</v>
      </c>
      <c r="K852" s="6">
        <v>4.1500000953674299</v>
      </c>
      <c r="L852" s="6">
        <f t="shared" si="468"/>
        <v>0</v>
      </c>
      <c r="M852" s="6">
        <f t="shared" si="469"/>
        <v>1.5499999523162802</v>
      </c>
      <c r="N852" s="6">
        <f t="shared" si="470"/>
        <v>1.8499999046325701</v>
      </c>
      <c r="O852" s="6">
        <f t="shared" si="471"/>
        <v>0</v>
      </c>
      <c r="P852" s="6">
        <f t="shared" si="472"/>
        <v>1.9500000476837198</v>
      </c>
      <c r="Q852" s="6">
        <f t="shared" si="473"/>
        <v>1</v>
      </c>
      <c r="R852" s="6">
        <f t="shared" si="474"/>
        <v>1.2000002861023003</v>
      </c>
      <c r="S852" s="6">
        <f t="shared" si="475"/>
        <v>0.45000004768371982</v>
      </c>
      <c r="T852" s="6">
        <f t="shared" si="476"/>
        <v>2.1500000953674299</v>
      </c>
      <c r="U852" s="6">
        <f t="shared" si="477"/>
        <v>0</v>
      </c>
      <c r="V852" s="6">
        <f t="shared" si="478"/>
        <v>0.94999995231628009</v>
      </c>
      <c r="W852" s="6">
        <f t="shared" si="479"/>
        <v>0.44999990463257022</v>
      </c>
      <c r="X852" s="6">
        <f t="shared" si="480"/>
        <v>0</v>
      </c>
      <c r="Y852" s="6">
        <f t="shared" si="481"/>
        <v>0.65000004768371999</v>
      </c>
      <c r="Z852" s="6">
        <f t="shared" si="482"/>
        <v>0.5</v>
      </c>
      <c r="AA852" s="6">
        <f t="shared" si="483"/>
        <v>0.60000028610230016</v>
      </c>
      <c r="AB852" s="6">
        <f t="shared" si="484"/>
        <v>0</v>
      </c>
      <c r="AC852" s="6">
        <f t="shared" si="485"/>
        <v>1.35000009536743</v>
      </c>
      <c r="AD852" s="6">
        <f t="shared" si="486"/>
        <v>0</v>
      </c>
      <c r="AE852" s="6">
        <f t="shared" si="487"/>
        <v>0.14999995231628027</v>
      </c>
      <c r="AF852" s="6">
        <f t="shared" si="488"/>
        <v>0</v>
      </c>
      <c r="AG852" s="6">
        <f t="shared" si="489"/>
        <v>0</v>
      </c>
      <c r="AH852" s="6">
        <f t="shared" si="490"/>
        <v>0</v>
      </c>
      <c r="AI852" s="6">
        <f t="shared" si="491"/>
        <v>0</v>
      </c>
      <c r="AJ852" s="6">
        <f t="shared" si="492"/>
        <v>0</v>
      </c>
      <c r="AK852" s="6">
        <f t="shared" si="493"/>
        <v>0</v>
      </c>
      <c r="AL852" s="6">
        <f t="shared" si="494"/>
        <v>0.55000009536742978</v>
      </c>
      <c r="AM852" s="6">
        <f t="shared" si="495"/>
        <v>0</v>
      </c>
      <c r="AN852" s="6">
        <f t="shared" si="496"/>
        <v>0</v>
      </c>
      <c r="AO852" s="6">
        <f t="shared" si="497"/>
        <v>0</v>
      </c>
      <c r="AP852" s="6">
        <f t="shared" si="498"/>
        <v>0</v>
      </c>
      <c r="AQ852" s="6">
        <f t="shared" si="499"/>
        <v>0</v>
      </c>
      <c r="AR852" s="6">
        <f t="shared" si="500"/>
        <v>0</v>
      </c>
      <c r="AS852" s="6">
        <f t="shared" si="501"/>
        <v>0</v>
      </c>
      <c r="AT852" s="6">
        <f t="shared" si="502"/>
        <v>0</v>
      </c>
      <c r="AU852" s="6">
        <f t="shared" si="503"/>
        <v>0</v>
      </c>
    </row>
    <row r="853" spans="1:47" ht="15" customHeight="1" x14ac:dyDescent="0.45">
      <c r="A853" s="5" t="s">
        <v>1698</v>
      </c>
      <c r="B853" s="5" t="s">
        <v>1699</v>
      </c>
      <c r="C853" s="6">
        <v>3.0499999523162802</v>
      </c>
      <c r="D853" s="6">
        <v>3.2999999523162802</v>
      </c>
      <c r="E853" s="6">
        <v>3.7000000476837198</v>
      </c>
      <c r="F853" s="6">
        <v>1.8999999761581401</v>
      </c>
      <c r="G853" s="6">
        <v>3.8499999046325701</v>
      </c>
      <c r="H853" s="6">
        <v>4</v>
      </c>
      <c r="I853" s="6">
        <v>4.3499999046325701</v>
      </c>
      <c r="J853" s="6">
        <v>3</v>
      </c>
      <c r="K853" s="6">
        <v>4.25</v>
      </c>
      <c r="L853" s="6">
        <f t="shared" si="468"/>
        <v>4.9999952316280183E-2</v>
      </c>
      <c r="M853" s="6">
        <f t="shared" si="469"/>
        <v>1.2999999523162802</v>
      </c>
      <c r="N853" s="6">
        <f t="shared" si="470"/>
        <v>1.7000000476837198</v>
      </c>
      <c r="O853" s="6">
        <f t="shared" si="471"/>
        <v>0</v>
      </c>
      <c r="P853" s="6">
        <f t="shared" si="472"/>
        <v>1.8499999046325701</v>
      </c>
      <c r="Q853" s="6">
        <f t="shared" si="473"/>
        <v>1</v>
      </c>
      <c r="R853" s="6">
        <f t="shared" si="474"/>
        <v>1.3499999046325701</v>
      </c>
      <c r="S853" s="6">
        <f t="shared" si="475"/>
        <v>1</v>
      </c>
      <c r="T853" s="6">
        <f t="shared" si="476"/>
        <v>2.25</v>
      </c>
      <c r="U853" s="6">
        <f t="shared" si="477"/>
        <v>0</v>
      </c>
      <c r="V853" s="6">
        <f t="shared" si="478"/>
        <v>0.69999995231628009</v>
      </c>
      <c r="W853" s="6">
        <f t="shared" si="479"/>
        <v>0.30000004768371991</v>
      </c>
      <c r="X853" s="6">
        <f t="shared" si="480"/>
        <v>0</v>
      </c>
      <c r="Y853" s="6">
        <f t="shared" si="481"/>
        <v>0.54999990463257031</v>
      </c>
      <c r="Z853" s="6">
        <f t="shared" si="482"/>
        <v>0.5</v>
      </c>
      <c r="AA853" s="6">
        <f t="shared" si="483"/>
        <v>0.74999990463257005</v>
      </c>
      <c r="AB853" s="6">
        <f t="shared" si="484"/>
        <v>0.5</v>
      </c>
      <c r="AC853" s="6">
        <f t="shared" si="485"/>
        <v>1.4500000000000002</v>
      </c>
      <c r="AD853" s="6">
        <f t="shared" si="486"/>
        <v>0</v>
      </c>
      <c r="AE853" s="6">
        <f t="shared" si="487"/>
        <v>0</v>
      </c>
      <c r="AF853" s="6">
        <f t="shared" si="488"/>
        <v>0</v>
      </c>
      <c r="AG853" s="6">
        <f t="shared" si="489"/>
        <v>0</v>
      </c>
      <c r="AH853" s="6">
        <f t="shared" si="490"/>
        <v>0</v>
      </c>
      <c r="AI853" s="6">
        <f t="shared" si="491"/>
        <v>0</v>
      </c>
      <c r="AJ853" s="6">
        <f t="shared" si="492"/>
        <v>0</v>
      </c>
      <c r="AK853" s="6">
        <f t="shared" si="493"/>
        <v>0</v>
      </c>
      <c r="AL853" s="6">
        <f t="shared" si="494"/>
        <v>0.64999999999999991</v>
      </c>
      <c r="AM853" s="6">
        <f t="shared" si="495"/>
        <v>0</v>
      </c>
      <c r="AN853" s="6">
        <f t="shared" si="496"/>
        <v>0</v>
      </c>
      <c r="AO853" s="6">
        <f t="shared" si="497"/>
        <v>0</v>
      </c>
      <c r="AP853" s="6">
        <f t="shared" si="498"/>
        <v>0</v>
      </c>
      <c r="AQ853" s="6">
        <f t="shared" si="499"/>
        <v>0</v>
      </c>
      <c r="AR853" s="6">
        <f t="shared" si="500"/>
        <v>0</v>
      </c>
      <c r="AS853" s="6">
        <f t="shared" si="501"/>
        <v>0</v>
      </c>
      <c r="AT853" s="6">
        <f t="shared" si="502"/>
        <v>0</v>
      </c>
      <c r="AU853" s="6">
        <f t="shared" si="503"/>
        <v>0</v>
      </c>
    </row>
    <row r="854" spans="1:47" ht="15" customHeight="1" x14ac:dyDescent="0.45">
      <c r="A854" s="5" t="s">
        <v>1700</v>
      </c>
      <c r="B854" s="5" t="s">
        <v>1701</v>
      </c>
      <c r="C854" s="6">
        <v>3.5999999046325701</v>
      </c>
      <c r="D854" s="6">
        <v>3.2000000476837198</v>
      </c>
      <c r="E854" s="6">
        <v>3.7000000476837198</v>
      </c>
      <c r="F854" s="6">
        <v>1.8500000238418599</v>
      </c>
      <c r="G854" s="6">
        <v>3.8499999046325701</v>
      </c>
      <c r="H854" s="6">
        <v>4</v>
      </c>
      <c r="I854" s="6">
        <v>2.7999999523162802</v>
      </c>
      <c r="J854" s="6">
        <v>0.150000005960465</v>
      </c>
      <c r="K854" s="6">
        <v>0.75</v>
      </c>
      <c r="L854" s="6">
        <f t="shared" si="468"/>
        <v>0.59999990463257014</v>
      </c>
      <c r="M854" s="6">
        <f t="shared" si="469"/>
        <v>1.2000000476837198</v>
      </c>
      <c r="N854" s="6">
        <f t="shared" si="470"/>
        <v>1.7000000476837198</v>
      </c>
      <c r="O854" s="6">
        <f t="shared" si="471"/>
        <v>0</v>
      </c>
      <c r="P854" s="6">
        <f t="shared" si="472"/>
        <v>1.8499999046325701</v>
      </c>
      <c r="Q854" s="6">
        <f t="shared" si="473"/>
        <v>1</v>
      </c>
      <c r="R854" s="6">
        <f t="shared" si="474"/>
        <v>0</v>
      </c>
      <c r="S854" s="6">
        <f t="shared" si="475"/>
        <v>0</v>
      </c>
      <c r="T854" s="6">
        <f t="shared" si="476"/>
        <v>0</v>
      </c>
      <c r="U854" s="6">
        <f t="shared" si="477"/>
        <v>0</v>
      </c>
      <c r="V854" s="6">
        <f t="shared" si="478"/>
        <v>0.60000004768371973</v>
      </c>
      <c r="W854" s="6">
        <f t="shared" si="479"/>
        <v>0.30000004768371991</v>
      </c>
      <c r="X854" s="6">
        <f t="shared" si="480"/>
        <v>0</v>
      </c>
      <c r="Y854" s="6">
        <f t="shared" si="481"/>
        <v>0.54999990463257031</v>
      </c>
      <c r="Z854" s="6">
        <f t="shared" si="482"/>
        <v>0.5</v>
      </c>
      <c r="AA854" s="6">
        <f t="shared" si="483"/>
        <v>0</v>
      </c>
      <c r="AB854" s="6">
        <f t="shared" si="484"/>
        <v>0</v>
      </c>
      <c r="AC854" s="6">
        <f t="shared" si="485"/>
        <v>0</v>
      </c>
      <c r="AD854" s="6">
        <f t="shared" si="486"/>
        <v>0</v>
      </c>
      <c r="AE854" s="6">
        <f t="shared" si="487"/>
        <v>0</v>
      </c>
      <c r="AF854" s="6">
        <f t="shared" si="488"/>
        <v>0</v>
      </c>
      <c r="AG854" s="6">
        <f t="shared" si="489"/>
        <v>0</v>
      </c>
      <c r="AH854" s="6">
        <f t="shared" si="490"/>
        <v>0</v>
      </c>
      <c r="AI854" s="6">
        <f t="shared" si="491"/>
        <v>0</v>
      </c>
      <c r="AJ854" s="6">
        <f t="shared" si="492"/>
        <v>0</v>
      </c>
      <c r="AK854" s="6">
        <f t="shared" si="493"/>
        <v>0</v>
      </c>
      <c r="AL854" s="6">
        <f t="shared" si="494"/>
        <v>0</v>
      </c>
      <c r="AM854" s="6">
        <f t="shared" si="495"/>
        <v>0</v>
      </c>
      <c r="AN854" s="6">
        <f t="shared" si="496"/>
        <v>0</v>
      </c>
      <c r="AO854" s="6">
        <f t="shared" si="497"/>
        <v>0</v>
      </c>
      <c r="AP854" s="6">
        <f t="shared" si="498"/>
        <v>0</v>
      </c>
      <c r="AQ854" s="6">
        <f t="shared" si="499"/>
        <v>0</v>
      </c>
      <c r="AR854" s="6">
        <f t="shared" si="500"/>
        <v>0</v>
      </c>
      <c r="AS854" s="6">
        <f t="shared" si="501"/>
        <v>0</v>
      </c>
      <c r="AT854" s="6">
        <f t="shared" si="502"/>
        <v>0</v>
      </c>
      <c r="AU854" s="6">
        <f t="shared" si="503"/>
        <v>0</v>
      </c>
    </row>
    <row r="855" spans="1:47" ht="15" customHeight="1" x14ac:dyDescent="0.45">
      <c r="A855" s="5" t="s">
        <v>1702</v>
      </c>
      <c r="B855" s="5" t="s">
        <v>1703</v>
      </c>
      <c r="C855" s="6">
        <v>3.4500000476837198</v>
      </c>
      <c r="D855" s="6">
        <v>3.25</v>
      </c>
      <c r="E855" s="6">
        <v>3.5499999523162802</v>
      </c>
      <c r="F855" s="6">
        <v>1.45000004768372</v>
      </c>
      <c r="G855" s="6">
        <v>3.5</v>
      </c>
      <c r="H855" s="6">
        <v>3.9500000476837198</v>
      </c>
      <c r="I855" s="6">
        <v>2.7999999523162802</v>
      </c>
      <c r="J855" s="6">
        <v>0.85000002384185802</v>
      </c>
      <c r="K855" s="6">
        <v>1.79999995231628</v>
      </c>
      <c r="L855" s="6">
        <f t="shared" si="468"/>
        <v>0.45000004768371982</v>
      </c>
      <c r="M855" s="6">
        <f t="shared" si="469"/>
        <v>1.25</v>
      </c>
      <c r="N855" s="6">
        <f t="shared" si="470"/>
        <v>1.5499999523162802</v>
      </c>
      <c r="O855" s="6">
        <f t="shared" si="471"/>
        <v>0</v>
      </c>
      <c r="P855" s="6">
        <f t="shared" si="472"/>
        <v>1.5</v>
      </c>
      <c r="Q855" s="6">
        <f t="shared" si="473"/>
        <v>0.95000004768371982</v>
      </c>
      <c r="R855" s="6">
        <f t="shared" si="474"/>
        <v>0</v>
      </c>
      <c r="S855" s="6">
        <f t="shared" si="475"/>
        <v>0</v>
      </c>
      <c r="T855" s="6">
        <f t="shared" si="476"/>
        <v>0</v>
      </c>
      <c r="U855" s="6">
        <f t="shared" si="477"/>
        <v>0</v>
      </c>
      <c r="V855" s="6">
        <f t="shared" si="478"/>
        <v>0.64999999999999991</v>
      </c>
      <c r="W855" s="6">
        <f t="shared" si="479"/>
        <v>0.14999995231628027</v>
      </c>
      <c r="X855" s="6">
        <f t="shared" si="480"/>
        <v>0</v>
      </c>
      <c r="Y855" s="6">
        <f t="shared" si="481"/>
        <v>0.20000000000000018</v>
      </c>
      <c r="Z855" s="6">
        <f t="shared" si="482"/>
        <v>0.45000004768371982</v>
      </c>
      <c r="AA855" s="6">
        <f t="shared" si="483"/>
        <v>0</v>
      </c>
      <c r="AB855" s="6">
        <f t="shared" si="484"/>
        <v>0</v>
      </c>
      <c r="AC855" s="6">
        <f t="shared" si="485"/>
        <v>0</v>
      </c>
      <c r="AD855" s="6">
        <f t="shared" si="486"/>
        <v>0</v>
      </c>
      <c r="AE855" s="6">
        <f t="shared" si="487"/>
        <v>0</v>
      </c>
      <c r="AF855" s="6">
        <f t="shared" si="488"/>
        <v>0</v>
      </c>
      <c r="AG855" s="6">
        <f t="shared" si="489"/>
        <v>0</v>
      </c>
      <c r="AH855" s="6">
        <f t="shared" si="490"/>
        <v>0</v>
      </c>
      <c r="AI855" s="6">
        <f t="shared" si="491"/>
        <v>0</v>
      </c>
      <c r="AJ855" s="6">
        <f t="shared" si="492"/>
        <v>0</v>
      </c>
      <c r="AK855" s="6">
        <f t="shared" si="493"/>
        <v>0</v>
      </c>
      <c r="AL855" s="6">
        <f t="shared" si="494"/>
        <v>0</v>
      </c>
      <c r="AM855" s="6">
        <f t="shared" si="495"/>
        <v>0</v>
      </c>
      <c r="AN855" s="6">
        <f t="shared" si="496"/>
        <v>0</v>
      </c>
      <c r="AO855" s="6">
        <f t="shared" si="497"/>
        <v>0</v>
      </c>
      <c r="AP855" s="6">
        <f t="shared" si="498"/>
        <v>0</v>
      </c>
      <c r="AQ855" s="6">
        <f t="shared" si="499"/>
        <v>0</v>
      </c>
      <c r="AR855" s="6">
        <f t="shared" si="500"/>
        <v>0</v>
      </c>
      <c r="AS855" s="6">
        <f t="shared" si="501"/>
        <v>0</v>
      </c>
      <c r="AT855" s="6">
        <f t="shared" si="502"/>
        <v>0</v>
      </c>
      <c r="AU855" s="6">
        <f t="shared" si="503"/>
        <v>0</v>
      </c>
    </row>
    <row r="856" spans="1:47" ht="15" customHeight="1" x14ac:dyDescent="0.45">
      <c r="A856" s="5" t="s">
        <v>1704</v>
      </c>
      <c r="B856" s="5" t="s">
        <v>1705</v>
      </c>
      <c r="C856" s="6">
        <v>3.7999999523162802</v>
      </c>
      <c r="D856" s="6">
        <v>4</v>
      </c>
      <c r="E856" s="6">
        <v>4</v>
      </c>
      <c r="F856" s="6">
        <v>1.25</v>
      </c>
      <c r="G856" s="6">
        <v>3.25</v>
      </c>
      <c r="H856" s="6">
        <v>3.7000000476837198</v>
      </c>
      <c r="I856" s="6">
        <v>3.2000000476837198</v>
      </c>
      <c r="J856" s="6">
        <v>2.8499999046325701</v>
      </c>
      <c r="K856" s="6">
        <v>3.5999999046325701</v>
      </c>
      <c r="L856" s="6">
        <f t="shared" si="468"/>
        <v>0.79999995231628018</v>
      </c>
      <c r="M856" s="6">
        <f t="shared" si="469"/>
        <v>2</v>
      </c>
      <c r="N856" s="6">
        <f t="shared" si="470"/>
        <v>2</v>
      </c>
      <c r="O856" s="6">
        <f t="shared" si="471"/>
        <v>0</v>
      </c>
      <c r="P856" s="6">
        <f t="shared" si="472"/>
        <v>1.25</v>
      </c>
      <c r="Q856" s="6">
        <f t="shared" si="473"/>
        <v>0.70000004768371982</v>
      </c>
      <c r="R856" s="6">
        <f t="shared" si="474"/>
        <v>0.20000004768371982</v>
      </c>
      <c r="S856" s="6">
        <f t="shared" si="475"/>
        <v>0.84999990463257014</v>
      </c>
      <c r="T856" s="6">
        <f t="shared" si="476"/>
        <v>1.5999999046325701</v>
      </c>
      <c r="U856" s="6">
        <f t="shared" si="477"/>
        <v>0</v>
      </c>
      <c r="V856" s="6">
        <f t="shared" si="478"/>
        <v>1.4</v>
      </c>
      <c r="W856" s="6">
        <f t="shared" si="479"/>
        <v>0.60000000000000009</v>
      </c>
      <c r="X856" s="6">
        <f t="shared" si="480"/>
        <v>0</v>
      </c>
      <c r="Y856" s="6">
        <f t="shared" si="481"/>
        <v>0</v>
      </c>
      <c r="Z856" s="6">
        <f t="shared" si="482"/>
        <v>0.20000004768371982</v>
      </c>
      <c r="AA856" s="6">
        <f t="shared" si="483"/>
        <v>0</v>
      </c>
      <c r="AB856" s="6">
        <f t="shared" si="484"/>
        <v>0.34999990463257014</v>
      </c>
      <c r="AC856" s="6">
        <f t="shared" si="485"/>
        <v>0.79999990463257031</v>
      </c>
      <c r="AD856" s="6">
        <f t="shared" si="486"/>
        <v>0</v>
      </c>
      <c r="AE856" s="6">
        <f t="shared" si="487"/>
        <v>0.60000000000000009</v>
      </c>
      <c r="AF856" s="6">
        <f t="shared" si="488"/>
        <v>0</v>
      </c>
      <c r="AG856" s="6">
        <f t="shared" si="489"/>
        <v>0</v>
      </c>
      <c r="AH856" s="6">
        <f t="shared" si="490"/>
        <v>0</v>
      </c>
      <c r="AI856" s="6">
        <f t="shared" si="491"/>
        <v>0</v>
      </c>
      <c r="AJ856" s="6">
        <f t="shared" si="492"/>
        <v>0</v>
      </c>
      <c r="AK856" s="6">
        <f t="shared" si="493"/>
        <v>0</v>
      </c>
      <c r="AL856" s="6">
        <f t="shared" si="494"/>
        <v>0</v>
      </c>
      <c r="AM856" s="6">
        <f t="shared" si="495"/>
        <v>0</v>
      </c>
      <c r="AN856" s="6">
        <f t="shared" si="496"/>
        <v>0</v>
      </c>
      <c r="AO856" s="6">
        <f t="shared" si="497"/>
        <v>0</v>
      </c>
      <c r="AP856" s="6">
        <f t="shared" si="498"/>
        <v>0</v>
      </c>
      <c r="AQ856" s="6">
        <f t="shared" si="499"/>
        <v>0</v>
      </c>
      <c r="AR856" s="6">
        <f t="shared" si="500"/>
        <v>0</v>
      </c>
      <c r="AS856" s="6">
        <f t="shared" si="501"/>
        <v>0</v>
      </c>
      <c r="AT856" s="6">
        <f t="shared" si="502"/>
        <v>0</v>
      </c>
      <c r="AU856" s="6">
        <f t="shared" si="503"/>
        <v>0</v>
      </c>
    </row>
    <row r="857" spans="1:47" ht="15" customHeight="1" x14ac:dyDescent="0.45">
      <c r="A857" s="5" t="s">
        <v>1706</v>
      </c>
      <c r="B857" s="5" t="s">
        <v>1707</v>
      </c>
      <c r="C857" s="6">
        <v>2.5</v>
      </c>
      <c r="D857" s="6">
        <v>3.4500000476837198</v>
      </c>
      <c r="E857" s="6">
        <v>3.2000000476837198</v>
      </c>
      <c r="F857" s="6">
        <v>0.94999998807907104</v>
      </c>
      <c r="G857" s="6">
        <v>2.5</v>
      </c>
      <c r="H857" s="6">
        <v>3.4000000953674299</v>
      </c>
      <c r="I857" s="6">
        <v>3.75</v>
      </c>
      <c r="J857" s="6">
        <v>4</v>
      </c>
      <c r="K857" s="6">
        <v>4.0999999046325701</v>
      </c>
      <c r="L857" s="6">
        <f t="shared" si="468"/>
        <v>0</v>
      </c>
      <c r="M857" s="6">
        <f t="shared" si="469"/>
        <v>1.4500000476837198</v>
      </c>
      <c r="N857" s="6">
        <f t="shared" si="470"/>
        <v>1.2000000476837198</v>
      </c>
      <c r="O857" s="6">
        <f t="shared" si="471"/>
        <v>0</v>
      </c>
      <c r="P857" s="6">
        <f t="shared" si="472"/>
        <v>0.5</v>
      </c>
      <c r="Q857" s="6">
        <f t="shared" si="473"/>
        <v>0.40000009536742986</v>
      </c>
      <c r="R857" s="6">
        <f t="shared" si="474"/>
        <v>0.75</v>
      </c>
      <c r="S857" s="6">
        <f t="shared" si="475"/>
        <v>2</v>
      </c>
      <c r="T857" s="6">
        <f t="shared" si="476"/>
        <v>2.0999999046325701</v>
      </c>
      <c r="U857" s="6">
        <f t="shared" si="477"/>
        <v>0</v>
      </c>
      <c r="V857" s="6">
        <f t="shared" si="478"/>
        <v>0.85000004768371973</v>
      </c>
      <c r="W857" s="6">
        <f t="shared" si="479"/>
        <v>0</v>
      </c>
      <c r="X857" s="6">
        <f t="shared" si="480"/>
        <v>0</v>
      </c>
      <c r="Y857" s="6">
        <f t="shared" si="481"/>
        <v>0</v>
      </c>
      <c r="Z857" s="6">
        <f t="shared" si="482"/>
        <v>0</v>
      </c>
      <c r="AA857" s="6">
        <f t="shared" si="483"/>
        <v>0.14999999999999991</v>
      </c>
      <c r="AB857" s="6">
        <f t="shared" si="484"/>
        <v>1.5</v>
      </c>
      <c r="AC857" s="6">
        <f t="shared" si="485"/>
        <v>1.2999999046325703</v>
      </c>
      <c r="AD857" s="6">
        <f t="shared" si="486"/>
        <v>0</v>
      </c>
      <c r="AE857" s="6">
        <f t="shared" si="487"/>
        <v>5.0000047683719906E-2</v>
      </c>
      <c r="AF857" s="6">
        <f t="shared" si="488"/>
        <v>0</v>
      </c>
      <c r="AG857" s="6">
        <f t="shared" si="489"/>
        <v>0</v>
      </c>
      <c r="AH857" s="6">
        <f t="shared" si="490"/>
        <v>0</v>
      </c>
      <c r="AI857" s="6">
        <f t="shared" si="491"/>
        <v>0</v>
      </c>
      <c r="AJ857" s="6">
        <f t="shared" si="492"/>
        <v>0</v>
      </c>
      <c r="AK857" s="6">
        <f t="shared" si="493"/>
        <v>0.70000000000000018</v>
      </c>
      <c r="AL857" s="6">
        <f t="shared" si="494"/>
        <v>0.49999990463257005</v>
      </c>
      <c r="AM857" s="6">
        <f t="shared" si="495"/>
        <v>0</v>
      </c>
      <c r="AN857" s="6">
        <f t="shared" si="496"/>
        <v>0</v>
      </c>
      <c r="AO857" s="6">
        <f t="shared" si="497"/>
        <v>0</v>
      </c>
      <c r="AP857" s="6">
        <f t="shared" si="498"/>
        <v>0</v>
      </c>
      <c r="AQ857" s="6">
        <f t="shared" si="499"/>
        <v>0</v>
      </c>
      <c r="AR857" s="6">
        <f t="shared" si="500"/>
        <v>0</v>
      </c>
      <c r="AS857" s="6">
        <f t="shared" si="501"/>
        <v>0</v>
      </c>
      <c r="AT857" s="6">
        <f t="shared" si="502"/>
        <v>0</v>
      </c>
      <c r="AU857" s="6">
        <f t="shared" si="503"/>
        <v>0</v>
      </c>
    </row>
    <row r="858" spans="1:47" ht="15" customHeight="1" x14ac:dyDescent="0.45">
      <c r="A858" s="5" t="s">
        <v>1708</v>
      </c>
      <c r="B858" s="5" t="s">
        <v>1709</v>
      </c>
      <c r="C858" s="6">
        <v>3</v>
      </c>
      <c r="D858" s="6">
        <v>3</v>
      </c>
      <c r="E858" s="6">
        <v>2.7000000476837198</v>
      </c>
      <c r="F858" s="6">
        <v>1.29999995231628</v>
      </c>
      <c r="G858" s="6">
        <v>2</v>
      </c>
      <c r="H858" s="6">
        <v>2.8499999046325701</v>
      </c>
      <c r="I858" s="6">
        <v>3.5</v>
      </c>
      <c r="J858" s="6">
        <v>2.9000000953674299</v>
      </c>
      <c r="K858" s="6">
        <v>3.7999999523162802</v>
      </c>
      <c r="L858" s="6">
        <f t="shared" si="468"/>
        <v>0</v>
      </c>
      <c r="M858" s="6">
        <f t="shared" si="469"/>
        <v>1</v>
      </c>
      <c r="N858" s="6">
        <f t="shared" si="470"/>
        <v>0.70000004768371982</v>
      </c>
      <c r="O858" s="6">
        <f t="shared" si="471"/>
        <v>0</v>
      </c>
      <c r="P858" s="6">
        <f t="shared" si="472"/>
        <v>0</v>
      </c>
      <c r="Q858" s="6">
        <f t="shared" si="473"/>
        <v>0</v>
      </c>
      <c r="R858" s="6">
        <f t="shared" si="474"/>
        <v>0.5</v>
      </c>
      <c r="S858" s="6">
        <f t="shared" si="475"/>
        <v>0.90000009536742986</v>
      </c>
      <c r="T858" s="6">
        <f t="shared" si="476"/>
        <v>1.7999999523162802</v>
      </c>
      <c r="U858" s="6">
        <f t="shared" si="477"/>
        <v>0</v>
      </c>
      <c r="V858" s="6">
        <f t="shared" si="478"/>
        <v>0.39999999999999991</v>
      </c>
      <c r="W858" s="6">
        <f t="shared" si="479"/>
        <v>0</v>
      </c>
      <c r="X858" s="6">
        <f t="shared" si="480"/>
        <v>0</v>
      </c>
      <c r="Y858" s="6">
        <f t="shared" si="481"/>
        <v>0</v>
      </c>
      <c r="Z858" s="6">
        <f t="shared" si="482"/>
        <v>0</v>
      </c>
      <c r="AA858" s="6">
        <f t="shared" si="483"/>
        <v>0</v>
      </c>
      <c r="AB858" s="6">
        <f t="shared" si="484"/>
        <v>0.40000009536742986</v>
      </c>
      <c r="AC858" s="6">
        <f t="shared" si="485"/>
        <v>0.99999995231628036</v>
      </c>
      <c r="AD858" s="6">
        <f t="shared" si="486"/>
        <v>0</v>
      </c>
      <c r="AE858" s="6">
        <f t="shared" si="487"/>
        <v>0</v>
      </c>
      <c r="AF858" s="6">
        <f t="shared" si="488"/>
        <v>0</v>
      </c>
      <c r="AG858" s="6">
        <f t="shared" si="489"/>
        <v>0</v>
      </c>
      <c r="AH858" s="6">
        <f t="shared" si="490"/>
        <v>0</v>
      </c>
      <c r="AI858" s="6">
        <f t="shared" si="491"/>
        <v>0</v>
      </c>
      <c r="AJ858" s="6">
        <f t="shared" si="492"/>
        <v>0</v>
      </c>
      <c r="AK858" s="6">
        <f t="shared" si="493"/>
        <v>0</v>
      </c>
      <c r="AL858" s="6">
        <f t="shared" si="494"/>
        <v>0.19999995231628009</v>
      </c>
      <c r="AM858" s="6">
        <f t="shared" si="495"/>
        <v>0</v>
      </c>
      <c r="AN858" s="6">
        <f t="shared" si="496"/>
        <v>0</v>
      </c>
      <c r="AO858" s="6">
        <f t="shared" si="497"/>
        <v>0</v>
      </c>
      <c r="AP858" s="6">
        <f t="shared" si="498"/>
        <v>0</v>
      </c>
      <c r="AQ858" s="6">
        <f t="shared" si="499"/>
        <v>0</v>
      </c>
      <c r="AR858" s="6">
        <f t="shared" si="500"/>
        <v>0</v>
      </c>
      <c r="AS858" s="6">
        <f t="shared" si="501"/>
        <v>0</v>
      </c>
      <c r="AT858" s="6">
        <f t="shared" si="502"/>
        <v>0</v>
      </c>
      <c r="AU858" s="6">
        <f t="shared" si="503"/>
        <v>0</v>
      </c>
    </row>
    <row r="859" spans="1:47" ht="15" customHeight="1" x14ac:dyDescent="0.45">
      <c r="A859" s="5" t="s">
        <v>1710</v>
      </c>
      <c r="B859" s="5" t="s">
        <v>1711</v>
      </c>
      <c r="C859" s="6">
        <v>2.0999999046325701</v>
      </c>
      <c r="D859" s="6">
        <v>2.25</v>
      </c>
      <c r="E859" s="6">
        <v>2.25</v>
      </c>
      <c r="F859" s="6">
        <v>1</v>
      </c>
      <c r="G859" s="6">
        <v>2</v>
      </c>
      <c r="H859" s="6">
        <v>2.8499999046325701</v>
      </c>
      <c r="I859" s="6">
        <v>4.1500000953674299</v>
      </c>
      <c r="J859" s="6">
        <v>3.2999999523162802</v>
      </c>
      <c r="K859" s="6">
        <v>4.1500000953674299</v>
      </c>
      <c r="L859" s="6">
        <f t="shared" si="468"/>
        <v>0</v>
      </c>
      <c r="M859" s="6">
        <f t="shared" si="469"/>
        <v>0.25</v>
      </c>
      <c r="N859" s="6">
        <f t="shared" si="470"/>
        <v>0.25</v>
      </c>
      <c r="O859" s="6">
        <f t="shared" si="471"/>
        <v>0</v>
      </c>
      <c r="P859" s="6">
        <f t="shared" si="472"/>
        <v>0</v>
      </c>
      <c r="Q859" s="6">
        <f t="shared" si="473"/>
        <v>0</v>
      </c>
      <c r="R859" s="6">
        <f t="shared" si="474"/>
        <v>1.1500000953674299</v>
      </c>
      <c r="S859" s="6">
        <f t="shared" si="475"/>
        <v>1.2999999523162802</v>
      </c>
      <c r="T859" s="6">
        <f t="shared" si="476"/>
        <v>2.1500000953674299</v>
      </c>
      <c r="U859" s="6">
        <f t="shared" si="477"/>
        <v>0</v>
      </c>
      <c r="V859" s="6">
        <f t="shared" si="478"/>
        <v>0</v>
      </c>
      <c r="W859" s="6">
        <f t="shared" si="479"/>
        <v>0</v>
      </c>
      <c r="X859" s="6">
        <f t="shared" si="480"/>
        <v>0</v>
      </c>
      <c r="Y859" s="6">
        <f t="shared" si="481"/>
        <v>0</v>
      </c>
      <c r="Z859" s="6">
        <f t="shared" si="482"/>
        <v>0</v>
      </c>
      <c r="AA859" s="6">
        <f t="shared" si="483"/>
        <v>0.55000009536742978</v>
      </c>
      <c r="AB859" s="6">
        <f t="shared" si="484"/>
        <v>0.79999995231628018</v>
      </c>
      <c r="AC859" s="6">
        <f t="shared" si="485"/>
        <v>1.35000009536743</v>
      </c>
      <c r="AD859" s="6">
        <f t="shared" si="486"/>
        <v>0</v>
      </c>
      <c r="AE859" s="6">
        <f t="shared" si="487"/>
        <v>0</v>
      </c>
      <c r="AF859" s="6">
        <f t="shared" si="488"/>
        <v>0</v>
      </c>
      <c r="AG859" s="6">
        <f t="shared" si="489"/>
        <v>0</v>
      </c>
      <c r="AH859" s="6">
        <f t="shared" si="490"/>
        <v>0</v>
      </c>
      <c r="AI859" s="6">
        <f t="shared" si="491"/>
        <v>0</v>
      </c>
      <c r="AJ859" s="6">
        <f t="shared" si="492"/>
        <v>0</v>
      </c>
      <c r="AK859" s="6">
        <f t="shared" si="493"/>
        <v>0</v>
      </c>
      <c r="AL859" s="6">
        <f t="shared" si="494"/>
        <v>0.55000009536742978</v>
      </c>
      <c r="AM859" s="6">
        <f t="shared" si="495"/>
        <v>0</v>
      </c>
      <c r="AN859" s="6">
        <f t="shared" si="496"/>
        <v>0</v>
      </c>
      <c r="AO859" s="6">
        <f t="shared" si="497"/>
        <v>0</v>
      </c>
      <c r="AP859" s="6">
        <f t="shared" si="498"/>
        <v>0</v>
      </c>
      <c r="AQ859" s="6">
        <f t="shared" si="499"/>
        <v>0</v>
      </c>
      <c r="AR859" s="6">
        <f t="shared" si="500"/>
        <v>0</v>
      </c>
      <c r="AS859" s="6">
        <f t="shared" si="501"/>
        <v>0</v>
      </c>
      <c r="AT859" s="6">
        <f t="shared" si="502"/>
        <v>0</v>
      </c>
      <c r="AU859" s="6">
        <f t="shared" si="503"/>
        <v>0</v>
      </c>
    </row>
    <row r="860" spans="1:47" ht="15" customHeight="1" x14ac:dyDescent="0.45">
      <c r="A860" s="5" t="s">
        <v>1712</v>
      </c>
      <c r="B860" s="5" t="s">
        <v>1713</v>
      </c>
      <c r="C860" s="6">
        <v>2.1500000953674299</v>
      </c>
      <c r="D860" s="6">
        <v>2.2000000476837198</v>
      </c>
      <c r="E860" s="6">
        <v>2</v>
      </c>
      <c r="F860" s="6">
        <v>0.69999998807907104</v>
      </c>
      <c r="G860" s="6">
        <v>2</v>
      </c>
      <c r="H860" s="6">
        <v>2.3499999046325701</v>
      </c>
      <c r="I860" s="6">
        <v>4.0500001907348597</v>
      </c>
      <c r="J860" s="6">
        <v>3</v>
      </c>
      <c r="K860" s="6">
        <v>3.8499999046325701</v>
      </c>
      <c r="L860" s="6">
        <f t="shared" si="468"/>
        <v>0</v>
      </c>
      <c r="M860" s="6">
        <f t="shared" si="469"/>
        <v>0.20000004768371982</v>
      </c>
      <c r="N860" s="6">
        <f t="shared" si="470"/>
        <v>0</v>
      </c>
      <c r="O860" s="6">
        <f t="shared" si="471"/>
        <v>0</v>
      </c>
      <c r="P860" s="6">
        <f t="shared" si="472"/>
        <v>0</v>
      </c>
      <c r="Q860" s="6">
        <f t="shared" si="473"/>
        <v>0</v>
      </c>
      <c r="R860" s="6">
        <f t="shared" si="474"/>
        <v>1.0500001907348597</v>
      </c>
      <c r="S860" s="6">
        <f t="shared" si="475"/>
        <v>1</v>
      </c>
      <c r="T860" s="6">
        <f t="shared" si="476"/>
        <v>1.8499999046325701</v>
      </c>
      <c r="U860" s="6">
        <f t="shared" si="477"/>
        <v>0</v>
      </c>
      <c r="V860" s="6">
        <f t="shared" si="478"/>
        <v>0</v>
      </c>
      <c r="W860" s="6">
        <f t="shared" si="479"/>
        <v>0</v>
      </c>
      <c r="X860" s="6">
        <f t="shared" si="480"/>
        <v>0</v>
      </c>
      <c r="Y860" s="6">
        <f t="shared" si="481"/>
        <v>0</v>
      </c>
      <c r="Z860" s="6">
        <f t="shared" si="482"/>
        <v>0</v>
      </c>
      <c r="AA860" s="6">
        <f t="shared" si="483"/>
        <v>0.45000019073485964</v>
      </c>
      <c r="AB860" s="6">
        <f t="shared" si="484"/>
        <v>0.5</v>
      </c>
      <c r="AC860" s="6">
        <f t="shared" si="485"/>
        <v>1.0499999046325703</v>
      </c>
      <c r="AD860" s="6">
        <f t="shared" si="486"/>
        <v>0</v>
      </c>
      <c r="AE860" s="6">
        <f t="shared" si="487"/>
        <v>0</v>
      </c>
      <c r="AF860" s="6">
        <f t="shared" si="488"/>
        <v>0</v>
      </c>
      <c r="AG860" s="6">
        <f t="shared" si="489"/>
        <v>0</v>
      </c>
      <c r="AH860" s="6">
        <f t="shared" si="490"/>
        <v>0</v>
      </c>
      <c r="AI860" s="6">
        <f t="shared" si="491"/>
        <v>0</v>
      </c>
      <c r="AJ860" s="6">
        <f t="shared" si="492"/>
        <v>0</v>
      </c>
      <c r="AK860" s="6">
        <f t="shared" si="493"/>
        <v>0</v>
      </c>
      <c r="AL860" s="6">
        <f t="shared" si="494"/>
        <v>0.24999990463257005</v>
      </c>
      <c r="AM860" s="6">
        <f t="shared" si="495"/>
        <v>0</v>
      </c>
      <c r="AN860" s="6">
        <f t="shared" si="496"/>
        <v>0</v>
      </c>
      <c r="AO860" s="6">
        <f t="shared" si="497"/>
        <v>0</v>
      </c>
      <c r="AP860" s="6">
        <f t="shared" si="498"/>
        <v>0</v>
      </c>
      <c r="AQ860" s="6">
        <f t="shared" si="499"/>
        <v>0</v>
      </c>
      <c r="AR860" s="6">
        <f t="shared" si="500"/>
        <v>0</v>
      </c>
      <c r="AS860" s="6">
        <f t="shared" si="501"/>
        <v>0</v>
      </c>
      <c r="AT860" s="6">
        <f t="shared" si="502"/>
        <v>0</v>
      </c>
      <c r="AU860" s="6">
        <f t="shared" si="503"/>
        <v>0</v>
      </c>
    </row>
    <row r="861" spans="1:47" ht="15" customHeight="1" x14ac:dyDescent="0.45">
      <c r="A861" s="5" t="s">
        <v>1714</v>
      </c>
      <c r="B861" s="5" t="s">
        <v>1715</v>
      </c>
      <c r="C861" s="6">
        <v>2.5999999046325701</v>
      </c>
      <c r="D861" s="6">
        <v>3.2000000476837198</v>
      </c>
      <c r="E861" s="6">
        <v>3.25</v>
      </c>
      <c r="F861" s="6">
        <v>0.80000001192092896</v>
      </c>
      <c r="G861" s="6">
        <v>2.2999999523162802</v>
      </c>
      <c r="H861" s="6">
        <v>2.9500000476837198</v>
      </c>
      <c r="I861" s="6">
        <v>4.3499999046325701</v>
      </c>
      <c r="J861" s="6">
        <v>3.0499999523162802</v>
      </c>
      <c r="K861" s="6">
        <v>4.5</v>
      </c>
      <c r="L861" s="6">
        <f t="shared" si="468"/>
        <v>0</v>
      </c>
      <c r="M861" s="6">
        <f t="shared" si="469"/>
        <v>1.2000000476837198</v>
      </c>
      <c r="N861" s="6">
        <f t="shared" si="470"/>
        <v>1.25</v>
      </c>
      <c r="O861" s="6">
        <f t="shared" si="471"/>
        <v>0</v>
      </c>
      <c r="P861" s="6">
        <f t="shared" si="472"/>
        <v>0.29999995231628018</v>
      </c>
      <c r="Q861" s="6">
        <f t="shared" si="473"/>
        <v>0</v>
      </c>
      <c r="R861" s="6">
        <f t="shared" si="474"/>
        <v>1.3499999046325701</v>
      </c>
      <c r="S861" s="6">
        <f t="shared" si="475"/>
        <v>1.0499999523162802</v>
      </c>
      <c r="T861" s="6">
        <f t="shared" si="476"/>
        <v>2.5</v>
      </c>
      <c r="U861" s="6">
        <f t="shared" si="477"/>
        <v>0</v>
      </c>
      <c r="V861" s="6">
        <f t="shared" si="478"/>
        <v>0.60000004768371973</v>
      </c>
      <c r="W861" s="6">
        <f t="shared" si="479"/>
        <v>0</v>
      </c>
      <c r="X861" s="6">
        <f t="shared" si="480"/>
        <v>0</v>
      </c>
      <c r="Y861" s="6">
        <f t="shared" si="481"/>
        <v>0</v>
      </c>
      <c r="Z861" s="6">
        <f t="shared" si="482"/>
        <v>0</v>
      </c>
      <c r="AA861" s="6">
        <f t="shared" si="483"/>
        <v>0.74999990463257005</v>
      </c>
      <c r="AB861" s="6">
        <f t="shared" si="484"/>
        <v>0.54999995231628018</v>
      </c>
      <c r="AC861" s="6">
        <f t="shared" si="485"/>
        <v>1.7000000000000002</v>
      </c>
      <c r="AD861" s="6">
        <f t="shared" si="486"/>
        <v>0</v>
      </c>
      <c r="AE861" s="6">
        <f t="shared" si="487"/>
        <v>0</v>
      </c>
      <c r="AF861" s="6">
        <f t="shared" si="488"/>
        <v>0</v>
      </c>
      <c r="AG861" s="6">
        <f t="shared" si="489"/>
        <v>0</v>
      </c>
      <c r="AH861" s="6">
        <f t="shared" si="490"/>
        <v>0</v>
      </c>
      <c r="AI861" s="6">
        <f t="shared" si="491"/>
        <v>0</v>
      </c>
      <c r="AJ861" s="6">
        <f t="shared" si="492"/>
        <v>0</v>
      </c>
      <c r="AK861" s="6">
        <f t="shared" si="493"/>
        <v>0</v>
      </c>
      <c r="AL861" s="6">
        <f t="shared" si="494"/>
        <v>0.89999999999999991</v>
      </c>
      <c r="AM861" s="6">
        <f t="shared" si="495"/>
        <v>0</v>
      </c>
      <c r="AN861" s="6">
        <f t="shared" si="496"/>
        <v>0</v>
      </c>
      <c r="AO861" s="6">
        <f t="shared" si="497"/>
        <v>0</v>
      </c>
      <c r="AP861" s="6">
        <f t="shared" si="498"/>
        <v>0</v>
      </c>
      <c r="AQ861" s="6">
        <f t="shared" si="499"/>
        <v>0</v>
      </c>
      <c r="AR861" s="6">
        <f t="shared" si="500"/>
        <v>0</v>
      </c>
      <c r="AS861" s="6">
        <f t="shared" si="501"/>
        <v>0</v>
      </c>
      <c r="AT861" s="6">
        <f t="shared" si="502"/>
        <v>0</v>
      </c>
      <c r="AU861" s="6">
        <f t="shared" si="503"/>
        <v>9.9999999999999645E-2</v>
      </c>
    </row>
    <row r="862" spans="1:47" ht="15" customHeight="1" x14ac:dyDescent="0.45">
      <c r="A862" s="5" t="s">
        <v>1716</v>
      </c>
      <c r="B862" s="5" t="s">
        <v>1717</v>
      </c>
      <c r="C862" s="6">
        <v>2.7000000476837198</v>
      </c>
      <c r="D862" s="6">
        <v>2.25</v>
      </c>
      <c r="E862" s="6">
        <v>2.5999999046325701</v>
      </c>
      <c r="F862" s="6">
        <v>0.80000001192092896</v>
      </c>
      <c r="G862" s="6">
        <v>2.7999999523162802</v>
      </c>
      <c r="H862" s="6">
        <v>3.0999999046325701</v>
      </c>
      <c r="I862" s="6">
        <v>3.2999999523162802</v>
      </c>
      <c r="J862" s="6">
        <v>1.79999995231628</v>
      </c>
      <c r="K862" s="6">
        <v>3.3499999046325701</v>
      </c>
      <c r="L862" s="6">
        <f t="shared" si="468"/>
        <v>0</v>
      </c>
      <c r="M862" s="6">
        <f t="shared" si="469"/>
        <v>0.25</v>
      </c>
      <c r="N862" s="6">
        <f t="shared" si="470"/>
        <v>0.59999990463257014</v>
      </c>
      <c r="O862" s="6">
        <f t="shared" si="471"/>
        <v>0</v>
      </c>
      <c r="P862" s="6">
        <f t="shared" si="472"/>
        <v>0.79999995231628018</v>
      </c>
      <c r="Q862" s="6">
        <f t="shared" si="473"/>
        <v>9.9999904632570136E-2</v>
      </c>
      <c r="R862" s="6">
        <f t="shared" si="474"/>
        <v>0.29999995231628018</v>
      </c>
      <c r="S862" s="6">
        <f t="shared" si="475"/>
        <v>0</v>
      </c>
      <c r="T862" s="6">
        <f t="shared" si="476"/>
        <v>1.3499999046325701</v>
      </c>
      <c r="U862" s="6">
        <f t="shared" si="477"/>
        <v>0</v>
      </c>
      <c r="V862" s="6">
        <f t="shared" si="478"/>
        <v>0</v>
      </c>
      <c r="W862" s="6">
        <f t="shared" si="479"/>
        <v>0</v>
      </c>
      <c r="X862" s="6">
        <f t="shared" si="480"/>
        <v>0</v>
      </c>
      <c r="Y862" s="6">
        <f t="shared" si="481"/>
        <v>0</v>
      </c>
      <c r="Z862" s="6">
        <f t="shared" si="482"/>
        <v>0</v>
      </c>
      <c r="AA862" s="6">
        <f t="shared" si="483"/>
        <v>0</v>
      </c>
      <c r="AB862" s="6">
        <f t="shared" si="484"/>
        <v>0</v>
      </c>
      <c r="AC862" s="6">
        <f t="shared" si="485"/>
        <v>0.54999990463257031</v>
      </c>
      <c r="AD862" s="6">
        <f t="shared" si="486"/>
        <v>0</v>
      </c>
      <c r="AE862" s="6">
        <f t="shared" si="487"/>
        <v>0</v>
      </c>
      <c r="AF862" s="6">
        <f t="shared" si="488"/>
        <v>0</v>
      </c>
      <c r="AG862" s="6">
        <f t="shared" si="489"/>
        <v>0</v>
      </c>
      <c r="AH862" s="6">
        <f t="shared" si="490"/>
        <v>0</v>
      </c>
      <c r="AI862" s="6">
        <f t="shared" si="491"/>
        <v>0</v>
      </c>
      <c r="AJ862" s="6">
        <f t="shared" si="492"/>
        <v>0</v>
      </c>
      <c r="AK862" s="6">
        <f t="shared" si="493"/>
        <v>0</v>
      </c>
      <c r="AL862" s="6">
        <f t="shared" si="494"/>
        <v>0</v>
      </c>
      <c r="AM862" s="6">
        <f t="shared" si="495"/>
        <v>0</v>
      </c>
      <c r="AN862" s="6">
        <f t="shared" si="496"/>
        <v>0</v>
      </c>
      <c r="AO862" s="6">
        <f t="shared" si="497"/>
        <v>0</v>
      </c>
      <c r="AP862" s="6">
        <f t="shared" si="498"/>
        <v>0</v>
      </c>
      <c r="AQ862" s="6">
        <f t="shared" si="499"/>
        <v>0</v>
      </c>
      <c r="AR862" s="6">
        <f t="shared" si="500"/>
        <v>0</v>
      </c>
      <c r="AS862" s="6">
        <f t="shared" si="501"/>
        <v>0</v>
      </c>
      <c r="AT862" s="6">
        <f t="shared" si="502"/>
        <v>0</v>
      </c>
      <c r="AU862" s="6">
        <f t="shared" si="503"/>
        <v>0</v>
      </c>
    </row>
    <row r="863" spans="1:47" ht="15" customHeight="1" x14ac:dyDescent="0.45">
      <c r="A863" s="5" t="s">
        <v>1718</v>
      </c>
      <c r="B863" s="5" t="s">
        <v>1719</v>
      </c>
      <c r="C863" s="6">
        <v>2.4000000953674299</v>
      </c>
      <c r="D863" s="6">
        <v>2.5</v>
      </c>
      <c r="E863" s="6">
        <v>2.25</v>
      </c>
      <c r="F863" s="6">
        <v>0.5</v>
      </c>
      <c r="G863" s="6">
        <v>2.3499999046325701</v>
      </c>
      <c r="H863" s="6">
        <v>2.9500000476837198</v>
      </c>
      <c r="I863" s="6">
        <v>3.2999999523162802</v>
      </c>
      <c r="J863" s="6">
        <v>3.0999999046325701</v>
      </c>
      <c r="K863" s="6">
        <v>3.0499999523162802</v>
      </c>
      <c r="L863" s="6">
        <f t="shared" si="468"/>
        <v>0</v>
      </c>
      <c r="M863" s="6">
        <f t="shared" si="469"/>
        <v>0.5</v>
      </c>
      <c r="N863" s="6">
        <f t="shared" si="470"/>
        <v>0.25</v>
      </c>
      <c r="O863" s="6">
        <f t="shared" si="471"/>
        <v>0</v>
      </c>
      <c r="P863" s="6">
        <f t="shared" si="472"/>
        <v>0.34999990463257014</v>
      </c>
      <c r="Q863" s="6">
        <f t="shared" si="473"/>
        <v>0</v>
      </c>
      <c r="R863" s="6">
        <f t="shared" si="474"/>
        <v>0.29999995231628018</v>
      </c>
      <c r="S863" s="6">
        <f t="shared" si="475"/>
        <v>1.0999999046325701</v>
      </c>
      <c r="T863" s="6">
        <f t="shared" si="476"/>
        <v>1.0499999523162802</v>
      </c>
      <c r="U863" s="6">
        <f t="shared" si="477"/>
        <v>0</v>
      </c>
      <c r="V863" s="6">
        <f t="shared" si="478"/>
        <v>0</v>
      </c>
      <c r="W863" s="6">
        <f t="shared" si="479"/>
        <v>0</v>
      </c>
      <c r="X863" s="6">
        <f t="shared" si="480"/>
        <v>0</v>
      </c>
      <c r="Y863" s="6">
        <f t="shared" si="481"/>
        <v>0</v>
      </c>
      <c r="Z863" s="6">
        <f t="shared" si="482"/>
        <v>0</v>
      </c>
      <c r="AA863" s="6">
        <f t="shared" si="483"/>
        <v>0</v>
      </c>
      <c r="AB863" s="6">
        <f t="shared" si="484"/>
        <v>0.59999990463257014</v>
      </c>
      <c r="AC863" s="6">
        <f t="shared" si="485"/>
        <v>0.24999995231628036</v>
      </c>
      <c r="AD863" s="6">
        <f t="shared" si="486"/>
        <v>0</v>
      </c>
      <c r="AE863" s="6">
        <f t="shared" si="487"/>
        <v>0</v>
      </c>
      <c r="AF863" s="6">
        <f t="shared" si="488"/>
        <v>0</v>
      </c>
      <c r="AG863" s="6">
        <f t="shared" si="489"/>
        <v>0</v>
      </c>
      <c r="AH863" s="6">
        <f t="shared" si="490"/>
        <v>0</v>
      </c>
      <c r="AI863" s="6">
        <f t="shared" si="491"/>
        <v>0</v>
      </c>
      <c r="AJ863" s="6">
        <f t="shared" si="492"/>
        <v>0</v>
      </c>
      <c r="AK863" s="6">
        <f t="shared" si="493"/>
        <v>0</v>
      </c>
      <c r="AL863" s="6">
        <f t="shared" si="494"/>
        <v>0</v>
      </c>
      <c r="AM863" s="6">
        <f t="shared" si="495"/>
        <v>0</v>
      </c>
      <c r="AN863" s="6">
        <f t="shared" si="496"/>
        <v>0</v>
      </c>
      <c r="AO863" s="6">
        <f t="shared" si="497"/>
        <v>0</v>
      </c>
      <c r="AP863" s="6">
        <f t="shared" si="498"/>
        <v>0</v>
      </c>
      <c r="AQ863" s="6">
        <f t="shared" si="499"/>
        <v>0</v>
      </c>
      <c r="AR863" s="6">
        <f t="shared" si="500"/>
        <v>0</v>
      </c>
      <c r="AS863" s="6">
        <f t="shared" si="501"/>
        <v>0</v>
      </c>
      <c r="AT863" s="6">
        <f t="shared" si="502"/>
        <v>0</v>
      </c>
      <c r="AU863" s="6">
        <f t="shared" si="503"/>
        <v>0</v>
      </c>
    </row>
    <row r="864" spans="1:47" ht="15" customHeight="1" x14ac:dyDescent="0.45">
      <c r="A864" s="5" t="s">
        <v>1720</v>
      </c>
      <c r="B864" s="5" t="s">
        <v>1721</v>
      </c>
      <c r="C864" s="6">
        <v>2.25</v>
      </c>
      <c r="D864" s="6">
        <v>2.1500000953674299</v>
      </c>
      <c r="E864" s="6">
        <v>2</v>
      </c>
      <c r="F864" s="6">
        <v>0.44999998807907099</v>
      </c>
      <c r="G864" s="6">
        <v>2.0499999523162802</v>
      </c>
      <c r="H864" s="6">
        <v>1.8999999761581401</v>
      </c>
      <c r="I864" s="6">
        <v>3.5999999046325701</v>
      </c>
      <c r="J864" s="6">
        <v>3.5</v>
      </c>
      <c r="K864" s="6">
        <v>3.25</v>
      </c>
      <c r="L864" s="6">
        <f t="shared" si="468"/>
        <v>0</v>
      </c>
      <c r="M864" s="6">
        <f t="shared" si="469"/>
        <v>0.15000009536742986</v>
      </c>
      <c r="N864" s="6">
        <f t="shared" si="470"/>
        <v>0</v>
      </c>
      <c r="O864" s="6">
        <f t="shared" si="471"/>
        <v>0</v>
      </c>
      <c r="P864" s="6">
        <f t="shared" si="472"/>
        <v>4.9999952316280183E-2</v>
      </c>
      <c r="Q864" s="6">
        <f t="shared" si="473"/>
        <v>0</v>
      </c>
      <c r="R864" s="6">
        <f t="shared" si="474"/>
        <v>0.59999990463257014</v>
      </c>
      <c r="S864" s="6">
        <f t="shared" si="475"/>
        <v>1.5</v>
      </c>
      <c r="T864" s="6">
        <f t="shared" si="476"/>
        <v>1.25</v>
      </c>
      <c r="U864" s="6">
        <f t="shared" si="477"/>
        <v>0</v>
      </c>
      <c r="V864" s="6">
        <f t="shared" si="478"/>
        <v>0</v>
      </c>
      <c r="W864" s="6">
        <f t="shared" si="479"/>
        <v>0</v>
      </c>
      <c r="X864" s="6">
        <f t="shared" si="480"/>
        <v>0</v>
      </c>
      <c r="Y864" s="6">
        <f t="shared" si="481"/>
        <v>0</v>
      </c>
      <c r="Z864" s="6">
        <f t="shared" si="482"/>
        <v>0</v>
      </c>
      <c r="AA864" s="6">
        <f t="shared" si="483"/>
        <v>0</v>
      </c>
      <c r="AB864" s="6">
        <f t="shared" si="484"/>
        <v>1</v>
      </c>
      <c r="AC864" s="6">
        <f t="shared" si="485"/>
        <v>0.45000000000000018</v>
      </c>
      <c r="AD864" s="6">
        <f t="shared" si="486"/>
        <v>0</v>
      </c>
      <c r="AE864" s="6">
        <f t="shared" si="487"/>
        <v>0</v>
      </c>
      <c r="AF864" s="6">
        <f t="shared" si="488"/>
        <v>0</v>
      </c>
      <c r="AG864" s="6">
        <f t="shared" si="489"/>
        <v>0</v>
      </c>
      <c r="AH864" s="6">
        <f t="shared" si="490"/>
        <v>0</v>
      </c>
      <c r="AI864" s="6">
        <f t="shared" si="491"/>
        <v>0</v>
      </c>
      <c r="AJ864" s="6">
        <f t="shared" si="492"/>
        <v>0</v>
      </c>
      <c r="AK864" s="6">
        <f t="shared" si="493"/>
        <v>0.20000000000000018</v>
      </c>
      <c r="AL864" s="6">
        <f t="shared" si="494"/>
        <v>0</v>
      </c>
      <c r="AM864" s="6">
        <f t="shared" si="495"/>
        <v>0</v>
      </c>
      <c r="AN864" s="6">
        <f t="shared" si="496"/>
        <v>0</v>
      </c>
      <c r="AO864" s="6">
        <f t="shared" si="497"/>
        <v>0</v>
      </c>
      <c r="AP864" s="6">
        <f t="shared" si="498"/>
        <v>0</v>
      </c>
      <c r="AQ864" s="6">
        <f t="shared" si="499"/>
        <v>0</v>
      </c>
      <c r="AR864" s="6">
        <f t="shared" si="500"/>
        <v>0</v>
      </c>
      <c r="AS864" s="6">
        <f t="shared" si="501"/>
        <v>0</v>
      </c>
      <c r="AT864" s="6">
        <f t="shared" si="502"/>
        <v>0</v>
      </c>
      <c r="AU864" s="6">
        <f t="shared" si="503"/>
        <v>0</v>
      </c>
    </row>
    <row r="865" spans="1:47" ht="15" customHeight="1" x14ac:dyDescent="0.45">
      <c r="A865" s="5" t="s">
        <v>1722</v>
      </c>
      <c r="B865" s="5" t="s">
        <v>1723</v>
      </c>
      <c r="C865" s="6">
        <v>3</v>
      </c>
      <c r="D865" s="6">
        <v>3.0999999046325701</v>
      </c>
      <c r="E865" s="6">
        <v>2.9500000476837198</v>
      </c>
      <c r="F865" s="6">
        <v>1.04999995231628</v>
      </c>
      <c r="G865" s="6">
        <v>2.8499999046325701</v>
      </c>
      <c r="H865" s="6">
        <v>3.1500000953674299</v>
      </c>
      <c r="I865" s="6">
        <v>3.0999999046325701</v>
      </c>
      <c r="J865" s="6">
        <v>1.75</v>
      </c>
      <c r="K865" s="6">
        <v>2.9000000953674299</v>
      </c>
      <c r="L865" s="6">
        <f t="shared" si="468"/>
        <v>0</v>
      </c>
      <c r="M865" s="6">
        <f t="shared" si="469"/>
        <v>1.0999999046325701</v>
      </c>
      <c r="N865" s="6">
        <f t="shared" si="470"/>
        <v>0.95000004768371982</v>
      </c>
      <c r="O865" s="6">
        <f t="shared" si="471"/>
        <v>0</v>
      </c>
      <c r="P865" s="6">
        <f t="shared" si="472"/>
        <v>0.84999990463257014</v>
      </c>
      <c r="Q865" s="6">
        <f t="shared" si="473"/>
        <v>0.15000009536742986</v>
      </c>
      <c r="R865" s="6">
        <f t="shared" si="474"/>
        <v>9.9999904632570136E-2</v>
      </c>
      <c r="S865" s="6">
        <f t="shared" si="475"/>
        <v>0</v>
      </c>
      <c r="T865" s="6">
        <f t="shared" si="476"/>
        <v>0.90000009536742986</v>
      </c>
      <c r="U865" s="6">
        <f t="shared" si="477"/>
        <v>0</v>
      </c>
      <c r="V865" s="6">
        <f t="shared" si="478"/>
        <v>0.49999990463257005</v>
      </c>
      <c r="W865" s="6">
        <f t="shared" si="479"/>
        <v>0</v>
      </c>
      <c r="X865" s="6">
        <f t="shared" si="480"/>
        <v>0</v>
      </c>
      <c r="Y865" s="6">
        <f t="shared" si="481"/>
        <v>0</v>
      </c>
      <c r="Z865" s="6">
        <f t="shared" si="482"/>
        <v>0</v>
      </c>
      <c r="AA865" s="6">
        <f t="shared" si="483"/>
        <v>0</v>
      </c>
      <c r="AB865" s="6">
        <f t="shared" si="484"/>
        <v>0</v>
      </c>
      <c r="AC865" s="6">
        <f t="shared" si="485"/>
        <v>0.10000009536743004</v>
      </c>
      <c r="AD865" s="6">
        <f t="shared" si="486"/>
        <v>0</v>
      </c>
      <c r="AE865" s="6">
        <f t="shared" si="487"/>
        <v>0</v>
      </c>
      <c r="AF865" s="6">
        <f t="shared" si="488"/>
        <v>0</v>
      </c>
      <c r="AG865" s="6">
        <f t="shared" si="489"/>
        <v>0</v>
      </c>
      <c r="AH865" s="6">
        <f t="shared" si="490"/>
        <v>0</v>
      </c>
      <c r="AI865" s="6">
        <f t="shared" si="491"/>
        <v>0</v>
      </c>
      <c r="AJ865" s="6">
        <f t="shared" si="492"/>
        <v>0</v>
      </c>
      <c r="AK865" s="6">
        <f t="shared" si="493"/>
        <v>0</v>
      </c>
      <c r="AL865" s="6">
        <f t="shared" si="494"/>
        <v>0</v>
      </c>
      <c r="AM865" s="6">
        <f t="shared" si="495"/>
        <v>0</v>
      </c>
      <c r="AN865" s="6">
        <f t="shared" si="496"/>
        <v>0</v>
      </c>
      <c r="AO865" s="6">
        <f t="shared" si="497"/>
        <v>0</v>
      </c>
      <c r="AP865" s="6">
        <f t="shared" si="498"/>
        <v>0</v>
      </c>
      <c r="AQ865" s="6">
        <f t="shared" si="499"/>
        <v>0</v>
      </c>
      <c r="AR865" s="6">
        <f t="shared" si="500"/>
        <v>0</v>
      </c>
      <c r="AS865" s="6">
        <f t="shared" si="501"/>
        <v>0</v>
      </c>
      <c r="AT865" s="6">
        <f t="shared" si="502"/>
        <v>0</v>
      </c>
      <c r="AU865" s="6">
        <f t="shared" si="503"/>
        <v>0</v>
      </c>
    </row>
    <row r="866" spans="1:47" ht="15" customHeight="1" x14ac:dyDescent="0.45">
      <c r="A866" s="5" t="s">
        <v>1724</v>
      </c>
      <c r="B866" s="5" t="s">
        <v>1725</v>
      </c>
      <c r="C866" s="6">
        <v>2.9000000953674299</v>
      </c>
      <c r="D866" s="6">
        <v>2.75</v>
      </c>
      <c r="E866" s="6">
        <v>2.6500000953674299</v>
      </c>
      <c r="F866" s="6">
        <v>0.5</v>
      </c>
      <c r="G866" s="6">
        <v>2.5</v>
      </c>
      <c r="H866" s="6">
        <v>2.7000000476837198</v>
      </c>
      <c r="I866" s="6">
        <v>3.6999998092651398</v>
      </c>
      <c r="J866" s="6">
        <v>1.54999995231628</v>
      </c>
      <c r="K866" s="6">
        <v>3.0999999046325701</v>
      </c>
      <c r="L866" s="6">
        <f t="shared" si="468"/>
        <v>0</v>
      </c>
      <c r="M866" s="6">
        <f t="shared" si="469"/>
        <v>0.75</v>
      </c>
      <c r="N866" s="6">
        <f t="shared" si="470"/>
        <v>0.65000009536742986</v>
      </c>
      <c r="O866" s="6">
        <f t="shared" si="471"/>
        <v>0</v>
      </c>
      <c r="P866" s="6">
        <f t="shared" si="472"/>
        <v>0.5</v>
      </c>
      <c r="Q866" s="6">
        <f t="shared" si="473"/>
        <v>0</v>
      </c>
      <c r="R866" s="6">
        <f t="shared" si="474"/>
        <v>0.69999980926513983</v>
      </c>
      <c r="S866" s="6">
        <f t="shared" si="475"/>
        <v>0</v>
      </c>
      <c r="T866" s="6">
        <f t="shared" si="476"/>
        <v>1.0999999046325701</v>
      </c>
      <c r="U866" s="6">
        <f t="shared" si="477"/>
        <v>0</v>
      </c>
      <c r="V866" s="6">
        <f t="shared" si="478"/>
        <v>0.14999999999999991</v>
      </c>
      <c r="W866" s="6">
        <f t="shared" si="479"/>
        <v>0</v>
      </c>
      <c r="X866" s="6">
        <f t="shared" si="480"/>
        <v>0</v>
      </c>
      <c r="Y866" s="6">
        <f t="shared" si="481"/>
        <v>0</v>
      </c>
      <c r="Z866" s="6">
        <f t="shared" si="482"/>
        <v>0</v>
      </c>
      <c r="AA866" s="6">
        <f t="shared" si="483"/>
        <v>9.9999809265139739E-2</v>
      </c>
      <c r="AB866" s="6">
        <f t="shared" si="484"/>
        <v>0</v>
      </c>
      <c r="AC866" s="6">
        <f t="shared" si="485"/>
        <v>0.29999990463257031</v>
      </c>
      <c r="AD866" s="6">
        <f t="shared" si="486"/>
        <v>0</v>
      </c>
      <c r="AE866" s="6">
        <f t="shared" si="487"/>
        <v>0</v>
      </c>
      <c r="AF866" s="6">
        <f t="shared" si="488"/>
        <v>0</v>
      </c>
      <c r="AG866" s="6">
        <f t="shared" si="489"/>
        <v>0</v>
      </c>
      <c r="AH866" s="6">
        <f t="shared" si="490"/>
        <v>0</v>
      </c>
      <c r="AI866" s="6">
        <f t="shared" si="491"/>
        <v>0</v>
      </c>
      <c r="AJ866" s="6">
        <f t="shared" si="492"/>
        <v>0</v>
      </c>
      <c r="AK866" s="6">
        <f t="shared" si="493"/>
        <v>0</v>
      </c>
      <c r="AL866" s="6">
        <f t="shared" si="494"/>
        <v>0</v>
      </c>
      <c r="AM866" s="6">
        <f t="shared" si="495"/>
        <v>0</v>
      </c>
      <c r="AN866" s="6">
        <f t="shared" si="496"/>
        <v>0</v>
      </c>
      <c r="AO866" s="6">
        <f t="shared" si="497"/>
        <v>0</v>
      </c>
      <c r="AP866" s="6">
        <f t="shared" si="498"/>
        <v>0</v>
      </c>
      <c r="AQ866" s="6">
        <f t="shared" si="499"/>
        <v>0</v>
      </c>
      <c r="AR866" s="6">
        <f t="shared" si="500"/>
        <v>0</v>
      </c>
      <c r="AS866" s="6">
        <f t="shared" si="501"/>
        <v>0</v>
      </c>
      <c r="AT866" s="6">
        <f t="shared" si="502"/>
        <v>0</v>
      </c>
      <c r="AU866" s="6">
        <f t="shared" si="503"/>
        <v>0</v>
      </c>
    </row>
    <row r="867" spans="1:47" ht="15" customHeight="1" x14ac:dyDescent="0.45">
      <c r="A867" s="5" t="s">
        <v>1726</v>
      </c>
      <c r="B867" s="5" t="s">
        <v>1727</v>
      </c>
      <c r="C867" s="6">
        <v>2.0499999523162802</v>
      </c>
      <c r="D867" s="6">
        <v>2.25</v>
      </c>
      <c r="E867" s="6">
        <v>2</v>
      </c>
      <c r="F867" s="6">
        <v>0.75</v>
      </c>
      <c r="G867" s="6">
        <v>2</v>
      </c>
      <c r="H867" s="6">
        <v>2.9000000953674299</v>
      </c>
      <c r="I867" s="6">
        <v>3.4000000953674299</v>
      </c>
      <c r="J867" s="6">
        <v>3.5</v>
      </c>
      <c r="K867" s="6">
        <v>3.5</v>
      </c>
      <c r="L867" s="6">
        <f t="shared" si="468"/>
        <v>0</v>
      </c>
      <c r="M867" s="6">
        <f t="shared" si="469"/>
        <v>0.25</v>
      </c>
      <c r="N867" s="6">
        <f t="shared" si="470"/>
        <v>0</v>
      </c>
      <c r="O867" s="6">
        <f t="shared" si="471"/>
        <v>0</v>
      </c>
      <c r="P867" s="6">
        <f t="shared" si="472"/>
        <v>0</v>
      </c>
      <c r="Q867" s="6">
        <f t="shared" si="473"/>
        <v>0</v>
      </c>
      <c r="R867" s="6">
        <f t="shared" si="474"/>
        <v>0.40000009536742986</v>
      </c>
      <c r="S867" s="6">
        <f t="shared" si="475"/>
        <v>1.5</v>
      </c>
      <c r="T867" s="6">
        <f t="shared" si="476"/>
        <v>1.5</v>
      </c>
      <c r="U867" s="6">
        <f t="shared" si="477"/>
        <v>0</v>
      </c>
      <c r="V867" s="6">
        <f t="shared" si="478"/>
        <v>0</v>
      </c>
      <c r="W867" s="6">
        <f t="shared" si="479"/>
        <v>0</v>
      </c>
      <c r="X867" s="6">
        <f t="shared" si="480"/>
        <v>0</v>
      </c>
      <c r="Y867" s="6">
        <f t="shared" si="481"/>
        <v>0</v>
      </c>
      <c r="Z867" s="6">
        <f t="shared" si="482"/>
        <v>0</v>
      </c>
      <c r="AA867" s="6">
        <f t="shared" si="483"/>
        <v>0</v>
      </c>
      <c r="AB867" s="6">
        <f t="shared" si="484"/>
        <v>1</v>
      </c>
      <c r="AC867" s="6">
        <f t="shared" si="485"/>
        <v>0.70000000000000018</v>
      </c>
      <c r="AD867" s="6">
        <f t="shared" si="486"/>
        <v>0</v>
      </c>
      <c r="AE867" s="6">
        <f t="shared" si="487"/>
        <v>0</v>
      </c>
      <c r="AF867" s="6">
        <f t="shared" si="488"/>
        <v>0</v>
      </c>
      <c r="AG867" s="6">
        <f t="shared" si="489"/>
        <v>0</v>
      </c>
      <c r="AH867" s="6">
        <f t="shared" si="490"/>
        <v>0</v>
      </c>
      <c r="AI867" s="6">
        <f t="shared" si="491"/>
        <v>0</v>
      </c>
      <c r="AJ867" s="6">
        <f t="shared" si="492"/>
        <v>0</v>
      </c>
      <c r="AK867" s="6">
        <f t="shared" si="493"/>
        <v>0.20000000000000018</v>
      </c>
      <c r="AL867" s="6">
        <f t="shared" si="494"/>
        <v>0</v>
      </c>
      <c r="AM867" s="6">
        <f t="shared" si="495"/>
        <v>0</v>
      </c>
      <c r="AN867" s="6">
        <f t="shared" si="496"/>
        <v>0</v>
      </c>
      <c r="AO867" s="6">
        <f t="shared" si="497"/>
        <v>0</v>
      </c>
      <c r="AP867" s="6">
        <f t="shared" si="498"/>
        <v>0</v>
      </c>
      <c r="AQ867" s="6">
        <f t="shared" si="499"/>
        <v>0</v>
      </c>
      <c r="AR867" s="6">
        <f t="shared" si="500"/>
        <v>0</v>
      </c>
      <c r="AS867" s="6">
        <f t="shared" si="501"/>
        <v>0</v>
      </c>
      <c r="AT867" s="6">
        <f t="shared" si="502"/>
        <v>0</v>
      </c>
      <c r="AU867" s="6">
        <f t="shared" si="503"/>
        <v>0</v>
      </c>
    </row>
    <row r="868" spans="1:47" ht="15" customHeight="1" x14ac:dyDescent="0.45">
      <c r="A868" s="5" t="s">
        <v>1728</v>
      </c>
      <c r="B868" s="5" t="s">
        <v>1729</v>
      </c>
      <c r="C868" s="6">
        <v>3.0499999523162802</v>
      </c>
      <c r="D868" s="6">
        <v>3.4500000476837198</v>
      </c>
      <c r="E868" s="6">
        <v>4</v>
      </c>
      <c r="F868" s="6">
        <v>1.6499999761581401</v>
      </c>
      <c r="G868" s="6">
        <v>4.0999999046325701</v>
      </c>
      <c r="H868" s="6">
        <v>4</v>
      </c>
      <c r="I868" s="6">
        <v>4.25</v>
      </c>
      <c r="J868" s="6">
        <v>1.29999995231628</v>
      </c>
      <c r="K868" s="6">
        <v>4.0500001907348597</v>
      </c>
      <c r="L868" s="6">
        <f t="shared" si="468"/>
        <v>4.9999952316280183E-2</v>
      </c>
      <c r="M868" s="6">
        <f t="shared" si="469"/>
        <v>1.4500000476837198</v>
      </c>
      <c r="N868" s="6">
        <f t="shared" si="470"/>
        <v>2</v>
      </c>
      <c r="O868" s="6">
        <f t="shared" si="471"/>
        <v>0</v>
      </c>
      <c r="P868" s="6">
        <f t="shared" si="472"/>
        <v>2.0999999046325701</v>
      </c>
      <c r="Q868" s="6">
        <f t="shared" si="473"/>
        <v>1</v>
      </c>
      <c r="R868" s="6">
        <f t="shared" si="474"/>
        <v>1.25</v>
      </c>
      <c r="S868" s="6">
        <f t="shared" si="475"/>
        <v>0</v>
      </c>
      <c r="T868" s="6">
        <f t="shared" si="476"/>
        <v>2.0500001907348597</v>
      </c>
      <c r="U868" s="6">
        <f t="shared" si="477"/>
        <v>0</v>
      </c>
      <c r="V868" s="6">
        <f t="shared" si="478"/>
        <v>0.85000004768371973</v>
      </c>
      <c r="W868" s="6">
        <f t="shared" si="479"/>
        <v>0.60000000000000009</v>
      </c>
      <c r="X868" s="6">
        <f t="shared" si="480"/>
        <v>0</v>
      </c>
      <c r="Y868" s="6">
        <f t="shared" si="481"/>
        <v>0.79999990463257031</v>
      </c>
      <c r="Z868" s="6">
        <f t="shared" si="482"/>
        <v>0.5</v>
      </c>
      <c r="AA868" s="6">
        <f t="shared" si="483"/>
        <v>0.64999999999999991</v>
      </c>
      <c r="AB868" s="6">
        <f t="shared" si="484"/>
        <v>0</v>
      </c>
      <c r="AC868" s="6">
        <f t="shared" si="485"/>
        <v>1.2500001907348599</v>
      </c>
      <c r="AD868" s="6">
        <f t="shared" si="486"/>
        <v>0</v>
      </c>
      <c r="AE868" s="6">
        <f t="shared" si="487"/>
        <v>5.0000047683719906E-2</v>
      </c>
      <c r="AF868" s="6">
        <f t="shared" si="488"/>
        <v>0</v>
      </c>
      <c r="AG868" s="6">
        <f t="shared" si="489"/>
        <v>0</v>
      </c>
      <c r="AH868" s="6">
        <f t="shared" si="490"/>
        <v>0</v>
      </c>
      <c r="AI868" s="6">
        <f t="shared" si="491"/>
        <v>0</v>
      </c>
      <c r="AJ868" s="6">
        <f t="shared" si="492"/>
        <v>0</v>
      </c>
      <c r="AK868" s="6">
        <f t="shared" si="493"/>
        <v>0</v>
      </c>
      <c r="AL868" s="6">
        <f t="shared" si="494"/>
        <v>0.45000019073485964</v>
      </c>
      <c r="AM868" s="6">
        <f t="shared" si="495"/>
        <v>0</v>
      </c>
      <c r="AN868" s="6">
        <f t="shared" si="496"/>
        <v>0</v>
      </c>
      <c r="AO868" s="6">
        <f t="shared" si="497"/>
        <v>0</v>
      </c>
      <c r="AP868" s="6">
        <f t="shared" si="498"/>
        <v>0</v>
      </c>
      <c r="AQ868" s="6">
        <f t="shared" si="499"/>
        <v>0</v>
      </c>
      <c r="AR868" s="6">
        <f t="shared" si="500"/>
        <v>0</v>
      </c>
      <c r="AS868" s="6">
        <f t="shared" si="501"/>
        <v>0</v>
      </c>
      <c r="AT868" s="6">
        <f t="shared" si="502"/>
        <v>0</v>
      </c>
      <c r="AU868" s="6">
        <f t="shared" si="503"/>
        <v>0</v>
      </c>
    </row>
    <row r="869" spans="1:47" ht="15" customHeight="1" x14ac:dyDescent="0.45">
      <c r="A869" s="5" t="s">
        <v>1730</v>
      </c>
      <c r="B869" s="5" t="s">
        <v>1731</v>
      </c>
      <c r="C869" s="6">
        <v>2.25</v>
      </c>
      <c r="D869" s="6">
        <v>2.7000000476837198</v>
      </c>
      <c r="E869" s="6">
        <v>2.7000000476837198</v>
      </c>
      <c r="F869" s="6">
        <v>1</v>
      </c>
      <c r="G869" s="6">
        <v>2.7000000476837198</v>
      </c>
      <c r="H869" s="6">
        <v>3.5</v>
      </c>
      <c r="I869" s="6">
        <v>4.0999999046325701</v>
      </c>
      <c r="J869" s="6">
        <v>3.25</v>
      </c>
      <c r="K869" s="6">
        <v>3.75</v>
      </c>
      <c r="L869" s="6">
        <f t="shared" si="468"/>
        <v>0</v>
      </c>
      <c r="M869" s="6">
        <f t="shared" si="469"/>
        <v>0.70000004768371982</v>
      </c>
      <c r="N869" s="6">
        <f t="shared" si="470"/>
        <v>0.70000004768371982</v>
      </c>
      <c r="O869" s="6">
        <f t="shared" si="471"/>
        <v>0</v>
      </c>
      <c r="P869" s="6">
        <f t="shared" si="472"/>
        <v>0.70000004768371982</v>
      </c>
      <c r="Q869" s="6">
        <f t="shared" si="473"/>
        <v>0.5</v>
      </c>
      <c r="R869" s="6">
        <f t="shared" si="474"/>
        <v>1.0999999046325701</v>
      </c>
      <c r="S869" s="6">
        <f t="shared" si="475"/>
        <v>1.25</v>
      </c>
      <c r="T869" s="6">
        <f t="shared" si="476"/>
        <v>1.75</v>
      </c>
      <c r="U869" s="6">
        <f t="shared" si="477"/>
        <v>0</v>
      </c>
      <c r="V869" s="6">
        <f t="shared" si="478"/>
        <v>0.10000004768371973</v>
      </c>
      <c r="W869" s="6">
        <f t="shared" si="479"/>
        <v>0</v>
      </c>
      <c r="X869" s="6">
        <f t="shared" si="480"/>
        <v>0</v>
      </c>
      <c r="Y869" s="6">
        <f t="shared" si="481"/>
        <v>0</v>
      </c>
      <c r="Z869" s="6">
        <f t="shared" si="482"/>
        <v>0</v>
      </c>
      <c r="AA869" s="6">
        <f t="shared" si="483"/>
        <v>0.49999990463257005</v>
      </c>
      <c r="AB869" s="6">
        <f t="shared" si="484"/>
        <v>0.75</v>
      </c>
      <c r="AC869" s="6">
        <f t="shared" si="485"/>
        <v>0.95000000000000018</v>
      </c>
      <c r="AD869" s="6">
        <f t="shared" si="486"/>
        <v>0</v>
      </c>
      <c r="AE869" s="6">
        <f t="shared" si="487"/>
        <v>0</v>
      </c>
      <c r="AF869" s="6">
        <f t="shared" si="488"/>
        <v>0</v>
      </c>
      <c r="AG869" s="6">
        <f t="shared" si="489"/>
        <v>0</v>
      </c>
      <c r="AH869" s="6">
        <f t="shared" si="490"/>
        <v>0</v>
      </c>
      <c r="AI869" s="6">
        <f t="shared" si="491"/>
        <v>0</v>
      </c>
      <c r="AJ869" s="6">
        <f t="shared" si="492"/>
        <v>0</v>
      </c>
      <c r="AK869" s="6">
        <f t="shared" si="493"/>
        <v>0</v>
      </c>
      <c r="AL869" s="6">
        <f t="shared" si="494"/>
        <v>0.14999999999999991</v>
      </c>
      <c r="AM869" s="6">
        <f t="shared" si="495"/>
        <v>0</v>
      </c>
      <c r="AN869" s="6">
        <f t="shared" si="496"/>
        <v>0</v>
      </c>
      <c r="AO869" s="6">
        <f t="shared" si="497"/>
        <v>0</v>
      </c>
      <c r="AP869" s="6">
        <f t="shared" si="498"/>
        <v>0</v>
      </c>
      <c r="AQ869" s="6">
        <f t="shared" si="499"/>
        <v>0</v>
      </c>
      <c r="AR869" s="6">
        <f t="shared" si="500"/>
        <v>0</v>
      </c>
      <c r="AS869" s="6">
        <f t="shared" si="501"/>
        <v>0</v>
      </c>
      <c r="AT869" s="6">
        <f t="shared" si="502"/>
        <v>0</v>
      </c>
      <c r="AU869" s="6">
        <f t="shared" si="503"/>
        <v>0</v>
      </c>
    </row>
    <row r="870" spans="1:47" ht="15" customHeight="1" x14ac:dyDescent="0.45">
      <c r="A870" s="5" t="s">
        <v>1732</v>
      </c>
      <c r="B870" s="5" t="s">
        <v>1733</v>
      </c>
      <c r="C870" s="6">
        <v>3</v>
      </c>
      <c r="D870" s="6">
        <v>3</v>
      </c>
      <c r="E870" s="6">
        <v>3.0999999046325701</v>
      </c>
      <c r="F870" s="6">
        <v>1.75</v>
      </c>
      <c r="G870" s="6">
        <v>3.2000000476837198</v>
      </c>
      <c r="H870" s="6">
        <v>3.7000000476837198</v>
      </c>
      <c r="I870" s="6">
        <v>3.1500000953674299</v>
      </c>
      <c r="J870" s="6">
        <v>3.75</v>
      </c>
      <c r="K870" s="6">
        <v>3.7000000476837198</v>
      </c>
      <c r="L870" s="6">
        <f t="shared" si="468"/>
        <v>0</v>
      </c>
      <c r="M870" s="6">
        <f t="shared" si="469"/>
        <v>1</v>
      </c>
      <c r="N870" s="6">
        <f t="shared" si="470"/>
        <v>1.0999999046325701</v>
      </c>
      <c r="O870" s="6">
        <f t="shared" si="471"/>
        <v>0</v>
      </c>
      <c r="P870" s="6">
        <f t="shared" si="472"/>
        <v>1.2000000476837198</v>
      </c>
      <c r="Q870" s="6">
        <f t="shared" si="473"/>
        <v>0.70000004768371982</v>
      </c>
      <c r="R870" s="6">
        <f t="shared" si="474"/>
        <v>0.15000009536742986</v>
      </c>
      <c r="S870" s="6">
        <f t="shared" si="475"/>
        <v>1.75</v>
      </c>
      <c r="T870" s="6">
        <f t="shared" si="476"/>
        <v>1.7000000476837198</v>
      </c>
      <c r="U870" s="6">
        <f t="shared" si="477"/>
        <v>0</v>
      </c>
      <c r="V870" s="6">
        <f t="shared" si="478"/>
        <v>0.39999999999999991</v>
      </c>
      <c r="W870" s="6">
        <f t="shared" si="479"/>
        <v>0</v>
      </c>
      <c r="X870" s="6">
        <f t="shared" si="480"/>
        <v>0</v>
      </c>
      <c r="Y870" s="6">
        <f t="shared" si="481"/>
        <v>0</v>
      </c>
      <c r="Z870" s="6">
        <f t="shared" si="482"/>
        <v>0.20000004768371982</v>
      </c>
      <c r="AA870" s="6">
        <f t="shared" si="483"/>
        <v>0</v>
      </c>
      <c r="AB870" s="6">
        <f t="shared" si="484"/>
        <v>1.25</v>
      </c>
      <c r="AC870" s="6">
        <f t="shared" si="485"/>
        <v>0.90000004768371999</v>
      </c>
      <c r="AD870" s="6">
        <f t="shared" si="486"/>
        <v>0</v>
      </c>
      <c r="AE870" s="6">
        <f t="shared" si="487"/>
        <v>0</v>
      </c>
      <c r="AF870" s="6">
        <f t="shared" si="488"/>
        <v>0</v>
      </c>
      <c r="AG870" s="6">
        <f t="shared" si="489"/>
        <v>0</v>
      </c>
      <c r="AH870" s="6">
        <f t="shared" si="490"/>
        <v>0</v>
      </c>
      <c r="AI870" s="6">
        <f t="shared" si="491"/>
        <v>0</v>
      </c>
      <c r="AJ870" s="6">
        <f t="shared" si="492"/>
        <v>0</v>
      </c>
      <c r="AK870" s="6">
        <f t="shared" si="493"/>
        <v>0.45000000000000018</v>
      </c>
      <c r="AL870" s="6">
        <f t="shared" si="494"/>
        <v>0.10000004768371973</v>
      </c>
      <c r="AM870" s="6">
        <f t="shared" si="495"/>
        <v>0</v>
      </c>
      <c r="AN870" s="6">
        <f t="shared" si="496"/>
        <v>0</v>
      </c>
      <c r="AO870" s="6">
        <f t="shared" si="497"/>
        <v>0</v>
      </c>
      <c r="AP870" s="6">
        <f t="shared" si="498"/>
        <v>0</v>
      </c>
      <c r="AQ870" s="6">
        <f t="shared" si="499"/>
        <v>0</v>
      </c>
      <c r="AR870" s="6">
        <f t="shared" si="500"/>
        <v>0</v>
      </c>
      <c r="AS870" s="6">
        <f t="shared" si="501"/>
        <v>0</v>
      </c>
      <c r="AT870" s="6">
        <f t="shared" si="502"/>
        <v>0</v>
      </c>
      <c r="AU870" s="6">
        <f t="shared" si="503"/>
        <v>0</v>
      </c>
    </row>
    <row r="871" spans="1:47" ht="15" customHeight="1" x14ac:dyDescent="0.45">
      <c r="A871" s="5" t="s">
        <v>1734</v>
      </c>
      <c r="B871" s="5" t="s">
        <v>1735</v>
      </c>
      <c r="C871" s="6">
        <v>2.0499999523162802</v>
      </c>
      <c r="D871" s="6">
        <v>2.4500000476837198</v>
      </c>
      <c r="E871" s="6">
        <v>2.0499999523162802</v>
      </c>
      <c r="F871" s="6">
        <v>0.5</v>
      </c>
      <c r="G871" s="6">
        <v>1.95000004768372</v>
      </c>
      <c r="H871" s="6">
        <v>1.8500000238418599</v>
      </c>
      <c r="I871" s="6">
        <v>3.1500000953674299</v>
      </c>
      <c r="J871" s="6">
        <v>2.8499999046325701</v>
      </c>
      <c r="K871" s="6">
        <v>2.8499999046325701</v>
      </c>
      <c r="L871" s="6">
        <f t="shared" si="468"/>
        <v>0</v>
      </c>
      <c r="M871" s="6">
        <f t="shared" si="469"/>
        <v>0.45000004768371982</v>
      </c>
      <c r="N871" s="6">
        <f t="shared" si="470"/>
        <v>4.9999952316280183E-2</v>
      </c>
      <c r="O871" s="6">
        <f t="shared" si="471"/>
        <v>0</v>
      </c>
      <c r="P871" s="6">
        <f t="shared" si="472"/>
        <v>0</v>
      </c>
      <c r="Q871" s="6">
        <f t="shared" si="473"/>
        <v>0</v>
      </c>
      <c r="R871" s="6">
        <f t="shared" si="474"/>
        <v>0.15000009536742986</v>
      </c>
      <c r="S871" s="6">
        <f t="shared" si="475"/>
        <v>0.84999990463257014</v>
      </c>
      <c r="T871" s="6">
        <f t="shared" si="476"/>
        <v>0.84999990463257014</v>
      </c>
      <c r="U871" s="6">
        <f t="shared" si="477"/>
        <v>0</v>
      </c>
      <c r="V871" s="6">
        <f t="shared" si="478"/>
        <v>0</v>
      </c>
      <c r="W871" s="6">
        <f t="shared" si="479"/>
        <v>0</v>
      </c>
      <c r="X871" s="6">
        <f t="shared" si="480"/>
        <v>0</v>
      </c>
      <c r="Y871" s="6">
        <f t="shared" si="481"/>
        <v>0</v>
      </c>
      <c r="Z871" s="6">
        <f t="shared" si="482"/>
        <v>0</v>
      </c>
      <c r="AA871" s="6">
        <f t="shared" si="483"/>
        <v>0</v>
      </c>
      <c r="AB871" s="6">
        <f t="shared" si="484"/>
        <v>0.34999990463257014</v>
      </c>
      <c r="AC871" s="6">
        <f t="shared" si="485"/>
        <v>4.9999904632570313E-2</v>
      </c>
      <c r="AD871" s="6">
        <f t="shared" si="486"/>
        <v>0</v>
      </c>
      <c r="AE871" s="6">
        <f t="shared" si="487"/>
        <v>0</v>
      </c>
      <c r="AF871" s="6">
        <f t="shared" si="488"/>
        <v>0</v>
      </c>
      <c r="AG871" s="6">
        <f t="shared" si="489"/>
        <v>0</v>
      </c>
      <c r="AH871" s="6">
        <f t="shared" si="490"/>
        <v>0</v>
      </c>
      <c r="AI871" s="6">
        <f t="shared" si="491"/>
        <v>0</v>
      </c>
      <c r="AJ871" s="6">
        <f t="shared" si="492"/>
        <v>0</v>
      </c>
      <c r="AK871" s="6">
        <f t="shared" si="493"/>
        <v>0</v>
      </c>
      <c r="AL871" s="6">
        <f t="shared" si="494"/>
        <v>0</v>
      </c>
      <c r="AM871" s="6">
        <f t="shared" si="495"/>
        <v>0</v>
      </c>
      <c r="AN871" s="6">
        <f t="shared" si="496"/>
        <v>0</v>
      </c>
      <c r="AO871" s="6">
        <f t="shared" si="497"/>
        <v>0</v>
      </c>
      <c r="AP871" s="6">
        <f t="shared" si="498"/>
        <v>0</v>
      </c>
      <c r="AQ871" s="6">
        <f t="shared" si="499"/>
        <v>0</v>
      </c>
      <c r="AR871" s="6">
        <f t="shared" si="500"/>
        <v>0</v>
      </c>
      <c r="AS871" s="6">
        <f t="shared" si="501"/>
        <v>0</v>
      </c>
      <c r="AT871" s="6">
        <f t="shared" si="502"/>
        <v>0</v>
      </c>
      <c r="AU871" s="6">
        <f t="shared" si="503"/>
        <v>0</v>
      </c>
    </row>
    <row r="872" spans="1:47" ht="15" customHeight="1" x14ac:dyDescent="0.45">
      <c r="A872" s="5" t="s">
        <v>1736</v>
      </c>
      <c r="B872" s="5" t="s">
        <v>1737</v>
      </c>
      <c r="C872" s="6">
        <v>2.4500000476837198</v>
      </c>
      <c r="D872" s="6">
        <v>3</v>
      </c>
      <c r="E872" s="6">
        <v>2.3499999046325701</v>
      </c>
      <c r="F872" s="6">
        <v>0.60000002384185802</v>
      </c>
      <c r="G872" s="6">
        <v>2</v>
      </c>
      <c r="H872" s="6">
        <v>2.3499999046325701</v>
      </c>
      <c r="I872" s="6">
        <v>3.0999999046325701</v>
      </c>
      <c r="J872" s="6">
        <v>2.7999999523162802</v>
      </c>
      <c r="K872" s="6">
        <v>2.7999999523162802</v>
      </c>
      <c r="L872" s="6">
        <f t="shared" si="468"/>
        <v>0</v>
      </c>
      <c r="M872" s="6">
        <f t="shared" si="469"/>
        <v>1</v>
      </c>
      <c r="N872" s="6">
        <f t="shared" si="470"/>
        <v>0.34999990463257014</v>
      </c>
      <c r="O872" s="6">
        <f t="shared" si="471"/>
        <v>0</v>
      </c>
      <c r="P872" s="6">
        <f t="shared" si="472"/>
        <v>0</v>
      </c>
      <c r="Q872" s="6">
        <f t="shared" si="473"/>
        <v>0</v>
      </c>
      <c r="R872" s="6">
        <f t="shared" si="474"/>
        <v>9.9999904632570136E-2</v>
      </c>
      <c r="S872" s="6">
        <f t="shared" si="475"/>
        <v>0.79999995231628018</v>
      </c>
      <c r="T872" s="6">
        <f t="shared" si="476"/>
        <v>0.79999995231628018</v>
      </c>
      <c r="U872" s="6">
        <f t="shared" si="477"/>
        <v>0</v>
      </c>
      <c r="V872" s="6">
        <f t="shared" si="478"/>
        <v>0.39999999999999991</v>
      </c>
      <c r="W872" s="6">
        <f t="shared" si="479"/>
        <v>0</v>
      </c>
      <c r="X872" s="6">
        <f t="shared" si="480"/>
        <v>0</v>
      </c>
      <c r="Y872" s="6">
        <f t="shared" si="481"/>
        <v>0</v>
      </c>
      <c r="Z872" s="6">
        <f t="shared" si="482"/>
        <v>0</v>
      </c>
      <c r="AA872" s="6">
        <f t="shared" si="483"/>
        <v>0</v>
      </c>
      <c r="AB872" s="6">
        <f t="shared" si="484"/>
        <v>0.29999995231628018</v>
      </c>
      <c r="AC872" s="6">
        <f t="shared" si="485"/>
        <v>0</v>
      </c>
      <c r="AD872" s="6">
        <f t="shared" si="486"/>
        <v>0</v>
      </c>
      <c r="AE872" s="6">
        <f t="shared" si="487"/>
        <v>0</v>
      </c>
      <c r="AF872" s="6">
        <f t="shared" si="488"/>
        <v>0</v>
      </c>
      <c r="AG872" s="6">
        <f t="shared" si="489"/>
        <v>0</v>
      </c>
      <c r="AH872" s="6">
        <f t="shared" si="490"/>
        <v>0</v>
      </c>
      <c r="AI872" s="6">
        <f t="shared" si="491"/>
        <v>0</v>
      </c>
      <c r="AJ872" s="6">
        <f t="shared" si="492"/>
        <v>0</v>
      </c>
      <c r="AK872" s="6">
        <f t="shared" si="493"/>
        <v>0</v>
      </c>
      <c r="AL872" s="6">
        <f t="shared" si="494"/>
        <v>0</v>
      </c>
      <c r="AM872" s="6">
        <f t="shared" si="495"/>
        <v>0</v>
      </c>
      <c r="AN872" s="6">
        <f t="shared" si="496"/>
        <v>0</v>
      </c>
      <c r="AO872" s="6">
        <f t="shared" si="497"/>
        <v>0</v>
      </c>
      <c r="AP872" s="6">
        <f t="shared" si="498"/>
        <v>0</v>
      </c>
      <c r="AQ872" s="6">
        <f t="shared" si="499"/>
        <v>0</v>
      </c>
      <c r="AR872" s="6">
        <f t="shared" si="500"/>
        <v>0</v>
      </c>
      <c r="AS872" s="6">
        <f t="shared" si="501"/>
        <v>0</v>
      </c>
      <c r="AT872" s="6">
        <f t="shared" si="502"/>
        <v>0</v>
      </c>
      <c r="AU872" s="6">
        <f t="shared" si="503"/>
        <v>0</v>
      </c>
    </row>
    <row r="873" spans="1:47" ht="15" customHeight="1" x14ac:dyDescent="0.45">
      <c r="A873" s="5" t="s">
        <v>1738</v>
      </c>
      <c r="B873" s="5" t="s">
        <v>1739</v>
      </c>
      <c r="C873" s="6">
        <v>2.2000000476837198</v>
      </c>
      <c r="D873" s="6">
        <v>2.0499999523162802</v>
      </c>
      <c r="E873" s="6">
        <v>1.95000004768372</v>
      </c>
      <c r="F873" s="6">
        <v>0.55000001192092896</v>
      </c>
      <c r="G873" s="6">
        <v>1.79999995231628</v>
      </c>
      <c r="H873" s="6">
        <v>1.95000004768372</v>
      </c>
      <c r="I873" s="6">
        <v>3.1500000953674299</v>
      </c>
      <c r="J873" s="6">
        <v>3.4000000953674299</v>
      </c>
      <c r="K873" s="6">
        <v>2.75</v>
      </c>
      <c r="L873" s="6">
        <f t="shared" si="468"/>
        <v>0</v>
      </c>
      <c r="M873" s="6">
        <f t="shared" si="469"/>
        <v>4.9999952316280183E-2</v>
      </c>
      <c r="N873" s="6">
        <f t="shared" si="470"/>
        <v>0</v>
      </c>
      <c r="O873" s="6">
        <f t="shared" si="471"/>
        <v>0</v>
      </c>
      <c r="P873" s="6">
        <f t="shared" si="472"/>
        <v>0</v>
      </c>
      <c r="Q873" s="6">
        <f t="shared" si="473"/>
        <v>0</v>
      </c>
      <c r="R873" s="6">
        <f t="shared" si="474"/>
        <v>0.15000009536742986</v>
      </c>
      <c r="S873" s="6">
        <f t="shared" si="475"/>
        <v>1.4000000953674299</v>
      </c>
      <c r="T873" s="6">
        <f t="shared" si="476"/>
        <v>0.75</v>
      </c>
      <c r="U873" s="6">
        <f t="shared" si="477"/>
        <v>0</v>
      </c>
      <c r="V873" s="6">
        <f t="shared" si="478"/>
        <v>0</v>
      </c>
      <c r="W873" s="6">
        <f t="shared" si="479"/>
        <v>0</v>
      </c>
      <c r="X873" s="6">
        <f t="shared" si="480"/>
        <v>0</v>
      </c>
      <c r="Y873" s="6">
        <f t="shared" si="481"/>
        <v>0</v>
      </c>
      <c r="Z873" s="6">
        <f t="shared" si="482"/>
        <v>0</v>
      </c>
      <c r="AA873" s="6">
        <f t="shared" si="483"/>
        <v>0</v>
      </c>
      <c r="AB873" s="6">
        <f t="shared" si="484"/>
        <v>0.90000009536742986</v>
      </c>
      <c r="AC873" s="6">
        <f t="shared" si="485"/>
        <v>0</v>
      </c>
      <c r="AD873" s="6">
        <f t="shared" si="486"/>
        <v>0</v>
      </c>
      <c r="AE873" s="6">
        <f t="shared" si="487"/>
        <v>0</v>
      </c>
      <c r="AF873" s="6">
        <f t="shared" si="488"/>
        <v>0</v>
      </c>
      <c r="AG873" s="6">
        <f t="shared" si="489"/>
        <v>0</v>
      </c>
      <c r="AH873" s="6">
        <f t="shared" si="490"/>
        <v>0</v>
      </c>
      <c r="AI873" s="6">
        <f t="shared" si="491"/>
        <v>0</v>
      </c>
      <c r="AJ873" s="6">
        <f t="shared" si="492"/>
        <v>0</v>
      </c>
      <c r="AK873" s="6">
        <f t="shared" si="493"/>
        <v>0.10000009536743004</v>
      </c>
      <c r="AL873" s="6">
        <f t="shared" si="494"/>
        <v>0</v>
      </c>
      <c r="AM873" s="6">
        <f t="shared" si="495"/>
        <v>0</v>
      </c>
      <c r="AN873" s="6">
        <f t="shared" si="496"/>
        <v>0</v>
      </c>
      <c r="AO873" s="6">
        <f t="shared" si="497"/>
        <v>0</v>
      </c>
      <c r="AP873" s="6">
        <f t="shared" si="498"/>
        <v>0</v>
      </c>
      <c r="AQ873" s="6">
        <f t="shared" si="499"/>
        <v>0</v>
      </c>
      <c r="AR873" s="6">
        <f t="shared" si="500"/>
        <v>0</v>
      </c>
      <c r="AS873" s="6">
        <f t="shared" si="501"/>
        <v>0</v>
      </c>
      <c r="AT873" s="6">
        <f t="shared" si="502"/>
        <v>0</v>
      </c>
      <c r="AU873" s="6">
        <f t="shared" si="503"/>
        <v>0</v>
      </c>
    </row>
    <row r="874" spans="1:47" ht="15" customHeight="1" x14ac:dyDescent="0.45">
      <c r="A874" s="5" t="s">
        <v>1740</v>
      </c>
      <c r="B874" s="5" t="s">
        <v>1741</v>
      </c>
      <c r="C874" s="6">
        <v>2.8499999046325701</v>
      </c>
      <c r="D874" s="6">
        <v>2.7000000476837198</v>
      </c>
      <c r="E874" s="6">
        <v>2.5</v>
      </c>
      <c r="F874" s="6">
        <v>2</v>
      </c>
      <c r="G874" s="6">
        <v>2.5499999523162802</v>
      </c>
      <c r="H874" s="6">
        <v>3</v>
      </c>
      <c r="I874" s="6">
        <v>2.7999999523162802</v>
      </c>
      <c r="J874" s="6">
        <v>2.25</v>
      </c>
      <c r="K874" s="6">
        <v>2.5</v>
      </c>
      <c r="L874" s="6">
        <f t="shared" si="468"/>
        <v>0</v>
      </c>
      <c r="M874" s="6">
        <f t="shared" si="469"/>
        <v>0.70000004768371982</v>
      </c>
      <c r="N874" s="6">
        <f t="shared" si="470"/>
        <v>0.5</v>
      </c>
      <c r="O874" s="6">
        <f t="shared" si="471"/>
        <v>0</v>
      </c>
      <c r="P874" s="6">
        <f t="shared" si="472"/>
        <v>0.54999995231628018</v>
      </c>
      <c r="Q874" s="6">
        <f t="shared" si="473"/>
        <v>0</v>
      </c>
      <c r="R874" s="6">
        <f t="shared" si="474"/>
        <v>0</v>
      </c>
      <c r="S874" s="6">
        <f t="shared" si="475"/>
        <v>0.25</v>
      </c>
      <c r="T874" s="6">
        <f t="shared" si="476"/>
        <v>0.5</v>
      </c>
      <c r="U874" s="6">
        <f t="shared" si="477"/>
        <v>0</v>
      </c>
      <c r="V874" s="6">
        <f t="shared" si="478"/>
        <v>0.10000004768371973</v>
      </c>
      <c r="W874" s="6">
        <f t="shared" si="479"/>
        <v>0</v>
      </c>
      <c r="X874" s="6">
        <f t="shared" si="480"/>
        <v>0</v>
      </c>
      <c r="Y874" s="6">
        <f t="shared" si="481"/>
        <v>0</v>
      </c>
      <c r="Z874" s="6">
        <f t="shared" si="482"/>
        <v>0</v>
      </c>
      <c r="AA874" s="6">
        <f t="shared" si="483"/>
        <v>0</v>
      </c>
      <c r="AB874" s="6">
        <f t="shared" si="484"/>
        <v>0</v>
      </c>
      <c r="AC874" s="6">
        <f t="shared" si="485"/>
        <v>0</v>
      </c>
      <c r="AD874" s="6">
        <f t="shared" si="486"/>
        <v>0</v>
      </c>
      <c r="AE874" s="6">
        <f t="shared" si="487"/>
        <v>0</v>
      </c>
      <c r="AF874" s="6">
        <f t="shared" si="488"/>
        <v>0</v>
      </c>
      <c r="AG874" s="6">
        <f t="shared" si="489"/>
        <v>0</v>
      </c>
      <c r="AH874" s="6">
        <f t="shared" si="490"/>
        <v>0</v>
      </c>
      <c r="AI874" s="6">
        <f t="shared" si="491"/>
        <v>0</v>
      </c>
      <c r="AJ874" s="6">
        <f t="shared" si="492"/>
        <v>0</v>
      </c>
      <c r="AK874" s="6">
        <f t="shared" si="493"/>
        <v>0</v>
      </c>
      <c r="AL874" s="6">
        <f t="shared" si="494"/>
        <v>0</v>
      </c>
      <c r="AM874" s="6">
        <f t="shared" si="495"/>
        <v>0</v>
      </c>
      <c r="AN874" s="6">
        <f t="shared" si="496"/>
        <v>0</v>
      </c>
      <c r="AO874" s="6">
        <f t="shared" si="497"/>
        <v>0</v>
      </c>
      <c r="AP874" s="6">
        <f t="shared" si="498"/>
        <v>0</v>
      </c>
      <c r="AQ874" s="6">
        <f t="shared" si="499"/>
        <v>0</v>
      </c>
      <c r="AR874" s="6">
        <f t="shared" si="500"/>
        <v>0</v>
      </c>
      <c r="AS874" s="6">
        <f t="shared" si="501"/>
        <v>0</v>
      </c>
      <c r="AT874" s="6">
        <f t="shared" si="502"/>
        <v>0</v>
      </c>
      <c r="AU874" s="6">
        <f t="shared" si="503"/>
        <v>0</v>
      </c>
    </row>
    <row r="875" spans="1:47" ht="15" customHeight="1" x14ac:dyDescent="0.45">
      <c r="A875" s="5" t="s">
        <v>1742</v>
      </c>
      <c r="B875" s="5" t="s">
        <v>1743</v>
      </c>
      <c r="C875" s="6">
        <v>3</v>
      </c>
      <c r="D875" s="6">
        <v>2.8499999046325701</v>
      </c>
      <c r="E875" s="6">
        <v>2.5</v>
      </c>
      <c r="F875" s="6">
        <v>1.25</v>
      </c>
      <c r="G875" s="6">
        <v>2.8499999046325701</v>
      </c>
      <c r="H875" s="6">
        <v>3.3499999046325701</v>
      </c>
      <c r="I875" s="6">
        <v>3.5499999523162802</v>
      </c>
      <c r="J875" s="6">
        <v>1.6499999761581401</v>
      </c>
      <c r="K875" s="6">
        <v>2.5499999523162802</v>
      </c>
      <c r="L875" s="6">
        <f t="shared" si="468"/>
        <v>0</v>
      </c>
      <c r="M875" s="6">
        <f t="shared" si="469"/>
        <v>0.84999990463257014</v>
      </c>
      <c r="N875" s="6">
        <f t="shared" si="470"/>
        <v>0.5</v>
      </c>
      <c r="O875" s="6">
        <f t="shared" si="471"/>
        <v>0</v>
      </c>
      <c r="P875" s="6">
        <f t="shared" si="472"/>
        <v>0.84999990463257014</v>
      </c>
      <c r="Q875" s="6">
        <f t="shared" si="473"/>
        <v>0.34999990463257014</v>
      </c>
      <c r="R875" s="6">
        <f t="shared" si="474"/>
        <v>0.54999995231628018</v>
      </c>
      <c r="S875" s="6">
        <f t="shared" si="475"/>
        <v>0</v>
      </c>
      <c r="T875" s="6">
        <f t="shared" si="476"/>
        <v>0.54999995231628018</v>
      </c>
      <c r="U875" s="6">
        <f t="shared" si="477"/>
        <v>0</v>
      </c>
      <c r="V875" s="6">
        <f t="shared" si="478"/>
        <v>0.24999990463257005</v>
      </c>
      <c r="W875" s="6">
        <f t="shared" si="479"/>
        <v>0</v>
      </c>
      <c r="X875" s="6">
        <f t="shared" si="480"/>
        <v>0</v>
      </c>
      <c r="Y875" s="6">
        <f t="shared" si="481"/>
        <v>0</v>
      </c>
      <c r="Z875" s="6">
        <f t="shared" si="482"/>
        <v>0</v>
      </c>
      <c r="AA875" s="6">
        <f t="shared" si="483"/>
        <v>0</v>
      </c>
      <c r="AB875" s="6">
        <f t="shared" si="484"/>
        <v>0</v>
      </c>
      <c r="AC875" s="6">
        <f t="shared" si="485"/>
        <v>0</v>
      </c>
      <c r="AD875" s="6">
        <f t="shared" si="486"/>
        <v>0</v>
      </c>
      <c r="AE875" s="6">
        <f t="shared" si="487"/>
        <v>0</v>
      </c>
      <c r="AF875" s="6">
        <f t="shared" si="488"/>
        <v>0</v>
      </c>
      <c r="AG875" s="6">
        <f t="shared" si="489"/>
        <v>0</v>
      </c>
      <c r="AH875" s="6">
        <f t="shared" si="490"/>
        <v>0</v>
      </c>
      <c r="AI875" s="6">
        <f t="shared" si="491"/>
        <v>0</v>
      </c>
      <c r="AJ875" s="6">
        <f t="shared" si="492"/>
        <v>0</v>
      </c>
      <c r="AK875" s="6">
        <f t="shared" si="493"/>
        <v>0</v>
      </c>
      <c r="AL875" s="6">
        <f t="shared" si="494"/>
        <v>0</v>
      </c>
      <c r="AM875" s="6">
        <f t="shared" si="495"/>
        <v>0</v>
      </c>
      <c r="AN875" s="6">
        <f t="shared" si="496"/>
        <v>0</v>
      </c>
      <c r="AO875" s="6">
        <f t="shared" si="497"/>
        <v>0</v>
      </c>
      <c r="AP875" s="6">
        <f t="shared" si="498"/>
        <v>0</v>
      </c>
      <c r="AQ875" s="6">
        <f t="shared" si="499"/>
        <v>0</v>
      </c>
      <c r="AR875" s="6">
        <f t="shared" si="500"/>
        <v>0</v>
      </c>
      <c r="AS875" s="6">
        <f t="shared" si="501"/>
        <v>0</v>
      </c>
      <c r="AT875" s="6">
        <f t="shared" si="502"/>
        <v>0</v>
      </c>
      <c r="AU875" s="6">
        <f t="shared" si="503"/>
        <v>0</v>
      </c>
    </row>
    <row r="876" spans="1:47" ht="15" customHeight="1" x14ac:dyDescent="0.45">
      <c r="A876" s="5" t="s">
        <v>1744</v>
      </c>
      <c r="B876" s="5" t="s">
        <v>1745</v>
      </c>
      <c r="C876" s="6">
        <v>3.2999999523162802</v>
      </c>
      <c r="D876" s="6">
        <v>3.1500000953674299</v>
      </c>
      <c r="E876" s="6">
        <v>3.9499998092651398</v>
      </c>
      <c r="F876" s="6">
        <v>2</v>
      </c>
      <c r="G876" s="6">
        <v>3.7999999523162802</v>
      </c>
      <c r="H876" s="6">
        <v>3.9000000953674299</v>
      </c>
      <c r="I876" s="6">
        <v>4</v>
      </c>
      <c r="J876" s="6">
        <v>2.5</v>
      </c>
      <c r="K876" s="6">
        <v>3.4000000953674299</v>
      </c>
      <c r="L876" s="6">
        <f t="shared" si="468"/>
        <v>0.29999995231628018</v>
      </c>
      <c r="M876" s="6">
        <f t="shared" si="469"/>
        <v>1.1500000953674299</v>
      </c>
      <c r="N876" s="6">
        <f t="shared" si="470"/>
        <v>1.9499998092651398</v>
      </c>
      <c r="O876" s="6">
        <f t="shared" si="471"/>
        <v>0</v>
      </c>
      <c r="P876" s="6">
        <f t="shared" si="472"/>
        <v>1.7999999523162802</v>
      </c>
      <c r="Q876" s="6">
        <f t="shared" si="473"/>
        <v>0.90000009536742986</v>
      </c>
      <c r="R876" s="6">
        <f t="shared" si="474"/>
        <v>1</v>
      </c>
      <c r="S876" s="6">
        <f t="shared" si="475"/>
        <v>0.5</v>
      </c>
      <c r="T876" s="6">
        <f t="shared" si="476"/>
        <v>1.4000000953674299</v>
      </c>
      <c r="U876" s="6">
        <f t="shared" si="477"/>
        <v>0</v>
      </c>
      <c r="V876" s="6">
        <f t="shared" si="478"/>
        <v>0.55000009536742978</v>
      </c>
      <c r="W876" s="6">
        <f t="shared" si="479"/>
        <v>0.54999980926513992</v>
      </c>
      <c r="X876" s="6">
        <f t="shared" si="480"/>
        <v>0</v>
      </c>
      <c r="Y876" s="6">
        <f t="shared" si="481"/>
        <v>0.49999995231628036</v>
      </c>
      <c r="Z876" s="6">
        <f t="shared" si="482"/>
        <v>0.40000009536742986</v>
      </c>
      <c r="AA876" s="6">
        <f t="shared" si="483"/>
        <v>0.39999999999999991</v>
      </c>
      <c r="AB876" s="6">
        <f t="shared" si="484"/>
        <v>0</v>
      </c>
      <c r="AC876" s="6">
        <f t="shared" si="485"/>
        <v>0.60000009536743004</v>
      </c>
      <c r="AD876" s="6">
        <f t="shared" si="486"/>
        <v>0</v>
      </c>
      <c r="AE876" s="6">
        <f t="shared" si="487"/>
        <v>0</v>
      </c>
      <c r="AF876" s="6">
        <f t="shared" si="488"/>
        <v>0</v>
      </c>
      <c r="AG876" s="6">
        <f t="shared" si="489"/>
        <v>0</v>
      </c>
      <c r="AH876" s="6">
        <f t="shared" si="490"/>
        <v>0</v>
      </c>
      <c r="AI876" s="6">
        <f t="shared" si="491"/>
        <v>0</v>
      </c>
      <c r="AJ876" s="6">
        <f t="shared" si="492"/>
        <v>0</v>
      </c>
      <c r="AK876" s="6">
        <f t="shared" si="493"/>
        <v>0</v>
      </c>
      <c r="AL876" s="6">
        <f t="shared" si="494"/>
        <v>0</v>
      </c>
      <c r="AM876" s="6">
        <f t="shared" si="495"/>
        <v>0</v>
      </c>
      <c r="AN876" s="6">
        <f t="shared" si="496"/>
        <v>0</v>
      </c>
      <c r="AO876" s="6">
        <f t="shared" si="497"/>
        <v>0</v>
      </c>
      <c r="AP876" s="6">
        <f t="shared" si="498"/>
        <v>0</v>
      </c>
      <c r="AQ876" s="6">
        <f t="shared" si="499"/>
        <v>0</v>
      </c>
      <c r="AR876" s="6">
        <f t="shared" si="500"/>
        <v>0</v>
      </c>
      <c r="AS876" s="6">
        <f t="shared" si="501"/>
        <v>0</v>
      </c>
      <c r="AT876" s="6">
        <f t="shared" si="502"/>
        <v>0</v>
      </c>
      <c r="AU876" s="6">
        <f t="shared" si="503"/>
        <v>0</v>
      </c>
    </row>
    <row r="877" spans="1:47" ht="15" customHeight="1" x14ac:dyDescent="0.45">
      <c r="A877" s="5" t="s">
        <v>1746</v>
      </c>
      <c r="B877" s="5" t="s">
        <v>1747</v>
      </c>
      <c r="C877" s="6">
        <v>3</v>
      </c>
      <c r="D877" s="6">
        <v>2.5</v>
      </c>
      <c r="E877" s="6">
        <v>2.9500000476837198</v>
      </c>
      <c r="F877" s="6">
        <v>1.6499999761581401</v>
      </c>
      <c r="G877" s="6">
        <v>3</v>
      </c>
      <c r="H877" s="6">
        <v>3.25</v>
      </c>
      <c r="I877" s="6">
        <v>3.5</v>
      </c>
      <c r="J877" s="6">
        <v>2.4000000953674299</v>
      </c>
      <c r="K877" s="6">
        <v>2.3499999046325701</v>
      </c>
      <c r="L877" s="6">
        <f t="shared" si="468"/>
        <v>0</v>
      </c>
      <c r="M877" s="6">
        <f t="shared" si="469"/>
        <v>0.5</v>
      </c>
      <c r="N877" s="6">
        <f t="shared" si="470"/>
        <v>0.95000004768371982</v>
      </c>
      <c r="O877" s="6">
        <f t="shared" si="471"/>
        <v>0</v>
      </c>
      <c r="P877" s="6">
        <f t="shared" si="472"/>
        <v>1</v>
      </c>
      <c r="Q877" s="6">
        <f t="shared" si="473"/>
        <v>0.25</v>
      </c>
      <c r="R877" s="6">
        <f t="shared" si="474"/>
        <v>0.5</v>
      </c>
      <c r="S877" s="6">
        <f t="shared" si="475"/>
        <v>0.40000009536742986</v>
      </c>
      <c r="T877" s="6">
        <f t="shared" si="476"/>
        <v>0.34999990463257014</v>
      </c>
      <c r="U877" s="6">
        <f t="shared" si="477"/>
        <v>0</v>
      </c>
      <c r="V877" s="6">
        <f t="shared" si="478"/>
        <v>0</v>
      </c>
      <c r="W877" s="6">
        <f t="shared" si="479"/>
        <v>0</v>
      </c>
      <c r="X877" s="6">
        <f t="shared" si="480"/>
        <v>0</v>
      </c>
      <c r="Y877" s="6">
        <f t="shared" si="481"/>
        <v>0</v>
      </c>
      <c r="Z877" s="6">
        <f t="shared" si="482"/>
        <v>0</v>
      </c>
      <c r="AA877" s="6">
        <f t="shared" si="483"/>
        <v>0</v>
      </c>
      <c r="AB877" s="6">
        <f t="shared" si="484"/>
        <v>0</v>
      </c>
      <c r="AC877" s="6">
        <f t="shared" si="485"/>
        <v>0</v>
      </c>
      <c r="AD877" s="6">
        <f t="shared" si="486"/>
        <v>0</v>
      </c>
      <c r="AE877" s="6">
        <f t="shared" si="487"/>
        <v>0</v>
      </c>
      <c r="AF877" s="6">
        <f t="shared" si="488"/>
        <v>0</v>
      </c>
      <c r="AG877" s="6">
        <f t="shared" si="489"/>
        <v>0</v>
      </c>
      <c r="AH877" s="6">
        <f t="shared" si="490"/>
        <v>0</v>
      </c>
      <c r="AI877" s="6">
        <f t="shared" si="491"/>
        <v>0</v>
      </c>
      <c r="AJ877" s="6">
        <f t="shared" si="492"/>
        <v>0</v>
      </c>
      <c r="AK877" s="6">
        <f t="shared" si="493"/>
        <v>0</v>
      </c>
      <c r="AL877" s="6">
        <f t="shared" si="494"/>
        <v>0</v>
      </c>
      <c r="AM877" s="6">
        <f t="shared" si="495"/>
        <v>0</v>
      </c>
      <c r="AN877" s="6">
        <f t="shared" si="496"/>
        <v>0</v>
      </c>
      <c r="AO877" s="6">
        <f t="shared" si="497"/>
        <v>0</v>
      </c>
      <c r="AP877" s="6">
        <f t="shared" si="498"/>
        <v>0</v>
      </c>
      <c r="AQ877" s="6">
        <f t="shared" si="499"/>
        <v>0</v>
      </c>
      <c r="AR877" s="6">
        <f t="shared" si="500"/>
        <v>0</v>
      </c>
      <c r="AS877" s="6">
        <f t="shared" si="501"/>
        <v>0</v>
      </c>
      <c r="AT877" s="6">
        <f t="shared" si="502"/>
        <v>0</v>
      </c>
      <c r="AU877" s="6">
        <f t="shared" si="503"/>
        <v>0</v>
      </c>
    </row>
    <row r="878" spans="1:47" ht="15" customHeight="1" x14ac:dyDescent="0.45">
      <c r="A878" s="5" t="s">
        <v>1748</v>
      </c>
      <c r="B878" s="5" t="s">
        <v>1749</v>
      </c>
      <c r="C878" s="6">
        <v>3</v>
      </c>
      <c r="D878" s="6">
        <v>3.1500000953674299</v>
      </c>
      <c r="E878" s="6">
        <v>3.0499999523162802</v>
      </c>
      <c r="F878" s="6">
        <v>0.94999998807907104</v>
      </c>
      <c r="G878" s="6">
        <v>2</v>
      </c>
      <c r="H878" s="6">
        <v>2.1500000953674299</v>
      </c>
      <c r="I878" s="6">
        <v>2.5999999046325701</v>
      </c>
      <c r="J878" s="6">
        <v>2.9000000953674299</v>
      </c>
      <c r="K878" s="6">
        <v>2.9000000953674299</v>
      </c>
      <c r="L878" s="6">
        <f t="shared" si="468"/>
        <v>0</v>
      </c>
      <c r="M878" s="6">
        <f t="shared" si="469"/>
        <v>1.1500000953674299</v>
      </c>
      <c r="N878" s="6">
        <f t="shared" si="470"/>
        <v>1.0499999523162802</v>
      </c>
      <c r="O878" s="6">
        <f t="shared" si="471"/>
        <v>0</v>
      </c>
      <c r="P878" s="6">
        <f t="shared" si="472"/>
        <v>0</v>
      </c>
      <c r="Q878" s="6">
        <f t="shared" si="473"/>
        <v>0</v>
      </c>
      <c r="R878" s="6">
        <f t="shared" si="474"/>
        <v>0</v>
      </c>
      <c r="S878" s="6">
        <f t="shared" si="475"/>
        <v>0.90000009536742986</v>
      </c>
      <c r="T878" s="6">
        <f t="shared" si="476"/>
        <v>0.90000009536742986</v>
      </c>
      <c r="U878" s="6">
        <f t="shared" si="477"/>
        <v>0</v>
      </c>
      <c r="V878" s="6">
        <f t="shared" si="478"/>
        <v>0.55000009536742978</v>
      </c>
      <c r="W878" s="6">
        <f t="shared" si="479"/>
        <v>0</v>
      </c>
      <c r="X878" s="6">
        <f t="shared" si="480"/>
        <v>0</v>
      </c>
      <c r="Y878" s="6">
        <f t="shared" si="481"/>
        <v>0</v>
      </c>
      <c r="Z878" s="6">
        <f t="shared" si="482"/>
        <v>0</v>
      </c>
      <c r="AA878" s="6">
        <f t="shared" si="483"/>
        <v>0</v>
      </c>
      <c r="AB878" s="6">
        <f t="shared" si="484"/>
        <v>0.40000009536742986</v>
      </c>
      <c r="AC878" s="6">
        <f t="shared" si="485"/>
        <v>0.10000009536743004</v>
      </c>
      <c r="AD878" s="6">
        <f t="shared" si="486"/>
        <v>0</v>
      </c>
      <c r="AE878" s="6">
        <f t="shared" si="487"/>
        <v>0</v>
      </c>
      <c r="AF878" s="6">
        <f t="shared" si="488"/>
        <v>0</v>
      </c>
      <c r="AG878" s="6">
        <f t="shared" si="489"/>
        <v>0</v>
      </c>
      <c r="AH878" s="6">
        <f t="shared" si="490"/>
        <v>0</v>
      </c>
      <c r="AI878" s="6">
        <f t="shared" si="491"/>
        <v>0</v>
      </c>
      <c r="AJ878" s="6">
        <f t="shared" si="492"/>
        <v>0</v>
      </c>
      <c r="AK878" s="6">
        <f t="shared" si="493"/>
        <v>0</v>
      </c>
      <c r="AL878" s="6">
        <f t="shared" si="494"/>
        <v>0</v>
      </c>
      <c r="AM878" s="6">
        <f t="shared" si="495"/>
        <v>0</v>
      </c>
      <c r="AN878" s="6">
        <f t="shared" si="496"/>
        <v>0</v>
      </c>
      <c r="AO878" s="6">
        <f t="shared" si="497"/>
        <v>0</v>
      </c>
      <c r="AP878" s="6">
        <f t="shared" si="498"/>
        <v>0</v>
      </c>
      <c r="AQ878" s="6">
        <f t="shared" si="499"/>
        <v>0</v>
      </c>
      <c r="AR878" s="6">
        <f t="shared" si="500"/>
        <v>0</v>
      </c>
      <c r="AS878" s="6">
        <f t="shared" si="501"/>
        <v>0</v>
      </c>
      <c r="AT878" s="6">
        <f t="shared" si="502"/>
        <v>0</v>
      </c>
      <c r="AU878" s="6">
        <f t="shared" si="503"/>
        <v>0</v>
      </c>
    </row>
    <row r="879" spans="1:47" ht="15" customHeight="1" x14ac:dyDescent="0.45">
      <c r="A879" s="5" t="s">
        <v>1750</v>
      </c>
      <c r="B879" s="5" t="s">
        <v>1751</v>
      </c>
      <c r="C879" s="6">
        <v>1.45000004768372</v>
      </c>
      <c r="D879" s="6">
        <v>1.1499999761581401</v>
      </c>
      <c r="E879" s="6">
        <v>1.95000004768372</v>
      </c>
      <c r="F879" s="6">
        <v>0.30000001192092901</v>
      </c>
      <c r="G879" s="6">
        <v>1.5</v>
      </c>
      <c r="H879" s="6">
        <v>1.6000000238418599</v>
      </c>
      <c r="I879" s="6">
        <v>2.2999999523162802</v>
      </c>
      <c r="J879" s="6">
        <v>3.0499999523162802</v>
      </c>
      <c r="K879" s="6">
        <v>2.0499999523162802</v>
      </c>
      <c r="L879" s="6">
        <f t="shared" si="468"/>
        <v>0</v>
      </c>
      <c r="M879" s="6">
        <f t="shared" si="469"/>
        <v>0</v>
      </c>
      <c r="N879" s="6">
        <f t="shared" si="470"/>
        <v>0</v>
      </c>
      <c r="O879" s="6">
        <f t="shared" si="471"/>
        <v>0</v>
      </c>
      <c r="P879" s="6">
        <f t="shared" si="472"/>
        <v>0</v>
      </c>
      <c r="Q879" s="6">
        <f t="shared" si="473"/>
        <v>0</v>
      </c>
      <c r="R879" s="6">
        <f t="shared" si="474"/>
        <v>0</v>
      </c>
      <c r="S879" s="6">
        <f t="shared" si="475"/>
        <v>1.0499999523162802</v>
      </c>
      <c r="T879" s="6">
        <f t="shared" si="476"/>
        <v>4.9999952316280183E-2</v>
      </c>
      <c r="U879" s="6">
        <f t="shared" si="477"/>
        <v>0</v>
      </c>
      <c r="V879" s="6">
        <f t="shared" si="478"/>
        <v>0</v>
      </c>
      <c r="W879" s="6">
        <f t="shared" si="479"/>
        <v>0</v>
      </c>
      <c r="X879" s="6">
        <f t="shared" si="480"/>
        <v>0</v>
      </c>
      <c r="Y879" s="6">
        <f t="shared" si="481"/>
        <v>0</v>
      </c>
      <c r="Z879" s="6">
        <f t="shared" si="482"/>
        <v>0</v>
      </c>
      <c r="AA879" s="6">
        <f t="shared" si="483"/>
        <v>0</v>
      </c>
      <c r="AB879" s="6">
        <f t="shared" si="484"/>
        <v>0.54999995231628018</v>
      </c>
      <c r="AC879" s="6">
        <f t="shared" si="485"/>
        <v>0</v>
      </c>
      <c r="AD879" s="6">
        <f t="shared" si="486"/>
        <v>0</v>
      </c>
      <c r="AE879" s="6">
        <f t="shared" si="487"/>
        <v>0</v>
      </c>
      <c r="AF879" s="6">
        <f t="shared" si="488"/>
        <v>0</v>
      </c>
      <c r="AG879" s="6">
        <f t="shared" si="489"/>
        <v>0</v>
      </c>
      <c r="AH879" s="6">
        <f t="shared" si="490"/>
        <v>0</v>
      </c>
      <c r="AI879" s="6">
        <f t="shared" si="491"/>
        <v>0</v>
      </c>
      <c r="AJ879" s="6">
        <f t="shared" si="492"/>
        <v>0</v>
      </c>
      <c r="AK879" s="6">
        <f t="shared" si="493"/>
        <v>0</v>
      </c>
      <c r="AL879" s="6">
        <f t="shared" si="494"/>
        <v>0</v>
      </c>
      <c r="AM879" s="6">
        <f t="shared" si="495"/>
        <v>0</v>
      </c>
      <c r="AN879" s="6">
        <f t="shared" si="496"/>
        <v>0</v>
      </c>
      <c r="AO879" s="6">
        <f t="shared" si="497"/>
        <v>0</v>
      </c>
      <c r="AP879" s="6">
        <f t="shared" si="498"/>
        <v>0</v>
      </c>
      <c r="AQ879" s="6">
        <f t="shared" si="499"/>
        <v>0</v>
      </c>
      <c r="AR879" s="6">
        <f t="shared" si="500"/>
        <v>0</v>
      </c>
      <c r="AS879" s="6">
        <f t="shared" si="501"/>
        <v>0</v>
      </c>
      <c r="AT879" s="6">
        <f t="shared" si="502"/>
        <v>0</v>
      </c>
      <c r="AU879" s="6">
        <f t="shared" si="503"/>
        <v>0</v>
      </c>
    </row>
    <row r="880" spans="1:47" ht="15" customHeight="1" x14ac:dyDescent="0.45">
      <c r="A880" s="5" t="s">
        <v>1752</v>
      </c>
      <c r="B880" s="5" t="s">
        <v>1753</v>
      </c>
      <c r="C880" s="6">
        <v>2</v>
      </c>
      <c r="D880" s="6">
        <v>2.4500000476837198</v>
      </c>
      <c r="E880" s="6">
        <v>2</v>
      </c>
      <c r="F880" s="6">
        <v>0.5</v>
      </c>
      <c r="G880" s="6">
        <v>2.2000000476837198</v>
      </c>
      <c r="H880" s="6">
        <v>2.0999999046325701</v>
      </c>
      <c r="I880" s="6">
        <v>3.9500000476837198</v>
      </c>
      <c r="J880" s="6">
        <v>3.4000000953674299</v>
      </c>
      <c r="K880" s="6">
        <v>3.4500000476837198</v>
      </c>
      <c r="L880" s="6">
        <f t="shared" si="468"/>
        <v>0</v>
      </c>
      <c r="M880" s="6">
        <f t="shared" si="469"/>
        <v>0.45000004768371982</v>
      </c>
      <c r="N880" s="6">
        <f t="shared" si="470"/>
        <v>0</v>
      </c>
      <c r="O880" s="6">
        <f t="shared" si="471"/>
        <v>0</v>
      </c>
      <c r="P880" s="6">
        <f t="shared" si="472"/>
        <v>0.20000004768371982</v>
      </c>
      <c r="Q880" s="6">
        <f t="shared" si="473"/>
        <v>0</v>
      </c>
      <c r="R880" s="6">
        <f t="shared" si="474"/>
        <v>0.95000004768371982</v>
      </c>
      <c r="S880" s="6">
        <f t="shared" si="475"/>
        <v>1.4000000953674299</v>
      </c>
      <c r="T880" s="6">
        <f t="shared" si="476"/>
        <v>1.4500000476837198</v>
      </c>
      <c r="U880" s="6">
        <f t="shared" si="477"/>
        <v>0</v>
      </c>
      <c r="V880" s="6">
        <f t="shared" si="478"/>
        <v>0</v>
      </c>
      <c r="W880" s="6">
        <f t="shared" si="479"/>
        <v>0</v>
      </c>
      <c r="X880" s="6">
        <f t="shared" si="480"/>
        <v>0</v>
      </c>
      <c r="Y880" s="6">
        <f t="shared" si="481"/>
        <v>0</v>
      </c>
      <c r="Z880" s="6">
        <f t="shared" si="482"/>
        <v>0</v>
      </c>
      <c r="AA880" s="6">
        <f t="shared" si="483"/>
        <v>0.35000004768371973</v>
      </c>
      <c r="AB880" s="6">
        <f t="shared" si="484"/>
        <v>0.90000009536742986</v>
      </c>
      <c r="AC880" s="6">
        <f t="shared" si="485"/>
        <v>0.65000004768371999</v>
      </c>
      <c r="AD880" s="6">
        <f t="shared" si="486"/>
        <v>0</v>
      </c>
      <c r="AE880" s="6">
        <f t="shared" si="487"/>
        <v>0</v>
      </c>
      <c r="AF880" s="6">
        <f t="shared" si="488"/>
        <v>0</v>
      </c>
      <c r="AG880" s="6">
        <f t="shared" si="489"/>
        <v>0</v>
      </c>
      <c r="AH880" s="6">
        <f t="shared" si="490"/>
        <v>0</v>
      </c>
      <c r="AI880" s="6">
        <f t="shared" si="491"/>
        <v>0</v>
      </c>
      <c r="AJ880" s="6">
        <f t="shared" si="492"/>
        <v>0</v>
      </c>
      <c r="AK880" s="6">
        <f t="shared" si="493"/>
        <v>0.10000009536743004</v>
      </c>
      <c r="AL880" s="6">
        <f t="shared" si="494"/>
        <v>0</v>
      </c>
      <c r="AM880" s="6">
        <f t="shared" si="495"/>
        <v>0</v>
      </c>
      <c r="AN880" s="6">
        <f t="shared" si="496"/>
        <v>0</v>
      </c>
      <c r="AO880" s="6">
        <f t="shared" si="497"/>
        <v>0</v>
      </c>
      <c r="AP880" s="6">
        <f t="shared" si="498"/>
        <v>0</v>
      </c>
      <c r="AQ880" s="6">
        <f t="shared" si="499"/>
        <v>0</v>
      </c>
      <c r="AR880" s="6">
        <f t="shared" si="500"/>
        <v>0</v>
      </c>
      <c r="AS880" s="6">
        <f t="shared" si="501"/>
        <v>0</v>
      </c>
      <c r="AT880" s="6">
        <f t="shared" si="502"/>
        <v>0</v>
      </c>
      <c r="AU880" s="6">
        <f t="shared" si="503"/>
        <v>0</v>
      </c>
    </row>
    <row r="881" spans="1:47" ht="15" customHeight="1" x14ac:dyDescent="0.45">
      <c r="A881" s="5" t="s">
        <v>1754</v>
      </c>
      <c r="B881" s="5" t="s">
        <v>1755</v>
      </c>
      <c r="C881" s="6">
        <v>1.95000004768372</v>
      </c>
      <c r="D881" s="6">
        <v>2.25</v>
      </c>
      <c r="E881" s="6">
        <v>2</v>
      </c>
      <c r="F881" s="6">
        <v>0.44999998807907099</v>
      </c>
      <c r="G881" s="6">
        <v>2</v>
      </c>
      <c r="H881" s="6">
        <v>2.4000000953674299</v>
      </c>
      <c r="I881" s="6">
        <v>2.75</v>
      </c>
      <c r="J881" s="6">
        <v>2.75</v>
      </c>
      <c r="K881" s="6">
        <v>3.1500000953674299</v>
      </c>
      <c r="L881" s="6">
        <f t="shared" si="468"/>
        <v>0</v>
      </c>
      <c r="M881" s="6">
        <f t="shared" si="469"/>
        <v>0.25</v>
      </c>
      <c r="N881" s="6">
        <f t="shared" si="470"/>
        <v>0</v>
      </c>
      <c r="O881" s="6">
        <f t="shared" si="471"/>
        <v>0</v>
      </c>
      <c r="P881" s="6">
        <f t="shared" si="472"/>
        <v>0</v>
      </c>
      <c r="Q881" s="6">
        <f t="shared" si="473"/>
        <v>0</v>
      </c>
      <c r="R881" s="6">
        <f t="shared" si="474"/>
        <v>0</v>
      </c>
      <c r="S881" s="6">
        <f t="shared" si="475"/>
        <v>0.75</v>
      </c>
      <c r="T881" s="6">
        <f t="shared" si="476"/>
        <v>1.1500000953674299</v>
      </c>
      <c r="U881" s="6">
        <f t="shared" si="477"/>
        <v>0</v>
      </c>
      <c r="V881" s="6">
        <f t="shared" si="478"/>
        <v>0</v>
      </c>
      <c r="W881" s="6">
        <f t="shared" si="479"/>
        <v>0</v>
      </c>
      <c r="X881" s="6">
        <f t="shared" si="480"/>
        <v>0</v>
      </c>
      <c r="Y881" s="6">
        <f t="shared" si="481"/>
        <v>0</v>
      </c>
      <c r="Z881" s="6">
        <f t="shared" si="482"/>
        <v>0</v>
      </c>
      <c r="AA881" s="6">
        <f t="shared" si="483"/>
        <v>0</v>
      </c>
      <c r="AB881" s="6">
        <f t="shared" si="484"/>
        <v>0.25</v>
      </c>
      <c r="AC881" s="6">
        <f t="shared" si="485"/>
        <v>0.35000009536743004</v>
      </c>
      <c r="AD881" s="6">
        <f t="shared" si="486"/>
        <v>0</v>
      </c>
      <c r="AE881" s="6">
        <f t="shared" si="487"/>
        <v>0</v>
      </c>
      <c r="AF881" s="6">
        <f t="shared" si="488"/>
        <v>0</v>
      </c>
      <c r="AG881" s="6">
        <f t="shared" si="489"/>
        <v>0</v>
      </c>
      <c r="AH881" s="6">
        <f t="shared" si="490"/>
        <v>0</v>
      </c>
      <c r="AI881" s="6">
        <f t="shared" si="491"/>
        <v>0</v>
      </c>
      <c r="AJ881" s="6">
        <f t="shared" si="492"/>
        <v>0</v>
      </c>
      <c r="AK881" s="6">
        <f t="shared" si="493"/>
        <v>0</v>
      </c>
      <c r="AL881" s="6">
        <f t="shared" si="494"/>
        <v>0</v>
      </c>
      <c r="AM881" s="6">
        <f t="shared" si="495"/>
        <v>0</v>
      </c>
      <c r="AN881" s="6">
        <f t="shared" si="496"/>
        <v>0</v>
      </c>
      <c r="AO881" s="6">
        <f t="shared" si="497"/>
        <v>0</v>
      </c>
      <c r="AP881" s="6">
        <f t="shared" si="498"/>
        <v>0</v>
      </c>
      <c r="AQ881" s="6">
        <f t="shared" si="499"/>
        <v>0</v>
      </c>
      <c r="AR881" s="6">
        <f t="shared" si="500"/>
        <v>0</v>
      </c>
      <c r="AS881" s="6">
        <f t="shared" si="501"/>
        <v>0</v>
      </c>
      <c r="AT881" s="6">
        <f t="shared" si="502"/>
        <v>0</v>
      </c>
      <c r="AU881" s="6">
        <f t="shared" si="503"/>
        <v>0</v>
      </c>
    </row>
    <row r="882" spans="1:47" ht="15" customHeight="1" x14ac:dyDescent="0.45">
      <c r="A882" s="5" t="s">
        <v>1756</v>
      </c>
      <c r="B882" s="5" t="s">
        <v>1757</v>
      </c>
      <c r="C882" s="6">
        <v>1.75</v>
      </c>
      <c r="D882" s="6">
        <v>2.25</v>
      </c>
      <c r="E882" s="6">
        <v>2</v>
      </c>
      <c r="F882" s="6">
        <v>0.60000002384185802</v>
      </c>
      <c r="G882" s="6">
        <v>1.95000004768372</v>
      </c>
      <c r="H882" s="6">
        <v>2.5499999523162802</v>
      </c>
      <c r="I882" s="6">
        <v>3.2000000476837198</v>
      </c>
      <c r="J882" s="6">
        <v>3.25</v>
      </c>
      <c r="K882" s="6">
        <v>3</v>
      </c>
      <c r="L882" s="6">
        <f t="shared" si="468"/>
        <v>0</v>
      </c>
      <c r="M882" s="6">
        <f t="shared" si="469"/>
        <v>0.25</v>
      </c>
      <c r="N882" s="6">
        <f t="shared" si="470"/>
        <v>0</v>
      </c>
      <c r="O882" s="6">
        <f t="shared" si="471"/>
        <v>0</v>
      </c>
      <c r="P882" s="6">
        <f t="shared" si="472"/>
        <v>0</v>
      </c>
      <c r="Q882" s="6">
        <f t="shared" si="473"/>
        <v>0</v>
      </c>
      <c r="R882" s="6">
        <f t="shared" si="474"/>
        <v>0.20000004768371982</v>
      </c>
      <c r="S882" s="6">
        <f t="shared" si="475"/>
        <v>1.25</v>
      </c>
      <c r="T882" s="6">
        <f t="shared" si="476"/>
        <v>1</v>
      </c>
      <c r="U882" s="6">
        <f t="shared" si="477"/>
        <v>0</v>
      </c>
      <c r="V882" s="6">
        <f t="shared" si="478"/>
        <v>0</v>
      </c>
      <c r="W882" s="6">
        <f t="shared" si="479"/>
        <v>0</v>
      </c>
      <c r="X882" s="6">
        <f t="shared" si="480"/>
        <v>0</v>
      </c>
      <c r="Y882" s="6">
        <f t="shared" si="481"/>
        <v>0</v>
      </c>
      <c r="Z882" s="6">
        <f t="shared" si="482"/>
        <v>0</v>
      </c>
      <c r="AA882" s="6">
        <f t="shared" si="483"/>
        <v>0</v>
      </c>
      <c r="AB882" s="6">
        <f t="shared" si="484"/>
        <v>0.75</v>
      </c>
      <c r="AC882" s="6">
        <f t="shared" si="485"/>
        <v>0.20000000000000018</v>
      </c>
      <c r="AD882" s="6">
        <f t="shared" si="486"/>
        <v>0</v>
      </c>
      <c r="AE882" s="6">
        <f t="shared" si="487"/>
        <v>0</v>
      </c>
      <c r="AF882" s="6">
        <f t="shared" si="488"/>
        <v>0</v>
      </c>
      <c r="AG882" s="6">
        <f t="shared" si="489"/>
        <v>0</v>
      </c>
      <c r="AH882" s="6">
        <f t="shared" si="490"/>
        <v>0</v>
      </c>
      <c r="AI882" s="6">
        <f t="shared" si="491"/>
        <v>0</v>
      </c>
      <c r="AJ882" s="6">
        <f t="shared" si="492"/>
        <v>0</v>
      </c>
      <c r="AK882" s="6">
        <f t="shared" si="493"/>
        <v>0</v>
      </c>
      <c r="AL882" s="6">
        <f t="shared" si="494"/>
        <v>0</v>
      </c>
      <c r="AM882" s="6">
        <f t="shared" si="495"/>
        <v>0</v>
      </c>
      <c r="AN882" s="6">
        <f t="shared" si="496"/>
        <v>0</v>
      </c>
      <c r="AO882" s="6">
        <f t="shared" si="497"/>
        <v>0</v>
      </c>
      <c r="AP882" s="6">
        <f t="shared" si="498"/>
        <v>0</v>
      </c>
      <c r="AQ882" s="6">
        <f t="shared" si="499"/>
        <v>0</v>
      </c>
      <c r="AR882" s="6">
        <f t="shared" si="500"/>
        <v>0</v>
      </c>
      <c r="AS882" s="6">
        <f t="shared" si="501"/>
        <v>0</v>
      </c>
      <c r="AT882" s="6">
        <f t="shared" si="502"/>
        <v>0</v>
      </c>
      <c r="AU882" s="6">
        <f t="shared" si="503"/>
        <v>0</v>
      </c>
    </row>
    <row r="883" spans="1:47" ht="15" customHeight="1" x14ac:dyDescent="0.45">
      <c r="A883" s="5" t="s">
        <v>1758</v>
      </c>
      <c r="B883" s="5" t="s">
        <v>1759</v>
      </c>
      <c r="C883" s="6">
        <v>1.5</v>
      </c>
      <c r="D883" s="6">
        <v>1.9000000953674301</v>
      </c>
      <c r="E883" s="6">
        <v>1.95000004768372</v>
      </c>
      <c r="F883" s="6">
        <v>0.5</v>
      </c>
      <c r="G883" s="6">
        <v>1.70000004768372</v>
      </c>
      <c r="H883" s="6">
        <v>2.0999999046325701</v>
      </c>
      <c r="I883" s="6">
        <v>3.25</v>
      </c>
      <c r="J883" s="6">
        <v>3.0499999523162802</v>
      </c>
      <c r="K883" s="6">
        <v>3</v>
      </c>
      <c r="L883" s="6">
        <f t="shared" si="468"/>
        <v>0</v>
      </c>
      <c r="M883" s="6">
        <f t="shared" si="469"/>
        <v>0</v>
      </c>
      <c r="N883" s="6">
        <f t="shared" si="470"/>
        <v>0</v>
      </c>
      <c r="O883" s="6">
        <f t="shared" si="471"/>
        <v>0</v>
      </c>
      <c r="P883" s="6">
        <f t="shared" si="472"/>
        <v>0</v>
      </c>
      <c r="Q883" s="6">
        <f t="shared" si="473"/>
        <v>0</v>
      </c>
      <c r="R883" s="6">
        <f t="shared" si="474"/>
        <v>0.25</v>
      </c>
      <c r="S883" s="6">
        <f t="shared" si="475"/>
        <v>1.0499999523162802</v>
      </c>
      <c r="T883" s="6">
        <f t="shared" si="476"/>
        <v>1</v>
      </c>
      <c r="U883" s="6">
        <f t="shared" si="477"/>
        <v>0</v>
      </c>
      <c r="V883" s="6">
        <f t="shared" si="478"/>
        <v>0</v>
      </c>
      <c r="W883" s="6">
        <f t="shared" si="479"/>
        <v>0</v>
      </c>
      <c r="X883" s="6">
        <f t="shared" si="480"/>
        <v>0</v>
      </c>
      <c r="Y883" s="6">
        <f t="shared" si="481"/>
        <v>0</v>
      </c>
      <c r="Z883" s="6">
        <f t="shared" si="482"/>
        <v>0</v>
      </c>
      <c r="AA883" s="6">
        <f t="shared" si="483"/>
        <v>0</v>
      </c>
      <c r="AB883" s="6">
        <f t="shared" si="484"/>
        <v>0.54999995231628018</v>
      </c>
      <c r="AC883" s="6">
        <f t="shared" si="485"/>
        <v>0.20000000000000018</v>
      </c>
      <c r="AD883" s="6">
        <f t="shared" si="486"/>
        <v>0</v>
      </c>
      <c r="AE883" s="6">
        <f t="shared" si="487"/>
        <v>0</v>
      </c>
      <c r="AF883" s="6">
        <f t="shared" si="488"/>
        <v>0</v>
      </c>
      <c r="AG883" s="6">
        <f t="shared" si="489"/>
        <v>0</v>
      </c>
      <c r="AH883" s="6">
        <f t="shared" si="490"/>
        <v>0</v>
      </c>
      <c r="AI883" s="6">
        <f t="shared" si="491"/>
        <v>0</v>
      </c>
      <c r="AJ883" s="6">
        <f t="shared" si="492"/>
        <v>0</v>
      </c>
      <c r="AK883" s="6">
        <f t="shared" si="493"/>
        <v>0</v>
      </c>
      <c r="AL883" s="6">
        <f t="shared" si="494"/>
        <v>0</v>
      </c>
      <c r="AM883" s="6">
        <f t="shared" si="495"/>
        <v>0</v>
      </c>
      <c r="AN883" s="6">
        <f t="shared" si="496"/>
        <v>0</v>
      </c>
      <c r="AO883" s="6">
        <f t="shared" si="497"/>
        <v>0</v>
      </c>
      <c r="AP883" s="6">
        <f t="shared" si="498"/>
        <v>0</v>
      </c>
      <c r="AQ883" s="6">
        <f t="shared" si="499"/>
        <v>0</v>
      </c>
      <c r="AR883" s="6">
        <f t="shared" si="500"/>
        <v>0</v>
      </c>
      <c r="AS883" s="6">
        <f t="shared" si="501"/>
        <v>0</v>
      </c>
      <c r="AT883" s="6">
        <f t="shared" si="502"/>
        <v>0</v>
      </c>
      <c r="AU883" s="6">
        <f t="shared" si="503"/>
        <v>0</v>
      </c>
    </row>
    <row r="884" spans="1:47" ht="15" customHeight="1" x14ac:dyDescent="0.45">
      <c r="A884" s="5" t="s">
        <v>1760</v>
      </c>
      <c r="B884" s="5" t="s">
        <v>1761</v>
      </c>
      <c r="C884" s="6">
        <v>1.25</v>
      </c>
      <c r="D884" s="6">
        <v>1.20000004768372</v>
      </c>
      <c r="E884" s="6">
        <v>1.6000000238418599</v>
      </c>
      <c r="F884" s="6">
        <v>0.44999998807907099</v>
      </c>
      <c r="G884" s="6">
        <v>1.29999995231628</v>
      </c>
      <c r="H884" s="6">
        <v>1.70000004768372</v>
      </c>
      <c r="I884" s="6">
        <v>2.9499998092651398</v>
      </c>
      <c r="J884" s="6">
        <v>3.4000000953674299</v>
      </c>
      <c r="K884" s="6">
        <v>2.9499998092651398</v>
      </c>
      <c r="L884" s="6">
        <f t="shared" si="468"/>
        <v>0</v>
      </c>
      <c r="M884" s="6">
        <f t="shared" si="469"/>
        <v>0</v>
      </c>
      <c r="N884" s="6">
        <f t="shared" si="470"/>
        <v>0</v>
      </c>
      <c r="O884" s="6">
        <f t="shared" si="471"/>
        <v>0</v>
      </c>
      <c r="P884" s="6">
        <f t="shared" si="472"/>
        <v>0</v>
      </c>
      <c r="Q884" s="6">
        <f t="shared" si="473"/>
        <v>0</v>
      </c>
      <c r="R884" s="6">
        <f t="shared" si="474"/>
        <v>0</v>
      </c>
      <c r="S884" s="6">
        <f t="shared" si="475"/>
        <v>1.4000000953674299</v>
      </c>
      <c r="T884" s="6">
        <f t="shared" si="476"/>
        <v>0.94999980926513983</v>
      </c>
      <c r="U884" s="6">
        <f t="shared" si="477"/>
        <v>0</v>
      </c>
      <c r="V884" s="6">
        <f t="shared" si="478"/>
        <v>0</v>
      </c>
      <c r="W884" s="6">
        <f t="shared" si="479"/>
        <v>0</v>
      </c>
      <c r="X884" s="6">
        <f t="shared" si="480"/>
        <v>0</v>
      </c>
      <c r="Y884" s="6">
        <f t="shared" si="481"/>
        <v>0</v>
      </c>
      <c r="Z884" s="6">
        <f t="shared" si="482"/>
        <v>0</v>
      </c>
      <c r="AA884" s="6">
        <f t="shared" si="483"/>
        <v>0</v>
      </c>
      <c r="AB884" s="6">
        <f t="shared" si="484"/>
        <v>0.90000009536742986</v>
      </c>
      <c r="AC884" s="6">
        <f t="shared" si="485"/>
        <v>0.14999980926514001</v>
      </c>
      <c r="AD884" s="6">
        <f t="shared" si="486"/>
        <v>0</v>
      </c>
      <c r="AE884" s="6">
        <f t="shared" si="487"/>
        <v>0</v>
      </c>
      <c r="AF884" s="6">
        <f t="shared" si="488"/>
        <v>0</v>
      </c>
      <c r="AG884" s="6">
        <f t="shared" si="489"/>
        <v>0</v>
      </c>
      <c r="AH884" s="6">
        <f t="shared" si="490"/>
        <v>0</v>
      </c>
      <c r="AI884" s="6">
        <f t="shared" si="491"/>
        <v>0</v>
      </c>
      <c r="AJ884" s="6">
        <f t="shared" si="492"/>
        <v>0</v>
      </c>
      <c r="AK884" s="6">
        <f t="shared" si="493"/>
        <v>0.10000009536743004</v>
      </c>
      <c r="AL884" s="6">
        <f t="shared" si="494"/>
        <v>0</v>
      </c>
      <c r="AM884" s="6">
        <f t="shared" si="495"/>
        <v>0</v>
      </c>
      <c r="AN884" s="6">
        <f t="shared" si="496"/>
        <v>0</v>
      </c>
      <c r="AO884" s="6">
        <f t="shared" si="497"/>
        <v>0</v>
      </c>
      <c r="AP884" s="6">
        <f t="shared" si="498"/>
        <v>0</v>
      </c>
      <c r="AQ884" s="6">
        <f t="shared" si="499"/>
        <v>0</v>
      </c>
      <c r="AR884" s="6">
        <f t="shared" si="500"/>
        <v>0</v>
      </c>
      <c r="AS884" s="6">
        <f t="shared" si="501"/>
        <v>0</v>
      </c>
      <c r="AT884" s="6">
        <f t="shared" si="502"/>
        <v>0</v>
      </c>
      <c r="AU884" s="6">
        <f t="shared" si="503"/>
        <v>0</v>
      </c>
    </row>
    <row r="885" spans="1:47" ht="15" customHeight="1" x14ac:dyDescent="0.45">
      <c r="A885" s="5" t="s">
        <v>1762</v>
      </c>
      <c r="B885" s="5" t="s">
        <v>1763</v>
      </c>
      <c r="C885" s="6">
        <v>1.95000004768372</v>
      </c>
      <c r="D885" s="6">
        <v>1.45000004768372</v>
      </c>
      <c r="E885" s="6">
        <v>1.6499999761581401</v>
      </c>
      <c r="F885" s="6">
        <v>0.64999997615814198</v>
      </c>
      <c r="G885" s="6">
        <v>1.29999995231628</v>
      </c>
      <c r="H885" s="6">
        <v>2</v>
      </c>
      <c r="I885" s="6">
        <v>3.2000000476837198</v>
      </c>
      <c r="J885" s="6">
        <v>3.4500000476837198</v>
      </c>
      <c r="K885" s="6">
        <v>2.75</v>
      </c>
      <c r="L885" s="6">
        <f t="shared" si="468"/>
        <v>0</v>
      </c>
      <c r="M885" s="6">
        <f t="shared" si="469"/>
        <v>0</v>
      </c>
      <c r="N885" s="6">
        <f t="shared" si="470"/>
        <v>0</v>
      </c>
      <c r="O885" s="6">
        <f t="shared" si="471"/>
        <v>0</v>
      </c>
      <c r="P885" s="6">
        <f t="shared" si="472"/>
        <v>0</v>
      </c>
      <c r="Q885" s="6">
        <f t="shared" si="473"/>
        <v>0</v>
      </c>
      <c r="R885" s="6">
        <f t="shared" si="474"/>
        <v>0.20000004768371982</v>
      </c>
      <c r="S885" s="6">
        <f t="shared" si="475"/>
        <v>1.4500000476837198</v>
      </c>
      <c r="T885" s="6">
        <f t="shared" si="476"/>
        <v>0.75</v>
      </c>
      <c r="U885" s="6">
        <f t="shared" si="477"/>
        <v>0</v>
      </c>
      <c r="V885" s="6">
        <f t="shared" si="478"/>
        <v>0</v>
      </c>
      <c r="W885" s="6">
        <f t="shared" si="479"/>
        <v>0</v>
      </c>
      <c r="X885" s="6">
        <f t="shared" si="480"/>
        <v>0</v>
      </c>
      <c r="Y885" s="6">
        <f t="shared" si="481"/>
        <v>0</v>
      </c>
      <c r="Z885" s="6">
        <f t="shared" si="482"/>
        <v>0</v>
      </c>
      <c r="AA885" s="6">
        <f t="shared" si="483"/>
        <v>0</v>
      </c>
      <c r="AB885" s="6">
        <f t="shared" si="484"/>
        <v>0.95000004768371982</v>
      </c>
      <c r="AC885" s="6">
        <f t="shared" si="485"/>
        <v>0</v>
      </c>
      <c r="AD885" s="6">
        <f t="shared" si="486"/>
        <v>0</v>
      </c>
      <c r="AE885" s="6">
        <f t="shared" si="487"/>
        <v>0</v>
      </c>
      <c r="AF885" s="6">
        <f t="shared" si="488"/>
        <v>0</v>
      </c>
      <c r="AG885" s="6">
        <f t="shared" si="489"/>
        <v>0</v>
      </c>
      <c r="AH885" s="6">
        <f t="shared" si="490"/>
        <v>0</v>
      </c>
      <c r="AI885" s="6">
        <f t="shared" si="491"/>
        <v>0</v>
      </c>
      <c r="AJ885" s="6">
        <f t="shared" si="492"/>
        <v>0</v>
      </c>
      <c r="AK885" s="6">
        <f t="shared" si="493"/>
        <v>0.15000004768371999</v>
      </c>
      <c r="AL885" s="6">
        <f t="shared" si="494"/>
        <v>0</v>
      </c>
      <c r="AM885" s="6">
        <f t="shared" si="495"/>
        <v>0</v>
      </c>
      <c r="AN885" s="6">
        <f t="shared" si="496"/>
        <v>0</v>
      </c>
      <c r="AO885" s="6">
        <f t="shared" si="497"/>
        <v>0</v>
      </c>
      <c r="AP885" s="6">
        <f t="shared" si="498"/>
        <v>0</v>
      </c>
      <c r="AQ885" s="6">
        <f t="shared" si="499"/>
        <v>0</v>
      </c>
      <c r="AR885" s="6">
        <f t="shared" si="500"/>
        <v>0</v>
      </c>
      <c r="AS885" s="6">
        <f t="shared" si="501"/>
        <v>0</v>
      </c>
      <c r="AT885" s="6">
        <f t="shared" si="502"/>
        <v>0</v>
      </c>
      <c r="AU885" s="6">
        <f t="shared" si="503"/>
        <v>0</v>
      </c>
    </row>
    <row r="886" spans="1:47" ht="15" customHeight="1" x14ac:dyDescent="0.45">
      <c r="A886" s="5" t="s">
        <v>1764</v>
      </c>
      <c r="B886" s="5" t="s">
        <v>1765</v>
      </c>
      <c r="C886" s="6">
        <v>1.25</v>
      </c>
      <c r="D886" s="6">
        <v>0.89999997615814198</v>
      </c>
      <c r="E886" s="6">
        <v>1.8500000238418599</v>
      </c>
      <c r="F886" s="6">
        <v>0.44999998807907099</v>
      </c>
      <c r="G886" s="6">
        <v>1.70000004768372</v>
      </c>
      <c r="H886" s="6">
        <v>2.0999999046325701</v>
      </c>
      <c r="I886" s="6">
        <v>3.5</v>
      </c>
      <c r="J886" s="6">
        <v>3.5499999523162802</v>
      </c>
      <c r="K886" s="6">
        <v>3.0499999523162802</v>
      </c>
      <c r="L886" s="6">
        <f t="shared" si="468"/>
        <v>0</v>
      </c>
      <c r="M886" s="6">
        <f t="shared" si="469"/>
        <v>0</v>
      </c>
      <c r="N886" s="6">
        <f t="shared" si="470"/>
        <v>0</v>
      </c>
      <c r="O886" s="6">
        <f t="shared" si="471"/>
        <v>0</v>
      </c>
      <c r="P886" s="6">
        <f t="shared" si="472"/>
        <v>0</v>
      </c>
      <c r="Q886" s="6">
        <f t="shared" si="473"/>
        <v>0</v>
      </c>
      <c r="R886" s="6">
        <f t="shared" si="474"/>
        <v>0.5</v>
      </c>
      <c r="S886" s="6">
        <f t="shared" si="475"/>
        <v>1.5499999523162802</v>
      </c>
      <c r="T886" s="6">
        <f t="shared" si="476"/>
        <v>1.0499999523162802</v>
      </c>
      <c r="U886" s="6">
        <f t="shared" si="477"/>
        <v>0</v>
      </c>
      <c r="V886" s="6">
        <f t="shared" si="478"/>
        <v>0</v>
      </c>
      <c r="W886" s="6">
        <f t="shared" si="479"/>
        <v>0</v>
      </c>
      <c r="X886" s="6">
        <f t="shared" si="480"/>
        <v>0</v>
      </c>
      <c r="Y886" s="6">
        <f t="shared" si="481"/>
        <v>0</v>
      </c>
      <c r="Z886" s="6">
        <f t="shared" si="482"/>
        <v>0</v>
      </c>
      <c r="AA886" s="6">
        <f t="shared" si="483"/>
        <v>0</v>
      </c>
      <c r="AB886" s="6">
        <f t="shared" si="484"/>
        <v>1.0499999523162802</v>
      </c>
      <c r="AC886" s="6">
        <f t="shared" si="485"/>
        <v>0.24999995231628036</v>
      </c>
      <c r="AD886" s="6">
        <f t="shared" si="486"/>
        <v>0</v>
      </c>
      <c r="AE886" s="6">
        <f t="shared" si="487"/>
        <v>0</v>
      </c>
      <c r="AF886" s="6">
        <f t="shared" si="488"/>
        <v>0</v>
      </c>
      <c r="AG886" s="6">
        <f t="shared" si="489"/>
        <v>0</v>
      </c>
      <c r="AH886" s="6">
        <f t="shared" si="490"/>
        <v>0</v>
      </c>
      <c r="AI886" s="6">
        <f t="shared" si="491"/>
        <v>0</v>
      </c>
      <c r="AJ886" s="6">
        <f t="shared" si="492"/>
        <v>0</v>
      </c>
      <c r="AK886" s="6">
        <f t="shared" si="493"/>
        <v>0.24999995231628036</v>
      </c>
      <c r="AL886" s="6">
        <f t="shared" si="494"/>
        <v>0</v>
      </c>
      <c r="AM886" s="6">
        <f t="shared" si="495"/>
        <v>0</v>
      </c>
      <c r="AN886" s="6">
        <f t="shared" si="496"/>
        <v>0</v>
      </c>
      <c r="AO886" s="6">
        <f t="shared" si="497"/>
        <v>0</v>
      </c>
      <c r="AP886" s="6">
        <f t="shared" si="498"/>
        <v>0</v>
      </c>
      <c r="AQ886" s="6">
        <f t="shared" si="499"/>
        <v>0</v>
      </c>
      <c r="AR886" s="6">
        <f t="shared" si="500"/>
        <v>0</v>
      </c>
      <c r="AS886" s="6">
        <f t="shared" si="501"/>
        <v>0</v>
      </c>
      <c r="AT886" s="6">
        <f t="shared" si="502"/>
        <v>0</v>
      </c>
      <c r="AU886" s="6">
        <f t="shared" si="503"/>
        <v>0</v>
      </c>
    </row>
    <row r="887" spans="1:47" ht="15" customHeight="1" x14ac:dyDescent="0.45">
      <c r="A887" s="5" t="s">
        <v>1766</v>
      </c>
      <c r="B887" s="5" t="s">
        <v>1767</v>
      </c>
      <c r="C887" s="6">
        <v>1.25</v>
      </c>
      <c r="D887" s="6">
        <v>0.94999998807907104</v>
      </c>
      <c r="E887" s="6">
        <v>1.29999995231628</v>
      </c>
      <c r="F887" s="6">
        <v>0.25</v>
      </c>
      <c r="G887" s="6">
        <v>1.04999995231628</v>
      </c>
      <c r="H887" s="6">
        <v>1.5</v>
      </c>
      <c r="I887" s="6">
        <v>2.25</v>
      </c>
      <c r="J887" s="6">
        <v>2.4000000953674299</v>
      </c>
      <c r="K887" s="6">
        <v>2</v>
      </c>
      <c r="L887" s="6">
        <f t="shared" si="468"/>
        <v>0</v>
      </c>
      <c r="M887" s="6">
        <f t="shared" si="469"/>
        <v>0</v>
      </c>
      <c r="N887" s="6">
        <f t="shared" si="470"/>
        <v>0</v>
      </c>
      <c r="O887" s="6">
        <f t="shared" si="471"/>
        <v>0</v>
      </c>
      <c r="P887" s="6">
        <f t="shared" si="472"/>
        <v>0</v>
      </c>
      <c r="Q887" s="6">
        <f t="shared" si="473"/>
        <v>0</v>
      </c>
      <c r="R887" s="6">
        <f t="shared" si="474"/>
        <v>0</v>
      </c>
      <c r="S887" s="6">
        <f t="shared" si="475"/>
        <v>0.40000009536742986</v>
      </c>
      <c r="T887" s="6">
        <f t="shared" si="476"/>
        <v>0</v>
      </c>
      <c r="U887" s="6">
        <f t="shared" si="477"/>
        <v>0</v>
      </c>
      <c r="V887" s="6">
        <f t="shared" si="478"/>
        <v>0</v>
      </c>
      <c r="W887" s="6">
        <f t="shared" si="479"/>
        <v>0</v>
      </c>
      <c r="X887" s="6">
        <f t="shared" si="480"/>
        <v>0</v>
      </c>
      <c r="Y887" s="6">
        <f t="shared" si="481"/>
        <v>0</v>
      </c>
      <c r="Z887" s="6">
        <f t="shared" si="482"/>
        <v>0</v>
      </c>
      <c r="AA887" s="6">
        <f t="shared" si="483"/>
        <v>0</v>
      </c>
      <c r="AB887" s="6">
        <f t="shared" si="484"/>
        <v>0</v>
      </c>
      <c r="AC887" s="6">
        <f t="shared" si="485"/>
        <v>0</v>
      </c>
      <c r="AD887" s="6">
        <f t="shared" si="486"/>
        <v>0</v>
      </c>
      <c r="AE887" s="6">
        <f t="shared" si="487"/>
        <v>0</v>
      </c>
      <c r="AF887" s="6">
        <f t="shared" si="488"/>
        <v>0</v>
      </c>
      <c r="AG887" s="6">
        <f t="shared" si="489"/>
        <v>0</v>
      </c>
      <c r="AH887" s="6">
        <f t="shared" si="490"/>
        <v>0</v>
      </c>
      <c r="AI887" s="6">
        <f t="shared" si="491"/>
        <v>0</v>
      </c>
      <c r="AJ887" s="6">
        <f t="shared" si="492"/>
        <v>0</v>
      </c>
      <c r="AK887" s="6">
        <f t="shared" si="493"/>
        <v>0</v>
      </c>
      <c r="AL887" s="6">
        <f t="shared" si="494"/>
        <v>0</v>
      </c>
      <c r="AM887" s="6">
        <f t="shared" si="495"/>
        <v>0</v>
      </c>
      <c r="AN887" s="6">
        <f t="shared" si="496"/>
        <v>0</v>
      </c>
      <c r="AO887" s="6">
        <f t="shared" si="497"/>
        <v>0</v>
      </c>
      <c r="AP887" s="6">
        <f t="shared" si="498"/>
        <v>0</v>
      </c>
      <c r="AQ887" s="6">
        <f t="shared" si="499"/>
        <v>0</v>
      </c>
      <c r="AR887" s="6">
        <f t="shared" si="500"/>
        <v>0</v>
      </c>
      <c r="AS887" s="6">
        <f t="shared" si="501"/>
        <v>0</v>
      </c>
      <c r="AT887" s="6">
        <f t="shared" si="502"/>
        <v>0</v>
      </c>
      <c r="AU887" s="6">
        <f t="shared" si="503"/>
        <v>0</v>
      </c>
    </row>
    <row r="888" spans="1:47" ht="15" customHeight="1" x14ac:dyDescent="0.45">
      <c r="A888" s="5" t="s">
        <v>1768</v>
      </c>
      <c r="B888" s="5" t="s">
        <v>1769</v>
      </c>
      <c r="C888" s="6">
        <v>1.25</v>
      </c>
      <c r="D888" s="6">
        <v>1.20000004768372</v>
      </c>
      <c r="E888" s="6">
        <v>1.04999995231628</v>
      </c>
      <c r="F888" s="6">
        <v>0.25</v>
      </c>
      <c r="G888" s="6">
        <v>1</v>
      </c>
      <c r="H888" s="6">
        <v>1.04999995231628</v>
      </c>
      <c r="I888" s="6">
        <v>2.1500000953674299</v>
      </c>
      <c r="J888" s="6">
        <v>2.7000000476837198</v>
      </c>
      <c r="K888" s="6">
        <v>2.0999999046325701</v>
      </c>
      <c r="L888" s="6">
        <f t="shared" si="468"/>
        <v>0</v>
      </c>
      <c r="M888" s="6">
        <f t="shared" si="469"/>
        <v>0</v>
      </c>
      <c r="N888" s="6">
        <f t="shared" si="470"/>
        <v>0</v>
      </c>
      <c r="O888" s="6">
        <f t="shared" si="471"/>
        <v>0</v>
      </c>
      <c r="P888" s="6">
        <f t="shared" si="472"/>
        <v>0</v>
      </c>
      <c r="Q888" s="6">
        <f t="shared" si="473"/>
        <v>0</v>
      </c>
      <c r="R888" s="6">
        <f t="shared" si="474"/>
        <v>0</v>
      </c>
      <c r="S888" s="6">
        <f t="shared" si="475"/>
        <v>0.70000004768371982</v>
      </c>
      <c r="T888" s="6">
        <f t="shared" si="476"/>
        <v>9.9999904632570136E-2</v>
      </c>
      <c r="U888" s="6">
        <f t="shared" si="477"/>
        <v>0</v>
      </c>
      <c r="V888" s="6">
        <f t="shared" si="478"/>
        <v>0</v>
      </c>
      <c r="W888" s="6">
        <f t="shared" si="479"/>
        <v>0</v>
      </c>
      <c r="X888" s="6">
        <f t="shared" si="480"/>
        <v>0</v>
      </c>
      <c r="Y888" s="6">
        <f t="shared" si="481"/>
        <v>0</v>
      </c>
      <c r="Z888" s="6">
        <f t="shared" si="482"/>
        <v>0</v>
      </c>
      <c r="AA888" s="6">
        <f t="shared" si="483"/>
        <v>0</v>
      </c>
      <c r="AB888" s="6">
        <f t="shared" si="484"/>
        <v>0.20000004768371982</v>
      </c>
      <c r="AC888" s="6">
        <f t="shared" si="485"/>
        <v>0</v>
      </c>
      <c r="AD888" s="6">
        <f t="shared" si="486"/>
        <v>0</v>
      </c>
      <c r="AE888" s="6">
        <f t="shared" si="487"/>
        <v>0</v>
      </c>
      <c r="AF888" s="6">
        <f t="shared" si="488"/>
        <v>0</v>
      </c>
      <c r="AG888" s="6">
        <f t="shared" si="489"/>
        <v>0</v>
      </c>
      <c r="AH888" s="6">
        <f t="shared" si="490"/>
        <v>0</v>
      </c>
      <c r="AI888" s="6">
        <f t="shared" si="491"/>
        <v>0</v>
      </c>
      <c r="AJ888" s="6">
        <f t="shared" si="492"/>
        <v>0</v>
      </c>
      <c r="AK888" s="6">
        <f t="shared" si="493"/>
        <v>0</v>
      </c>
      <c r="AL888" s="6">
        <f t="shared" si="494"/>
        <v>0</v>
      </c>
      <c r="AM888" s="6">
        <f t="shared" si="495"/>
        <v>0</v>
      </c>
      <c r="AN888" s="6">
        <f t="shared" si="496"/>
        <v>0</v>
      </c>
      <c r="AO888" s="6">
        <f t="shared" si="497"/>
        <v>0</v>
      </c>
      <c r="AP888" s="6">
        <f t="shared" si="498"/>
        <v>0</v>
      </c>
      <c r="AQ888" s="6">
        <f t="shared" si="499"/>
        <v>0</v>
      </c>
      <c r="AR888" s="6">
        <f t="shared" si="500"/>
        <v>0</v>
      </c>
      <c r="AS888" s="6">
        <f t="shared" si="501"/>
        <v>0</v>
      </c>
      <c r="AT888" s="6">
        <f t="shared" si="502"/>
        <v>0</v>
      </c>
      <c r="AU888" s="6">
        <f t="shared" si="503"/>
        <v>0</v>
      </c>
    </row>
    <row r="889" spans="1:47" ht="15" customHeight="1" x14ac:dyDescent="0.45">
      <c r="A889" s="5" t="s">
        <v>1770</v>
      </c>
      <c r="B889" s="5" t="s">
        <v>1771</v>
      </c>
      <c r="C889" s="6">
        <v>1.75</v>
      </c>
      <c r="D889" s="6">
        <v>1.75</v>
      </c>
      <c r="E889" s="6">
        <v>1.8999999761581401</v>
      </c>
      <c r="F889" s="6">
        <v>1.75</v>
      </c>
      <c r="G889" s="6">
        <v>1.79999995231628</v>
      </c>
      <c r="H889" s="6">
        <v>1.54999995231628</v>
      </c>
      <c r="I889" s="6">
        <v>2.7000000476837198</v>
      </c>
      <c r="J889" s="6">
        <v>2.9000000953674299</v>
      </c>
      <c r="K889" s="6">
        <v>2.5</v>
      </c>
      <c r="L889" s="6">
        <f t="shared" si="468"/>
        <v>0</v>
      </c>
      <c r="M889" s="6">
        <f t="shared" si="469"/>
        <v>0</v>
      </c>
      <c r="N889" s="6">
        <f t="shared" si="470"/>
        <v>0</v>
      </c>
      <c r="O889" s="6">
        <f t="shared" si="471"/>
        <v>0</v>
      </c>
      <c r="P889" s="6">
        <f t="shared" si="472"/>
        <v>0</v>
      </c>
      <c r="Q889" s="6">
        <f t="shared" si="473"/>
        <v>0</v>
      </c>
      <c r="R889" s="6">
        <f t="shared" si="474"/>
        <v>0</v>
      </c>
      <c r="S889" s="6">
        <f t="shared" si="475"/>
        <v>0.90000009536742986</v>
      </c>
      <c r="T889" s="6">
        <f t="shared" si="476"/>
        <v>0.5</v>
      </c>
      <c r="U889" s="6">
        <f t="shared" si="477"/>
        <v>0</v>
      </c>
      <c r="V889" s="6">
        <f t="shared" si="478"/>
        <v>0</v>
      </c>
      <c r="W889" s="6">
        <f t="shared" si="479"/>
        <v>0</v>
      </c>
      <c r="X889" s="6">
        <f t="shared" si="480"/>
        <v>0</v>
      </c>
      <c r="Y889" s="6">
        <f t="shared" si="481"/>
        <v>0</v>
      </c>
      <c r="Z889" s="6">
        <f t="shared" si="482"/>
        <v>0</v>
      </c>
      <c r="AA889" s="6">
        <f t="shared" si="483"/>
        <v>0</v>
      </c>
      <c r="AB889" s="6">
        <f t="shared" si="484"/>
        <v>0.40000009536742986</v>
      </c>
      <c r="AC889" s="6">
        <f t="shared" si="485"/>
        <v>0</v>
      </c>
      <c r="AD889" s="6">
        <f t="shared" si="486"/>
        <v>0</v>
      </c>
      <c r="AE889" s="6">
        <f t="shared" si="487"/>
        <v>0</v>
      </c>
      <c r="AF889" s="6">
        <f t="shared" si="488"/>
        <v>0</v>
      </c>
      <c r="AG889" s="6">
        <f t="shared" si="489"/>
        <v>0</v>
      </c>
      <c r="AH889" s="6">
        <f t="shared" si="490"/>
        <v>0</v>
      </c>
      <c r="AI889" s="6">
        <f t="shared" si="491"/>
        <v>0</v>
      </c>
      <c r="AJ889" s="6">
        <f t="shared" si="492"/>
        <v>0</v>
      </c>
      <c r="AK889" s="6">
        <f t="shared" si="493"/>
        <v>0</v>
      </c>
      <c r="AL889" s="6">
        <f t="shared" si="494"/>
        <v>0</v>
      </c>
      <c r="AM889" s="6">
        <f t="shared" si="495"/>
        <v>0</v>
      </c>
      <c r="AN889" s="6">
        <f t="shared" si="496"/>
        <v>0</v>
      </c>
      <c r="AO889" s="6">
        <f t="shared" si="497"/>
        <v>0</v>
      </c>
      <c r="AP889" s="6">
        <f t="shared" si="498"/>
        <v>0</v>
      </c>
      <c r="AQ889" s="6">
        <f t="shared" si="499"/>
        <v>0</v>
      </c>
      <c r="AR889" s="6">
        <f t="shared" si="500"/>
        <v>0</v>
      </c>
      <c r="AS889" s="6">
        <f t="shared" si="501"/>
        <v>0</v>
      </c>
      <c r="AT889" s="6">
        <f t="shared" si="502"/>
        <v>0</v>
      </c>
      <c r="AU889" s="6">
        <f t="shared" si="503"/>
        <v>0</v>
      </c>
    </row>
    <row r="890" spans="1:47" ht="15" customHeight="1" x14ac:dyDescent="0.45">
      <c r="A890" s="5" t="s">
        <v>1772</v>
      </c>
      <c r="B890" s="5" t="s">
        <v>1773</v>
      </c>
      <c r="C890" s="6">
        <v>2</v>
      </c>
      <c r="D890" s="6">
        <v>1.70000004768372</v>
      </c>
      <c r="E890" s="6">
        <v>2.1500000953674299</v>
      </c>
      <c r="F890" s="6">
        <v>0.45000001788139299</v>
      </c>
      <c r="G890" s="6">
        <v>1.95000004768372</v>
      </c>
      <c r="H890" s="6">
        <v>1.75</v>
      </c>
      <c r="I890" s="6">
        <v>2.5499999523162802</v>
      </c>
      <c r="J890" s="6">
        <v>3.1500000953674299</v>
      </c>
      <c r="K890" s="6">
        <v>2.5499999523162802</v>
      </c>
      <c r="L890" s="6">
        <f t="shared" si="468"/>
        <v>0</v>
      </c>
      <c r="M890" s="6">
        <f t="shared" si="469"/>
        <v>0</v>
      </c>
      <c r="N890" s="6">
        <f t="shared" si="470"/>
        <v>0.15000009536742986</v>
      </c>
      <c r="O890" s="6">
        <f t="shared" si="471"/>
        <v>0</v>
      </c>
      <c r="P890" s="6">
        <f t="shared" si="472"/>
        <v>0</v>
      </c>
      <c r="Q890" s="6">
        <f t="shared" si="473"/>
        <v>0</v>
      </c>
      <c r="R890" s="6">
        <f t="shared" si="474"/>
        <v>0</v>
      </c>
      <c r="S890" s="6">
        <f t="shared" si="475"/>
        <v>1.1500000953674299</v>
      </c>
      <c r="T890" s="6">
        <f t="shared" si="476"/>
        <v>0.54999995231628018</v>
      </c>
      <c r="U890" s="6">
        <f t="shared" si="477"/>
        <v>0</v>
      </c>
      <c r="V890" s="6">
        <f t="shared" si="478"/>
        <v>0</v>
      </c>
      <c r="W890" s="6">
        <f t="shared" si="479"/>
        <v>0</v>
      </c>
      <c r="X890" s="6">
        <f t="shared" si="480"/>
        <v>0</v>
      </c>
      <c r="Y890" s="6">
        <f t="shared" si="481"/>
        <v>0</v>
      </c>
      <c r="Z890" s="6">
        <f t="shared" si="482"/>
        <v>0</v>
      </c>
      <c r="AA890" s="6">
        <f t="shared" si="483"/>
        <v>0</v>
      </c>
      <c r="AB890" s="6">
        <f t="shared" si="484"/>
        <v>0.65000009536742986</v>
      </c>
      <c r="AC890" s="6">
        <f t="shared" si="485"/>
        <v>0</v>
      </c>
      <c r="AD890" s="6">
        <f t="shared" si="486"/>
        <v>0</v>
      </c>
      <c r="AE890" s="6">
        <f t="shared" si="487"/>
        <v>0</v>
      </c>
      <c r="AF890" s="6">
        <f t="shared" si="488"/>
        <v>0</v>
      </c>
      <c r="AG890" s="6">
        <f t="shared" si="489"/>
        <v>0</v>
      </c>
      <c r="AH890" s="6">
        <f t="shared" si="490"/>
        <v>0</v>
      </c>
      <c r="AI890" s="6">
        <f t="shared" si="491"/>
        <v>0</v>
      </c>
      <c r="AJ890" s="6">
        <f t="shared" si="492"/>
        <v>0</v>
      </c>
      <c r="AK890" s="6">
        <f t="shared" si="493"/>
        <v>0</v>
      </c>
      <c r="AL890" s="6">
        <f t="shared" si="494"/>
        <v>0</v>
      </c>
      <c r="AM890" s="6">
        <f t="shared" si="495"/>
        <v>0</v>
      </c>
      <c r="AN890" s="6">
        <f t="shared" si="496"/>
        <v>0</v>
      </c>
      <c r="AO890" s="6">
        <f t="shared" si="497"/>
        <v>0</v>
      </c>
      <c r="AP890" s="6">
        <f t="shared" si="498"/>
        <v>0</v>
      </c>
      <c r="AQ890" s="6">
        <f t="shared" si="499"/>
        <v>0</v>
      </c>
      <c r="AR890" s="6">
        <f t="shared" si="500"/>
        <v>0</v>
      </c>
      <c r="AS890" s="6">
        <f t="shared" si="501"/>
        <v>0</v>
      </c>
      <c r="AT890" s="6">
        <f t="shared" si="502"/>
        <v>0</v>
      </c>
      <c r="AU890" s="6">
        <f t="shared" si="503"/>
        <v>0</v>
      </c>
    </row>
    <row r="891" spans="1:47" ht="15" customHeight="1" x14ac:dyDescent="0.45">
      <c r="A891" s="5" t="s">
        <v>1774</v>
      </c>
      <c r="B891" s="5" t="s">
        <v>1775</v>
      </c>
      <c r="C891" s="6">
        <v>2</v>
      </c>
      <c r="D891" s="6">
        <v>1.95000004768372</v>
      </c>
      <c r="E891" s="6">
        <v>2</v>
      </c>
      <c r="F891" s="6">
        <v>0.85000002384185802</v>
      </c>
      <c r="G891" s="6">
        <v>1.8500000238418599</v>
      </c>
      <c r="H891" s="6">
        <v>2</v>
      </c>
      <c r="I891" s="6">
        <v>2.3499999046325701</v>
      </c>
      <c r="J891" s="6">
        <v>3.2000000476837198</v>
      </c>
      <c r="K891" s="6">
        <v>2.8499999046325701</v>
      </c>
      <c r="L891" s="6">
        <f t="shared" si="468"/>
        <v>0</v>
      </c>
      <c r="M891" s="6">
        <f t="shared" si="469"/>
        <v>0</v>
      </c>
      <c r="N891" s="6">
        <f t="shared" si="470"/>
        <v>0</v>
      </c>
      <c r="O891" s="6">
        <f t="shared" si="471"/>
        <v>0</v>
      </c>
      <c r="P891" s="6">
        <f t="shared" si="472"/>
        <v>0</v>
      </c>
      <c r="Q891" s="6">
        <f t="shared" si="473"/>
        <v>0</v>
      </c>
      <c r="R891" s="6">
        <f t="shared" si="474"/>
        <v>0</v>
      </c>
      <c r="S891" s="6">
        <f t="shared" si="475"/>
        <v>1.2000000476837198</v>
      </c>
      <c r="T891" s="6">
        <f t="shared" si="476"/>
        <v>0.84999990463257014</v>
      </c>
      <c r="U891" s="6">
        <f t="shared" si="477"/>
        <v>0</v>
      </c>
      <c r="V891" s="6">
        <f t="shared" si="478"/>
        <v>0</v>
      </c>
      <c r="W891" s="6">
        <f t="shared" si="479"/>
        <v>0</v>
      </c>
      <c r="X891" s="6">
        <f t="shared" si="480"/>
        <v>0</v>
      </c>
      <c r="Y891" s="6">
        <f t="shared" si="481"/>
        <v>0</v>
      </c>
      <c r="Z891" s="6">
        <f t="shared" si="482"/>
        <v>0</v>
      </c>
      <c r="AA891" s="6">
        <f t="shared" si="483"/>
        <v>0</v>
      </c>
      <c r="AB891" s="6">
        <f t="shared" si="484"/>
        <v>0.70000004768371982</v>
      </c>
      <c r="AC891" s="6">
        <f t="shared" si="485"/>
        <v>4.9999904632570313E-2</v>
      </c>
      <c r="AD891" s="6">
        <f t="shared" si="486"/>
        <v>0</v>
      </c>
      <c r="AE891" s="6">
        <f t="shared" si="487"/>
        <v>0</v>
      </c>
      <c r="AF891" s="6">
        <f t="shared" si="488"/>
        <v>0</v>
      </c>
      <c r="AG891" s="6">
        <f t="shared" si="489"/>
        <v>0</v>
      </c>
      <c r="AH891" s="6">
        <f t="shared" si="490"/>
        <v>0</v>
      </c>
      <c r="AI891" s="6">
        <f t="shared" si="491"/>
        <v>0</v>
      </c>
      <c r="AJ891" s="6">
        <f t="shared" si="492"/>
        <v>0</v>
      </c>
      <c r="AK891" s="6">
        <f t="shared" si="493"/>
        <v>0</v>
      </c>
      <c r="AL891" s="6">
        <f t="shared" si="494"/>
        <v>0</v>
      </c>
      <c r="AM891" s="6">
        <f t="shared" si="495"/>
        <v>0</v>
      </c>
      <c r="AN891" s="6">
        <f t="shared" si="496"/>
        <v>0</v>
      </c>
      <c r="AO891" s="6">
        <f t="shared" si="497"/>
        <v>0</v>
      </c>
      <c r="AP891" s="6">
        <f t="shared" si="498"/>
        <v>0</v>
      </c>
      <c r="AQ891" s="6">
        <f t="shared" si="499"/>
        <v>0</v>
      </c>
      <c r="AR891" s="6">
        <f t="shared" si="500"/>
        <v>0</v>
      </c>
      <c r="AS891" s="6">
        <f t="shared" si="501"/>
        <v>0</v>
      </c>
      <c r="AT891" s="6">
        <f t="shared" si="502"/>
        <v>0</v>
      </c>
      <c r="AU891" s="6">
        <f t="shared" si="503"/>
        <v>0</v>
      </c>
    </row>
    <row r="892" spans="1:47" ht="15" customHeight="1" x14ac:dyDescent="0.45">
      <c r="A892" s="5" t="s">
        <v>1776</v>
      </c>
      <c r="B892" s="5" t="s">
        <v>1777</v>
      </c>
      <c r="C892" s="6">
        <v>2.25</v>
      </c>
      <c r="D892" s="6">
        <v>2.2999999523162802</v>
      </c>
      <c r="E892" s="6">
        <v>2.25</v>
      </c>
      <c r="F892" s="6">
        <v>1</v>
      </c>
      <c r="G892" s="6">
        <v>2.1500000953674299</v>
      </c>
      <c r="H892" s="6">
        <v>3.0999999046325701</v>
      </c>
      <c r="I892" s="6">
        <v>3.0999999046325701</v>
      </c>
      <c r="J892" s="6">
        <v>3.4000000953674299</v>
      </c>
      <c r="K892" s="6">
        <v>3.1500000953674299</v>
      </c>
      <c r="L892" s="6">
        <f t="shared" si="468"/>
        <v>0</v>
      </c>
      <c r="M892" s="6">
        <f t="shared" si="469"/>
        <v>0.29999995231628018</v>
      </c>
      <c r="N892" s="6">
        <f t="shared" si="470"/>
        <v>0.25</v>
      </c>
      <c r="O892" s="6">
        <f t="shared" si="471"/>
        <v>0</v>
      </c>
      <c r="P892" s="6">
        <f t="shared" si="472"/>
        <v>0.15000009536742986</v>
      </c>
      <c r="Q892" s="6">
        <f t="shared" si="473"/>
        <v>9.9999904632570136E-2</v>
      </c>
      <c r="R892" s="6">
        <f t="shared" si="474"/>
        <v>9.9999904632570136E-2</v>
      </c>
      <c r="S892" s="6">
        <f t="shared" si="475"/>
        <v>1.4000000953674299</v>
      </c>
      <c r="T892" s="6">
        <f t="shared" si="476"/>
        <v>1.1500000953674299</v>
      </c>
      <c r="U892" s="6">
        <f t="shared" si="477"/>
        <v>0</v>
      </c>
      <c r="V892" s="6">
        <f t="shared" si="478"/>
        <v>0</v>
      </c>
      <c r="W892" s="6">
        <f t="shared" si="479"/>
        <v>0</v>
      </c>
      <c r="X892" s="6">
        <f t="shared" si="480"/>
        <v>0</v>
      </c>
      <c r="Y892" s="6">
        <f t="shared" si="481"/>
        <v>0</v>
      </c>
      <c r="Z892" s="6">
        <f t="shared" si="482"/>
        <v>0</v>
      </c>
      <c r="AA892" s="6">
        <f t="shared" si="483"/>
        <v>0</v>
      </c>
      <c r="AB892" s="6">
        <f t="shared" si="484"/>
        <v>0.90000009536742986</v>
      </c>
      <c r="AC892" s="6">
        <f t="shared" si="485"/>
        <v>0.35000009536743004</v>
      </c>
      <c r="AD892" s="6">
        <f t="shared" si="486"/>
        <v>0</v>
      </c>
      <c r="AE892" s="6">
        <f t="shared" si="487"/>
        <v>0</v>
      </c>
      <c r="AF892" s="6">
        <f t="shared" si="488"/>
        <v>0</v>
      </c>
      <c r="AG892" s="6">
        <f t="shared" si="489"/>
        <v>0</v>
      </c>
      <c r="AH892" s="6">
        <f t="shared" si="490"/>
        <v>0</v>
      </c>
      <c r="AI892" s="6">
        <f t="shared" si="491"/>
        <v>0</v>
      </c>
      <c r="AJ892" s="6">
        <f t="shared" si="492"/>
        <v>0</v>
      </c>
      <c r="AK892" s="6">
        <f t="shared" si="493"/>
        <v>0.10000009536743004</v>
      </c>
      <c r="AL892" s="6">
        <f t="shared" si="494"/>
        <v>0</v>
      </c>
      <c r="AM892" s="6">
        <f t="shared" si="495"/>
        <v>0</v>
      </c>
      <c r="AN892" s="6">
        <f t="shared" si="496"/>
        <v>0</v>
      </c>
      <c r="AO892" s="6">
        <f t="shared" si="497"/>
        <v>0</v>
      </c>
      <c r="AP892" s="6">
        <f t="shared" si="498"/>
        <v>0</v>
      </c>
      <c r="AQ892" s="6">
        <f t="shared" si="499"/>
        <v>0</v>
      </c>
      <c r="AR892" s="6">
        <f t="shared" si="500"/>
        <v>0</v>
      </c>
      <c r="AS892" s="6">
        <f t="shared" si="501"/>
        <v>0</v>
      </c>
      <c r="AT892" s="6">
        <f t="shared" si="502"/>
        <v>0</v>
      </c>
      <c r="AU892" s="6">
        <f t="shared" si="503"/>
        <v>0</v>
      </c>
    </row>
    <row r="893" spans="1:47" ht="15" customHeight="1" x14ac:dyDescent="0.45">
      <c r="A893" s="5" t="s">
        <v>1778</v>
      </c>
      <c r="B893" s="5" t="s">
        <v>1779</v>
      </c>
      <c r="C893" s="6">
        <v>2.0499999523162802</v>
      </c>
      <c r="D893" s="6">
        <v>1.8500000238418599</v>
      </c>
      <c r="E893" s="6">
        <v>2</v>
      </c>
      <c r="F893" s="6">
        <v>0.64999997615814198</v>
      </c>
      <c r="G893" s="6">
        <v>2</v>
      </c>
      <c r="H893" s="6">
        <v>2.0499999523162802</v>
      </c>
      <c r="I893" s="6">
        <v>3.5999999046325701</v>
      </c>
      <c r="J893" s="6">
        <v>3.25</v>
      </c>
      <c r="K893" s="6">
        <v>3.75</v>
      </c>
      <c r="L893" s="6">
        <f t="shared" si="468"/>
        <v>0</v>
      </c>
      <c r="M893" s="6">
        <f t="shared" si="469"/>
        <v>0</v>
      </c>
      <c r="N893" s="6">
        <f t="shared" si="470"/>
        <v>0</v>
      </c>
      <c r="O893" s="6">
        <f t="shared" si="471"/>
        <v>0</v>
      </c>
      <c r="P893" s="6">
        <f t="shared" si="472"/>
        <v>0</v>
      </c>
      <c r="Q893" s="6">
        <f t="shared" si="473"/>
        <v>0</v>
      </c>
      <c r="R893" s="6">
        <f t="shared" si="474"/>
        <v>0.59999990463257014</v>
      </c>
      <c r="S893" s="6">
        <f t="shared" si="475"/>
        <v>1.25</v>
      </c>
      <c r="T893" s="6">
        <f t="shared" si="476"/>
        <v>1.75</v>
      </c>
      <c r="U893" s="6">
        <f t="shared" si="477"/>
        <v>0</v>
      </c>
      <c r="V893" s="6">
        <f t="shared" si="478"/>
        <v>0</v>
      </c>
      <c r="W893" s="6">
        <f t="shared" si="479"/>
        <v>0</v>
      </c>
      <c r="X893" s="6">
        <f t="shared" si="480"/>
        <v>0</v>
      </c>
      <c r="Y893" s="6">
        <f t="shared" si="481"/>
        <v>0</v>
      </c>
      <c r="Z893" s="6">
        <f t="shared" si="482"/>
        <v>0</v>
      </c>
      <c r="AA893" s="6">
        <f t="shared" si="483"/>
        <v>0</v>
      </c>
      <c r="AB893" s="6">
        <f t="shared" si="484"/>
        <v>0.75</v>
      </c>
      <c r="AC893" s="6">
        <f t="shared" si="485"/>
        <v>0.95000000000000018</v>
      </c>
      <c r="AD893" s="6">
        <f t="shared" si="486"/>
        <v>0</v>
      </c>
      <c r="AE893" s="6">
        <f t="shared" si="487"/>
        <v>0</v>
      </c>
      <c r="AF893" s="6">
        <f t="shared" si="488"/>
        <v>0</v>
      </c>
      <c r="AG893" s="6">
        <f t="shared" si="489"/>
        <v>0</v>
      </c>
      <c r="AH893" s="6">
        <f t="shared" si="490"/>
        <v>0</v>
      </c>
      <c r="AI893" s="6">
        <f t="shared" si="491"/>
        <v>0</v>
      </c>
      <c r="AJ893" s="6">
        <f t="shared" si="492"/>
        <v>0</v>
      </c>
      <c r="AK893" s="6">
        <f t="shared" si="493"/>
        <v>0</v>
      </c>
      <c r="AL893" s="6">
        <f t="shared" si="494"/>
        <v>0.14999999999999991</v>
      </c>
      <c r="AM893" s="6">
        <f t="shared" si="495"/>
        <v>0</v>
      </c>
      <c r="AN893" s="6">
        <f t="shared" si="496"/>
        <v>0</v>
      </c>
      <c r="AO893" s="6">
        <f t="shared" si="497"/>
        <v>0</v>
      </c>
      <c r="AP893" s="6">
        <f t="shared" si="498"/>
        <v>0</v>
      </c>
      <c r="AQ893" s="6">
        <f t="shared" si="499"/>
        <v>0</v>
      </c>
      <c r="AR893" s="6">
        <f t="shared" si="500"/>
        <v>0</v>
      </c>
      <c r="AS893" s="6">
        <f t="shared" si="501"/>
        <v>0</v>
      </c>
      <c r="AT893" s="6">
        <f t="shared" si="502"/>
        <v>0</v>
      </c>
      <c r="AU893" s="6">
        <f t="shared" si="503"/>
        <v>0</v>
      </c>
    </row>
    <row r="894" spans="1:47" ht="15" customHeight="1" x14ac:dyDescent="0.45">
      <c r="A894" s="5" t="s">
        <v>1780</v>
      </c>
      <c r="B894" s="5" t="s">
        <v>1781</v>
      </c>
      <c r="C894" s="6">
        <v>2</v>
      </c>
      <c r="D894" s="6">
        <v>2.1500000953674299</v>
      </c>
      <c r="E894" s="6">
        <v>2</v>
      </c>
      <c r="F894" s="6">
        <v>0.44999998807907099</v>
      </c>
      <c r="G894" s="6">
        <v>1.79999995231628</v>
      </c>
      <c r="H894" s="6">
        <v>2.0999999046325701</v>
      </c>
      <c r="I894" s="6">
        <v>2.7999999523162802</v>
      </c>
      <c r="J894" s="6">
        <v>3.2000000476837198</v>
      </c>
      <c r="K894" s="6">
        <v>3</v>
      </c>
      <c r="L894" s="6">
        <f t="shared" si="468"/>
        <v>0</v>
      </c>
      <c r="M894" s="6">
        <f t="shared" si="469"/>
        <v>0.15000009536742986</v>
      </c>
      <c r="N894" s="6">
        <f t="shared" si="470"/>
        <v>0</v>
      </c>
      <c r="O894" s="6">
        <f t="shared" si="471"/>
        <v>0</v>
      </c>
      <c r="P894" s="6">
        <f t="shared" si="472"/>
        <v>0</v>
      </c>
      <c r="Q894" s="6">
        <f t="shared" si="473"/>
        <v>0</v>
      </c>
      <c r="R894" s="6">
        <f t="shared" si="474"/>
        <v>0</v>
      </c>
      <c r="S894" s="6">
        <f t="shared" si="475"/>
        <v>1.2000000476837198</v>
      </c>
      <c r="T894" s="6">
        <f t="shared" si="476"/>
        <v>1</v>
      </c>
      <c r="U894" s="6">
        <f t="shared" si="477"/>
        <v>0</v>
      </c>
      <c r="V894" s="6">
        <f t="shared" si="478"/>
        <v>0</v>
      </c>
      <c r="W894" s="6">
        <f t="shared" si="479"/>
        <v>0</v>
      </c>
      <c r="X894" s="6">
        <f t="shared" si="480"/>
        <v>0</v>
      </c>
      <c r="Y894" s="6">
        <f t="shared" si="481"/>
        <v>0</v>
      </c>
      <c r="Z894" s="6">
        <f t="shared" si="482"/>
        <v>0</v>
      </c>
      <c r="AA894" s="6">
        <f t="shared" si="483"/>
        <v>0</v>
      </c>
      <c r="AB894" s="6">
        <f t="shared" si="484"/>
        <v>0.70000004768371982</v>
      </c>
      <c r="AC894" s="6">
        <f t="shared" si="485"/>
        <v>0.20000000000000018</v>
      </c>
      <c r="AD894" s="6">
        <f t="shared" si="486"/>
        <v>0</v>
      </c>
      <c r="AE894" s="6">
        <f t="shared" si="487"/>
        <v>0</v>
      </c>
      <c r="AF894" s="6">
        <f t="shared" si="488"/>
        <v>0</v>
      </c>
      <c r="AG894" s="6">
        <f t="shared" si="489"/>
        <v>0</v>
      </c>
      <c r="AH894" s="6">
        <f t="shared" si="490"/>
        <v>0</v>
      </c>
      <c r="AI894" s="6">
        <f t="shared" si="491"/>
        <v>0</v>
      </c>
      <c r="AJ894" s="6">
        <f t="shared" si="492"/>
        <v>0</v>
      </c>
      <c r="AK894" s="6">
        <f t="shared" si="493"/>
        <v>0</v>
      </c>
      <c r="AL894" s="6">
        <f t="shared" si="494"/>
        <v>0</v>
      </c>
      <c r="AM894" s="6">
        <f t="shared" si="495"/>
        <v>0</v>
      </c>
      <c r="AN894" s="6">
        <f t="shared" si="496"/>
        <v>0</v>
      </c>
      <c r="AO894" s="6">
        <f t="shared" si="497"/>
        <v>0</v>
      </c>
      <c r="AP894" s="6">
        <f t="shared" si="498"/>
        <v>0</v>
      </c>
      <c r="AQ894" s="6">
        <f t="shared" si="499"/>
        <v>0</v>
      </c>
      <c r="AR894" s="6">
        <f t="shared" si="500"/>
        <v>0</v>
      </c>
      <c r="AS894" s="6">
        <f t="shared" si="501"/>
        <v>0</v>
      </c>
      <c r="AT894" s="6">
        <f t="shared" si="502"/>
        <v>0</v>
      </c>
      <c r="AU894" s="6">
        <f t="shared" si="503"/>
        <v>0</v>
      </c>
    </row>
  </sheetData>
  <mergeCells count="7">
    <mergeCell ref="A14:B14"/>
    <mergeCell ref="A1:E1"/>
    <mergeCell ref="AD14:AL14"/>
    <mergeCell ref="C14:K14"/>
    <mergeCell ref="U14:AC14"/>
    <mergeCell ref="AM14:AU14"/>
    <mergeCell ref="L14:T14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80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8.6640625" defaultRowHeight="14.25" x14ac:dyDescent="0.45"/>
  <cols>
    <col min="1" max="1" width="16" customWidth="1"/>
    <col min="2" max="2" width="40" customWidth="1"/>
    <col min="3" max="6" width="15" customWidth="1"/>
  </cols>
  <sheetData>
    <row r="1" spans="1:6" ht="23.25" customHeight="1" x14ac:dyDescent="0.45">
      <c r="A1" s="1" t="s">
        <v>22</v>
      </c>
      <c r="B1" s="1" t="s">
        <v>23</v>
      </c>
      <c r="C1" s="1" t="s">
        <v>1782</v>
      </c>
      <c r="D1" s="1" t="s">
        <v>1783</v>
      </c>
      <c r="E1" s="1" t="s">
        <v>1784</v>
      </c>
      <c r="F1" s="1" t="s">
        <v>1785</v>
      </c>
    </row>
    <row r="2" spans="1:6" ht="15" customHeight="1" x14ac:dyDescent="0.45">
      <c r="A2" s="5" t="s">
        <v>24</v>
      </c>
      <c r="B2" s="5" t="s">
        <v>25</v>
      </c>
      <c r="C2" s="7">
        <f>IF(SUM('Capability Gaps'!L16:T16)=0,1,0)</f>
        <v>0</v>
      </c>
      <c r="D2" s="7">
        <f>IF(SUM('Capability Gaps'!U16:AC16)=0,1,0)</f>
        <v>0</v>
      </c>
      <c r="E2" s="7">
        <f>IF(SUM('Capability Gaps'!AD16:AL16)=0,1,0)</f>
        <v>0</v>
      </c>
      <c r="F2" s="7">
        <f>IF(SUM('Capability Gaps'!AM16:AU16)=0,1,0)</f>
        <v>0</v>
      </c>
    </row>
    <row r="3" spans="1:6" ht="15" customHeight="1" x14ac:dyDescent="0.45">
      <c r="A3" s="5" t="s">
        <v>26</v>
      </c>
      <c r="B3" s="5" t="s">
        <v>27</v>
      </c>
      <c r="C3" s="7">
        <f>IF(SUM('Capability Gaps'!L17:T17)=0,1,0)</f>
        <v>0</v>
      </c>
      <c r="D3" s="7">
        <f>IF(SUM('Capability Gaps'!U17:AC17)=0,1,0)</f>
        <v>0</v>
      </c>
      <c r="E3" s="7">
        <f>IF(SUM('Capability Gaps'!AD17:AL17)=0,1,0)</f>
        <v>0</v>
      </c>
      <c r="F3" s="7">
        <f>IF(SUM('Capability Gaps'!AM17:AU17)=0,1,0)</f>
        <v>1</v>
      </c>
    </row>
    <row r="4" spans="1:6" ht="15" customHeight="1" x14ac:dyDescent="0.45">
      <c r="A4" s="5" t="s">
        <v>28</v>
      </c>
      <c r="B4" s="5" t="s">
        <v>29</v>
      </c>
      <c r="C4" s="7">
        <f>IF(SUM('Capability Gaps'!L18:T18)=0,1,0)</f>
        <v>0</v>
      </c>
      <c r="D4" s="7">
        <f>IF(SUM('Capability Gaps'!U18:AC18)=0,1,0)</f>
        <v>0</v>
      </c>
      <c r="E4" s="7">
        <f>IF(SUM('Capability Gaps'!AD18:AL18)=0,1,0)</f>
        <v>0</v>
      </c>
      <c r="F4" s="7">
        <f>IF(SUM('Capability Gaps'!AM18:AU18)=0,1,0)</f>
        <v>1</v>
      </c>
    </row>
    <row r="5" spans="1:6" ht="15" customHeight="1" x14ac:dyDescent="0.45">
      <c r="A5" s="5" t="s">
        <v>30</v>
      </c>
      <c r="B5" s="5" t="s">
        <v>31</v>
      </c>
      <c r="C5" s="7">
        <f>IF(SUM('Capability Gaps'!L19:T19)=0,1,0)</f>
        <v>0</v>
      </c>
      <c r="D5" s="7">
        <f>IF(SUM('Capability Gaps'!U19:AC19)=0,1,0)</f>
        <v>0</v>
      </c>
      <c r="E5" s="7">
        <f>IF(SUM('Capability Gaps'!AD19:AL19)=0,1,0)</f>
        <v>0</v>
      </c>
      <c r="F5" s="7">
        <f>IF(SUM('Capability Gaps'!AM19:AU19)=0,1,0)</f>
        <v>1</v>
      </c>
    </row>
    <row r="6" spans="1:6" ht="15" customHeight="1" x14ac:dyDescent="0.45">
      <c r="A6" s="5" t="s">
        <v>32</v>
      </c>
      <c r="B6" s="5" t="s">
        <v>33</v>
      </c>
      <c r="C6" s="7">
        <f>IF(SUM('Capability Gaps'!L20:T20)=0,1,0)</f>
        <v>0</v>
      </c>
      <c r="D6" s="7">
        <f>IF(SUM('Capability Gaps'!U20:AC20)=0,1,0)</f>
        <v>0</v>
      </c>
      <c r="E6" s="7">
        <f>IF(SUM('Capability Gaps'!AD20:AL20)=0,1,0)</f>
        <v>0</v>
      </c>
      <c r="F6" s="7">
        <f>IF(SUM('Capability Gaps'!AM20:AU20)=0,1,0)</f>
        <v>1</v>
      </c>
    </row>
    <row r="7" spans="1:6" ht="15" customHeight="1" x14ac:dyDescent="0.45">
      <c r="A7" s="5" t="s">
        <v>34</v>
      </c>
      <c r="B7" s="5" t="s">
        <v>35</v>
      </c>
      <c r="C7" s="7">
        <f>IF(SUM('Capability Gaps'!L21:T21)=0,1,0)</f>
        <v>0</v>
      </c>
      <c r="D7" s="7">
        <f>IF(SUM('Capability Gaps'!U21:AC21)=0,1,0)</f>
        <v>0</v>
      </c>
      <c r="E7" s="7">
        <f>IF(SUM('Capability Gaps'!AD21:AL21)=0,1,0)</f>
        <v>0</v>
      </c>
      <c r="F7" s="7">
        <f>IF(SUM('Capability Gaps'!AM21:AU21)=0,1,0)</f>
        <v>1</v>
      </c>
    </row>
    <row r="8" spans="1:6" ht="15" customHeight="1" x14ac:dyDescent="0.45">
      <c r="A8" s="5" t="s">
        <v>36</v>
      </c>
      <c r="B8" s="5" t="s">
        <v>37</v>
      </c>
      <c r="C8" s="7">
        <f>IF(SUM('Capability Gaps'!L22:T22)=0,1,0)</f>
        <v>0</v>
      </c>
      <c r="D8" s="7">
        <f>IF(SUM('Capability Gaps'!U22:AC22)=0,1,0)</f>
        <v>0</v>
      </c>
      <c r="E8" s="7">
        <f>IF(SUM('Capability Gaps'!AD22:AL22)=0,1,0)</f>
        <v>0</v>
      </c>
      <c r="F8" s="7">
        <f>IF(SUM('Capability Gaps'!AM22:AU22)=0,1,0)</f>
        <v>1</v>
      </c>
    </row>
    <row r="9" spans="1:6" ht="15" customHeight="1" x14ac:dyDescent="0.45">
      <c r="A9" s="5" t="s">
        <v>38</v>
      </c>
      <c r="B9" s="5" t="s">
        <v>39</v>
      </c>
      <c r="C9" s="7">
        <f>IF(SUM('Capability Gaps'!L23:T23)=0,1,0)</f>
        <v>0</v>
      </c>
      <c r="D9" s="7">
        <f>IF(SUM('Capability Gaps'!U23:AC23)=0,1,0)</f>
        <v>0</v>
      </c>
      <c r="E9" s="7">
        <f>IF(SUM('Capability Gaps'!AD23:AL23)=0,1,0)</f>
        <v>0</v>
      </c>
      <c r="F9" s="7">
        <f>IF(SUM('Capability Gaps'!AM23:AU23)=0,1,0)</f>
        <v>1</v>
      </c>
    </row>
    <row r="10" spans="1:6" ht="15" customHeight="1" x14ac:dyDescent="0.45">
      <c r="A10" s="5" t="s">
        <v>40</v>
      </c>
      <c r="B10" s="5" t="s">
        <v>41</v>
      </c>
      <c r="C10" s="7">
        <f>IF(SUM('Capability Gaps'!L24:T24)=0,1,0)</f>
        <v>0</v>
      </c>
      <c r="D10" s="7">
        <f>IF(SUM('Capability Gaps'!U24:AC24)=0,1,0)</f>
        <v>0</v>
      </c>
      <c r="E10" s="7">
        <f>IF(SUM('Capability Gaps'!AD24:AL24)=0,1,0)</f>
        <v>0</v>
      </c>
      <c r="F10" s="7">
        <f>IF(SUM('Capability Gaps'!AM24:AU24)=0,1,0)</f>
        <v>1</v>
      </c>
    </row>
    <row r="11" spans="1:6" ht="15" customHeight="1" x14ac:dyDescent="0.45">
      <c r="A11" s="5" t="s">
        <v>42</v>
      </c>
      <c r="B11" s="5" t="s">
        <v>43</v>
      </c>
      <c r="C11" s="7">
        <f>IF(SUM('Capability Gaps'!L25:T25)=0,1,0)</f>
        <v>0</v>
      </c>
      <c r="D11" s="7">
        <f>IF(SUM('Capability Gaps'!U25:AC25)=0,1,0)</f>
        <v>0</v>
      </c>
      <c r="E11" s="7">
        <f>IF(SUM('Capability Gaps'!AD25:AL25)=0,1,0)</f>
        <v>0</v>
      </c>
      <c r="F11" s="7">
        <f>IF(SUM('Capability Gaps'!AM25:AU25)=0,1,0)</f>
        <v>1</v>
      </c>
    </row>
    <row r="12" spans="1:6" ht="15" customHeight="1" x14ac:dyDescent="0.45">
      <c r="A12" s="5" t="s">
        <v>44</v>
      </c>
      <c r="B12" s="5" t="s">
        <v>45</v>
      </c>
      <c r="C12" s="7">
        <f>IF(SUM('Capability Gaps'!L26:T26)=0,1,0)</f>
        <v>0</v>
      </c>
      <c r="D12" s="7">
        <f>IF(SUM('Capability Gaps'!U26:AC26)=0,1,0)</f>
        <v>0</v>
      </c>
      <c r="E12" s="7">
        <f>IF(SUM('Capability Gaps'!AD26:AL26)=0,1,0)</f>
        <v>0</v>
      </c>
      <c r="F12" s="7">
        <f>IF(SUM('Capability Gaps'!AM26:AU26)=0,1,0)</f>
        <v>1</v>
      </c>
    </row>
    <row r="13" spans="1:6" ht="15" customHeight="1" x14ac:dyDescent="0.45">
      <c r="A13" s="5" t="s">
        <v>46</v>
      </c>
      <c r="B13" s="5" t="s">
        <v>47</v>
      </c>
      <c r="C13" s="7">
        <f>IF(SUM('Capability Gaps'!L27:T27)=0,1,0)</f>
        <v>0</v>
      </c>
      <c r="D13" s="7">
        <f>IF(SUM('Capability Gaps'!U27:AC27)=0,1,0)</f>
        <v>0</v>
      </c>
      <c r="E13" s="7">
        <f>IF(SUM('Capability Gaps'!AD27:AL27)=0,1,0)</f>
        <v>0</v>
      </c>
      <c r="F13" s="7">
        <f>IF(SUM('Capability Gaps'!AM27:AU27)=0,1,0)</f>
        <v>1</v>
      </c>
    </row>
    <row r="14" spans="1:6" ht="15" customHeight="1" x14ac:dyDescent="0.45">
      <c r="A14" s="5" t="s">
        <v>48</v>
      </c>
      <c r="B14" s="5" t="s">
        <v>49</v>
      </c>
      <c r="C14" s="7">
        <f>IF(SUM('Capability Gaps'!L28:T28)=0,1,0)</f>
        <v>0</v>
      </c>
      <c r="D14" s="7">
        <f>IF(SUM('Capability Gaps'!U28:AC28)=0,1,0)</f>
        <v>0</v>
      </c>
      <c r="E14" s="7">
        <f>IF(SUM('Capability Gaps'!AD28:AL28)=0,1,0)</f>
        <v>0</v>
      </c>
      <c r="F14" s="7">
        <f>IF(SUM('Capability Gaps'!AM28:AU28)=0,1,0)</f>
        <v>1</v>
      </c>
    </row>
    <row r="15" spans="1:6" ht="15" customHeight="1" x14ac:dyDescent="0.45">
      <c r="A15" s="5" t="s">
        <v>50</v>
      </c>
      <c r="B15" s="5" t="s">
        <v>51</v>
      </c>
      <c r="C15" s="7">
        <f>IF(SUM('Capability Gaps'!L29:T29)=0,1,0)</f>
        <v>0</v>
      </c>
      <c r="D15" s="7">
        <f>IF(SUM('Capability Gaps'!U29:AC29)=0,1,0)</f>
        <v>0</v>
      </c>
      <c r="E15" s="7">
        <f>IF(SUM('Capability Gaps'!AD29:AL29)=0,1,0)</f>
        <v>0</v>
      </c>
      <c r="F15" s="7">
        <f>IF(SUM('Capability Gaps'!AM29:AU29)=0,1,0)</f>
        <v>1</v>
      </c>
    </row>
    <row r="16" spans="1:6" ht="15" customHeight="1" x14ac:dyDescent="0.45">
      <c r="A16" s="5" t="s">
        <v>52</v>
      </c>
      <c r="B16" s="5" t="s">
        <v>53</v>
      </c>
      <c r="C16" s="7">
        <f>IF(SUM('Capability Gaps'!L30:T30)=0,1,0)</f>
        <v>0</v>
      </c>
      <c r="D16" s="7">
        <f>IF(SUM('Capability Gaps'!U30:AC30)=0,1,0)</f>
        <v>0</v>
      </c>
      <c r="E16" s="7">
        <f>IF(SUM('Capability Gaps'!AD30:AL30)=0,1,0)</f>
        <v>1</v>
      </c>
      <c r="F16" s="7">
        <f>IF(SUM('Capability Gaps'!AM30:AU30)=0,1,0)</f>
        <v>1</v>
      </c>
    </row>
    <row r="17" spans="1:6" ht="15" customHeight="1" x14ac:dyDescent="0.45">
      <c r="A17" s="5" t="s">
        <v>54</v>
      </c>
      <c r="B17" s="5" t="s">
        <v>55</v>
      </c>
      <c r="C17" s="7">
        <f>IF(SUM('Capability Gaps'!L31:T31)=0,1,0)</f>
        <v>0</v>
      </c>
      <c r="D17" s="7">
        <f>IF(SUM('Capability Gaps'!U31:AC31)=0,1,0)</f>
        <v>0</v>
      </c>
      <c r="E17" s="7">
        <f>IF(SUM('Capability Gaps'!AD31:AL31)=0,1,0)</f>
        <v>1</v>
      </c>
      <c r="F17" s="7">
        <f>IF(SUM('Capability Gaps'!AM31:AU31)=0,1,0)</f>
        <v>1</v>
      </c>
    </row>
    <row r="18" spans="1:6" ht="15" customHeight="1" x14ac:dyDescent="0.45">
      <c r="A18" s="5" t="s">
        <v>56</v>
      </c>
      <c r="B18" s="5" t="s">
        <v>57</v>
      </c>
      <c r="C18" s="7">
        <f>IF(SUM('Capability Gaps'!L32:T32)=0,1,0)</f>
        <v>0</v>
      </c>
      <c r="D18" s="7">
        <f>IF(SUM('Capability Gaps'!U32:AC32)=0,1,0)</f>
        <v>0</v>
      </c>
      <c r="E18" s="7">
        <f>IF(SUM('Capability Gaps'!AD32:AL32)=0,1,0)</f>
        <v>1</v>
      </c>
      <c r="F18" s="7">
        <f>IF(SUM('Capability Gaps'!AM32:AU32)=0,1,0)</f>
        <v>1</v>
      </c>
    </row>
    <row r="19" spans="1:6" ht="15" customHeight="1" x14ac:dyDescent="0.45">
      <c r="A19" s="5" t="s">
        <v>58</v>
      </c>
      <c r="B19" s="5" t="s">
        <v>59</v>
      </c>
      <c r="C19" s="7">
        <f>IF(SUM('Capability Gaps'!L33:T33)=0,1,0)</f>
        <v>0</v>
      </c>
      <c r="D19" s="7">
        <f>IF(SUM('Capability Gaps'!U33:AC33)=0,1,0)</f>
        <v>0</v>
      </c>
      <c r="E19" s="7">
        <f>IF(SUM('Capability Gaps'!AD33:AL33)=0,1,0)</f>
        <v>1</v>
      </c>
      <c r="F19" s="7">
        <f>IF(SUM('Capability Gaps'!AM33:AU33)=0,1,0)</f>
        <v>1</v>
      </c>
    </row>
    <row r="20" spans="1:6" ht="15" customHeight="1" x14ac:dyDescent="0.45">
      <c r="A20" s="5" t="s">
        <v>60</v>
      </c>
      <c r="B20" s="5" t="s">
        <v>61</v>
      </c>
      <c r="C20" s="7">
        <f>IF(SUM('Capability Gaps'!L34:T34)=0,1,0)</f>
        <v>0</v>
      </c>
      <c r="D20" s="7">
        <f>IF(SUM('Capability Gaps'!U34:AC34)=0,1,0)</f>
        <v>0</v>
      </c>
      <c r="E20" s="7">
        <f>IF(SUM('Capability Gaps'!AD34:AL34)=0,1,0)</f>
        <v>0</v>
      </c>
      <c r="F20" s="7">
        <f>IF(SUM('Capability Gaps'!AM34:AU34)=0,1,0)</f>
        <v>1</v>
      </c>
    </row>
    <row r="21" spans="1:6" ht="15" customHeight="1" x14ac:dyDescent="0.45">
      <c r="A21" s="5" t="s">
        <v>62</v>
      </c>
      <c r="B21" s="5" t="s">
        <v>63</v>
      </c>
      <c r="C21" s="7">
        <f>IF(SUM('Capability Gaps'!L35:T35)=0,1,0)</f>
        <v>0</v>
      </c>
      <c r="D21" s="7">
        <f>IF(SUM('Capability Gaps'!U35:AC35)=0,1,0)</f>
        <v>0</v>
      </c>
      <c r="E21" s="7">
        <f>IF(SUM('Capability Gaps'!AD35:AL35)=0,1,0)</f>
        <v>0</v>
      </c>
      <c r="F21" s="7">
        <f>IF(SUM('Capability Gaps'!AM35:AU35)=0,1,0)</f>
        <v>1</v>
      </c>
    </row>
    <row r="22" spans="1:6" ht="15" customHeight="1" x14ac:dyDescent="0.45">
      <c r="A22" s="5" t="s">
        <v>64</v>
      </c>
      <c r="B22" s="5" t="s">
        <v>65</v>
      </c>
      <c r="C22" s="7">
        <f>IF(SUM('Capability Gaps'!L36:T36)=0,1,0)</f>
        <v>0</v>
      </c>
      <c r="D22" s="7">
        <f>IF(SUM('Capability Gaps'!U36:AC36)=0,1,0)</f>
        <v>0</v>
      </c>
      <c r="E22" s="7">
        <f>IF(SUM('Capability Gaps'!AD36:AL36)=0,1,0)</f>
        <v>0</v>
      </c>
      <c r="F22" s="7">
        <f>IF(SUM('Capability Gaps'!AM36:AU36)=0,1,0)</f>
        <v>1</v>
      </c>
    </row>
    <row r="23" spans="1:6" ht="15" customHeight="1" x14ac:dyDescent="0.45">
      <c r="A23" s="5" t="s">
        <v>66</v>
      </c>
      <c r="B23" s="5" t="s">
        <v>67</v>
      </c>
      <c r="C23" s="7">
        <f>IF(SUM('Capability Gaps'!L37:T37)=0,1,0)</f>
        <v>0</v>
      </c>
      <c r="D23" s="7">
        <f>IF(SUM('Capability Gaps'!U37:AC37)=0,1,0)</f>
        <v>0</v>
      </c>
      <c r="E23" s="7">
        <f>IF(SUM('Capability Gaps'!AD37:AL37)=0,1,0)</f>
        <v>0</v>
      </c>
      <c r="F23" s="7">
        <f>IF(SUM('Capability Gaps'!AM37:AU37)=0,1,0)</f>
        <v>1</v>
      </c>
    </row>
    <row r="24" spans="1:6" ht="15" customHeight="1" x14ac:dyDescent="0.45">
      <c r="A24" s="5" t="s">
        <v>68</v>
      </c>
      <c r="B24" s="5" t="s">
        <v>69</v>
      </c>
      <c r="C24" s="7">
        <f>IF(SUM('Capability Gaps'!L38:T38)=0,1,0)</f>
        <v>0</v>
      </c>
      <c r="D24" s="7">
        <f>IF(SUM('Capability Gaps'!U38:AC38)=0,1,0)</f>
        <v>0</v>
      </c>
      <c r="E24" s="7">
        <f>IF(SUM('Capability Gaps'!AD38:AL38)=0,1,0)</f>
        <v>0</v>
      </c>
      <c r="F24" s="7">
        <f>IF(SUM('Capability Gaps'!AM38:AU38)=0,1,0)</f>
        <v>0</v>
      </c>
    </row>
    <row r="25" spans="1:6" ht="15" customHeight="1" x14ac:dyDescent="0.45">
      <c r="A25" s="5" t="s">
        <v>70</v>
      </c>
      <c r="B25" s="5" t="s">
        <v>71</v>
      </c>
      <c r="C25" s="7">
        <f>IF(SUM('Capability Gaps'!L39:T39)=0,1,0)</f>
        <v>0</v>
      </c>
      <c r="D25" s="7">
        <f>IF(SUM('Capability Gaps'!U39:AC39)=0,1,0)</f>
        <v>0</v>
      </c>
      <c r="E25" s="7">
        <f>IF(SUM('Capability Gaps'!AD39:AL39)=0,1,0)</f>
        <v>0</v>
      </c>
      <c r="F25" s="7">
        <f>IF(SUM('Capability Gaps'!AM39:AU39)=0,1,0)</f>
        <v>1</v>
      </c>
    </row>
    <row r="26" spans="1:6" ht="15" customHeight="1" x14ac:dyDescent="0.45">
      <c r="A26" s="5" t="s">
        <v>72</v>
      </c>
      <c r="B26" s="5" t="s">
        <v>73</v>
      </c>
      <c r="C26" s="7">
        <f>IF(SUM('Capability Gaps'!L40:T40)=0,1,0)</f>
        <v>0</v>
      </c>
      <c r="D26" s="7">
        <f>IF(SUM('Capability Gaps'!U40:AC40)=0,1,0)</f>
        <v>0</v>
      </c>
      <c r="E26" s="7">
        <f>IF(SUM('Capability Gaps'!AD40:AL40)=0,1,0)</f>
        <v>1</v>
      </c>
      <c r="F26" s="7">
        <f>IF(SUM('Capability Gaps'!AM40:AU40)=0,1,0)</f>
        <v>1</v>
      </c>
    </row>
    <row r="27" spans="1:6" ht="15" customHeight="1" x14ac:dyDescent="0.45">
      <c r="A27" s="5" t="s">
        <v>74</v>
      </c>
      <c r="B27" s="5" t="s">
        <v>75</v>
      </c>
      <c r="C27" s="7">
        <f>IF(SUM('Capability Gaps'!L41:T41)=0,1,0)</f>
        <v>0</v>
      </c>
      <c r="D27" s="7">
        <f>IF(SUM('Capability Gaps'!U41:AC41)=0,1,0)</f>
        <v>0</v>
      </c>
      <c r="E27" s="7">
        <f>IF(SUM('Capability Gaps'!AD41:AL41)=0,1,0)</f>
        <v>0</v>
      </c>
      <c r="F27" s="7">
        <f>IF(SUM('Capability Gaps'!AM41:AU41)=0,1,0)</f>
        <v>1</v>
      </c>
    </row>
    <row r="28" spans="1:6" ht="15" customHeight="1" x14ac:dyDescent="0.45">
      <c r="A28" s="5" t="s">
        <v>76</v>
      </c>
      <c r="B28" s="5" t="s">
        <v>77</v>
      </c>
      <c r="C28" s="7">
        <f>IF(SUM('Capability Gaps'!L42:T42)=0,1,0)</f>
        <v>0</v>
      </c>
      <c r="D28" s="7">
        <f>IF(SUM('Capability Gaps'!U42:AC42)=0,1,0)</f>
        <v>0</v>
      </c>
      <c r="E28" s="7">
        <f>IF(SUM('Capability Gaps'!AD42:AL42)=0,1,0)</f>
        <v>0</v>
      </c>
      <c r="F28" s="7">
        <f>IF(SUM('Capability Gaps'!AM42:AU42)=0,1,0)</f>
        <v>1</v>
      </c>
    </row>
    <row r="29" spans="1:6" ht="15" customHeight="1" x14ac:dyDescent="0.45">
      <c r="A29" s="5" t="s">
        <v>78</v>
      </c>
      <c r="B29" s="5" t="s">
        <v>79</v>
      </c>
      <c r="C29" s="7">
        <f>IF(SUM('Capability Gaps'!L43:T43)=0,1,0)</f>
        <v>0</v>
      </c>
      <c r="D29" s="7">
        <f>IF(SUM('Capability Gaps'!U43:AC43)=0,1,0)</f>
        <v>0</v>
      </c>
      <c r="E29" s="7">
        <f>IF(SUM('Capability Gaps'!AD43:AL43)=0,1,0)</f>
        <v>0</v>
      </c>
      <c r="F29" s="7">
        <f>IF(SUM('Capability Gaps'!AM43:AU43)=0,1,0)</f>
        <v>1</v>
      </c>
    </row>
    <row r="30" spans="1:6" ht="15" customHeight="1" x14ac:dyDescent="0.45">
      <c r="A30" s="5" t="s">
        <v>80</v>
      </c>
      <c r="B30" s="5" t="s">
        <v>81</v>
      </c>
      <c r="C30" s="7">
        <f>IF(SUM('Capability Gaps'!L44:T44)=0,1,0)</f>
        <v>0</v>
      </c>
      <c r="D30" s="7">
        <f>IF(SUM('Capability Gaps'!U44:AC44)=0,1,0)</f>
        <v>0</v>
      </c>
      <c r="E30" s="7">
        <f>IF(SUM('Capability Gaps'!AD44:AL44)=0,1,0)</f>
        <v>0</v>
      </c>
      <c r="F30" s="7">
        <f>IF(SUM('Capability Gaps'!AM44:AU44)=0,1,0)</f>
        <v>0</v>
      </c>
    </row>
    <row r="31" spans="1:6" ht="15" customHeight="1" x14ac:dyDescent="0.45">
      <c r="A31" s="5" t="s">
        <v>82</v>
      </c>
      <c r="B31" s="5" t="s">
        <v>83</v>
      </c>
      <c r="C31" s="7">
        <f>IF(SUM('Capability Gaps'!L45:T45)=0,1,0)</f>
        <v>0</v>
      </c>
      <c r="D31" s="7">
        <f>IF(SUM('Capability Gaps'!U45:AC45)=0,1,0)</f>
        <v>0</v>
      </c>
      <c r="E31" s="7">
        <f>IF(SUM('Capability Gaps'!AD45:AL45)=0,1,0)</f>
        <v>0</v>
      </c>
      <c r="F31" s="7">
        <f>IF(SUM('Capability Gaps'!AM45:AU45)=0,1,0)</f>
        <v>1</v>
      </c>
    </row>
    <row r="32" spans="1:6" ht="15" customHeight="1" x14ac:dyDescent="0.45">
      <c r="A32" s="5" t="s">
        <v>84</v>
      </c>
      <c r="B32" s="5" t="s">
        <v>85</v>
      </c>
      <c r="C32" s="7">
        <f>IF(SUM('Capability Gaps'!L46:T46)=0,1,0)</f>
        <v>0</v>
      </c>
      <c r="D32" s="7">
        <f>IF(SUM('Capability Gaps'!U46:AC46)=0,1,0)</f>
        <v>0</v>
      </c>
      <c r="E32" s="7">
        <f>IF(SUM('Capability Gaps'!AD46:AL46)=0,1,0)</f>
        <v>0</v>
      </c>
      <c r="F32" s="7">
        <f>IF(SUM('Capability Gaps'!AM46:AU46)=0,1,0)</f>
        <v>1</v>
      </c>
    </row>
    <row r="33" spans="1:6" ht="15" customHeight="1" x14ac:dyDescent="0.45">
      <c r="A33" s="5" t="s">
        <v>86</v>
      </c>
      <c r="B33" s="5" t="s">
        <v>87</v>
      </c>
      <c r="C33" s="7">
        <f>IF(SUM('Capability Gaps'!L47:T47)=0,1,0)</f>
        <v>0</v>
      </c>
      <c r="D33" s="7">
        <f>IF(SUM('Capability Gaps'!U47:AC47)=0,1,0)</f>
        <v>0</v>
      </c>
      <c r="E33" s="7">
        <f>IF(SUM('Capability Gaps'!AD47:AL47)=0,1,0)</f>
        <v>0</v>
      </c>
      <c r="F33" s="7">
        <f>IF(SUM('Capability Gaps'!AM47:AU47)=0,1,0)</f>
        <v>1</v>
      </c>
    </row>
    <row r="34" spans="1:6" ht="15" customHeight="1" x14ac:dyDescent="0.45">
      <c r="A34" s="5" t="s">
        <v>88</v>
      </c>
      <c r="B34" s="5" t="s">
        <v>89</v>
      </c>
      <c r="C34" s="7">
        <f>IF(SUM('Capability Gaps'!L48:T48)=0,1,0)</f>
        <v>0</v>
      </c>
      <c r="D34" s="7">
        <f>IF(SUM('Capability Gaps'!U48:AC48)=0,1,0)</f>
        <v>0</v>
      </c>
      <c r="E34" s="7">
        <f>IF(SUM('Capability Gaps'!AD48:AL48)=0,1,0)</f>
        <v>0</v>
      </c>
      <c r="F34" s="7">
        <f>IF(SUM('Capability Gaps'!AM48:AU48)=0,1,0)</f>
        <v>1</v>
      </c>
    </row>
    <row r="35" spans="1:6" ht="15" customHeight="1" x14ac:dyDescent="0.45">
      <c r="A35" s="5" t="s">
        <v>90</v>
      </c>
      <c r="B35" s="5" t="s">
        <v>91</v>
      </c>
      <c r="C35" s="7">
        <f>IF(SUM('Capability Gaps'!L49:T49)=0,1,0)</f>
        <v>0</v>
      </c>
      <c r="D35" s="7">
        <f>IF(SUM('Capability Gaps'!U49:AC49)=0,1,0)</f>
        <v>0</v>
      </c>
      <c r="E35" s="7">
        <f>IF(SUM('Capability Gaps'!AD49:AL49)=0,1,0)</f>
        <v>0</v>
      </c>
      <c r="F35" s="7">
        <f>IF(SUM('Capability Gaps'!AM49:AU49)=0,1,0)</f>
        <v>1</v>
      </c>
    </row>
    <row r="36" spans="1:6" ht="15" customHeight="1" x14ac:dyDescent="0.45">
      <c r="A36" s="5" t="s">
        <v>92</v>
      </c>
      <c r="B36" s="5" t="s">
        <v>93</v>
      </c>
      <c r="C36" s="7">
        <f>IF(SUM('Capability Gaps'!L50:T50)=0,1,0)</f>
        <v>0</v>
      </c>
      <c r="D36" s="7">
        <f>IF(SUM('Capability Gaps'!U50:AC50)=0,1,0)</f>
        <v>0</v>
      </c>
      <c r="E36" s="7">
        <f>IF(SUM('Capability Gaps'!AD50:AL50)=0,1,0)</f>
        <v>0</v>
      </c>
      <c r="F36" s="7">
        <f>IF(SUM('Capability Gaps'!AM50:AU50)=0,1,0)</f>
        <v>1</v>
      </c>
    </row>
    <row r="37" spans="1:6" ht="15" customHeight="1" x14ac:dyDescent="0.45">
      <c r="A37" s="5" t="s">
        <v>94</v>
      </c>
      <c r="B37" s="5" t="s">
        <v>95</v>
      </c>
      <c r="C37" s="7">
        <f>IF(SUM('Capability Gaps'!L51:T51)=0,1,0)</f>
        <v>0</v>
      </c>
      <c r="D37" s="7">
        <f>IF(SUM('Capability Gaps'!U51:AC51)=0,1,0)</f>
        <v>0</v>
      </c>
      <c r="E37" s="7">
        <f>IF(SUM('Capability Gaps'!AD51:AL51)=0,1,0)</f>
        <v>0</v>
      </c>
      <c r="F37" s="7">
        <f>IF(SUM('Capability Gaps'!AM51:AU51)=0,1,0)</f>
        <v>1</v>
      </c>
    </row>
    <row r="38" spans="1:6" ht="15" customHeight="1" x14ac:dyDescent="0.45">
      <c r="A38" s="5" t="s">
        <v>96</v>
      </c>
      <c r="B38" s="5" t="s">
        <v>97</v>
      </c>
      <c r="C38" s="7">
        <f>IF(SUM('Capability Gaps'!L52:T52)=0,1,0)</f>
        <v>0</v>
      </c>
      <c r="D38" s="7">
        <f>IF(SUM('Capability Gaps'!U52:AC52)=0,1,0)</f>
        <v>0</v>
      </c>
      <c r="E38" s="7">
        <f>IF(SUM('Capability Gaps'!AD52:AL52)=0,1,0)</f>
        <v>0</v>
      </c>
      <c r="F38" s="7">
        <f>IF(SUM('Capability Gaps'!AM52:AU52)=0,1,0)</f>
        <v>1</v>
      </c>
    </row>
    <row r="39" spans="1:6" ht="15" customHeight="1" x14ac:dyDescent="0.45">
      <c r="A39" s="5" t="s">
        <v>98</v>
      </c>
      <c r="B39" s="5" t="s">
        <v>99</v>
      </c>
      <c r="C39" s="7">
        <f>IF(SUM('Capability Gaps'!L53:T53)=0,1,0)</f>
        <v>0</v>
      </c>
      <c r="D39" s="7">
        <f>IF(SUM('Capability Gaps'!U53:AC53)=0,1,0)</f>
        <v>0</v>
      </c>
      <c r="E39" s="7">
        <f>IF(SUM('Capability Gaps'!AD53:AL53)=0,1,0)</f>
        <v>0</v>
      </c>
      <c r="F39" s="7">
        <f>IF(SUM('Capability Gaps'!AM53:AU53)=0,1,0)</f>
        <v>1</v>
      </c>
    </row>
    <row r="40" spans="1:6" ht="15" customHeight="1" x14ac:dyDescent="0.45">
      <c r="A40" s="5" t="s">
        <v>100</v>
      </c>
      <c r="B40" s="5" t="s">
        <v>101</v>
      </c>
      <c r="C40" s="7">
        <f>IF(SUM('Capability Gaps'!L54:T54)=0,1,0)</f>
        <v>0</v>
      </c>
      <c r="D40" s="7">
        <f>IF(SUM('Capability Gaps'!U54:AC54)=0,1,0)</f>
        <v>0</v>
      </c>
      <c r="E40" s="7">
        <f>IF(SUM('Capability Gaps'!AD54:AL54)=0,1,0)</f>
        <v>0</v>
      </c>
      <c r="F40" s="7">
        <f>IF(SUM('Capability Gaps'!AM54:AU54)=0,1,0)</f>
        <v>1</v>
      </c>
    </row>
    <row r="41" spans="1:6" ht="15" customHeight="1" x14ac:dyDescent="0.45">
      <c r="A41" s="5" t="s">
        <v>102</v>
      </c>
      <c r="B41" s="5" t="s">
        <v>103</v>
      </c>
      <c r="C41" s="7">
        <f>IF(SUM('Capability Gaps'!L55:T55)=0,1,0)</f>
        <v>0</v>
      </c>
      <c r="D41" s="7">
        <f>IF(SUM('Capability Gaps'!U55:AC55)=0,1,0)</f>
        <v>0</v>
      </c>
      <c r="E41" s="7">
        <f>IF(SUM('Capability Gaps'!AD55:AL55)=0,1,0)</f>
        <v>0</v>
      </c>
      <c r="F41" s="7">
        <f>IF(SUM('Capability Gaps'!AM55:AU55)=0,1,0)</f>
        <v>1</v>
      </c>
    </row>
    <row r="42" spans="1:6" ht="15" customHeight="1" x14ac:dyDescent="0.45">
      <c r="A42" s="5" t="s">
        <v>104</v>
      </c>
      <c r="B42" s="5" t="s">
        <v>105</v>
      </c>
      <c r="C42" s="7">
        <f>IF(SUM('Capability Gaps'!L56:T56)=0,1,0)</f>
        <v>0</v>
      </c>
      <c r="D42" s="7">
        <f>IF(SUM('Capability Gaps'!U56:AC56)=0,1,0)</f>
        <v>0</v>
      </c>
      <c r="E42" s="7">
        <f>IF(SUM('Capability Gaps'!AD56:AL56)=0,1,0)</f>
        <v>0</v>
      </c>
      <c r="F42" s="7">
        <f>IF(SUM('Capability Gaps'!AM56:AU56)=0,1,0)</f>
        <v>0</v>
      </c>
    </row>
    <row r="43" spans="1:6" ht="15" customHeight="1" x14ac:dyDescent="0.45">
      <c r="A43" s="5" t="s">
        <v>106</v>
      </c>
      <c r="B43" s="5" t="s">
        <v>107</v>
      </c>
      <c r="C43" s="7">
        <f>IF(SUM('Capability Gaps'!L57:T57)=0,1,0)</f>
        <v>0</v>
      </c>
      <c r="D43" s="7">
        <f>IF(SUM('Capability Gaps'!U57:AC57)=0,1,0)</f>
        <v>0</v>
      </c>
      <c r="E43" s="7">
        <f>IF(SUM('Capability Gaps'!AD57:AL57)=0,1,0)</f>
        <v>0</v>
      </c>
      <c r="F43" s="7">
        <f>IF(SUM('Capability Gaps'!AM57:AU57)=0,1,0)</f>
        <v>1</v>
      </c>
    </row>
    <row r="44" spans="1:6" ht="15" customHeight="1" x14ac:dyDescent="0.45">
      <c r="A44" s="5" t="s">
        <v>108</v>
      </c>
      <c r="B44" s="5" t="s">
        <v>109</v>
      </c>
      <c r="C44" s="7">
        <f>IF(SUM('Capability Gaps'!L58:T58)=0,1,0)</f>
        <v>0</v>
      </c>
      <c r="D44" s="7">
        <f>IF(SUM('Capability Gaps'!U58:AC58)=0,1,0)</f>
        <v>0</v>
      </c>
      <c r="E44" s="7">
        <f>IF(SUM('Capability Gaps'!AD58:AL58)=0,1,0)</f>
        <v>0</v>
      </c>
      <c r="F44" s="7">
        <f>IF(SUM('Capability Gaps'!AM58:AU58)=0,1,0)</f>
        <v>1</v>
      </c>
    </row>
    <row r="45" spans="1:6" ht="15" customHeight="1" x14ac:dyDescent="0.45">
      <c r="A45" s="5" t="s">
        <v>110</v>
      </c>
      <c r="B45" s="5" t="s">
        <v>111</v>
      </c>
      <c r="C45" s="7">
        <f>IF(SUM('Capability Gaps'!L59:T59)=0,1,0)</f>
        <v>0</v>
      </c>
      <c r="D45" s="7">
        <f>IF(SUM('Capability Gaps'!U59:AC59)=0,1,0)</f>
        <v>0</v>
      </c>
      <c r="E45" s="7">
        <f>IF(SUM('Capability Gaps'!AD59:AL59)=0,1,0)</f>
        <v>0</v>
      </c>
      <c r="F45" s="7">
        <f>IF(SUM('Capability Gaps'!AM59:AU59)=0,1,0)</f>
        <v>1</v>
      </c>
    </row>
    <row r="46" spans="1:6" ht="15" customHeight="1" x14ac:dyDescent="0.45">
      <c r="A46" s="5" t="s">
        <v>112</v>
      </c>
      <c r="B46" s="5" t="s">
        <v>113</v>
      </c>
      <c r="C46" s="7">
        <f>IF(SUM('Capability Gaps'!L60:T60)=0,1,0)</f>
        <v>0</v>
      </c>
      <c r="D46" s="7">
        <f>IF(SUM('Capability Gaps'!U60:AC60)=0,1,0)</f>
        <v>0</v>
      </c>
      <c r="E46" s="7">
        <f>IF(SUM('Capability Gaps'!AD60:AL60)=0,1,0)</f>
        <v>0</v>
      </c>
      <c r="F46" s="7">
        <f>IF(SUM('Capability Gaps'!AM60:AU60)=0,1,0)</f>
        <v>1</v>
      </c>
    </row>
    <row r="47" spans="1:6" ht="15" customHeight="1" x14ac:dyDescent="0.45">
      <c r="A47" s="5" t="s">
        <v>114</v>
      </c>
      <c r="B47" s="5" t="s">
        <v>115</v>
      </c>
      <c r="C47" s="7">
        <f>IF(SUM('Capability Gaps'!L61:T61)=0,1,0)</f>
        <v>0</v>
      </c>
      <c r="D47" s="7">
        <f>IF(SUM('Capability Gaps'!U61:AC61)=0,1,0)</f>
        <v>0</v>
      </c>
      <c r="E47" s="7">
        <f>IF(SUM('Capability Gaps'!AD61:AL61)=0,1,0)</f>
        <v>0</v>
      </c>
      <c r="F47" s="7">
        <f>IF(SUM('Capability Gaps'!AM61:AU61)=0,1,0)</f>
        <v>1</v>
      </c>
    </row>
    <row r="48" spans="1:6" ht="15" customHeight="1" x14ac:dyDescent="0.45">
      <c r="A48" s="5" t="s">
        <v>116</v>
      </c>
      <c r="B48" s="5" t="s">
        <v>117</v>
      </c>
      <c r="C48" s="7">
        <f>IF(SUM('Capability Gaps'!L62:T62)=0,1,0)</f>
        <v>0</v>
      </c>
      <c r="D48" s="7">
        <f>IF(SUM('Capability Gaps'!U62:AC62)=0,1,0)</f>
        <v>0</v>
      </c>
      <c r="E48" s="7">
        <f>IF(SUM('Capability Gaps'!AD62:AL62)=0,1,0)</f>
        <v>0</v>
      </c>
      <c r="F48" s="7">
        <f>IF(SUM('Capability Gaps'!AM62:AU62)=0,1,0)</f>
        <v>1</v>
      </c>
    </row>
    <row r="49" spans="1:6" ht="15" customHeight="1" x14ac:dyDescent="0.45">
      <c r="A49" s="5" t="s">
        <v>118</v>
      </c>
      <c r="B49" s="5" t="s">
        <v>119</v>
      </c>
      <c r="C49" s="7">
        <f>IF(SUM('Capability Gaps'!L63:T63)=0,1,0)</f>
        <v>0</v>
      </c>
      <c r="D49" s="7">
        <f>IF(SUM('Capability Gaps'!U63:AC63)=0,1,0)</f>
        <v>0</v>
      </c>
      <c r="E49" s="7">
        <f>IF(SUM('Capability Gaps'!AD63:AL63)=0,1,0)</f>
        <v>0</v>
      </c>
      <c r="F49" s="7">
        <f>IF(SUM('Capability Gaps'!AM63:AU63)=0,1,0)</f>
        <v>1</v>
      </c>
    </row>
    <row r="50" spans="1:6" ht="15" customHeight="1" x14ac:dyDescent="0.45">
      <c r="A50" s="5" t="s">
        <v>120</v>
      </c>
      <c r="B50" s="5" t="s">
        <v>121</v>
      </c>
      <c r="C50" s="7">
        <f>IF(SUM('Capability Gaps'!L64:T64)=0,1,0)</f>
        <v>0</v>
      </c>
      <c r="D50" s="7">
        <f>IF(SUM('Capability Gaps'!U64:AC64)=0,1,0)</f>
        <v>0</v>
      </c>
      <c r="E50" s="7">
        <f>IF(SUM('Capability Gaps'!AD64:AL64)=0,1,0)</f>
        <v>0</v>
      </c>
      <c r="F50" s="7">
        <f>IF(SUM('Capability Gaps'!AM64:AU64)=0,1,0)</f>
        <v>1</v>
      </c>
    </row>
    <row r="51" spans="1:6" ht="15" customHeight="1" x14ac:dyDescent="0.45">
      <c r="A51" s="5" t="s">
        <v>122</v>
      </c>
      <c r="B51" s="5" t="s">
        <v>123</v>
      </c>
      <c r="C51" s="7">
        <f>IF(SUM('Capability Gaps'!L65:T65)=0,1,0)</f>
        <v>0</v>
      </c>
      <c r="D51" s="7">
        <f>IF(SUM('Capability Gaps'!U65:AC65)=0,1,0)</f>
        <v>0</v>
      </c>
      <c r="E51" s="7">
        <f>IF(SUM('Capability Gaps'!AD65:AL65)=0,1,0)</f>
        <v>0</v>
      </c>
      <c r="F51" s="7">
        <f>IF(SUM('Capability Gaps'!AM65:AU65)=0,1,0)</f>
        <v>1</v>
      </c>
    </row>
    <row r="52" spans="1:6" ht="15" customHeight="1" x14ac:dyDescent="0.45">
      <c r="A52" s="5" t="s">
        <v>124</v>
      </c>
      <c r="B52" s="5" t="s">
        <v>125</v>
      </c>
      <c r="C52" s="7">
        <f>IF(SUM('Capability Gaps'!L66:T66)=0,1,0)</f>
        <v>0</v>
      </c>
      <c r="D52" s="7">
        <f>IF(SUM('Capability Gaps'!U66:AC66)=0,1,0)</f>
        <v>0</v>
      </c>
      <c r="E52" s="7">
        <f>IF(SUM('Capability Gaps'!AD66:AL66)=0,1,0)</f>
        <v>1</v>
      </c>
      <c r="F52" s="7">
        <f>IF(SUM('Capability Gaps'!AM66:AU66)=0,1,0)</f>
        <v>1</v>
      </c>
    </row>
    <row r="53" spans="1:6" ht="15" customHeight="1" x14ac:dyDescent="0.45">
      <c r="A53" s="5" t="s">
        <v>126</v>
      </c>
      <c r="B53" s="5" t="s">
        <v>127</v>
      </c>
      <c r="C53" s="7">
        <f>IF(SUM('Capability Gaps'!L67:T67)=0,1,0)</f>
        <v>0</v>
      </c>
      <c r="D53" s="7">
        <f>IF(SUM('Capability Gaps'!U67:AC67)=0,1,0)</f>
        <v>0</v>
      </c>
      <c r="E53" s="7">
        <f>IF(SUM('Capability Gaps'!AD67:AL67)=0,1,0)</f>
        <v>0</v>
      </c>
      <c r="F53" s="7">
        <f>IF(SUM('Capability Gaps'!AM67:AU67)=0,1,0)</f>
        <v>1</v>
      </c>
    </row>
    <row r="54" spans="1:6" ht="15" customHeight="1" x14ac:dyDescent="0.45">
      <c r="A54" s="5" t="s">
        <v>128</v>
      </c>
      <c r="B54" s="5" t="s">
        <v>129</v>
      </c>
      <c r="C54" s="7">
        <f>IF(SUM('Capability Gaps'!L68:T68)=0,1,0)</f>
        <v>0</v>
      </c>
      <c r="D54" s="7">
        <f>IF(SUM('Capability Gaps'!U68:AC68)=0,1,0)</f>
        <v>0</v>
      </c>
      <c r="E54" s="7">
        <f>IF(SUM('Capability Gaps'!AD68:AL68)=0,1,0)</f>
        <v>0</v>
      </c>
      <c r="F54" s="7">
        <f>IF(SUM('Capability Gaps'!AM68:AU68)=0,1,0)</f>
        <v>1</v>
      </c>
    </row>
    <row r="55" spans="1:6" ht="15" customHeight="1" x14ac:dyDescent="0.45">
      <c r="A55" s="5" t="s">
        <v>130</v>
      </c>
      <c r="B55" s="5" t="s">
        <v>131</v>
      </c>
      <c r="C55" s="7">
        <f>IF(SUM('Capability Gaps'!L69:T69)=0,1,0)</f>
        <v>0</v>
      </c>
      <c r="D55" s="7">
        <f>IF(SUM('Capability Gaps'!U69:AC69)=0,1,0)</f>
        <v>0</v>
      </c>
      <c r="E55" s="7">
        <f>IF(SUM('Capability Gaps'!AD69:AL69)=0,1,0)</f>
        <v>1</v>
      </c>
      <c r="F55" s="7">
        <f>IF(SUM('Capability Gaps'!AM69:AU69)=0,1,0)</f>
        <v>1</v>
      </c>
    </row>
    <row r="56" spans="1:6" ht="15" customHeight="1" x14ac:dyDescent="0.45">
      <c r="A56" s="5" t="s">
        <v>132</v>
      </c>
      <c r="B56" s="5" t="s">
        <v>133</v>
      </c>
      <c r="C56" s="7">
        <f>IF(SUM('Capability Gaps'!L70:T70)=0,1,0)</f>
        <v>0</v>
      </c>
      <c r="D56" s="7">
        <f>IF(SUM('Capability Gaps'!U70:AC70)=0,1,0)</f>
        <v>0</v>
      </c>
      <c r="E56" s="7">
        <f>IF(SUM('Capability Gaps'!AD70:AL70)=0,1,0)</f>
        <v>0</v>
      </c>
      <c r="F56" s="7">
        <f>IF(SUM('Capability Gaps'!AM70:AU70)=0,1,0)</f>
        <v>1</v>
      </c>
    </row>
    <row r="57" spans="1:6" ht="15" customHeight="1" x14ac:dyDescent="0.45">
      <c r="A57" s="5" t="s">
        <v>134</v>
      </c>
      <c r="B57" s="5" t="s">
        <v>135</v>
      </c>
      <c r="C57" s="7">
        <f>IF(SUM('Capability Gaps'!L71:T71)=0,1,0)</f>
        <v>0</v>
      </c>
      <c r="D57" s="7">
        <f>IF(SUM('Capability Gaps'!U71:AC71)=0,1,0)</f>
        <v>0</v>
      </c>
      <c r="E57" s="7">
        <f>IF(SUM('Capability Gaps'!AD71:AL71)=0,1,0)</f>
        <v>0</v>
      </c>
      <c r="F57" s="7">
        <f>IF(SUM('Capability Gaps'!AM71:AU71)=0,1,0)</f>
        <v>1</v>
      </c>
    </row>
    <row r="58" spans="1:6" ht="15" customHeight="1" x14ac:dyDescent="0.45">
      <c r="A58" s="5" t="s">
        <v>136</v>
      </c>
      <c r="B58" s="5" t="s">
        <v>137</v>
      </c>
      <c r="C58" s="7">
        <f>IF(SUM('Capability Gaps'!L72:T72)=0,1,0)</f>
        <v>0</v>
      </c>
      <c r="D58" s="7">
        <f>IF(SUM('Capability Gaps'!U72:AC72)=0,1,0)</f>
        <v>0</v>
      </c>
      <c r="E58" s="7">
        <f>IF(SUM('Capability Gaps'!AD72:AL72)=0,1,0)</f>
        <v>1</v>
      </c>
      <c r="F58" s="7">
        <f>IF(SUM('Capability Gaps'!AM72:AU72)=0,1,0)</f>
        <v>1</v>
      </c>
    </row>
    <row r="59" spans="1:6" ht="15" customHeight="1" x14ac:dyDescent="0.45">
      <c r="A59" s="5" t="s">
        <v>138</v>
      </c>
      <c r="B59" s="5" t="s">
        <v>139</v>
      </c>
      <c r="C59" s="7">
        <f>IF(SUM('Capability Gaps'!L73:T73)=0,1,0)</f>
        <v>0</v>
      </c>
      <c r="D59" s="7">
        <f>IF(SUM('Capability Gaps'!U73:AC73)=0,1,0)</f>
        <v>0</v>
      </c>
      <c r="E59" s="7">
        <f>IF(SUM('Capability Gaps'!AD73:AL73)=0,1,0)</f>
        <v>1</v>
      </c>
      <c r="F59" s="7">
        <f>IF(SUM('Capability Gaps'!AM73:AU73)=0,1,0)</f>
        <v>1</v>
      </c>
    </row>
    <row r="60" spans="1:6" ht="15" customHeight="1" x14ac:dyDescent="0.45">
      <c r="A60" s="5" t="s">
        <v>140</v>
      </c>
      <c r="B60" s="5" t="s">
        <v>141</v>
      </c>
      <c r="C60" s="7">
        <f>IF(SUM('Capability Gaps'!L74:T74)=0,1,0)</f>
        <v>0</v>
      </c>
      <c r="D60" s="7">
        <f>IF(SUM('Capability Gaps'!U74:AC74)=0,1,0)</f>
        <v>0</v>
      </c>
      <c r="E60" s="7">
        <f>IF(SUM('Capability Gaps'!AD74:AL74)=0,1,0)</f>
        <v>1</v>
      </c>
      <c r="F60" s="7">
        <f>IF(SUM('Capability Gaps'!AM74:AU74)=0,1,0)</f>
        <v>1</v>
      </c>
    </row>
    <row r="61" spans="1:6" ht="15" customHeight="1" x14ac:dyDescent="0.45">
      <c r="A61" s="5" t="s">
        <v>142</v>
      </c>
      <c r="B61" s="5" t="s">
        <v>143</v>
      </c>
      <c r="C61" s="7">
        <f>IF(SUM('Capability Gaps'!L75:T75)=0,1,0)</f>
        <v>0</v>
      </c>
      <c r="D61" s="7">
        <f>IF(SUM('Capability Gaps'!U75:AC75)=0,1,0)</f>
        <v>0</v>
      </c>
      <c r="E61" s="7">
        <f>IF(SUM('Capability Gaps'!AD75:AL75)=0,1,0)</f>
        <v>0</v>
      </c>
      <c r="F61" s="7">
        <f>IF(SUM('Capability Gaps'!AM75:AU75)=0,1,0)</f>
        <v>1</v>
      </c>
    </row>
    <row r="62" spans="1:6" ht="15" customHeight="1" x14ac:dyDescent="0.45">
      <c r="A62" s="5" t="s">
        <v>144</v>
      </c>
      <c r="B62" s="5" t="s">
        <v>145</v>
      </c>
      <c r="C62" s="7">
        <f>IF(SUM('Capability Gaps'!L76:T76)=0,1,0)</f>
        <v>0</v>
      </c>
      <c r="D62" s="7">
        <f>IF(SUM('Capability Gaps'!U76:AC76)=0,1,0)</f>
        <v>0</v>
      </c>
      <c r="E62" s="7">
        <f>IF(SUM('Capability Gaps'!AD76:AL76)=0,1,0)</f>
        <v>0</v>
      </c>
      <c r="F62" s="7">
        <f>IF(SUM('Capability Gaps'!AM76:AU76)=0,1,0)</f>
        <v>1</v>
      </c>
    </row>
    <row r="63" spans="1:6" ht="15" customHeight="1" x14ac:dyDescent="0.45">
      <c r="A63" s="5" t="s">
        <v>146</v>
      </c>
      <c r="B63" s="5" t="s">
        <v>147</v>
      </c>
      <c r="C63" s="7">
        <f>IF(SUM('Capability Gaps'!L77:T77)=0,1,0)</f>
        <v>0</v>
      </c>
      <c r="D63" s="7">
        <f>IF(SUM('Capability Gaps'!U77:AC77)=0,1,0)</f>
        <v>0</v>
      </c>
      <c r="E63" s="7">
        <f>IF(SUM('Capability Gaps'!AD77:AL77)=0,1,0)</f>
        <v>0</v>
      </c>
      <c r="F63" s="7">
        <f>IF(SUM('Capability Gaps'!AM77:AU77)=0,1,0)</f>
        <v>1</v>
      </c>
    </row>
    <row r="64" spans="1:6" ht="15" customHeight="1" x14ac:dyDescent="0.45">
      <c r="A64" s="5" t="s">
        <v>148</v>
      </c>
      <c r="B64" s="5" t="s">
        <v>149</v>
      </c>
      <c r="C64" s="7">
        <f>IF(SUM('Capability Gaps'!L78:T78)=0,1,0)</f>
        <v>0</v>
      </c>
      <c r="D64" s="7">
        <f>IF(SUM('Capability Gaps'!U78:AC78)=0,1,0)</f>
        <v>0</v>
      </c>
      <c r="E64" s="7">
        <f>IF(SUM('Capability Gaps'!AD78:AL78)=0,1,0)</f>
        <v>1</v>
      </c>
      <c r="F64" s="7">
        <f>IF(SUM('Capability Gaps'!AM78:AU78)=0,1,0)</f>
        <v>1</v>
      </c>
    </row>
    <row r="65" spans="1:6" ht="15" customHeight="1" x14ac:dyDescent="0.45">
      <c r="A65" s="5" t="s">
        <v>150</v>
      </c>
      <c r="B65" s="5" t="s">
        <v>151</v>
      </c>
      <c r="C65" s="7">
        <f>IF(SUM('Capability Gaps'!L79:T79)=0,1,0)</f>
        <v>0</v>
      </c>
      <c r="D65" s="7">
        <f>IF(SUM('Capability Gaps'!U79:AC79)=0,1,0)</f>
        <v>0</v>
      </c>
      <c r="E65" s="7">
        <f>IF(SUM('Capability Gaps'!AD79:AL79)=0,1,0)</f>
        <v>0</v>
      </c>
      <c r="F65" s="7">
        <f>IF(SUM('Capability Gaps'!AM79:AU79)=0,1,0)</f>
        <v>1</v>
      </c>
    </row>
    <row r="66" spans="1:6" ht="15" customHeight="1" x14ac:dyDescent="0.45">
      <c r="A66" s="5" t="s">
        <v>152</v>
      </c>
      <c r="B66" s="5" t="s">
        <v>153</v>
      </c>
      <c r="C66" s="7">
        <f>IF(SUM('Capability Gaps'!L80:T80)=0,1,0)</f>
        <v>0</v>
      </c>
      <c r="D66" s="7">
        <f>IF(SUM('Capability Gaps'!U80:AC80)=0,1,0)</f>
        <v>0</v>
      </c>
      <c r="E66" s="7">
        <f>IF(SUM('Capability Gaps'!AD80:AL80)=0,1,0)</f>
        <v>1</v>
      </c>
      <c r="F66" s="7">
        <f>IF(SUM('Capability Gaps'!AM80:AU80)=0,1,0)</f>
        <v>1</v>
      </c>
    </row>
    <row r="67" spans="1:6" ht="15" customHeight="1" x14ac:dyDescent="0.45">
      <c r="A67" s="5" t="s">
        <v>154</v>
      </c>
      <c r="B67" s="5" t="s">
        <v>155</v>
      </c>
      <c r="C67" s="7">
        <f>IF(SUM('Capability Gaps'!L81:T81)=0,1,0)</f>
        <v>0</v>
      </c>
      <c r="D67" s="7">
        <f>IF(SUM('Capability Gaps'!U81:AC81)=0,1,0)</f>
        <v>0</v>
      </c>
      <c r="E67" s="7">
        <f>IF(SUM('Capability Gaps'!AD81:AL81)=0,1,0)</f>
        <v>0</v>
      </c>
      <c r="F67" s="7">
        <f>IF(SUM('Capability Gaps'!AM81:AU81)=0,1,0)</f>
        <v>1</v>
      </c>
    </row>
    <row r="68" spans="1:6" ht="15" customHeight="1" x14ac:dyDescent="0.45">
      <c r="A68" s="5" t="s">
        <v>156</v>
      </c>
      <c r="B68" s="5" t="s">
        <v>157</v>
      </c>
      <c r="C68" s="7">
        <f>IF(SUM('Capability Gaps'!L82:T82)=0,1,0)</f>
        <v>0</v>
      </c>
      <c r="D68" s="7">
        <f>IF(SUM('Capability Gaps'!U82:AC82)=0,1,0)</f>
        <v>0</v>
      </c>
      <c r="E68" s="7">
        <f>IF(SUM('Capability Gaps'!AD82:AL82)=0,1,0)</f>
        <v>1</v>
      </c>
      <c r="F68" s="7">
        <f>IF(SUM('Capability Gaps'!AM82:AU82)=0,1,0)</f>
        <v>1</v>
      </c>
    </row>
    <row r="69" spans="1:6" ht="15" customHeight="1" x14ac:dyDescent="0.45">
      <c r="A69" s="5" t="s">
        <v>158</v>
      </c>
      <c r="B69" s="5" t="s">
        <v>159</v>
      </c>
      <c r="C69" s="7">
        <f>IF(SUM('Capability Gaps'!L83:T83)=0,1,0)</f>
        <v>0</v>
      </c>
      <c r="D69" s="7">
        <f>IF(SUM('Capability Gaps'!U83:AC83)=0,1,0)</f>
        <v>0</v>
      </c>
      <c r="E69" s="7">
        <f>IF(SUM('Capability Gaps'!AD83:AL83)=0,1,0)</f>
        <v>0</v>
      </c>
      <c r="F69" s="7">
        <f>IF(SUM('Capability Gaps'!AM83:AU83)=0,1,0)</f>
        <v>1</v>
      </c>
    </row>
    <row r="70" spans="1:6" ht="15" customHeight="1" x14ac:dyDescent="0.45">
      <c r="A70" s="5" t="s">
        <v>160</v>
      </c>
      <c r="B70" s="5" t="s">
        <v>161</v>
      </c>
      <c r="C70" s="7">
        <f>IF(SUM('Capability Gaps'!L84:T84)=0,1,0)</f>
        <v>0</v>
      </c>
      <c r="D70" s="7">
        <f>IF(SUM('Capability Gaps'!U84:AC84)=0,1,0)</f>
        <v>0</v>
      </c>
      <c r="E70" s="7">
        <f>IF(SUM('Capability Gaps'!AD84:AL84)=0,1,0)</f>
        <v>0</v>
      </c>
      <c r="F70" s="7">
        <f>IF(SUM('Capability Gaps'!AM84:AU84)=0,1,0)</f>
        <v>1</v>
      </c>
    </row>
    <row r="71" spans="1:6" ht="15" customHeight="1" x14ac:dyDescent="0.45">
      <c r="A71" s="5" t="s">
        <v>162</v>
      </c>
      <c r="B71" s="5" t="s">
        <v>163</v>
      </c>
      <c r="C71" s="7">
        <f>IF(SUM('Capability Gaps'!L85:T85)=0,1,0)</f>
        <v>0</v>
      </c>
      <c r="D71" s="7">
        <f>IF(SUM('Capability Gaps'!U85:AC85)=0,1,0)</f>
        <v>0</v>
      </c>
      <c r="E71" s="7">
        <f>IF(SUM('Capability Gaps'!AD85:AL85)=0,1,0)</f>
        <v>1</v>
      </c>
      <c r="F71" s="7">
        <f>IF(SUM('Capability Gaps'!AM85:AU85)=0,1,0)</f>
        <v>1</v>
      </c>
    </row>
    <row r="72" spans="1:6" ht="15" customHeight="1" x14ac:dyDescent="0.45">
      <c r="A72" s="5" t="s">
        <v>164</v>
      </c>
      <c r="B72" s="5" t="s">
        <v>165</v>
      </c>
      <c r="C72" s="7">
        <f>IF(SUM('Capability Gaps'!L86:T86)=0,1,0)</f>
        <v>0</v>
      </c>
      <c r="D72" s="7">
        <f>IF(SUM('Capability Gaps'!U86:AC86)=0,1,0)</f>
        <v>1</v>
      </c>
      <c r="E72" s="7">
        <f>IF(SUM('Capability Gaps'!AD86:AL86)=0,1,0)</f>
        <v>1</v>
      </c>
      <c r="F72" s="7">
        <f>IF(SUM('Capability Gaps'!AM86:AU86)=0,1,0)</f>
        <v>1</v>
      </c>
    </row>
    <row r="73" spans="1:6" ht="15" customHeight="1" x14ac:dyDescent="0.45">
      <c r="A73" s="5" t="s">
        <v>166</v>
      </c>
      <c r="B73" s="5" t="s">
        <v>167</v>
      </c>
      <c r="C73" s="7">
        <f>IF(SUM('Capability Gaps'!L87:T87)=0,1,0)</f>
        <v>0</v>
      </c>
      <c r="D73" s="7">
        <f>IF(SUM('Capability Gaps'!U87:AC87)=0,1,0)</f>
        <v>0</v>
      </c>
      <c r="E73" s="7">
        <f>IF(SUM('Capability Gaps'!AD87:AL87)=0,1,0)</f>
        <v>0</v>
      </c>
      <c r="F73" s="7">
        <f>IF(SUM('Capability Gaps'!AM87:AU87)=0,1,0)</f>
        <v>1</v>
      </c>
    </row>
    <row r="74" spans="1:6" ht="15" customHeight="1" x14ac:dyDescent="0.45">
      <c r="A74" s="5" t="s">
        <v>168</v>
      </c>
      <c r="B74" s="5" t="s">
        <v>169</v>
      </c>
      <c r="C74" s="7">
        <f>IF(SUM('Capability Gaps'!L88:T88)=0,1,0)</f>
        <v>0</v>
      </c>
      <c r="D74" s="7">
        <f>IF(SUM('Capability Gaps'!U88:AC88)=0,1,0)</f>
        <v>0</v>
      </c>
      <c r="E74" s="7">
        <f>IF(SUM('Capability Gaps'!AD88:AL88)=0,1,0)</f>
        <v>0</v>
      </c>
      <c r="F74" s="7">
        <f>IF(SUM('Capability Gaps'!AM88:AU88)=0,1,0)</f>
        <v>1</v>
      </c>
    </row>
    <row r="75" spans="1:6" ht="15" customHeight="1" x14ac:dyDescent="0.45">
      <c r="A75" s="5" t="s">
        <v>170</v>
      </c>
      <c r="B75" s="5" t="s">
        <v>171</v>
      </c>
      <c r="C75" s="7">
        <f>IF(SUM('Capability Gaps'!L89:T89)=0,1,0)</f>
        <v>0</v>
      </c>
      <c r="D75" s="7">
        <f>IF(SUM('Capability Gaps'!U89:AC89)=0,1,0)</f>
        <v>0</v>
      </c>
      <c r="E75" s="7">
        <f>IF(SUM('Capability Gaps'!AD89:AL89)=0,1,0)</f>
        <v>0</v>
      </c>
      <c r="F75" s="7">
        <f>IF(SUM('Capability Gaps'!AM89:AU89)=0,1,0)</f>
        <v>1</v>
      </c>
    </row>
    <row r="76" spans="1:6" ht="15" customHeight="1" x14ac:dyDescent="0.45">
      <c r="A76" s="5" t="s">
        <v>172</v>
      </c>
      <c r="B76" s="5" t="s">
        <v>173</v>
      </c>
      <c r="C76" s="7">
        <f>IF(SUM('Capability Gaps'!L90:T90)=0,1,0)</f>
        <v>0</v>
      </c>
      <c r="D76" s="7">
        <f>IF(SUM('Capability Gaps'!U90:AC90)=0,1,0)</f>
        <v>0</v>
      </c>
      <c r="E76" s="7">
        <f>IF(SUM('Capability Gaps'!AD90:AL90)=0,1,0)</f>
        <v>0</v>
      </c>
      <c r="F76" s="7">
        <f>IF(SUM('Capability Gaps'!AM90:AU90)=0,1,0)</f>
        <v>1</v>
      </c>
    </row>
    <row r="77" spans="1:6" ht="15" customHeight="1" x14ac:dyDescent="0.45">
      <c r="A77" s="5" t="s">
        <v>174</v>
      </c>
      <c r="B77" s="5" t="s">
        <v>175</v>
      </c>
      <c r="C77" s="7">
        <f>IF(SUM('Capability Gaps'!L91:T91)=0,1,0)</f>
        <v>0</v>
      </c>
      <c r="D77" s="7">
        <f>IF(SUM('Capability Gaps'!U91:AC91)=0,1,0)</f>
        <v>0</v>
      </c>
      <c r="E77" s="7">
        <f>IF(SUM('Capability Gaps'!AD91:AL91)=0,1,0)</f>
        <v>0</v>
      </c>
      <c r="F77" s="7">
        <f>IF(SUM('Capability Gaps'!AM91:AU91)=0,1,0)</f>
        <v>1</v>
      </c>
    </row>
    <row r="78" spans="1:6" ht="15" customHeight="1" x14ac:dyDescent="0.45">
      <c r="A78" s="5" t="s">
        <v>176</v>
      </c>
      <c r="B78" s="5" t="s">
        <v>177</v>
      </c>
      <c r="C78" s="7">
        <f>IF(SUM('Capability Gaps'!L92:T92)=0,1,0)</f>
        <v>0</v>
      </c>
      <c r="D78" s="7">
        <f>IF(SUM('Capability Gaps'!U92:AC92)=0,1,0)</f>
        <v>0</v>
      </c>
      <c r="E78" s="7">
        <f>IF(SUM('Capability Gaps'!AD92:AL92)=0,1,0)</f>
        <v>1</v>
      </c>
      <c r="F78" s="7">
        <f>IF(SUM('Capability Gaps'!AM92:AU92)=0,1,0)</f>
        <v>1</v>
      </c>
    </row>
    <row r="79" spans="1:6" ht="15" customHeight="1" x14ac:dyDescent="0.45">
      <c r="A79" s="5" t="s">
        <v>178</v>
      </c>
      <c r="B79" s="5" t="s">
        <v>179</v>
      </c>
      <c r="C79" s="7">
        <f>IF(SUM('Capability Gaps'!L93:T93)=0,1,0)</f>
        <v>0</v>
      </c>
      <c r="D79" s="7">
        <f>IF(SUM('Capability Gaps'!U93:AC93)=0,1,0)</f>
        <v>0</v>
      </c>
      <c r="E79" s="7">
        <f>IF(SUM('Capability Gaps'!AD93:AL93)=0,1,0)</f>
        <v>1</v>
      </c>
      <c r="F79" s="7">
        <f>IF(SUM('Capability Gaps'!AM93:AU93)=0,1,0)</f>
        <v>1</v>
      </c>
    </row>
    <row r="80" spans="1:6" ht="15" customHeight="1" x14ac:dyDescent="0.45">
      <c r="A80" s="5" t="s">
        <v>180</v>
      </c>
      <c r="B80" s="5" t="s">
        <v>181</v>
      </c>
      <c r="C80" s="7">
        <f>IF(SUM('Capability Gaps'!L94:T94)=0,1,0)</f>
        <v>0</v>
      </c>
      <c r="D80" s="7">
        <f>IF(SUM('Capability Gaps'!U94:AC94)=0,1,0)</f>
        <v>0</v>
      </c>
      <c r="E80" s="7">
        <f>IF(SUM('Capability Gaps'!AD94:AL94)=0,1,0)</f>
        <v>0</v>
      </c>
      <c r="F80" s="7">
        <f>IF(SUM('Capability Gaps'!AM94:AU94)=0,1,0)</f>
        <v>1</v>
      </c>
    </row>
    <row r="81" spans="1:6" ht="15" customHeight="1" x14ac:dyDescent="0.45">
      <c r="A81" s="5" t="s">
        <v>182</v>
      </c>
      <c r="B81" s="5" t="s">
        <v>183</v>
      </c>
      <c r="C81" s="7">
        <f>IF(SUM('Capability Gaps'!L95:T95)=0,1,0)</f>
        <v>0</v>
      </c>
      <c r="D81" s="7">
        <f>IF(SUM('Capability Gaps'!U95:AC95)=0,1,0)</f>
        <v>0</v>
      </c>
      <c r="E81" s="7">
        <f>IF(SUM('Capability Gaps'!AD95:AL95)=0,1,0)</f>
        <v>1</v>
      </c>
      <c r="F81" s="7">
        <f>IF(SUM('Capability Gaps'!AM95:AU95)=0,1,0)</f>
        <v>1</v>
      </c>
    </row>
    <row r="82" spans="1:6" ht="15" customHeight="1" x14ac:dyDescent="0.45">
      <c r="A82" s="5" t="s">
        <v>184</v>
      </c>
      <c r="B82" s="5" t="s">
        <v>185</v>
      </c>
      <c r="C82" s="7">
        <f>IF(SUM('Capability Gaps'!L96:T96)=0,1,0)</f>
        <v>0</v>
      </c>
      <c r="D82" s="7">
        <f>IF(SUM('Capability Gaps'!U96:AC96)=0,1,0)</f>
        <v>1</v>
      </c>
      <c r="E82" s="7">
        <f>IF(SUM('Capability Gaps'!AD96:AL96)=0,1,0)</f>
        <v>1</v>
      </c>
      <c r="F82" s="7">
        <f>IF(SUM('Capability Gaps'!AM96:AU96)=0,1,0)</f>
        <v>1</v>
      </c>
    </row>
    <row r="83" spans="1:6" ht="15" customHeight="1" x14ac:dyDescent="0.45">
      <c r="A83" s="5" t="s">
        <v>186</v>
      </c>
      <c r="B83" s="5" t="s">
        <v>187</v>
      </c>
      <c r="C83" s="7">
        <f>IF(SUM('Capability Gaps'!L97:T97)=0,1,0)</f>
        <v>0</v>
      </c>
      <c r="D83" s="7">
        <f>IF(SUM('Capability Gaps'!U97:AC97)=0,1,0)</f>
        <v>0</v>
      </c>
      <c r="E83" s="7">
        <f>IF(SUM('Capability Gaps'!AD97:AL97)=0,1,0)</f>
        <v>1</v>
      </c>
      <c r="F83" s="7">
        <f>IF(SUM('Capability Gaps'!AM97:AU97)=0,1,0)</f>
        <v>1</v>
      </c>
    </row>
    <row r="84" spans="1:6" ht="15" customHeight="1" x14ac:dyDescent="0.45">
      <c r="A84" s="5" t="s">
        <v>188</v>
      </c>
      <c r="B84" s="5" t="s">
        <v>189</v>
      </c>
      <c r="C84" s="7">
        <f>IF(SUM('Capability Gaps'!L98:T98)=0,1,0)</f>
        <v>0</v>
      </c>
      <c r="D84" s="7">
        <f>IF(SUM('Capability Gaps'!U98:AC98)=0,1,0)</f>
        <v>0</v>
      </c>
      <c r="E84" s="7">
        <f>IF(SUM('Capability Gaps'!AD98:AL98)=0,1,0)</f>
        <v>1</v>
      </c>
      <c r="F84" s="7">
        <f>IF(SUM('Capability Gaps'!AM98:AU98)=0,1,0)</f>
        <v>1</v>
      </c>
    </row>
    <row r="85" spans="1:6" ht="15" customHeight="1" x14ac:dyDescent="0.45">
      <c r="A85" s="5" t="s">
        <v>190</v>
      </c>
      <c r="B85" s="5" t="s">
        <v>191</v>
      </c>
      <c r="C85" s="7">
        <f>IF(SUM('Capability Gaps'!L99:T99)=0,1,0)</f>
        <v>0</v>
      </c>
      <c r="D85" s="7">
        <f>IF(SUM('Capability Gaps'!U99:AC99)=0,1,0)</f>
        <v>0</v>
      </c>
      <c r="E85" s="7">
        <f>IF(SUM('Capability Gaps'!AD99:AL99)=0,1,0)</f>
        <v>1</v>
      </c>
      <c r="F85" s="7">
        <f>IF(SUM('Capability Gaps'!AM99:AU99)=0,1,0)</f>
        <v>1</v>
      </c>
    </row>
    <row r="86" spans="1:6" ht="15" customHeight="1" x14ac:dyDescent="0.45">
      <c r="A86" s="5" t="s">
        <v>192</v>
      </c>
      <c r="B86" s="5" t="s">
        <v>193</v>
      </c>
      <c r="C86" s="7">
        <f>IF(SUM('Capability Gaps'!L100:T100)=0,1,0)</f>
        <v>0</v>
      </c>
      <c r="D86" s="7">
        <f>IF(SUM('Capability Gaps'!U100:AC100)=0,1,0)</f>
        <v>1</v>
      </c>
      <c r="E86" s="7">
        <f>IF(SUM('Capability Gaps'!AD100:AL100)=0,1,0)</f>
        <v>1</v>
      </c>
      <c r="F86" s="7">
        <f>IF(SUM('Capability Gaps'!AM100:AU100)=0,1,0)</f>
        <v>1</v>
      </c>
    </row>
    <row r="87" spans="1:6" ht="15" customHeight="1" x14ac:dyDescent="0.45">
      <c r="A87" s="5" t="s">
        <v>194</v>
      </c>
      <c r="B87" s="5" t="s">
        <v>195</v>
      </c>
      <c r="C87" s="7">
        <f>IF(SUM('Capability Gaps'!L101:T101)=0,1,0)</f>
        <v>0</v>
      </c>
      <c r="D87" s="7">
        <f>IF(SUM('Capability Gaps'!U101:AC101)=0,1,0)</f>
        <v>0</v>
      </c>
      <c r="E87" s="7">
        <f>IF(SUM('Capability Gaps'!AD101:AL101)=0,1,0)</f>
        <v>0</v>
      </c>
      <c r="F87" s="7">
        <f>IF(SUM('Capability Gaps'!AM101:AU101)=0,1,0)</f>
        <v>1</v>
      </c>
    </row>
    <row r="88" spans="1:6" ht="15" customHeight="1" x14ac:dyDescent="0.45">
      <c r="A88" s="5" t="s">
        <v>196</v>
      </c>
      <c r="B88" s="5" t="s">
        <v>197</v>
      </c>
      <c r="C88" s="7">
        <f>IF(SUM('Capability Gaps'!L102:T102)=0,1,0)</f>
        <v>0</v>
      </c>
      <c r="D88" s="7">
        <f>IF(SUM('Capability Gaps'!U102:AC102)=0,1,0)</f>
        <v>1</v>
      </c>
      <c r="E88" s="7">
        <f>IF(SUM('Capability Gaps'!AD102:AL102)=0,1,0)</f>
        <v>1</v>
      </c>
      <c r="F88" s="7">
        <f>IF(SUM('Capability Gaps'!AM102:AU102)=0,1,0)</f>
        <v>1</v>
      </c>
    </row>
    <row r="89" spans="1:6" ht="15" customHeight="1" x14ac:dyDescent="0.45">
      <c r="A89" s="5" t="s">
        <v>198</v>
      </c>
      <c r="B89" s="5" t="s">
        <v>199</v>
      </c>
      <c r="C89" s="7">
        <f>IF(SUM('Capability Gaps'!L103:T103)=0,1,0)</f>
        <v>0</v>
      </c>
      <c r="D89" s="7">
        <f>IF(SUM('Capability Gaps'!U103:AC103)=0,1,0)</f>
        <v>0</v>
      </c>
      <c r="E89" s="7">
        <f>IF(SUM('Capability Gaps'!AD103:AL103)=0,1,0)</f>
        <v>1</v>
      </c>
      <c r="F89" s="7">
        <f>IF(SUM('Capability Gaps'!AM103:AU103)=0,1,0)</f>
        <v>1</v>
      </c>
    </row>
    <row r="90" spans="1:6" ht="15" customHeight="1" x14ac:dyDescent="0.45">
      <c r="A90" s="5" t="s">
        <v>200</v>
      </c>
      <c r="B90" s="5" t="s">
        <v>201</v>
      </c>
      <c r="C90" s="7">
        <f>IF(SUM('Capability Gaps'!L104:T104)=0,1,0)</f>
        <v>0</v>
      </c>
      <c r="D90" s="7">
        <f>IF(SUM('Capability Gaps'!U104:AC104)=0,1,0)</f>
        <v>0</v>
      </c>
      <c r="E90" s="7">
        <f>IF(SUM('Capability Gaps'!AD104:AL104)=0,1,0)</f>
        <v>0</v>
      </c>
      <c r="F90" s="7">
        <f>IF(SUM('Capability Gaps'!AM104:AU104)=0,1,0)</f>
        <v>1</v>
      </c>
    </row>
    <row r="91" spans="1:6" ht="15" customHeight="1" x14ac:dyDescent="0.45">
      <c r="A91" s="5" t="s">
        <v>202</v>
      </c>
      <c r="B91" s="5" t="s">
        <v>203</v>
      </c>
      <c r="C91" s="7">
        <f>IF(SUM('Capability Gaps'!L105:T105)=0,1,0)</f>
        <v>0</v>
      </c>
      <c r="D91" s="7">
        <f>IF(SUM('Capability Gaps'!U105:AC105)=0,1,0)</f>
        <v>0</v>
      </c>
      <c r="E91" s="7">
        <f>IF(SUM('Capability Gaps'!AD105:AL105)=0,1,0)</f>
        <v>0</v>
      </c>
      <c r="F91" s="7">
        <f>IF(SUM('Capability Gaps'!AM105:AU105)=0,1,0)</f>
        <v>1</v>
      </c>
    </row>
    <row r="92" spans="1:6" ht="15" customHeight="1" x14ac:dyDescent="0.45">
      <c r="A92" s="5" t="s">
        <v>204</v>
      </c>
      <c r="B92" s="5" t="s">
        <v>205</v>
      </c>
      <c r="C92" s="7">
        <f>IF(SUM('Capability Gaps'!L106:T106)=0,1,0)</f>
        <v>0</v>
      </c>
      <c r="D92" s="7">
        <f>IF(SUM('Capability Gaps'!U106:AC106)=0,1,0)</f>
        <v>0</v>
      </c>
      <c r="E92" s="7">
        <f>IF(SUM('Capability Gaps'!AD106:AL106)=0,1,0)</f>
        <v>1</v>
      </c>
      <c r="F92" s="7">
        <f>IF(SUM('Capability Gaps'!AM106:AU106)=0,1,0)</f>
        <v>1</v>
      </c>
    </row>
    <row r="93" spans="1:6" ht="15" customHeight="1" x14ac:dyDescent="0.45">
      <c r="A93" s="5" t="s">
        <v>206</v>
      </c>
      <c r="B93" s="5" t="s">
        <v>207</v>
      </c>
      <c r="C93" s="7">
        <f>IF(SUM('Capability Gaps'!L107:T107)=0,1,0)</f>
        <v>0</v>
      </c>
      <c r="D93" s="7">
        <f>IF(SUM('Capability Gaps'!U107:AC107)=0,1,0)</f>
        <v>0</v>
      </c>
      <c r="E93" s="7">
        <f>IF(SUM('Capability Gaps'!AD107:AL107)=0,1,0)</f>
        <v>1</v>
      </c>
      <c r="F93" s="7">
        <f>IF(SUM('Capability Gaps'!AM107:AU107)=0,1,0)</f>
        <v>1</v>
      </c>
    </row>
    <row r="94" spans="1:6" ht="15" customHeight="1" x14ac:dyDescent="0.45">
      <c r="A94" s="5" t="s">
        <v>208</v>
      </c>
      <c r="B94" s="5" t="s">
        <v>209</v>
      </c>
      <c r="C94" s="7">
        <f>IF(SUM('Capability Gaps'!L108:T108)=0,1,0)</f>
        <v>0</v>
      </c>
      <c r="D94" s="7">
        <f>IF(SUM('Capability Gaps'!U108:AC108)=0,1,0)</f>
        <v>0</v>
      </c>
      <c r="E94" s="7">
        <f>IF(SUM('Capability Gaps'!AD108:AL108)=0,1,0)</f>
        <v>1</v>
      </c>
      <c r="F94" s="7">
        <f>IF(SUM('Capability Gaps'!AM108:AU108)=0,1,0)</f>
        <v>1</v>
      </c>
    </row>
    <row r="95" spans="1:6" ht="15" customHeight="1" x14ac:dyDescent="0.45">
      <c r="A95" s="5" t="s">
        <v>210</v>
      </c>
      <c r="B95" s="5" t="s">
        <v>211</v>
      </c>
      <c r="C95" s="7">
        <f>IF(SUM('Capability Gaps'!L109:T109)=0,1,0)</f>
        <v>0</v>
      </c>
      <c r="D95" s="7">
        <f>IF(SUM('Capability Gaps'!U109:AC109)=0,1,0)</f>
        <v>0</v>
      </c>
      <c r="E95" s="7">
        <f>IF(SUM('Capability Gaps'!AD109:AL109)=0,1,0)</f>
        <v>0</v>
      </c>
      <c r="F95" s="7">
        <f>IF(SUM('Capability Gaps'!AM109:AU109)=0,1,0)</f>
        <v>1</v>
      </c>
    </row>
    <row r="96" spans="1:6" ht="15" customHeight="1" x14ac:dyDescent="0.45">
      <c r="A96" s="5" t="s">
        <v>212</v>
      </c>
      <c r="B96" s="5" t="s">
        <v>213</v>
      </c>
      <c r="C96" s="7">
        <f>IF(SUM('Capability Gaps'!L110:T110)=0,1,0)</f>
        <v>0</v>
      </c>
      <c r="D96" s="7">
        <f>IF(SUM('Capability Gaps'!U110:AC110)=0,1,0)</f>
        <v>0</v>
      </c>
      <c r="E96" s="7">
        <f>IF(SUM('Capability Gaps'!AD110:AL110)=0,1,0)</f>
        <v>1</v>
      </c>
      <c r="F96" s="7">
        <f>IF(SUM('Capability Gaps'!AM110:AU110)=0,1,0)</f>
        <v>1</v>
      </c>
    </row>
    <row r="97" spans="1:6" ht="15" customHeight="1" x14ac:dyDescent="0.45">
      <c r="A97" s="5" t="s">
        <v>214</v>
      </c>
      <c r="B97" s="5" t="s">
        <v>215</v>
      </c>
      <c r="C97" s="7">
        <f>IF(SUM('Capability Gaps'!L111:T111)=0,1,0)</f>
        <v>0</v>
      </c>
      <c r="D97" s="7">
        <f>IF(SUM('Capability Gaps'!U111:AC111)=0,1,0)</f>
        <v>0</v>
      </c>
      <c r="E97" s="7">
        <f>IF(SUM('Capability Gaps'!AD111:AL111)=0,1,0)</f>
        <v>1</v>
      </c>
      <c r="F97" s="7">
        <f>IF(SUM('Capability Gaps'!AM111:AU111)=0,1,0)</f>
        <v>1</v>
      </c>
    </row>
    <row r="98" spans="1:6" ht="15" customHeight="1" x14ac:dyDescent="0.45">
      <c r="A98" s="5" t="s">
        <v>216</v>
      </c>
      <c r="B98" s="5" t="s">
        <v>217</v>
      </c>
      <c r="C98" s="7">
        <f>IF(SUM('Capability Gaps'!L112:T112)=0,1,0)</f>
        <v>0</v>
      </c>
      <c r="D98" s="7">
        <f>IF(SUM('Capability Gaps'!U112:AC112)=0,1,0)</f>
        <v>0</v>
      </c>
      <c r="E98" s="7">
        <f>IF(SUM('Capability Gaps'!AD112:AL112)=0,1,0)</f>
        <v>1</v>
      </c>
      <c r="F98" s="7">
        <f>IF(SUM('Capability Gaps'!AM112:AU112)=0,1,0)</f>
        <v>1</v>
      </c>
    </row>
    <row r="99" spans="1:6" ht="15" customHeight="1" x14ac:dyDescent="0.45">
      <c r="A99" s="5" t="s">
        <v>218</v>
      </c>
      <c r="B99" s="5" t="s">
        <v>219</v>
      </c>
      <c r="C99" s="7">
        <f>IF(SUM('Capability Gaps'!L113:T113)=0,1,0)</f>
        <v>0</v>
      </c>
      <c r="D99" s="7">
        <f>IF(SUM('Capability Gaps'!U113:AC113)=0,1,0)</f>
        <v>0</v>
      </c>
      <c r="E99" s="7">
        <f>IF(SUM('Capability Gaps'!AD113:AL113)=0,1,0)</f>
        <v>0</v>
      </c>
      <c r="F99" s="7">
        <f>IF(SUM('Capability Gaps'!AM113:AU113)=0,1,0)</f>
        <v>1</v>
      </c>
    </row>
    <row r="100" spans="1:6" ht="15" customHeight="1" x14ac:dyDescent="0.45">
      <c r="A100" s="5" t="s">
        <v>220</v>
      </c>
      <c r="B100" s="5" t="s">
        <v>221</v>
      </c>
      <c r="C100" s="7">
        <f>IF(SUM('Capability Gaps'!L114:T114)=0,1,0)</f>
        <v>0</v>
      </c>
      <c r="D100" s="7">
        <f>IF(SUM('Capability Gaps'!U114:AC114)=0,1,0)</f>
        <v>0</v>
      </c>
      <c r="E100" s="7">
        <f>IF(SUM('Capability Gaps'!AD114:AL114)=0,1,0)</f>
        <v>1</v>
      </c>
      <c r="F100" s="7">
        <f>IF(SUM('Capability Gaps'!AM114:AU114)=0,1,0)</f>
        <v>1</v>
      </c>
    </row>
    <row r="101" spans="1:6" ht="15" customHeight="1" x14ac:dyDescent="0.45">
      <c r="A101" s="5" t="s">
        <v>222</v>
      </c>
      <c r="B101" s="5" t="s">
        <v>223</v>
      </c>
      <c r="C101" s="7">
        <f>IF(SUM('Capability Gaps'!L115:T115)=0,1,0)</f>
        <v>0</v>
      </c>
      <c r="D101" s="7">
        <f>IF(SUM('Capability Gaps'!U115:AC115)=0,1,0)</f>
        <v>0</v>
      </c>
      <c r="E101" s="7">
        <f>IF(SUM('Capability Gaps'!AD115:AL115)=0,1,0)</f>
        <v>1</v>
      </c>
      <c r="F101" s="7">
        <f>IF(SUM('Capability Gaps'!AM115:AU115)=0,1,0)</f>
        <v>1</v>
      </c>
    </row>
    <row r="102" spans="1:6" ht="15" customHeight="1" x14ac:dyDescent="0.45">
      <c r="A102" s="5" t="s">
        <v>224</v>
      </c>
      <c r="B102" s="5" t="s">
        <v>225</v>
      </c>
      <c r="C102" s="7">
        <f>IF(SUM('Capability Gaps'!L116:T116)=0,1,0)</f>
        <v>0</v>
      </c>
      <c r="D102" s="7">
        <f>IF(SUM('Capability Gaps'!U116:AC116)=0,1,0)</f>
        <v>0</v>
      </c>
      <c r="E102" s="7">
        <f>IF(SUM('Capability Gaps'!AD116:AL116)=0,1,0)</f>
        <v>1</v>
      </c>
      <c r="F102" s="7">
        <f>IF(SUM('Capability Gaps'!AM116:AU116)=0,1,0)</f>
        <v>1</v>
      </c>
    </row>
    <row r="103" spans="1:6" ht="15" customHeight="1" x14ac:dyDescent="0.45">
      <c r="A103" s="5" t="s">
        <v>226</v>
      </c>
      <c r="B103" s="5" t="s">
        <v>227</v>
      </c>
      <c r="C103" s="7">
        <f>IF(SUM('Capability Gaps'!L117:T117)=0,1,0)</f>
        <v>0</v>
      </c>
      <c r="D103" s="7">
        <f>IF(SUM('Capability Gaps'!U117:AC117)=0,1,0)</f>
        <v>0</v>
      </c>
      <c r="E103" s="7">
        <f>IF(SUM('Capability Gaps'!AD117:AL117)=0,1,0)</f>
        <v>1</v>
      </c>
      <c r="F103" s="7">
        <f>IF(SUM('Capability Gaps'!AM117:AU117)=0,1,0)</f>
        <v>1</v>
      </c>
    </row>
    <row r="104" spans="1:6" ht="15" customHeight="1" x14ac:dyDescent="0.45">
      <c r="A104" s="5" t="s">
        <v>228</v>
      </c>
      <c r="B104" s="5" t="s">
        <v>229</v>
      </c>
      <c r="C104" s="7">
        <f>IF(SUM('Capability Gaps'!L118:T118)=0,1,0)</f>
        <v>0</v>
      </c>
      <c r="D104" s="7">
        <f>IF(SUM('Capability Gaps'!U118:AC118)=0,1,0)</f>
        <v>1</v>
      </c>
      <c r="E104" s="7">
        <f>IF(SUM('Capability Gaps'!AD118:AL118)=0,1,0)</f>
        <v>1</v>
      </c>
      <c r="F104" s="7">
        <f>IF(SUM('Capability Gaps'!AM118:AU118)=0,1,0)</f>
        <v>1</v>
      </c>
    </row>
    <row r="105" spans="1:6" ht="15" customHeight="1" x14ac:dyDescent="0.45">
      <c r="A105" s="5" t="s">
        <v>230</v>
      </c>
      <c r="B105" s="5" t="s">
        <v>231</v>
      </c>
      <c r="C105" s="7">
        <f>IF(SUM('Capability Gaps'!L119:T119)=0,1,0)</f>
        <v>0</v>
      </c>
      <c r="D105" s="7">
        <f>IF(SUM('Capability Gaps'!U119:AC119)=0,1,0)</f>
        <v>0</v>
      </c>
      <c r="E105" s="7">
        <f>IF(SUM('Capability Gaps'!AD119:AL119)=0,1,0)</f>
        <v>1</v>
      </c>
      <c r="F105" s="7">
        <f>IF(SUM('Capability Gaps'!AM119:AU119)=0,1,0)</f>
        <v>1</v>
      </c>
    </row>
    <row r="106" spans="1:6" ht="15" customHeight="1" x14ac:dyDescent="0.45">
      <c r="A106" s="5" t="s">
        <v>232</v>
      </c>
      <c r="B106" s="5" t="s">
        <v>233</v>
      </c>
      <c r="C106" s="7">
        <f>IF(SUM('Capability Gaps'!L120:T120)=0,1,0)</f>
        <v>0</v>
      </c>
      <c r="D106" s="7">
        <f>IF(SUM('Capability Gaps'!U120:AC120)=0,1,0)</f>
        <v>1</v>
      </c>
      <c r="E106" s="7">
        <f>IF(SUM('Capability Gaps'!AD120:AL120)=0,1,0)</f>
        <v>1</v>
      </c>
      <c r="F106" s="7">
        <f>IF(SUM('Capability Gaps'!AM120:AU120)=0,1,0)</f>
        <v>1</v>
      </c>
    </row>
    <row r="107" spans="1:6" ht="15" customHeight="1" x14ac:dyDescent="0.45">
      <c r="A107" s="5" t="s">
        <v>234</v>
      </c>
      <c r="B107" s="5" t="s">
        <v>235</v>
      </c>
      <c r="C107" s="7">
        <f>IF(SUM('Capability Gaps'!L121:T121)=0,1,0)</f>
        <v>0</v>
      </c>
      <c r="D107" s="7">
        <f>IF(SUM('Capability Gaps'!U121:AC121)=0,1,0)</f>
        <v>1</v>
      </c>
      <c r="E107" s="7">
        <f>IF(SUM('Capability Gaps'!AD121:AL121)=0,1,0)</f>
        <v>1</v>
      </c>
      <c r="F107" s="7">
        <f>IF(SUM('Capability Gaps'!AM121:AU121)=0,1,0)</f>
        <v>1</v>
      </c>
    </row>
    <row r="108" spans="1:6" ht="15" customHeight="1" x14ac:dyDescent="0.45">
      <c r="A108" s="5" t="s">
        <v>236</v>
      </c>
      <c r="B108" s="5" t="s">
        <v>237</v>
      </c>
      <c r="C108" s="7">
        <f>IF(SUM('Capability Gaps'!L122:T122)=0,1,0)</f>
        <v>0</v>
      </c>
      <c r="D108" s="7">
        <f>IF(SUM('Capability Gaps'!U122:AC122)=0,1,0)</f>
        <v>0</v>
      </c>
      <c r="E108" s="7">
        <f>IF(SUM('Capability Gaps'!AD122:AL122)=0,1,0)</f>
        <v>1</v>
      </c>
      <c r="F108" s="7">
        <f>IF(SUM('Capability Gaps'!AM122:AU122)=0,1,0)</f>
        <v>1</v>
      </c>
    </row>
    <row r="109" spans="1:6" ht="15" customHeight="1" x14ac:dyDescent="0.45">
      <c r="A109" s="5" t="s">
        <v>238</v>
      </c>
      <c r="B109" s="5" t="s">
        <v>239</v>
      </c>
      <c r="C109" s="7">
        <f>IF(SUM('Capability Gaps'!L123:T123)=0,1,0)</f>
        <v>0</v>
      </c>
      <c r="D109" s="7">
        <f>IF(SUM('Capability Gaps'!U123:AC123)=0,1,0)</f>
        <v>0</v>
      </c>
      <c r="E109" s="7">
        <f>IF(SUM('Capability Gaps'!AD123:AL123)=0,1,0)</f>
        <v>1</v>
      </c>
      <c r="F109" s="7">
        <f>IF(SUM('Capability Gaps'!AM123:AU123)=0,1,0)</f>
        <v>1</v>
      </c>
    </row>
    <row r="110" spans="1:6" ht="15" customHeight="1" x14ac:dyDescent="0.45">
      <c r="A110" s="5" t="s">
        <v>240</v>
      </c>
      <c r="B110" s="5" t="s">
        <v>241</v>
      </c>
      <c r="C110" s="7">
        <f>IF(SUM('Capability Gaps'!L124:T124)=0,1,0)</f>
        <v>0</v>
      </c>
      <c r="D110" s="7">
        <f>IF(SUM('Capability Gaps'!U124:AC124)=0,1,0)</f>
        <v>1</v>
      </c>
      <c r="E110" s="7">
        <f>IF(SUM('Capability Gaps'!AD124:AL124)=0,1,0)</f>
        <v>1</v>
      </c>
      <c r="F110" s="7">
        <f>IF(SUM('Capability Gaps'!AM124:AU124)=0,1,0)</f>
        <v>1</v>
      </c>
    </row>
    <row r="111" spans="1:6" ht="15" customHeight="1" x14ac:dyDescent="0.45">
      <c r="A111" s="5" t="s">
        <v>242</v>
      </c>
      <c r="B111" s="5" t="s">
        <v>243</v>
      </c>
      <c r="C111" s="7">
        <f>IF(SUM('Capability Gaps'!L125:T125)=0,1,0)</f>
        <v>0</v>
      </c>
      <c r="D111" s="7">
        <f>IF(SUM('Capability Gaps'!U125:AC125)=0,1,0)</f>
        <v>0</v>
      </c>
      <c r="E111" s="7">
        <f>IF(SUM('Capability Gaps'!AD125:AL125)=0,1,0)</f>
        <v>0</v>
      </c>
      <c r="F111" s="7">
        <f>IF(SUM('Capability Gaps'!AM125:AU125)=0,1,0)</f>
        <v>1</v>
      </c>
    </row>
    <row r="112" spans="1:6" ht="15" customHeight="1" x14ac:dyDescent="0.45">
      <c r="A112" s="5" t="s">
        <v>244</v>
      </c>
      <c r="B112" s="5" t="s">
        <v>245</v>
      </c>
      <c r="C112" s="7">
        <f>IF(SUM('Capability Gaps'!L126:T126)=0,1,0)</f>
        <v>0</v>
      </c>
      <c r="D112" s="7">
        <f>IF(SUM('Capability Gaps'!U126:AC126)=0,1,0)</f>
        <v>1</v>
      </c>
      <c r="E112" s="7">
        <f>IF(SUM('Capability Gaps'!AD126:AL126)=0,1,0)</f>
        <v>1</v>
      </c>
      <c r="F112" s="7">
        <f>IF(SUM('Capability Gaps'!AM126:AU126)=0,1,0)</f>
        <v>1</v>
      </c>
    </row>
    <row r="113" spans="1:6" ht="15" customHeight="1" x14ac:dyDescent="0.45">
      <c r="A113" s="5" t="s">
        <v>246</v>
      </c>
      <c r="B113" s="5" t="s">
        <v>247</v>
      </c>
      <c r="C113" s="7">
        <f>IF(SUM('Capability Gaps'!L127:T127)=0,1,0)</f>
        <v>0</v>
      </c>
      <c r="D113" s="7">
        <f>IF(SUM('Capability Gaps'!U127:AC127)=0,1,0)</f>
        <v>0</v>
      </c>
      <c r="E113" s="7">
        <f>IF(SUM('Capability Gaps'!AD127:AL127)=0,1,0)</f>
        <v>1</v>
      </c>
      <c r="F113" s="7">
        <f>IF(SUM('Capability Gaps'!AM127:AU127)=0,1,0)</f>
        <v>1</v>
      </c>
    </row>
    <row r="114" spans="1:6" ht="15" customHeight="1" x14ac:dyDescent="0.45">
      <c r="A114" s="5" t="s">
        <v>248</v>
      </c>
      <c r="B114" s="5" t="s">
        <v>249</v>
      </c>
      <c r="C114" s="7">
        <f>IF(SUM('Capability Gaps'!L128:T128)=0,1,0)</f>
        <v>0</v>
      </c>
      <c r="D114" s="7">
        <f>IF(SUM('Capability Gaps'!U128:AC128)=0,1,0)</f>
        <v>1</v>
      </c>
      <c r="E114" s="7">
        <f>IF(SUM('Capability Gaps'!AD128:AL128)=0,1,0)</f>
        <v>1</v>
      </c>
      <c r="F114" s="7">
        <f>IF(SUM('Capability Gaps'!AM128:AU128)=0,1,0)</f>
        <v>1</v>
      </c>
    </row>
    <row r="115" spans="1:6" ht="15" customHeight="1" x14ac:dyDescent="0.45">
      <c r="A115" s="5" t="s">
        <v>250</v>
      </c>
      <c r="B115" s="5" t="s">
        <v>251</v>
      </c>
      <c r="C115" s="7">
        <f>IF(SUM('Capability Gaps'!L129:T129)=0,1,0)</f>
        <v>0</v>
      </c>
      <c r="D115" s="7">
        <f>IF(SUM('Capability Gaps'!U129:AC129)=0,1,0)</f>
        <v>0</v>
      </c>
      <c r="E115" s="7">
        <f>IF(SUM('Capability Gaps'!AD129:AL129)=0,1,0)</f>
        <v>0</v>
      </c>
      <c r="F115" s="7">
        <f>IF(SUM('Capability Gaps'!AM129:AU129)=0,1,0)</f>
        <v>1</v>
      </c>
    </row>
    <row r="116" spans="1:6" ht="15" customHeight="1" x14ac:dyDescent="0.45">
      <c r="A116" s="5" t="s">
        <v>252</v>
      </c>
      <c r="B116" s="5" t="s">
        <v>253</v>
      </c>
      <c r="C116" s="7">
        <f>IF(SUM('Capability Gaps'!L130:T130)=0,1,0)</f>
        <v>0</v>
      </c>
      <c r="D116" s="7">
        <f>IF(SUM('Capability Gaps'!U130:AC130)=0,1,0)</f>
        <v>0</v>
      </c>
      <c r="E116" s="7">
        <f>IF(SUM('Capability Gaps'!AD130:AL130)=0,1,0)</f>
        <v>0</v>
      </c>
      <c r="F116" s="7">
        <f>IF(SUM('Capability Gaps'!AM130:AU130)=0,1,0)</f>
        <v>1</v>
      </c>
    </row>
    <row r="117" spans="1:6" ht="15" customHeight="1" x14ac:dyDescent="0.45">
      <c r="A117" s="5" t="s">
        <v>254</v>
      </c>
      <c r="B117" s="5" t="s">
        <v>255</v>
      </c>
      <c r="C117" s="7">
        <f>IF(SUM('Capability Gaps'!L131:T131)=0,1,0)</f>
        <v>0</v>
      </c>
      <c r="D117" s="7">
        <f>IF(SUM('Capability Gaps'!U131:AC131)=0,1,0)</f>
        <v>0</v>
      </c>
      <c r="E117" s="7">
        <f>IF(SUM('Capability Gaps'!AD131:AL131)=0,1,0)</f>
        <v>1</v>
      </c>
      <c r="F117" s="7">
        <f>IF(SUM('Capability Gaps'!AM131:AU131)=0,1,0)</f>
        <v>1</v>
      </c>
    </row>
    <row r="118" spans="1:6" ht="15" customHeight="1" x14ac:dyDescent="0.45">
      <c r="A118" s="5" t="s">
        <v>256</v>
      </c>
      <c r="B118" s="5" t="s">
        <v>257</v>
      </c>
      <c r="C118" s="7">
        <f>IF(SUM('Capability Gaps'!L132:T132)=0,1,0)</f>
        <v>0</v>
      </c>
      <c r="D118" s="7">
        <f>IF(SUM('Capability Gaps'!U132:AC132)=0,1,0)</f>
        <v>0</v>
      </c>
      <c r="E118" s="7">
        <f>IF(SUM('Capability Gaps'!AD132:AL132)=0,1,0)</f>
        <v>0</v>
      </c>
      <c r="F118" s="7">
        <f>IF(SUM('Capability Gaps'!AM132:AU132)=0,1,0)</f>
        <v>1</v>
      </c>
    </row>
    <row r="119" spans="1:6" ht="15" customHeight="1" x14ac:dyDescent="0.45">
      <c r="A119" s="5" t="s">
        <v>258</v>
      </c>
      <c r="B119" s="5" t="s">
        <v>259</v>
      </c>
      <c r="C119" s="7">
        <f>IF(SUM('Capability Gaps'!L133:T133)=0,1,0)</f>
        <v>0</v>
      </c>
      <c r="D119" s="7">
        <f>IF(SUM('Capability Gaps'!U133:AC133)=0,1,0)</f>
        <v>0</v>
      </c>
      <c r="E119" s="7">
        <f>IF(SUM('Capability Gaps'!AD133:AL133)=0,1,0)</f>
        <v>1</v>
      </c>
      <c r="F119" s="7">
        <f>IF(SUM('Capability Gaps'!AM133:AU133)=0,1,0)</f>
        <v>1</v>
      </c>
    </row>
    <row r="120" spans="1:6" ht="15" customHeight="1" x14ac:dyDescent="0.45">
      <c r="A120" s="5" t="s">
        <v>260</v>
      </c>
      <c r="B120" s="5" t="s">
        <v>261</v>
      </c>
      <c r="C120" s="7">
        <f>IF(SUM('Capability Gaps'!L134:T134)=0,1,0)</f>
        <v>0</v>
      </c>
      <c r="D120" s="7">
        <f>IF(SUM('Capability Gaps'!U134:AC134)=0,1,0)</f>
        <v>0</v>
      </c>
      <c r="E120" s="7">
        <f>IF(SUM('Capability Gaps'!AD134:AL134)=0,1,0)</f>
        <v>1</v>
      </c>
      <c r="F120" s="7">
        <f>IF(SUM('Capability Gaps'!AM134:AU134)=0,1,0)</f>
        <v>1</v>
      </c>
    </row>
    <row r="121" spans="1:6" ht="15" customHeight="1" x14ac:dyDescent="0.45">
      <c r="A121" s="5" t="s">
        <v>262</v>
      </c>
      <c r="B121" s="5" t="s">
        <v>263</v>
      </c>
      <c r="C121" s="7">
        <f>IF(SUM('Capability Gaps'!L135:T135)=0,1,0)</f>
        <v>0</v>
      </c>
      <c r="D121" s="7">
        <f>IF(SUM('Capability Gaps'!U135:AC135)=0,1,0)</f>
        <v>0</v>
      </c>
      <c r="E121" s="7">
        <f>IF(SUM('Capability Gaps'!AD135:AL135)=0,1,0)</f>
        <v>0</v>
      </c>
      <c r="F121" s="7">
        <f>IF(SUM('Capability Gaps'!AM135:AU135)=0,1,0)</f>
        <v>1</v>
      </c>
    </row>
    <row r="122" spans="1:6" ht="15" customHeight="1" x14ac:dyDescent="0.45">
      <c r="A122" s="5" t="s">
        <v>264</v>
      </c>
      <c r="B122" s="5" t="s">
        <v>265</v>
      </c>
      <c r="C122" s="7">
        <f>IF(SUM('Capability Gaps'!L136:T136)=0,1,0)</f>
        <v>0</v>
      </c>
      <c r="D122" s="7">
        <f>IF(SUM('Capability Gaps'!U136:AC136)=0,1,0)</f>
        <v>1</v>
      </c>
      <c r="E122" s="7">
        <f>IF(SUM('Capability Gaps'!AD136:AL136)=0,1,0)</f>
        <v>1</v>
      </c>
      <c r="F122" s="7">
        <f>IF(SUM('Capability Gaps'!AM136:AU136)=0,1,0)</f>
        <v>1</v>
      </c>
    </row>
    <row r="123" spans="1:6" ht="15" customHeight="1" x14ac:dyDescent="0.45">
      <c r="A123" s="5" t="s">
        <v>266</v>
      </c>
      <c r="B123" s="5" t="s">
        <v>267</v>
      </c>
      <c r="C123" s="7">
        <f>IF(SUM('Capability Gaps'!L137:T137)=0,1,0)</f>
        <v>0</v>
      </c>
      <c r="D123" s="7">
        <f>IF(SUM('Capability Gaps'!U137:AC137)=0,1,0)</f>
        <v>0</v>
      </c>
      <c r="E123" s="7">
        <f>IF(SUM('Capability Gaps'!AD137:AL137)=0,1,0)</f>
        <v>1</v>
      </c>
      <c r="F123" s="7">
        <f>IF(SUM('Capability Gaps'!AM137:AU137)=0,1,0)</f>
        <v>1</v>
      </c>
    </row>
    <row r="124" spans="1:6" ht="15" customHeight="1" x14ac:dyDescent="0.45">
      <c r="A124" s="5" t="s">
        <v>268</v>
      </c>
      <c r="B124" s="5" t="s">
        <v>269</v>
      </c>
      <c r="C124" s="7">
        <f>IF(SUM('Capability Gaps'!L138:T138)=0,1,0)</f>
        <v>0</v>
      </c>
      <c r="D124" s="7">
        <f>IF(SUM('Capability Gaps'!U138:AC138)=0,1,0)</f>
        <v>1</v>
      </c>
      <c r="E124" s="7">
        <f>IF(SUM('Capability Gaps'!AD138:AL138)=0,1,0)</f>
        <v>1</v>
      </c>
      <c r="F124" s="7">
        <f>IF(SUM('Capability Gaps'!AM138:AU138)=0,1,0)</f>
        <v>1</v>
      </c>
    </row>
    <row r="125" spans="1:6" ht="15" customHeight="1" x14ac:dyDescent="0.45">
      <c r="A125" s="5" t="s">
        <v>270</v>
      </c>
      <c r="B125" s="5" t="s">
        <v>271</v>
      </c>
      <c r="C125" s="7">
        <f>IF(SUM('Capability Gaps'!L139:T139)=0,1,0)</f>
        <v>0</v>
      </c>
      <c r="D125" s="7">
        <f>IF(SUM('Capability Gaps'!U139:AC139)=0,1,0)</f>
        <v>0</v>
      </c>
      <c r="E125" s="7">
        <f>IF(SUM('Capability Gaps'!AD139:AL139)=0,1,0)</f>
        <v>0</v>
      </c>
      <c r="F125" s="7">
        <f>IF(SUM('Capability Gaps'!AM139:AU139)=0,1,0)</f>
        <v>1</v>
      </c>
    </row>
    <row r="126" spans="1:6" ht="15" customHeight="1" x14ac:dyDescent="0.45">
      <c r="A126" s="5" t="s">
        <v>272</v>
      </c>
      <c r="B126" s="5" t="s">
        <v>273</v>
      </c>
      <c r="C126" s="7">
        <f>IF(SUM('Capability Gaps'!L140:T140)=0,1,0)</f>
        <v>0</v>
      </c>
      <c r="D126" s="7">
        <f>IF(SUM('Capability Gaps'!U140:AC140)=0,1,0)</f>
        <v>0</v>
      </c>
      <c r="E126" s="7">
        <f>IF(SUM('Capability Gaps'!AD140:AL140)=0,1,0)</f>
        <v>0</v>
      </c>
      <c r="F126" s="7">
        <f>IF(SUM('Capability Gaps'!AM140:AU140)=0,1,0)</f>
        <v>1</v>
      </c>
    </row>
    <row r="127" spans="1:6" ht="15" customHeight="1" x14ac:dyDescent="0.45">
      <c r="A127" s="5" t="s">
        <v>274</v>
      </c>
      <c r="B127" s="5" t="s">
        <v>275</v>
      </c>
      <c r="C127" s="7">
        <f>IF(SUM('Capability Gaps'!L141:T141)=0,1,0)</f>
        <v>0</v>
      </c>
      <c r="D127" s="7">
        <f>IF(SUM('Capability Gaps'!U141:AC141)=0,1,0)</f>
        <v>0</v>
      </c>
      <c r="E127" s="7">
        <f>IF(SUM('Capability Gaps'!AD141:AL141)=0,1,0)</f>
        <v>1</v>
      </c>
      <c r="F127" s="7">
        <f>IF(SUM('Capability Gaps'!AM141:AU141)=0,1,0)</f>
        <v>1</v>
      </c>
    </row>
    <row r="128" spans="1:6" ht="15" customHeight="1" x14ac:dyDescent="0.45">
      <c r="A128" s="5" t="s">
        <v>276</v>
      </c>
      <c r="B128" s="5" t="s">
        <v>277</v>
      </c>
      <c r="C128" s="7">
        <f>IF(SUM('Capability Gaps'!L142:T142)=0,1,0)</f>
        <v>0</v>
      </c>
      <c r="D128" s="7">
        <f>IF(SUM('Capability Gaps'!U142:AC142)=0,1,0)</f>
        <v>0</v>
      </c>
      <c r="E128" s="7">
        <f>IF(SUM('Capability Gaps'!AD142:AL142)=0,1,0)</f>
        <v>1</v>
      </c>
      <c r="F128" s="7">
        <f>IF(SUM('Capability Gaps'!AM142:AU142)=0,1,0)</f>
        <v>1</v>
      </c>
    </row>
    <row r="129" spans="1:6" ht="15" customHeight="1" x14ac:dyDescent="0.45">
      <c r="A129" s="5" t="s">
        <v>278</v>
      </c>
      <c r="B129" s="5" t="s">
        <v>279</v>
      </c>
      <c r="C129" s="7">
        <f>IF(SUM('Capability Gaps'!L143:T143)=0,1,0)</f>
        <v>0</v>
      </c>
      <c r="D129" s="7">
        <f>IF(SUM('Capability Gaps'!U143:AC143)=0,1,0)</f>
        <v>1</v>
      </c>
      <c r="E129" s="7">
        <f>IF(SUM('Capability Gaps'!AD143:AL143)=0,1,0)</f>
        <v>1</v>
      </c>
      <c r="F129" s="7">
        <f>IF(SUM('Capability Gaps'!AM143:AU143)=0,1,0)</f>
        <v>1</v>
      </c>
    </row>
    <row r="130" spans="1:6" ht="15" customHeight="1" x14ac:dyDescent="0.45">
      <c r="A130" s="5" t="s">
        <v>280</v>
      </c>
      <c r="B130" s="5" t="s">
        <v>281</v>
      </c>
      <c r="C130" s="7">
        <f>IF(SUM('Capability Gaps'!L144:T144)=0,1,0)</f>
        <v>0</v>
      </c>
      <c r="D130" s="7">
        <f>IF(SUM('Capability Gaps'!U144:AC144)=0,1,0)</f>
        <v>0</v>
      </c>
      <c r="E130" s="7">
        <f>IF(SUM('Capability Gaps'!AD144:AL144)=0,1,0)</f>
        <v>1</v>
      </c>
      <c r="F130" s="7">
        <f>IF(SUM('Capability Gaps'!AM144:AU144)=0,1,0)</f>
        <v>1</v>
      </c>
    </row>
    <row r="131" spans="1:6" ht="15" customHeight="1" x14ac:dyDescent="0.45">
      <c r="A131" s="5" t="s">
        <v>282</v>
      </c>
      <c r="B131" s="5" t="s">
        <v>283</v>
      </c>
      <c r="C131" s="7">
        <f>IF(SUM('Capability Gaps'!L145:T145)=0,1,0)</f>
        <v>0</v>
      </c>
      <c r="D131" s="7">
        <f>IF(SUM('Capability Gaps'!U145:AC145)=0,1,0)</f>
        <v>0</v>
      </c>
      <c r="E131" s="7">
        <f>IF(SUM('Capability Gaps'!AD145:AL145)=0,1,0)</f>
        <v>1</v>
      </c>
      <c r="F131" s="7">
        <f>IF(SUM('Capability Gaps'!AM145:AU145)=0,1,0)</f>
        <v>1</v>
      </c>
    </row>
    <row r="132" spans="1:6" ht="15" customHeight="1" x14ac:dyDescent="0.45">
      <c r="A132" s="5" t="s">
        <v>284</v>
      </c>
      <c r="B132" s="5" t="s">
        <v>285</v>
      </c>
      <c r="C132" s="7">
        <f>IF(SUM('Capability Gaps'!L146:T146)=0,1,0)</f>
        <v>0</v>
      </c>
      <c r="D132" s="7">
        <f>IF(SUM('Capability Gaps'!U146:AC146)=0,1,0)</f>
        <v>0</v>
      </c>
      <c r="E132" s="7">
        <f>IF(SUM('Capability Gaps'!AD146:AL146)=0,1,0)</f>
        <v>0</v>
      </c>
      <c r="F132" s="7">
        <f>IF(SUM('Capability Gaps'!AM146:AU146)=0,1,0)</f>
        <v>1</v>
      </c>
    </row>
    <row r="133" spans="1:6" ht="15" customHeight="1" x14ac:dyDescent="0.45">
      <c r="A133" s="5" t="s">
        <v>286</v>
      </c>
      <c r="B133" s="5" t="s">
        <v>287</v>
      </c>
      <c r="C133" s="7">
        <f>IF(SUM('Capability Gaps'!L147:T147)=0,1,0)</f>
        <v>0</v>
      </c>
      <c r="D133" s="7">
        <f>IF(SUM('Capability Gaps'!U147:AC147)=0,1,0)</f>
        <v>0</v>
      </c>
      <c r="E133" s="7">
        <f>IF(SUM('Capability Gaps'!AD147:AL147)=0,1,0)</f>
        <v>1</v>
      </c>
      <c r="F133" s="7">
        <f>IF(SUM('Capability Gaps'!AM147:AU147)=0,1,0)</f>
        <v>1</v>
      </c>
    </row>
    <row r="134" spans="1:6" ht="15" customHeight="1" x14ac:dyDescent="0.45">
      <c r="A134" s="5" t="s">
        <v>288</v>
      </c>
      <c r="B134" s="5" t="s">
        <v>289</v>
      </c>
      <c r="C134" s="7">
        <f>IF(SUM('Capability Gaps'!L148:T148)=0,1,0)</f>
        <v>0</v>
      </c>
      <c r="D134" s="7">
        <f>IF(SUM('Capability Gaps'!U148:AC148)=0,1,0)</f>
        <v>0</v>
      </c>
      <c r="E134" s="7">
        <f>IF(SUM('Capability Gaps'!AD148:AL148)=0,1,0)</f>
        <v>1</v>
      </c>
      <c r="F134" s="7">
        <f>IF(SUM('Capability Gaps'!AM148:AU148)=0,1,0)</f>
        <v>1</v>
      </c>
    </row>
    <row r="135" spans="1:6" ht="15" customHeight="1" x14ac:dyDescent="0.45">
      <c r="A135" s="5" t="s">
        <v>290</v>
      </c>
      <c r="B135" s="5" t="s">
        <v>291</v>
      </c>
      <c r="C135" s="7">
        <f>IF(SUM('Capability Gaps'!L149:T149)=0,1,0)</f>
        <v>0</v>
      </c>
      <c r="D135" s="7">
        <f>IF(SUM('Capability Gaps'!U149:AC149)=0,1,0)</f>
        <v>0</v>
      </c>
      <c r="E135" s="7">
        <f>IF(SUM('Capability Gaps'!AD149:AL149)=0,1,0)</f>
        <v>0</v>
      </c>
      <c r="F135" s="7">
        <f>IF(SUM('Capability Gaps'!AM149:AU149)=0,1,0)</f>
        <v>1</v>
      </c>
    </row>
    <row r="136" spans="1:6" ht="15" customHeight="1" x14ac:dyDescent="0.45">
      <c r="A136" s="5" t="s">
        <v>292</v>
      </c>
      <c r="B136" s="5" t="s">
        <v>293</v>
      </c>
      <c r="C136" s="7">
        <f>IF(SUM('Capability Gaps'!L150:T150)=0,1,0)</f>
        <v>0</v>
      </c>
      <c r="D136" s="7">
        <f>IF(SUM('Capability Gaps'!U150:AC150)=0,1,0)</f>
        <v>0</v>
      </c>
      <c r="E136" s="7">
        <f>IF(SUM('Capability Gaps'!AD150:AL150)=0,1,0)</f>
        <v>1</v>
      </c>
      <c r="F136" s="7">
        <f>IF(SUM('Capability Gaps'!AM150:AU150)=0,1,0)</f>
        <v>1</v>
      </c>
    </row>
    <row r="137" spans="1:6" ht="15" customHeight="1" x14ac:dyDescent="0.45">
      <c r="A137" s="5" t="s">
        <v>294</v>
      </c>
      <c r="B137" s="5" t="s">
        <v>295</v>
      </c>
      <c r="C137" s="7">
        <f>IF(SUM('Capability Gaps'!L151:T151)=0,1,0)</f>
        <v>0</v>
      </c>
      <c r="D137" s="7">
        <f>IF(SUM('Capability Gaps'!U151:AC151)=0,1,0)</f>
        <v>0</v>
      </c>
      <c r="E137" s="7">
        <f>IF(SUM('Capability Gaps'!AD151:AL151)=0,1,0)</f>
        <v>1</v>
      </c>
      <c r="F137" s="7">
        <f>IF(SUM('Capability Gaps'!AM151:AU151)=0,1,0)</f>
        <v>1</v>
      </c>
    </row>
    <row r="138" spans="1:6" ht="15" customHeight="1" x14ac:dyDescent="0.45">
      <c r="A138" s="5" t="s">
        <v>296</v>
      </c>
      <c r="B138" s="5" t="s">
        <v>297</v>
      </c>
      <c r="C138" s="7">
        <f>IF(SUM('Capability Gaps'!L152:T152)=0,1,0)</f>
        <v>0</v>
      </c>
      <c r="D138" s="7">
        <f>IF(SUM('Capability Gaps'!U152:AC152)=0,1,0)</f>
        <v>0</v>
      </c>
      <c r="E138" s="7">
        <f>IF(SUM('Capability Gaps'!AD152:AL152)=0,1,0)</f>
        <v>1</v>
      </c>
      <c r="F138" s="7">
        <f>IF(SUM('Capability Gaps'!AM152:AU152)=0,1,0)</f>
        <v>1</v>
      </c>
    </row>
    <row r="139" spans="1:6" ht="15" customHeight="1" x14ac:dyDescent="0.45">
      <c r="A139" s="5" t="s">
        <v>298</v>
      </c>
      <c r="B139" s="5" t="s">
        <v>299</v>
      </c>
      <c r="C139" s="7">
        <f>IF(SUM('Capability Gaps'!L153:T153)=0,1,0)</f>
        <v>0</v>
      </c>
      <c r="D139" s="7">
        <f>IF(SUM('Capability Gaps'!U153:AC153)=0,1,0)</f>
        <v>0</v>
      </c>
      <c r="E139" s="7">
        <f>IF(SUM('Capability Gaps'!AD153:AL153)=0,1,0)</f>
        <v>1</v>
      </c>
      <c r="F139" s="7">
        <f>IF(SUM('Capability Gaps'!AM153:AU153)=0,1,0)</f>
        <v>1</v>
      </c>
    </row>
    <row r="140" spans="1:6" ht="15" customHeight="1" x14ac:dyDescent="0.45">
      <c r="A140" s="5" t="s">
        <v>300</v>
      </c>
      <c r="B140" s="5" t="s">
        <v>301</v>
      </c>
      <c r="C140" s="7">
        <f>IF(SUM('Capability Gaps'!L154:T154)=0,1,0)</f>
        <v>0</v>
      </c>
      <c r="D140" s="7">
        <f>IF(SUM('Capability Gaps'!U154:AC154)=0,1,0)</f>
        <v>1</v>
      </c>
      <c r="E140" s="7">
        <f>IF(SUM('Capability Gaps'!AD154:AL154)=0,1,0)</f>
        <v>1</v>
      </c>
      <c r="F140" s="7">
        <f>IF(SUM('Capability Gaps'!AM154:AU154)=0,1,0)</f>
        <v>1</v>
      </c>
    </row>
    <row r="141" spans="1:6" ht="15" customHeight="1" x14ac:dyDescent="0.45">
      <c r="A141" s="5" t="s">
        <v>302</v>
      </c>
      <c r="B141" s="5" t="s">
        <v>303</v>
      </c>
      <c r="C141" s="7">
        <f>IF(SUM('Capability Gaps'!L155:T155)=0,1,0)</f>
        <v>0</v>
      </c>
      <c r="D141" s="7">
        <f>IF(SUM('Capability Gaps'!U155:AC155)=0,1,0)</f>
        <v>0</v>
      </c>
      <c r="E141" s="7">
        <f>IF(SUM('Capability Gaps'!AD155:AL155)=0,1,0)</f>
        <v>1</v>
      </c>
      <c r="F141" s="7">
        <f>IF(SUM('Capability Gaps'!AM155:AU155)=0,1,0)</f>
        <v>1</v>
      </c>
    </row>
    <row r="142" spans="1:6" ht="15" customHeight="1" x14ac:dyDescent="0.45">
      <c r="A142" s="5" t="s">
        <v>304</v>
      </c>
      <c r="B142" s="5" t="s">
        <v>305</v>
      </c>
      <c r="C142" s="7">
        <f>IF(SUM('Capability Gaps'!L156:T156)=0,1,0)</f>
        <v>0</v>
      </c>
      <c r="D142" s="7">
        <f>IF(SUM('Capability Gaps'!U156:AC156)=0,1,0)</f>
        <v>0</v>
      </c>
      <c r="E142" s="7">
        <f>IF(SUM('Capability Gaps'!AD156:AL156)=0,1,0)</f>
        <v>0</v>
      </c>
      <c r="F142" s="7">
        <f>IF(SUM('Capability Gaps'!AM156:AU156)=0,1,0)</f>
        <v>1</v>
      </c>
    </row>
    <row r="143" spans="1:6" ht="15" customHeight="1" x14ac:dyDescent="0.45">
      <c r="A143" s="5" t="s">
        <v>306</v>
      </c>
      <c r="B143" s="5" t="s">
        <v>307</v>
      </c>
      <c r="C143" s="7">
        <f>IF(SUM('Capability Gaps'!L157:T157)=0,1,0)</f>
        <v>0</v>
      </c>
      <c r="D143" s="7">
        <f>IF(SUM('Capability Gaps'!U157:AC157)=0,1,0)</f>
        <v>0</v>
      </c>
      <c r="E143" s="7">
        <f>IF(SUM('Capability Gaps'!AD157:AL157)=0,1,0)</f>
        <v>0</v>
      </c>
      <c r="F143" s="7">
        <f>IF(SUM('Capability Gaps'!AM157:AU157)=0,1,0)</f>
        <v>1</v>
      </c>
    </row>
    <row r="144" spans="1:6" ht="15" customHeight="1" x14ac:dyDescent="0.45">
      <c r="A144" s="5" t="s">
        <v>308</v>
      </c>
      <c r="B144" s="5" t="s">
        <v>309</v>
      </c>
      <c r="C144" s="7">
        <f>IF(SUM('Capability Gaps'!L158:T158)=0,1,0)</f>
        <v>0</v>
      </c>
      <c r="D144" s="7">
        <f>IF(SUM('Capability Gaps'!U158:AC158)=0,1,0)</f>
        <v>0</v>
      </c>
      <c r="E144" s="7">
        <f>IF(SUM('Capability Gaps'!AD158:AL158)=0,1,0)</f>
        <v>1</v>
      </c>
      <c r="F144" s="7">
        <f>IF(SUM('Capability Gaps'!AM158:AU158)=0,1,0)</f>
        <v>1</v>
      </c>
    </row>
    <row r="145" spans="1:6" ht="15" customHeight="1" x14ac:dyDescent="0.45">
      <c r="A145" s="5" t="s">
        <v>310</v>
      </c>
      <c r="B145" s="5" t="s">
        <v>311</v>
      </c>
      <c r="C145" s="7">
        <f>IF(SUM('Capability Gaps'!L159:T159)=0,1,0)</f>
        <v>0</v>
      </c>
      <c r="D145" s="7">
        <f>IF(SUM('Capability Gaps'!U159:AC159)=0,1,0)</f>
        <v>0</v>
      </c>
      <c r="E145" s="7">
        <f>IF(SUM('Capability Gaps'!AD159:AL159)=0,1,0)</f>
        <v>0</v>
      </c>
      <c r="F145" s="7">
        <f>IF(SUM('Capability Gaps'!AM159:AU159)=0,1,0)</f>
        <v>1</v>
      </c>
    </row>
    <row r="146" spans="1:6" ht="15" customHeight="1" x14ac:dyDescent="0.45">
      <c r="A146" s="5" t="s">
        <v>312</v>
      </c>
      <c r="B146" s="5" t="s">
        <v>313</v>
      </c>
      <c r="C146" s="7">
        <f>IF(SUM('Capability Gaps'!L160:T160)=0,1,0)</f>
        <v>0</v>
      </c>
      <c r="D146" s="7">
        <f>IF(SUM('Capability Gaps'!U160:AC160)=0,1,0)</f>
        <v>0</v>
      </c>
      <c r="E146" s="7">
        <f>IF(SUM('Capability Gaps'!AD160:AL160)=0,1,0)</f>
        <v>1</v>
      </c>
      <c r="F146" s="7">
        <f>IF(SUM('Capability Gaps'!AM160:AU160)=0,1,0)</f>
        <v>1</v>
      </c>
    </row>
    <row r="147" spans="1:6" ht="15" customHeight="1" x14ac:dyDescent="0.45">
      <c r="A147" s="5" t="s">
        <v>314</v>
      </c>
      <c r="B147" s="5" t="s">
        <v>315</v>
      </c>
      <c r="C147" s="7">
        <f>IF(SUM('Capability Gaps'!L161:T161)=0,1,0)</f>
        <v>0</v>
      </c>
      <c r="D147" s="7">
        <f>IF(SUM('Capability Gaps'!U161:AC161)=0,1,0)</f>
        <v>0</v>
      </c>
      <c r="E147" s="7">
        <f>IF(SUM('Capability Gaps'!AD161:AL161)=0,1,0)</f>
        <v>1</v>
      </c>
      <c r="F147" s="7">
        <f>IF(SUM('Capability Gaps'!AM161:AU161)=0,1,0)</f>
        <v>1</v>
      </c>
    </row>
    <row r="148" spans="1:6" ht="15" customHeight="1" x14ac:dyDescent="0.45">
      <c r="A148" s="5" t="s">
        <v>316</v>
      </c>
      <c r="B148" s="5" t="s">
        <v>317</v>
      </c>
      <c r="C148" s="7">
        <f>IF(SUM('Capability Gaps'!L162:T162)=0,1,0)</f>
        <v>0</v>
      </c>
      <c r="D148" s="7">
        <f>IF(SUM('Capability Gaps'!U162:AC162)=0,1,0)</f>
        <v>0</v>
      </c>
      <c r="E148" s="7">
        <f>IF(SUM('Capability Gaps'!AD162:AL162)=0,1,0)</f>
        <v>1</v>
      </c>
      <c r="F148" s="7">
        <f>IF(SUM('Capability Gaps'!AM162:AU162)=0,1,0)</f>
        <v>1</v>
      </c>
    </row>
    <row r="149" spans="1:6" ht="15" customHeight="1" x14ac:dyDescent="0.45">
      <c r="A149" s="5" t="s">
        <v>318</v>
      </c>
      <c r="B149" s="5" t="s">
        <v>319</v>
      </c>
      <c r="C149" s="7">
        <f>IF(SUM('Capability Gaps'!L163:T163)=0,1,0)</f>
        <v>0</v>
      </c>
      <c r="D149" s="7">
        <f>IF(SUM('Capability Gaps'!U163:AC163)=0,1,0)</f>
        <v>0</v>
      </c>
      <c r="E149" s="7">
        <f>IF(SUM('Capability Gaps'!AD163:AL163)=0,1,0)</f>
        <v>1</v>
      </c>
      <c r="F149" s="7">
        <f>IF(SUM('Capability Gaps'!AM163:AU163)=0,1,0)</f>
        <v>1</v>
      </c>
    </row>
    <row r="150" spans="1:6" ht="15" customHeight="1" x14ac:dyDescent="0.45">
      <c r="A150" s="5" t="s">
        <v>320</v>
      </c>
      <c r="B150" s="5" t="s">
        <v>321</v>
      </c>
      <c r="C150" s="7">
        <f>IF(SUM('Capability Gaps'!L164:T164)=0,1,0)</f>
        <v>0</v>
      </c>
      <c r="D150" s="7">
        <f>IF(SUM('Capability Gaps'!U164:AC164)=0,1,0)</f>
        <v>0</v>
      </c>
      <c r="E150" s="7">
        <f>IF(SUM('Capability Gaps'!AD164:AL164)=0,1,0)</f>
        <v>1</v>
      </c>
      <c r="F150" s="7">
        <f>IF(SUM('Capability Gaps'!AM164:AU164)=0,1,0)</f>
        <v>1</v>
      </c>
    </row>
    <row r="151" spans="1:6" ht="15" customHeight="1" x14ac:dyDescent="0.45">
      <c r="A151" s="5" t="s">
        <v>322</v>
      </c>
      <c r="B151" s="5" t="s">
        <v>323</v>
      </c>
      <c r="C151" s="7">
        <f>IF(SUM('Capability Gaps'!L165:T165)=0,1,0)</f>
        <v>0</v>
      </c>
      <c r="D151" s="7">
        <f>IF(SUM('Capability Gaps'!U165:AC165)=0,1,0)</f>
        <v>0</v>
      </c>
      <c r="E151" s="7">
        <f>IF(SUM('Capability Gaps'!AD165:AL165)=0,1,0)</f>
        <v>1</v>
      </c>
      <c r="F151" s="7">
        <f>IF(SUM('Capability Gaps'!AM165:AU165)=0,1,0)</f>
        <v>1</v>
      </c>
    </row>
    <row r="152" spans="1:6" ht="15" customHeight="1" x14ac:dyDescent="0.45">
      <c r="A152" s="5" t="s">
        <v>324</v>
      </c>
      <c r="B152" s="5" t="s">
        <v>325</v>
      </c>
      <c r="C152" s="7">
        <f>IF(SUM('Capability Gaps'!L166:T166)=0,1,0)</f>
        <v>0</v>
      </c>
      <c r="D152" s="7">
        <f>IF(SUM('Capability Gaps'!U166:AC166)=0,1,0)</f>
        <v>0</v>
      </c>
      <c r="E152" s="7">
        <f>IF(SUM('Capability Gaps'!AD166:AL166)=0,1,0)</f>
        <v>1</v>
      </c>
      <c r="F152" s="7">
        <f>IF(SUM('Capability Gaps'!AM166:AU166)=0,1,0)</f>
        <v>1</v>
      </c>
    </row>
    <row r="153" spans="1:6" ht="15" customHeight="1" x14ac:dyDescent="0.45">
      <c r="A153" s="5" t="s">
        <v>326</v>
      </c>
      <c r="B153" s="5" t="s">
        <v>327</v>
      </c>
      <c r="C153" s="7">
        <f>IF(SUM('Capability Gaps'!L167:T167)=0,1,0)</f>
        <v>0</v>
      </c>
      <c r="D153" s="7">
        <f>IF(SUM('Capability Gaps'!U167:AC167)=0,1,0)</f>
        <v>0</v>
      </c>
      <c r="E153" s="7">
        <f>IF(SUM('Capability Gaps'!AD167:AL167)=0,1,0)</f>
        <v>1</v>
      </c>
      <c r="F153" s="7">
        <f>IF(SUM('Capability Gaps'!AM167:AU167)=0,1,0)</f>
        <v>1</v>
      </c>
    </row>
    <row r="154" spans="1:6" ht="15" customHeight="1" x14ac:dyDescent="0.45">
      <c r="A154" s="5" t="s">
        <v>328</v>
      </c>
      <c r="B154" s="5" t="s">
        <v>329</v>
      </c>
      <c r="C154" s="7">
        <f>IF(SUM('Capability Gaps'!L168:T168)=0,1,0)</f>
        <v>0</v>
      </c>
      <c r="D154" s="7">
        <f>IF(SUM('Capability Gaps'!U168:AC168)=0,1,0)</f>
        <v>0</v>
      </c>
      <c r="E154" s="7">
        <f>IF(SUM('Capability Gaps'!AD168:AL168)=0,1,0)</f>
        <v>0</v>
      </c>
      <c r="F154" s="7">
        <f>IF(SUM('Capability Gaps'!AM168:AU168)=0,1,0)</f>
        <v>1</v>
      </c>
    </row>
    <row r="155" spans="1:6" ht="15" customHeight="1" x14ac:dyDescent="0.45">
      <c r="A155" s="5" t="s">
        <v>330</v>
      </c>
      <c r="B155" s="5" t="s">
        <v>331</v>
      </c>
      <c r="C155" s="7">
        <f>IF(SUM('Capability Gaps'!L169:T169)=0,1,0)</f>
        <v>0</v>
      </c>
      <c r="D155" s="7">
        <f>IF(SUM('Capability Gaps'!U169:AC169)=0,1,0)</f>
        <v>0</v>
      </c>
      <c r="E155" s="7">
        <f>IF(SUM('Capability Gaps'!AD169:AL169)=0,1,0)</f>
        <v>1</v>
      </c>
      <c r="F155" s="7">
        <f>IF(SUM('Capability Gaps'!AM169:AU169)=0,1,0)</f>
        <v>1</v>
      </c>
    </row>
    <row r="156" spans="1:6" ht="15" customHeight="1" x14ac:dyDescent="0.45">
      <c r="A156" s="5" t="s">
        <v>332</v>
      </c>
      <c r="B156" s="5" t="s">
        <v>333</v>
      </c>
      <c r="C156" s="7">
        <f>IF(SUM('Capability Gaps'!L170:T170)=0,1,0)</f>
        <v>0</v>
      </c>
      <c r="D156" s="7">
        <f>IF(SUM('Capability Gaps'!U170:AC170)=0,1,0)</f>
        <v>0</v>
      </c>
      <c r="E156" s="7">
        <f>IF(SUM('Capability Gaps'!AD170:AL170)=0,1,0)</f>
        <v>1</v>
      </c>
      <c r="F156" s="7">
        <f>IF(SUM('Capability Gaps'!AM170:AU170)=0,1,0)</f>
        <v>1</v>
      </c>
    </row>
    <row r="157" spans="1:6" ht="15" customHeight="1" x14ac:dyDescent="0.45">
      <c r="A157" s="5" t="s">
        <v>334</v>
      </c>
      <c r="B157" s="5" t="s">
        <v>335</v>
      </c>
      <c r="C157" s="7">
        <f>IF(SUM('Capability Gaps'!L171:T171)=0,1,0)</f>
        <v>0</v>
      </c>
      <c r="D157" s="7">
        <f>IF(SUM('Capability Gaps'!U171:AC171)=0,1,0)</f>
        <v>0</v>
      </c>
      <c r="E157" s="7">
        <f>IF(SUM('Capability Gaps'!AD171:AL171)=0,1,0)</f>
        <v>1</v>
      </c>
      <c r="F157" s="7">
        <f>IF(SUM('Capability Gaps'!AM171:AU171)=0,1,0)</f>
        <v>1</v>
      </c>
    </row>
    <row r="158" spans="1:6" ht="15" customHeight="1" x14ac:dyDescent="0.45">
      <c r="A158" s="5" t="s">
        <v>336</v>
      </c>
      <c r="B158" s="5" t="s">
        <v>337</v>
      </c>
      <c r="C158" s="7">
        <f>IF(SUM('Capability Gaps'!L172:T172)=0,1,0)</f>
        <v>0</v>
      </c>
      <c r="D158" s="7">
        <f>IF(SUM('Capability Gaps'!U172:AC172)=0,1,0)</f>
        <v>0</v>
      </c>
      <c r="E158" s="7">
        <f>IF(SUM('Capability Gaps'!AD172:AL172)=0,1,0)</f>
        <v>1</v>
      </c>
      <c r="F158" s="7">
        <f>IF(SUM('Capability Gaps'!AM172:AU172)=0,1,0)</f>
        <v>1</v>
      </c>
    </row>
    <row r="159" spans="1:6" ht="15" customHeight="1" x14ac:dyDescent="0.45">
      <c r="A159" s="5" t="s">
        <v>338</v>
      </c>
      <c r="B159" s="5" t="s">
        <v>339</v>
      </c>
      <c r="C159" s="7">
        <f>IF(SUM('Capability Gaps'!L173:T173)=0,1,0)</f>
        <v>0</v>
      </c>
      <c r="D159" s="7">
        <f>IF(SUM('Capability Gaps'!U173:AC173)=0,1,0)</f>
        <v>0</v>
      </c>
      <c r="E159" s="7">
        <f>IF(SUM('Capability Gaps'!AD173:AL173)=0,1,0)</f>
        <v>1</v>
      </c>
      <c r="F159" s="7">
        <f>IF(SUM('Capability Gaps'!AM173:AU173)=0,1,0)</f>
        <v>1</v>
      </c>
    </row>
    <row r="160" spans="1:6" ht="15" customHeight="1" x14ac:dyDescent="0.45">
      <c r="A160" s="5" t="s">
        <v>340</v>
      </c>
      <c r="B160" s="5" t="s">
        <v>341</v>
      </c>
      <c r="C160" s="7">
        <f>IF(SUM('Capability Gaps'!L174:T174)=0,1,0)</f>
        <v>0</v>
      </c>
      <c r="D160" s="7">
        <f>IF(SUM('Capability Gaps'!U174:AC174)=0,1,0)</f>
        <v>0</v>
      </c>
      <c r="E160" s="7">
        <f>IF(SUM('Capability Gaps'!AD174:AL174)=0,1,0)</f>
        <v>1</v>
      </c>
      <c r="F160" s="7">
        <f>IF(SUM('Capability Gaps'!AM174:AU174)=0,1,0)</f>
        <v>1</v>
      </c>
    </row>
    <row r="161" spans="1:6" ht="15" customHeight="1" x14ac:dyDescent="0.45">
      <c r="A161" s="5" t="s">
        <v>342</v>
      </c>
      <c r="B161" s="5" t="s">
        <v>343</v>
      </c>
      <c r="C161" s="7">
        <f>IF(SUM('Capability Gaps'!L175:T175)=0,1,0)</f>
        <v>0</v>
      </c>
      <c r="D161" s="7">
        <f>IF(SUM('Capability Gaps'!U175:AC175)=0,1,0)</f>
        <v>0</v>
      </c>
      <c r="E161" s="7">
        <f>IF(SUM('Capability Gaps'!AD175:AL175)=0,1,0)</f>
        <v>0</v>
      </c>
      <c r="F161" s="7">
        <f>IF(SUM('Capability Gaps'!AM175:AU175)=0,1,0)</f>
        <v>1</v>
      </c>
    </row>
    <row r="162" spans="1:6" ht="15" customHeight="1" x14ac:dyDescent="0.45">
      <c r="A162" s="5" t="s">
        <v>344</v>
      </c>
      <c r="B162" s="5" t="s">
        <v>345</v>
      </c>
      <c r="C162" s="7">
        <f>IF(SUM('Capability Gaps'!L176:T176)=0,1,0)</f>
        <v>0</v>
      </c>
      <c r="D162" s="7">
        <f>IF(SUM('Capability Gaps'!U176:AC176)=0,1,0)</f>
        <v>0</v>
      </c>
      <c r="E162" s="7">
        <f>IF(SUM('Capability Gaps'!AD176:AL176)=0,1,0)</f>
        <v>1</v>
      </c>
      <c r="F162" s="7">
        <f>IF(SUM('Capability Gaps'!AM176:AU176)=0,1,0)</f>
        <v>1</v>
      </c>
    </row>
    <row r="163" spans="1:6" ht="15" customHeight="1" x14ac:dyDescent="0.45">
      <c r="A163" s="5" t="s">
        <v>346</v>
      </c>
      <c r="B163" s="5" t="s">
        <v>347</v>
      </c>
      <c r="C163" s="7">
        <f>IF(SUM('Capability Gaps'!L177:T177)=0,1,0)</f>
        <v>0</v>
      </c>
      <c r="D163" s="7">
        <f>IF(SUM('Capability Gaps'!U177:AC177)=0,1,0)</f>
        <v>1</v>
      </c>
      <c r="E163" s="7">
        <f>IF(SUM('Capability Gaps'!AD177:AL177)=0,1,0)</f>
        <v>1</v>
      </c>
      <c r="F163" s="7">
        <f>IF(SUM('Capability Gaps'!AM177:AU177)=0,1,0)</f>
        <v>1</v>
      </c>
    </row>
    <row r="164" spans="1:6" ht="15" customHeight="1" x14ac:dyDescent="0.45">
      <c r="A164" s="5" t="s">
        <v>348</v>
      </c>
      <c r="B164" s="5" t="s">
        <v>349</v>
      </c>
      <c r="C164" s="7">
        <f>IF(SUM('Capability Gaps'!L178:T178)=0,1,0)</f>
        <v>0</v>
      </c>
      <c r="D164" s="7">
        <f>IF(SUM('Capability Gaps'!U178:AC178)=0,1,0)</f>
        <v>1</v>
      </c>
      <c r="E164" s="7">
        <f>IF(SUM('Capability Gaps'!AD178:AL178)=0,1,0)</f>
        <v>1</v>
      </c>
      <c r="F164" s="7">
        <f>IF(SUM('Capability Gaps'!AM178:AU178)=0,1,0)</f>
        <v>1</v>
      </c>
    </row>
    <row r="165" spans="1:6" ht="15" customHeight="1" x14ac:dyDescent="0.45">
      <c r="A165" s="5" t="s">
        <v>350</v>
      </c>
      <c r="B165" s="5" t="s">
        <v>351</v>
      </c>
      <c r="C165" s="7">
        <f>IF(SUM('Capability Gaps'!L179:T179)=0,1,0)</f>
        <v>0</v>
      </c>
      <c r="D165" s="7">
        <f>IF(SUM('Capability Gaps'!U179:AC179)=0,1,0)</f>
        <v>0</v>
      </c>
      <c r="E165" s="7">
        <f>IF(SUM('Capability Gaps'!AD179:AL179)=0,1,0)</f>
        <v>1</v>
      </c>
      <c r="F165" s="7">
        <f>IF(SUM('Capability Gaps'!AM179:AU179)=0,1,0)</f>
        <v>1</v>
      </c>
    </row>
    <row r="166" spans="1:6" ht="15" customHeight="1" x14ac:dyDescent="0.45">
      <c r="A166" s="5" t="s">
        <v>352</v>
      </c>
      <c r="B166" s="5" t="s">
        <v>353</v>
      </c>
      <c r="C166" s="7">
        <f>IF(SUM('Capability Gaps'!L180:T180)=0,1,0)</f>
        <v>0</v>
      </c>
      <c r="D166" s="7">
        <f>IF(SUM('Capability Gaps'!U180:AC180)=0,1,0)</f>
        <v>1</v>
      </c>
      <c r="E166" s="7">
        <f>IF(SUM('Capability Gaps'!AD180:AL180)=0,1,0)</f>
        <v>1</v>
      </c>
      <c r="F166" s="7">
        <f>IF(SUM('Capability Gaps'!AM180:AU180)=0,1,0)</f>
        <v>1</v>
      </c>
    </row>
    <row r="167" spans="1:6" ht="15" customHeight="1" x14ac:dyDescent="0.45">
      <c r="A167" s="5" t="s">
        <v>354</v>
      </c>
      <c r="B167" s="5" t="s">
        <v>355</v>
      </c>
      <c r="C167" s="7">
        <f>IF(SUM('Capability Gaps'!L181:T181)=0,1,0)</f>
        <v>0</v>
      </c>
      <c r="D167" s="7">
        <f>IF(SUM('Capability Gaps'!U181:AC181)=0,1,0)</f>
        <v>0</v>
      </c>
      <c r="E167" s="7">
        <f>IF(SUM('Capability Gaps'!AD181:AL181)=0,1,0)</f>
        <v>1</v>
      </c>
      <c r="F167" s="7">
        <f>IF(SUM('Capability Gaps'!AM181:AU181)=0,1,0)</f>
        <v>1</v>
      </c>
    </row>
    <row r="168" spans="1:6" ht="15" customHeight="1" x14ac:dyDescent="0.45">
      <c r="A168" s="5" t="s">
        <v>356</v>
      </c>
      <c r="B168" s="5" t="s">
        <v>357</v>
      </c>
      <c r="C168" s="7">
        <f>IF(SUM('Capability Gaps'!L182:T182)=0,1,0)</f>
        <v>0</v>
      </c>
      <c r="D168" s="7">
        <f>IF(SUM('Capability Gaps'!U182:AC182)=0,1,0)</f>
        <v>0</v>
      </c>
      <c r="E168" s="7">
        <f>IF(SUM('Capability Gaps'!AD182:AL182)=0,1,0)</f>
        <v>1</v>
      </c>
      <c r="F168" s="7">
        <f>IF(SUM('Capability Gaps'!AM182:AU182)=0,1,0)</f>
        <v>1</v>
      </c>
    </row>
    <row r="169" spans="1:6" ht="15" customHeight="1" x14ac:dyDescent="0.45">
      <c r="A169" s="5" t="s">
        <v>358</v>
      </c>
      <c r="B169" s="5" t="s">
        <v>359</v>
      </c>
      <c r="C169" s="7">
        <f>IF(SUM('Capability Gaps'!L183:T183)=0,1,0)</f>
        <v>0</v>
      </c>
      <c r="D169" s="7">
        <f>IF(SUM('Capability Gaps'!U183:AC183)=0,1,0)</f>
        <v>0</v>
      </c>
      <c r="E169" s="7">
        <f>IF(SUM('Capability Gaps'!AD183:AL183)=0,1,0)</f>
        <v>1</v>
      </c>
      <c r="F169" s="7">
        <f>IF(SUM('Capability Gaps'!AM183:AU183)=0,1,0)</f>
        <v>1</v>
      </c>
    </row>
    <row r="170" spans="1:6" ht="15" customHeight="1" x14ac:dyDescent="0.45">
      <c r="A170" s="5" t="s">
        <v>360</v>
      </c>
      <c r="B170" s="5" t="s">
        <v>361</v>
      </c>
      <c r="C170" s="7">
        <f>IF(SUM('Capability Gaps'!L184:T184)=0,1,0)</f>
        <v>0</v>
      </c>
      <c r="D170" s="7">
        <f>IF(SUM('Capability Gaps'!U184:AC184)=0,1,0)</f>
        <v>0</v>
      </c>
      <c r="E170" s="7">
        <f>IF(SUM('Capability Gaps'!AD184:AL184)=0,1,0)</f>
        <v>0</v>
      </c>
      <c r="F170" s="7">
        <f>IF(SUM('Capability Gaps'!AM184:AU184)=0,1,0)</f>
        <v>1</v>
      </c>
    </row>
    <row r="171" spans="1:6" ht="15" customHeight="1" x14ac:dyDescent="0.45">
      <c r="A171" s="5" t="s">
        <v>362</v>
      </c>
      <c r="B171" s="5" t="s">
        <v>363</v>
      </c>
      <c r="C171" s="7">
        <f>IF(SUM('Capability Gaps'!L185:T185)=0,1,0)</f>
        <v>0</v>
      </c>
      <c r="D171" s="7">
        <f>IF(SUM('Capability Gaps'!U185:AC185)=0,1,0)</f>
        <v>0</v>
      </c>
      <c r="E171" s="7">
        <f>IF(SUM('Capability Gaps'!AD185:AL185)=0,1,0)</f>
        <v>0</v>
      </c>
      <c r="F171" s="7">
        <f>IF(SUM('Capability Gaps'!AM185:AU185)=0,1,0)</f>
        <v>1</v>
      </c>
    </row>
    <row r="172" spans="1:6" ht="15" customHeight="1" x14ac:dyDescent="0.45">
      <c r="A172" s="5" t="s">
        <v>364</v>
      </c>
      <c r="B172" s="5" t="s">
        <v>365</v>
      </c>
      <c r="C172" s="7">
        <f>IF(SUM('Capability Gaps'!L186:T186)=0,1,0)</f>
        <v>0</v>
      </c>
      <c r="D172" s="7">
        <f>IF(SUM('Capability Gaps'!U186:AC186)=0,1,0)</f>
        <v>1</v>
      </c>
      <c r="E172" s="7">
        <f>IF(SUM('Capability Gaps'!AD186:AL186)=0,1,0)</f>
        <v>1</v>
      </c>
      <c r="F172" s="7">
        <f>IF(SUM('Capability Gaps'!AM186:AU186)=0,1,0)</f>
        <v>1</v>
      </c>
    </row>
    <row r="173" spans="1:6" ht="15" customHeight="1" x14ac:dyDescent="0.45">
      <c r="A173" s="5" t="s">
        <v>366</v>
      </c>
      <c r="B173" s="5" t="s">
        <v>367</v>
      </c>
      <c r="C173" s="7">
        <f>IF(SUM('Capability Gaps'!L187:T187)=0,1,0)</f>
        <v>0</v>
      </c>
      <c r="D173" s="7">
        <f>IF(SUM('Capability Gaps'!U187:AC187)=0,1,0)</f>
        <v>0</v>
      </c>
      <c r="E173" s="7">
        <f>IF(SUM('Capability Gaps'!AD187:AL187)=0,1,0)</f>
        <v>1</v>
      </c>
      <c r="F173" s="7">
        <f>IF(SUM('Capability Gaps'!AM187:AU187)=0,1,0)</f>
        <v>1</v>
      </c>
    </row>
    <row r="174" spans="1:6" ht="15" customHeight="1" x14ac:dyDescent="0.45">
      <c r="A174" s="5" t="s">
        <v>368</v>
      </c>
      <c r="B174" s="5" t="s">
        <v>369</v>
      </c>
      <c r="C174" s="7">
        <f>IF(SUM('Capability Gaps'!L188:T188)=0,1,0)</f>
        <v>0</v>
      </c>
      <c r="D174" s="7">
        <f>IF(SUM('Capability Gaps'!U188:AC188)=0,1,0)</f>
        <v>0</v>
      </c>
      <c r="E174" s="7">
        <f>IF(SUM('Capability Gaps'!AD188:AL188)=0,1,0)</f>
        <v>1</v>
      </c>
      <c r="F174" s="7">
        <f>IF(SUM('Capability Gaps'!AM188:AU188)=0,1,0)</f>
        <v>1</v>
      </c>
    </row>
    <row r="175" spans="1:6" ht="15" customHeight="1" x14ac:dyDescent="0.45">
      <c r="A175" s="5" t="s">
        <v>370</v>
      </c>
      <c r="B175" s="5" t="s">
        <v>371</v>
      </c>
      <c r="C175" s="7">
        <f>IF(SUM('Capability Gaps'!L189:T189)=0,1,0)</f>
        <v>0</v>
      </c>
      <c r="D175" s="7">
        <f>IF(SUM('Capability Gaps'!U189:AC189)=0,1,0)</f>
        <v>0</v>
      </c>
      <c r="E175" s="7">
        <f>IF(SUM('Capability Gaps'!AD189:AL189)=0,1,0)</f>
        <v>0</v>
      </c>
      <c r="F175" s="7">
        <f>IF(SUM('Capability Gaps'!AM189:AU189)=0,1,0)</f>
        <v>1</v>
      </c>
    </row>
    <row r="176" spans="1:6" ht="15" customHeight="1" x14ac:dyDescent="0.45">
      <c r="A176" s="5" t="s">
        <v>372</v>
      </c>
      <c r="B176" s="5" t="s">
        <v>373</v>
      </c>
      <c r="C176" s="7">
        <f>IF(SUM('Capability Gaps'!L190:T190)=0,1,0)</f>
        <v>0</v>
      </c>
      <c r="D176" s="7">
        <f>IF(SUM('Capability Gaps'!U190:AC190)=0,1,0)</f>
        <v>0</v>
      </c>
      <c r="E176" s="7">
        <f>IF(SUM('Capability Gaps'!AD190:AL190)=0,1,0)</f>
        <v>0</v>
      </c>
      <c r="F176" s="7">
        <f>IF(SUM('Capability Gaps'!AM190:AU190)=0,1,0)</f>
        <v>1</v>
      </c>
    </row>
    <row r="177" spans="1:6" ht="15" customHeight="1" x14ac:dyDescent="0.45">
      <c r="A177" s="5" t="s">
        <v>374</v>
      </c>
      <c r="B177" s="5" t="s">
        <v>375</v>
      </c>
      <c r="C177" s="7">
        <f>IF(SUM('Capability Gaps'!L191:T191)=0,1,0)</f>
        <v>0</v>
      </c>
      <c r="D177" s="7">
        <f>IF(SUM('Capability Gaps'!U191:AC191)=0,1,0)</f>
        <v>0</v>
      </c>
      <c r="E177" s="7">
        <f>IF(SUM('Capability Gaps'!AD191:AL191)=0,1,0)</f>
        <v>1</v>
      </c>
      <c r="F177" s="7">
        <f>IF(SUM('Capability Gaps'!AM191:AU191)=0,1,0)</f>
        <v>1</v>
      </c>
    </row>
    <row r="178" spans="1:6" ht="15" customHeight="1" x14ac:dyDescent="0.45">
      <c r="A178" s="5" t="s">
        <v>376</v>
      </c>
      <c r="B178" s="5" t="s">
        <v>377</v>
      </c>
      <c r="C178" s="7">
        <f>IF(SUM('Capability Gaps'!L192:T192)=0,1,0)</f>
        <v>0</v>
      </c>
      <c r="D178" s="7">
        <f>IF(SUM('Capability Gaps'!U192:AC192)=0,1,0)</f>
        <v>0</v>
      </c>
      <c r="E178" s="7">
        <f>IF(SUM('Capability Gaps'!AD192:AL192)=0,1,0)</f>
        <v>0</v>
      </c>
      <c r="F178" s="7">
        <f>IF(SUM('Capability Gaps'!AM192:AU192)=0,1,0)</f>
        <v>1</v>
      </c>
    </row>
    <row r="179" spans="1:6" ht="15" customHeight="1" x14ac:dyDescent="0.45">
      <c r="A179" s="5" t="s">
        <v>378</v>
      </c>
      <c r="B179" s="5" t="s">
        <v>379</v>
      </c>
      <c r="C179" s="7">
        <f>IF(SUM('Capability Gaps'!L193:T193)=0,1,0)</f>
        <v>0</v>
      </c>
      <c r="D179" s="7">
        <f>IF(SUM('Capability Gaps'!U193:AC193)=0,1,0)</f>
        <v>0</v>
      </c>
      <c r="E179" s="7">
        <f>IF(SUM('Capability Gaps'!AD193:AL193)=0,1,0)</f>
        <v>1</v>
      </c>
      <c r="F179" s="7">
        <f>IF(SUM('Capability Gaps'!AM193:AU193)=0,1,0)</f>
        <v>1</v>
      </c>
    </row>
    <row r="180" spans="1:6" ht="15" customHeight="1" x14ac:dyDescent="0.45">
      <c r="A180" s="5" t="s">
        <v>380</v>
      </c>
      <c r="B180" s="5" t="s">
        <v>381</v>
      </c>
      <c r="C180" s="7">
        <f>IF(SUM('Capability Gaps'!L194:T194)=0,1,0)</f>
        <v>0</v>
      </c>
      <c r="D180" s="7">
        <f>IF(SUM('Capability Gaps'!U194:AC194)=0,1,0)</f>
        <v>0</v>
      </c>
      <c r="E180" s="7">
        <f>IF(SUM('Capability Gaps'!AD194:AL194)=0,1,0)</f>
        <v>0</v>
      </c>
      <c r="F180" s="7">
        <f>IF(SUM('Capability Gaps'!AM194:AU194)=0,1,0)</f>
        <v>1</v>
      </c>
    </row>
    <row r="181" spans="1:6" ht="15" customHeight="1" x14ac:dyDescent="0.45">
      <c r="A181" s="5" t="s">
        <v>382</v>
      </c>
      <c r="B181" s="5" t="s">
        <v>383</v>
      </c>
      <c r="C181" s="7">
        <f>IF(SUM('Capability Gaps'!L195:T195)=0,1,0)</f>
        <v>0</v>
      </c>
      <c r="D181" s="7">
        <f>IF(SUM('Capability Gaps'!U195:AC195)=0,1,0)</f>
        <v>0</v>
      </c>
      <c r="E181" s="7">
        <f>IF(SUM('Capability Gaps'!AD195:AL195)=0,1,0)</f>
        <v>1</v>
      </c>
      <c r="F181" s="7">
        <f>IF(SUM('Capability Gaps'!AM195:AU195)=0,1,0)</f>
        <v>1</v>
      </c>
    </row>
    <row r="182" spans="1:6" ht="15" customHeight="1" x14ac:dyDescent="0.45">
      <c r="A182" s="5" t="s">
        <v>384</v>
      </c>
      <c r="B182" s="5" t="s">
        <v>385</v>
      </c>
      <c r="C182" s="7">
        <f>IF(SUM('Capability Gaps'!L196:T196)=0,1,0)</f>
        <v>0</v>
      </c>
      <c r="D182" s="7">
        <f>IF(SUM('Capability Gaps'!U196:AC196)=0,1,0)</f>
        <v>0</v>
      </c>
      <c r="E182" s="7">
        <f>IF(SUM('Capability Gaps'!AD196:AL196)=0,1,0)</f>
        <v>0</v>
      </c>
      <c r="F182" s="7">
        <f>IF(SUM('Capability Gaps'!AM196:AU196)=0,1,0)</f>
        <v>1</v>
      </c>
    </row>
    <row r="183" spans="1:6" ht="15" customHeight="1" x14ac:dyDescent="0.45">
      <c r="A183" s="5" t="s">
        <v>386</v>
      </c>
      <c r="B183" s="5" t="s">
        <v>387</v>
      </c>
      <c r="C183" s="7">
        <f>IF(SUM('Capability Gaps'!L197:T197)=0,1,0)</f>
        <v>0</v>
      </c>
      <c r="D183" s="7">
        <f>IF(SUM('Capability Gaps'!U197:AC197)=0,1,0)</f>
        <v>0</v>
      </c>
      <c r="E183" s="7">
        <f>IF(SUM('Capability Gaps'!AD197:AL197)=0,1,0)</f>
        <v>0</v>
      </c>
      <c r="F183" s="7">
        <f>IF(SUM('Capability Gaps'!AM197:AU197)=0,1,0)</f>
        <v>1</v>
      </c>
    </row>
    <row r="184" spans="1:6" ht="15" customHeight="1" x14ac:dyDescent="0.45">
      <c r="A184" s="5" t="s">
        <v>388</v>
      </c>
      <c r="B184" s="5" t="s">
        <v>389</v>
      </c>
      <c r="C184" s="7">
        <f>IF(SUM('Capability Gaps'!L198:T198)=0,1,0)</f>
        <v>0</v>
      </c>
      <c r="D184" s="7">
        <f>IF(SUM('Capability Gaps'!U198:AC198)=0,1,0)</f>
        <v>0</v>
      </c>
      <c r="E184" s="7">
        <f>IF(SUM('Capability Gaps'!AD198:AL198)=0,1,0)</f>
        <v>0</v>
      </c>
      <c r="F184" s="7">
        <f>IF(SUM('Capability Gaps'!AM198:AU198)=0,1,0)</f>
        <v>1</v>
      </c>
    </row>
    <row r="185" spans="1:6" ht="15" customHeight="1" x14ac:dyDescent="0.45">
      <c r="A185" s="5" t="s">
        <v>390</v>
      </c>
      <c r="B185" s="5" t="s">
        <v>391</v>
      </c>
      <c r="C185" s="7">
        <f>IF(SUM('Capability Gaps'!L199:T199)=0,1,0)</f>
        <v>0</v>
      </c>
      <c r="D185" s="7">
        <f>IF(SUM('Capability Gaps'!U199:AC199)=0,1,0)</f>
        <v>0</v>
      </c>
      <c r="E185" s="7">
        <f>IF(SUM('Capability Gaps'!AD199:AL199)=0,1,0)</f>
        <v>0</v>
      </c>
      <c r="F185" s="7">
        <f>IF(SUM('Capability Gaps'!AM199:AU199)=0,1,0)</f>
        <v>1</v>
      </c>
    </row>
    <row r="186" spans="1:6" ht="15" customHeight="1" x14ac:dyDescent="0.45">
      <c r="A186" s="5" t="s">
        <v>392</v>
      </c>
      <c r="B186" s="5" t="s">
        <v>393</v>
      </c>
      <c r="C186" s="7">
        <f>IF(SUM('Capability Gaps'!L200:T200)=0,1,0)</f>
        <v>0</v>
      </c>
      <c r="D186" s="7">
        <f>IF(SUM('Capability Gaps'!U200:AC200)=0,1,0)</f>
        <v>0</v>
      </c>
      <c r="E186" s="7">
        <f>IF(SUM('Capability Gaps'!AD200:AL200)=0,1,0)</f>
        <v>0</v>
      </c>
      <c r="F186" s="7">
        <f>IF(SUM('Capability Gaps'!AM200:AU200)=0,1,0)</f>
        <v>1</v>
      </c>
    </row>
    <row r="187" spans="1:6" ht="15" customHeight="1" x14ac:dyDescent="0.45">
      <c r="A187" s="5" t="s">
        <v>394</v>
      </c>
      <c r="B187" s="5" t="s">
        <v>395</v>
      </c>
      <c r="C187" s="7">
        <f>IF(SUM('Capability Gaps'!L201:T201)=0,1,0)</f>
        <v>0</v>
      </c>
      <c r="D187" s="7">
        <f>IF(SUM('Capability Gaps'!U201:AC201)=0,1,0)</f>
        <v>0</v>
      </c>
      <c r="E187" s="7">
        <f>IF(SUM('Capability Gaps'!AD201:AL201)=0,1,0)</f>
        <v>0</v>
      </c>
      <c r="F187" s="7">
        <f>IF(SUM('Capability Gaps'!AM201:AU201)=0,1,0)</f>
        <v>1</v>
      </c>
    </row>
    <row r="188" spans="1:6" ht="15" customHeight="1" x14ac:dyDescent="0.45">
      <c r="A188" s="5" t="s">
        <v>396</v>
      </c>
      <c r="B188" s="5" t="s">
        <v>397</v>
      </c>
      <c r="C188" s="7">
        <f>IF(SUM('Capability Gaps'!L202:T202)=0,1,0)</f>
        <v>0</v>
      </c>
      <c r="D188" s="7">
        <f>IF(SUM('Capability Gaps'!U202:AC202)=0,1,0)</f>
        <v>0</v>
      </c>
      <c r="E188" s="7">
        <f>IF(SUM('Capability Gaps'!AD202:AL202)=0,1,0)</f>
        <v>0</v>
      </c>
      <c r="F188" s="7">
        <f>IF(SUM('Capability Gaps'!AM202:AU202)=0,1,0)</f>
        <v>1</v>
      </c>
    </row>
    <row r="189" spans="1:6" ht="15" customHeight="1" x14ac:dyDescent="0.45">
      <c r="A189" s="5" t="s">
        <v>398</v>
      </c>
      <c r="B189" s="5" t="s">
        <v>399</v>
      </c>
      <c r="C189" s="7">
        <f>IF(SUM('Capability Gaps'!L203:T203)=0,1,0)</f>
        <v>0</v>
      </c>
      <c r="D189" s="7">
        <f>IF(SUM('Capability Gaps'!U203:AC203)=0,1,0)</f>
        <v>0</v>
      </c>
      <c r="E189" s="7">
        <f>IF(SUM('Capability Gaps'!AD203:AL203)=0,1,0)</f>
        <v>0</v>
      </c>
      <c r="F189" s="7">
        <f>IF(SUM('Capability Gaps'!AM203:AU203)=0,1,0)</f>
        <v>1</v>
      </c>
    </row>
    <row r="190" spans="1:6" ht="15" customHeight="1" x14ac:dyDescent="0.45">
      <c r="A190" s="5" t="s">
        <v>400</v>
      </c>
      <c r="B190" s="5" t="s">
        <v>401</v>
      </c>
      <c r="C190" s="7">
        <f>IF(SUM('Capability Gaps'!L204:T204)=0,1,0)</f>
        <v>0</v>
      </c>
      <c r="D190" s="7">
        <f>IF(SUM('Capability Gaps'!U204:AC204)=0,1,0)</f>
        <v>0</v>
      </c>
      <c r="E190" s="7">
        <f>IF(SUM('Capability Gaps'!AD204:AL204)=0,1,0)</f>
        <v>0</v>
      </c>
      <c r="F190" s="7">
        <f>IF(SUM('Capability Gaps'!AM204:AU204)=0,1,0)</f>
        <v>1</v>
      </c>
    </row>
    <row r="191" spans="1:6" ht="15" customHeight="1" x14ac:dyDescent="0.45">
      <c r="A191" s="5" t="s">
        <v>402</v>
      </c>
      <c r="B191" s="5" t="s">
        <v>403</v>
      </c>
      <c r="C191" s="7">
        <f>IF(SUM('Capability Gaps'!L205:T205)=0,1,0)</f>
        <v>0</v>
      </c>
      <c r="D191" s="7">
        <f>IF(SUM('Capability Gaps'!U205:AC205)=0,1,0)</f>
        <v>0</v>
      </c>
      <c r="E191" s="7">
        <f>IF(SUM('Capability Gaps'!AD205:AL205)=0,1,0)</f>
        <v>0</v>
      </c>
      <c r="F191" s="7">
        <f>IF(SUM('Capability Gaps'!AM205:AU205)=0,1,0)</f>
        <v>1</v>
      </c>
    </row>
    <row r="192" spans="1:6" ht="15" customHeight="1" x14ac:dyDescent="0.45">
      <c r="A192" s="5" t="s">
        <v>404</v>
      </c>
      <c r="B192" s="5" t="s">
        <v>405</v>
      </c>
      <c r="C192" s="7">
        <f>IF(SUM('Capability Gaps'!L206:T206)=0,1,0)</f>
        <v>0</v>
      </c>
      <c r="D192" s="7">
        <f>IF(SUM('Capability Gaps'!U206:AC206)=0,1,0)</f>
        <v>0</v>
      </c>
      <c r="E192" s="7">
        <f>IF(SUM('Capability Gaps'!AD206:AL206)=0,1,0)</f>
        <v>0</v>
      </c>
      <c r="F192" s="7">
        <f>IF(SUM('Capability Gaps'!AM206:AU206)=0,1,0)</f>
        <v>1</v>
      </c>
    </row>
    <row r="193" spans="1:6" ht="15" customHeight="1" x14ac:dyDescent="0.45">
      <c r="A193" s="5" t="s">
        <v>406</v>
      </c>
      <c r="B193" s="5" t="s">
        <v>407</v>
      </c>
      <c r="C193" s="7">
        <f>IF(SUM('Capability Gaps'!L207:T207)=0,1,0)</f>
        <v>0</v>
      </c>
      <c r="D193" s="7">
        <f>IF(SUM('Capability Gaps'!U207:AC207)=0,1,0)</f>
        <v>0</v>
      </c>
      <c r="E193" s="7">
        <f>IF(SUM('Capability Gaps'!AD207:AL207)=0,1,0)</f>
        <v>0</v>
      </c>
      <c r="F193" s="7">
        <f>IF(SUM('Capability Gaps'!AM207:AU207)=0,1,0)</f>
        <v>1</v>
      </c>
    </row>
    <row r="194" spans="1:6" ht="15" customHeight="1" x14ac:dyDescent="0.45">
      <c r="A194" s="5" t="s">
        <v>408</v>
      </c>
      <c r="B194" s="5" t="s">
        <v>409</v>
      </c>
      <c r="C194" s="7">
        <f>IF(SUM('Capability Gaps'!L208:T208)=0,1,0)</f>
        <v>0</v>
      </c>
      <c r="D194" s="7">
        <f>IF(SUM('Capability Gaps'!U208:AC208)=0,1,0)</f>
        <v>0</v>
      </c>
      <c r="E194" s="7">
        <f>IF(SUM('Capability Gaps'!AD208:AL208)=0,1,0)</f>
        <v>0</v>
      </c>
      <c r="F194" s="7">
        <f>IF(SUM('Capability Gaps'!AM208:AU208)=0,1,0)</f>
        <v>1</v>
      </c>
    </row>
    <row r="195" spans="1:6" ht="15" customHeight="1" x14ac:dyDescent="0.45">
      <c r="A195" s="5" t="s">
        <v>410</v>
      </c>
      <c r="B195" s="5" t="s">
        <v>411</v>
      </c>
      <c r="C195" s="7">
        <f>IF(SUM('Capability Gaps'!L209:T209)=0,1,0)</f>
        <v>0</v>
      </c>
      <c r="D195" s="7">
        <f>IF(SUM('Capability Gaps'!U209:AC209)=0,1,0)</f>
        <v>0</v>
      </c>
      <c r="E195" s="7">
        <f>IF(SUM('Capability Gaps'!AD209:AL209)=0,1,0)</f>
        <v>0</v>
      </c>
      <c r="F195" s="7">
        <f>IF(SUM('Capability Gaps'!AM209:AU209)=0,1,0)</f>
        <v>1</v>
      </c>
    </row>
    <row r="196" spans="1:6" ht="15" customHeight="1" x14ac:dyDescent="0.45">
      <c r="A196" s="5" t="s">
        <v>412</v>
      </c>
      <c r="B196" s="5" t="s">
        <v>413</v>
      </c>
      <c r="C196" s="7">
        <f>IF(SUM('Capability Gaps'!L210:T210)=0,1,0)</f>
        <v>0</v>
      </c>
      <c r="D196" s="7">
        <f>IF(SUM('Capability Gaps'!U210:AC210)=0,1,0)</f>
        <v>0</v>
      </c>
      <c r="E196" s="7">
        <f>IF(SUM('Capability Gaps'!AD210:AL210)=0,1,0)</f>
        <v>0</v>
      </c>
      <c r="F196" s="7">
        <f>IF(SUM('Capability Gaps'!AM210:AU210)=0,1,0)</f>
        <v>1</v>
      </c>
    </row>
    <row r="197" spans="1:6" ht="15" customHeight="1" x14ac:dyDescent="0.45">
      <c r="A197" s="5" t="s">
        <v>414</v>
      </c>
      <c r="B197" s="5" t="s">
        <v>415</v>
      </c>
      <c r="C197" s="7">
        <f>IF(SUM('Capability Gaps'!L211:T211)=0,1,0)</f>
        <v>0</v>
      </c>
      <c r="D197" s="7">
        <f>IF(SUM('Capability Gaps'!U211:AC211)=0,1,0)</f>
        <v>0</v>
      </c>
      <c r="E197" s="7">
        <f>IF(SUM('Capability Gaps'!AD211:AL211)=0,1,0)</f>
        <v>0</v>
      </c>
      <c r="F197" s="7">
        <f>IF(SUM('Capability Gaps'!AM211:AU211)=0,1,0)</f>
        <v>1</v>
      </c>
    </row>
    <row r="198" spans="1:6" ht="15" customHeight="1" x14ac:dyDescent="0.45">
      <c r="A198" s="5" t="s">
        <v>416</v>
      </c>
      <c r="B198" s="5" t="s">
        <v>417</v>
      </c>
      <c r="C198" s="7">
        <f>IF(SUM('Capability Gaps'!L212:T212)=0,1,0)</f>
        <v>0</v>
      </c>
      <c r="D198" s="7">
        <f>IF(SUM('Capability Gaps'!U212:AC212)=0,1,0)</f>
        <v>0</v>
      </c>
      <c r="E198" s="7">
        <f>IF(SUM('Capability Gaps'!AD212:AL212)=0,1,0)</f>
        <v>0</v>
      </c>
      <c r="F198" s="7">
        <f>IF(SUM('Capability Gaps'!AM212:AU212)=0,1,0)</f>
        <v>1</v>
      </c>
    </row>
    <row r="199" spans="1:6" ht="15" customHeight="1" x14ac:dyDescent="0.45">
      <c r="A199" s="5" t="s">
        <v>418</v>
      </c>
      <c r="B199" s="5" t="s">
        <v>419</v>
      </c>
      <c r="C199" s="7">
        <f>IF(SUM('Capability Gaps'!L213:T213)=0,1,0)</f>
        <v>0</v>
      </c>
      <c r="D199" s="7">
        <f>IF(SUM('Capability Gaps'!U213:AC213)=0,1,0)</f>
        <v>0</v>
      </c>
      <c r="E199" s="7">
        <f>IF(SUM('Capability Gaps'!AD213:AL213)=0,1,0)</f>
        <v>1</v>
      </c>
      <c r="F199" s="7">
        <f>IF(SUM('Capability Gaps'!AM213:AU213)=0,1,0)</f>
        <v>1</v>
      </c>
    </row>
    <row r="200" spans="1:6" ht="15" customHeight="1" x14ac:dyDescent="0.45">
      <c r="A200" s="5" t="s">
        <v>420</v>
      </c>
      <c r="B200" s="5" t="s">
        <v>421</v>
      </c>
      <c r="C200" s="7">
        <f>IF(SUM('Capability Gaps'!L214:T214)=0,1,0)</f>
        <v>0</v>
      </c>
      <c r="D200" s="7">
        <f>IF(SUM('Capability Gaps'!U214:AC214)=0,1,0)</f>
        <v>0</v>
      </c>
      <c r="E200" s="7">
        <f>IF(SUM('Capability Gaps'!AD214:AL214)=0,1,0)</f>
        <v>0</v>
      </c>
      <c r="F200" s="7">
        <f>IF(SUM('Capability Gaps'!AM214:AU214)=0,1,0)</f>
        <v>1</v>
      </c>
    </row>
    <row r="201" spans="1:6" ht="15" customHeight="1" x14ac:dyDescent="0.45">
      <c r="A201" s="5" t="s">
        <v>422</v>
      </c>
      <c r="B201" s="5" t="s">
        <v>423</v>
      </c>
      <c r="C201" s="7">
        <f>IF(SUM('Capability Gaps'!L215:T215)=0,1,0)</f>
        <v>0</v>
      </c>
      <c r="D201" s="7">
        <f>IF(SUM('Capability Gaps'!U215:AC215)=0,1,0)</f>
        <v>0</v>
      </c>
      <c r="E201" s="7">
        <f>IF(SUM('Capability Gaps'!AD215:AL215)=0,1,0)</f>
        <v>0</v>
      </c>
      <c r="F201" s="7">
        <f>IF(SUM('Capability Gaps'!AM215:AU215)=0,1,0)</f>
        <v>1</v>
      </c>
    </row>
    <row r="202" spans="1:6" ht="15" customHeight="1" x14ac:dyDescent="0.45">
      <c r="A202" s="5" t="s">
        <v>424</v>
      </c>
      <c r="B202" s="5" t="s">
        <v>425</v>
      </c>
      <c r="C202" s="7">
        <f>IF(SUM('Capability Gaps'!L216:T216)=0,1,0)</f>
        <v>0</v>
      </c>
      <c r="D202" s="7">
        <f>IF(SUM('Capability Gaps'!U216:AC216)=0,1,0)</f>
        <v>0</v>
      </c>
      <c r="E202" s="7">
        <f>IF(SUM('Capability Gaps'!AD216:AL216)=0,1,0)</f>
        <v>0</v>
      </c>
      <c r="F202" s="7">
        <f>IF(SUM('Capability Gaps'!AM216:AU216)=0,1,0)</f>
        <v>1</v>
      </c>
    </row>
    <row r="203" spans="1:6" ht="15" customHeight="1" x14ac:dyDescent="0.45">
      <c r="A203" s="5" t="s">
        <v>426</v>
      </c>
      <c r="B203" s="5" t="s">
        <v>427</v>
      </c>
      <c r="C203" s="7">
        <f>IF(SUM('Capability Gaps'!L217:T217)=0,1,0)</f>
        <v>0</v>
      </c>
      <c r="D203" s="7">
        <f>IF(SUM('Capability Gaps'!U217:AC217)=0,1,0)</f>
        <v>0</v>
      </c>
      <c r="E203" s="7">
        <f>IF(SUM('Capability Gaps'!AD217:AL217)=0,1,0)</f>
        <v>1</v>
      </c>
      <c r="F203" s="7">
        <f>IF(SUM('Capability Gaps'!AM217:AU217)=0,1,0)</f>
        <v>1</v>
      </c>
    </row>
    <row r="204" spans="1:6" ht="15" customHeight="1" x14ac:dyDescent="0.45">
      <c r="A204" s="5" t="s">
        <v>428</v>
      </c>
      <c r="B204" s="5" t="s">
        <v>429</v>
      </c>
      <c r="C204" s="7">
        <f>IF(SUM('Capability Gaps'!L218:T218)=0,1,0)</f>
        <v>0</v>
      </c>
      <c r="D204" s="7">
        <f>IF(SUM('Capability Gaps'!U218:AC218)=0,1,0)</f>
        <v>0</v>
      </c>
      <c r="E204" s="7">
        <f>IF(SUM('Capability Gaps'!AD218:AL218)=0,1,0)</f>
        <v>0</v>
      </c>
      <c r="F204" s="7">
        <f>IF(SUM('Capability Gaps'!AM218:AU218)=0,1,0)</f>
        <v>1</v>
      </c>
    </row>
    <row r="205" spans="1:6" ht="15" customHeight="1" x14ac:dyDescent="0.45">
      <c r="A205" s="5" t="s">
        <v>430</v>
      </c>
      <c r="B205" s="5" t="s">
        <v>431</v>
      </c>
      <c r="C205" s="7">
        <f>IF(SUM('Capability Gaps'!L219:T219)=0,1,0)</f>
        <v>0</v>
      </c>
      <c r="D205" s="7">
        <f>IF(SUM('Capability Gaps'!U219:AC219)=0,1,0)</f>
        <v>0</v>
      </c>
      <c r="E205" s="7">
        <f>IF(SUM('Capability Gaps'!AD219:AL219)=0,1,0)</f>
        <v>0</v>
      </c>
      <c r="F205" s="7">
        <f>IF(SUM('Capability Gaps'!AM219:AU219)=0,1,0)</f>
        <v>1</v>
      </c>
    </row>
    <row r="206" spans="1:6" ht="15" customHeight="1" x14ac:dyDescent="0.45">
      <c r="A206" s="5" t="s">
        <v>432</v>
      </c>
      <c r="B206" s="5" t="s">
        <v>433</v>
      </c>
      <c r="C206" s="7">
        <f>IF(SUM('Capability Gaps'!L220:T220)=0,1,0)</f>
        <v>0</v>
      </c>
      <c r="D206" s="7">
        <f>IF(SUM('Capability Gaps'!U220:AC220)=0,1,0)</f>
        <v>0</v>
      </c>
      <c r="E206" s="7">
        <f>IF(SUM('Capability Gaps'!AD220:AL220)=0,1,0)</f>
        <v>1</v>
      </c>
      <c r="F206" s="7">
        <f>IF(SUM('Capability Gaps'!AM220:AU220)=0,1,0)</f>
        <v>1</v>
      </c>
    </row>
    <row r="207" spans="1:6" ht="15" customHeight="1" x14ac:dyDescent="0.45">
      <c r="A207" s="5" t="s">
        <v>434</v>
      </c>
      <c r="B207" s="5" t="s">
        <v>435</v>
      </c>
      <c r="C207" s="7">
        <f>IF(SUM('Capability Gaps'!L221:T221)=0,1,0)</f>
        <v>0</v>
      </c>
      <c r="D207" s="7">
        <f>IF(SUM('Capability Gaps'!U221:AC221)=0,1,0)</f>
        <v>0</v>
      </c>
      <c r="E207" s="7">
        <f>IF(SUM('Capability Gaps'!AD221:AL221)=0,1,0)</f>
        <v>1</v>
      </c>
      <c r="F207" s="7">
        <f>IF(SUM('Capability Gaps'!AM221:AU221)=0,1,0)</f>
        <v>1</v>
      </c>
    </row>
    <row r="208" spans="1:6" ht="15" customHeight="1" x14ac:dyDescent="0.45">
      <c r="A208" s="5" t="s">
        <v>436</v>
      </c>
      <c r="B208" s="5" t="s">
        <v>437</v>
      </c>
      <c r="C208" s="7">
        <f>IF(SUM('Capability Gaps'!L222:T222)=0,1,0)</f>
        <v>0</v>
      </c>
      <c r="D208" s="7">
        <f>IF(SUM('Capability Gaps'!U222:AC222)=0,1,0)</f>
        <v>0</v>
      </c>
      <c r="E208" s="7">
        <f>IF(SUM('Capability Gaps'!AD222:AL222)=0,1,0)</f>
        <v>0</v>
      </c>
      <c r="F208" s="7">
        <f>IF(SUM('Capability Gaps'!AM222:AU222)=0,1,0)</f>
        <v>1</v>
      </c>
    </row>
    <row r="209" spans="1:6" ht="15" customHeight="1" x14ac:dyDescent="0.45">
      <c r="A209" s="5" t="s">
        <v>438</v>
      </c>
      <c r="B209" s="5" t="s">
        <v>439</v>
      </c>
      <c r="C209" s="7">
        <f>IF(SUM('Capability Gaps'!L223:T223)=0,1,0)</f>
        <v>0</v>
      </c>
      <c r="D209" s="7">
        <f>IF(SUM('Capability Gaps'!U223:AC223)=0,1,0)</f>
        <v>0</v>
      </c>
      <c r="E209" s="7">
        <f>IF(SUM('Capability Gaps'!AD223:AL223)=0,1,0)</f>
        <v>0</v>
      </c>
      <c r="F209" s="7">
        <f>IF(SUM('Capability Gaps'!AM223:AU223)=0,1,0)</f>
        <v>1</v>
      </c>
    </row>
    <row r="210" spans="1:6" ht="15" customHeight="1" x14ac:dyDescent="0.45">
      <c r="A210" s="5" t="s">
        <v>440</v>
      </c>
      <c r="B210" s="5" t="s">
        <v>441</v>
      </c>
      <c r="C210" s="7">
        <f>IF(SUM('Capability Gaps'!L224:T224)=0,1,0)</f>
        <v>0</v>
      </c>
      <c r="D210" s="7">
        <f>IF(SUM('Capability Gaps'!U224:AC224)=0,1,0)</f>
        <v>0</v>
      </c>
      <c r="E210" s="7">
        <f>IF(SUM('Capability Gaps'!AD224:AL224)=0,1,0)</f>
        <v>1</v>
      </c>
      <c r="F210" s="7">
        <f>IF(SUM('Capability Gaps'!AM224:AU224)=0,1,0)</f>
        <v>1</v>
      </c>
    </row>
    <row r="211" spans="1:6" ht="15" customHeight="1" x14ac:dyDescent="0.45">
      <c r="A211" s="5" t="s">
        <v>442</v>
      </c>
      <c r="B211" s="5" t="s">
        <v>443</v>
      </c>
      <c r="C211" s="7">
        <f>IF(SUM('Capability Gaps'!L225:T225)=0,1,0)</f>
        <v>0</v>
      </c>
      <c r="D211" s="7">
        <f>IF(SUM('Capability Gaps'!U225:AC225)=0,1,0)</f>
        <v>0</v>
      </c>
      <c r="E211" s="7">
        <f>IF(SUM('Capability Gaps'!AD225:AL225)=0,1,0)</f>
        <v>0</v>
      </c>
      <c r="F211" s="7">
        <f>IF(SUM('Capability Gaps'!AM225:AU225)=0,1,0)</f>
        <v>0</v>
      </c>
    </row>
    <row r="212" spans="1:6" ht="15" customHeight="1" x14ac:dyDescent="0.45">
      <c r="A212" s="5" t="s">
        <v>444</v>
      </c>
      <c r="B212" s="5" t="s">
        <v>445</v>
      </c>
      <c r="C212" s="7">
        <f>IF(SUM('Capability Gaps'!L226:T226)=0,1,0)</f>
        <v>0</v>
      </c>
      <c r="D212" s="7">
        <f>IF(SUM('Capability Gaps'!U226:AC226)=0,1,0)</f>
        <v>0</v>
      </c>
      <c r="E212" s="7">
        <f>IF(SUM('Capability Gaps'!AD226:AL226)=0,1,0)</f>
        <v>0</v>
      </c>
      <c r="F212" s="7">
        <f>IF(SUM('Capability Gaps'!AM226:AU226)=0,1,0)</f>
        <v>0</v>
      </c>
    </row>
    <row r="213" spans="1:6" ht="15" customHeight="1" x14ac:dyDescent="0.45">
      <c r="A213" s="5" t="s">
        <v>446</v>
      </c>
      <c r="B213" s="5" t="s">
        <v>447</v>
      </c>
      <c r="C213" s="7">
        <f>IF(SUM('Capability Gaps'!L227:T227)=0,1,0)</f>
        <v>0</v>
      </c>
      <c r="D213" s="7">
        <f>IF(SUM('Capability Gaps'!U227:AC227)=0,1,0)</f>
        <v>0</v>
      </c>
      <c r="E213" s="7">
        <f>IF(SUM('Capability Gaps'!AD227:AL227)=0,1,0)</f>
        <v>0</v>
      </c>
      <c r="F213" s="7">
        <f>IF(SUM('Capability Gaps'!AM227:AU227)=0,1,0)</f>
        <v>0</v>
      </c>
    </row>
    <row r="214" spans="1:6" ht="15" customHeight="1" x14ac:dyDescent="0.45">
      <c r="A214" s="5" t="s">
        <v>448</v>
      </c>
      <c r="B214" s="5" t="s">
        <v>449</v>
      </c>
      <c r="C214" s="7">
        <f>IF(SUM('Capability Gaps'!L228:T228)=0,1,0)</f>
        <v>0</v>
      </c>
      <c r="D214" s="7">
        <f>IF(SUM('Capability Gaps'!U228:AC228)=0,1,0)</f>
        <v>0</v>
      </c>
      <c r="E214" s="7">
        <f>IF(SUM('Capability Gaps'!AD228:AL228)=0,1,0)</f>
        <v>0</v>
      </c>
      <c r="F214" s="7">
        <f>IF(SUM('Capability Gaps'!AM228:AU228)=0,1,0)</f>
        <v>1</v>
      </c>
    </row>
    <row r="215" spans="1:6" ht="15" customHeight="1" x14ac:dyDescent="0.45">
      <c r="A215" s="5" t="s">
        <v>450</v>
      </c>
      <c r="B215" s="5" t="s">
        <v>451</v>
      </c>
      <c r="C215" s="7">
        <f>IF(SUM('Capability Gaps'!L229:T229)=0,1,0)</f>
        <v>0</v>
      </c>
      <c r="D215" s="7">
        <f>IF(SUM('Capability Gaps'!U229:AC229)=0,1,0)</f>
        <v>0</v>
      </c>
      <c r="E215" s="7">
        <f>IF(SUM('Capability Gaps'!AD229:AL229)=0,1,0)</f>
        <v>0</v>
      </c>
      <c r="F215" s="7">
        <f>IF(SUM('Capability Gaps'!AM229:AU229)=0,1,0)</f>
        <v>1</v>
      </c>
    </row>
    <row r="216" spans="1:6" ht="15" customHeight="1" x14ac:dyDescent="0.45">
      <c r="A216" s="5" t="s">
        <v>452</v>
      </c>
      <c r="B216" s="5" t="s">
        <v>453</v>
      </c>
      <c r="C216" s="7">
        <f>IF(SUM('Capability Gaps'!L230:T230)=0,1,0)</f>
        <v>0</v>
      </c>
      <c r="D216" s="7">
        <f>IF(SUM('Capability Gaps'!U230:AC230)=0,1,0)</f>
        <v>0</v>
      </c>
      <c r="E216" s="7">
        <f>IF(SUM('Capability Gaps'!AD230:AL230)=0,1,0)</f>
        <v>0</v>
      </c>
      <c r="F216" s="7">
        <f>IF(SUM('Capability Gaps'!AM230:AU230)=0,1,0)</f>
        <v>1</v>
      </c>
    </row>
    <row r="217" spans="1:6" ht="15" customHeight="1" x14ac:dyDescent="0.45">
      <c r="A217" s="5" t="s">
        <v>454</v>
      </c>
      <c r="B217" s="5" t="s">
        <v>455</v>
      </c>
      <c r="C217" s="7">
        <f>IF(SUM('Capability Gaps'!L231:T231)=0,1,0)</f>
        <v>0</v>
      </c>
      <c r="D217" s="7">
        <f>IF(SUM('Capability Gaps'!U231:AC231)=0,1,0)</f>
        <v>0</v>
      </c>
      <c r="E217" s="7">
        <f>IF(SUM('Capability Gaps'!AD231:AL231)=0,1,0)</f>
        <v>0</v>
      </c>
      <c r="F217" s="7">
        <f>IF(SUM('Capability Gaps'!AM231:AU231)=0,1,0)</f>
        <v>1</v>
      </c>
    </row>
    <row r="218" spans="1:6" ht="15" customHeight="1" x14ac:dyDescent="0.45">
      <c r="A218" s="5" t="s">
        <v>456</v>
      </c>
      <c r="B218" s="5" t="s">
        <v>457</v>
      </c>
      <c r="C218" s="7">
        <f>IF(SUM('Capability Gaps'!L232:T232)=0,1,0)</f>
        <v>0</v>
      </c>
      <c r="D218" s="7">
        <f>IF(SUM('Capability Gaps'!U232:AC232)=0,1,0)</f>
        <v>0</v>
      </c>
      <c r="E218" s="7">
        <f>IF(SUM('Capability Gaps'!AD232:AL232)=0,1,0)</f>
        <v>0</v>
      </c>
      <c r="F218" s="7">
        <f>IF(SUM('Capability Gaps'!AM232:AU232)=0,1,0)</f>
        <v>1</v>
      </c>
    </row>
    <row r="219" spans="1:6" ht="15" customHeight="1" x14ac:dyDescent="0.45">
      <c r="A219" s="5" t="s">
        <v>458</v>
      </c>
      <c r="B219" s="5" t="s">
        <v>459</v>
      </c>
      <c r="C219" s="7">
        <f>IF(SUM('Capability Gaps'!L233:T233)=0,1,0)</f>
        <v>0</v>
      </c>
      <c r="D219" s="7">
        <f>IF(SUM('Capability Gaps'!U233:AC233)=0,1,0)</f>
        <v>0</v>
      </c>
      <c r="E219" s="7">
        <f>IF(SUM('Capability Gaps'!AD233:AL233)=0,1,0)</f>
        <v>1</v>
      </c>
      <c r="F219" s="7">
        <f>IF(SUM('Capability Gaps'!AM233:AU233)=0,1,0)</f>
        <v>1</v>
      </c>
    </row>
    <row r="220" spans="1:6" ht="15" customHeight="1" x14ac:dyDescent="0.45">
      <c r="A220" s="5" t="s">
        <v>460</v>
      </c>
      <c r="B220" s="5" t="s">
        <v>461</v>
      </c>
      <c r="C220" s="7">
        <f>IF(SUM('Capability Gaps'!L234:T234)=0,1,0)</f>
        <v>0</v>
      </c>
      <c r="D220" s="7">
        <f>IF(SUM('Capability Gaps'!U234:AC234)=0,1,0)</f>
        <v>0</v>
      </c>
      <c r="E220" s="7">
        <f>IF(SUM('Capability Gaps'!AD234:AL234)=0,1,0)</f>
        <v>0</v>
      </c>
      <c r="F220" s="7">
        <f>IF(SUM('Capability Gaps'!AM234:AU234)=0,1,0)</f>
        <v>1</v>
      </c>
    </row>
    <row r="221" spans="1:6" ht="15" customHeight="1" x14ac:dyDescent="0.45">
      <c r="A221" s="5" t="s">
        <v>462</v>
      </c>
      <c r="B221" s="5" t="s">
        <v>463</v>
      </c>
      <c r="C221" s="7">
        <f>IF(SUM('Capability Gaps'!L235:T235)=0,1,0)</f>
        <v>0</v>
      </c>
      <c r="D221" s="7">
        <f>IF(SUM('Capability Gaps'!U235:AC235)=0,1,0)</f>
        <v>0</v>
      </c>
      <c r="E221" s="7">
        <f>IF(SUM('Capability Gaps'!AD235:AL235)=0,1,0)</f>
        <v>0</v>
      </c>
      <c r="F221" s="7">
        <f>IF(SUM('Capability Gaps'!AM235:AU235)=0,1,0)</f>
        <v>1</v>
      </c>
    </row>
    <row r="222" spans="1:6" ht="15" customHeight="1" x14ac:dyDescent="0.45">
      <c r="A222" s="5" t="s">
        <v>464</v>
      </c>
      <c r="B222" s="5" t="s">
        <v>465</v>
      </c>
      <c r="C222" s="7">
        <f>IF(SUM('Capability Gaps'!L236:T236)=0,1,0)</f>
        <v>0</v>
      </c>
      <c r="D222" s="7">
        <f>IF(SUM('Capability Gaps'!U236:AC236)=0,1,0)</f>
        <v>0</v>
      </c>
      <c r="E222" s="7">
        <f>IF(SUM('Capability Gaps'!AD236:AL236)=0,1,0)</f>
        <v>0</v>
      </c>
      <c r="F222" s="7">
        <f>IF(SUM('Capability Gaps'!AM236:AU236)=0,1,0)</f>
        <v>1</v>
      </c>
    </row>
    <row r="223" spans="1:6" ht="15" customHeight="1" x14ac:dyDescent="0.45">
      <c r="A223" s="5" t="s">
        <v>466</v>
      </c>
      <c r="B223" s="5" t="s">
        <v>467</v>
      </c>
      <c r="C223" s="7">
        <f>IF(SUM('Capability Gaps'!L237:T237)=0,1,0)</f>
        <v>0</v>
      </c>
      <c r="D223" s="7">
        <f>IF(SUM('Capability Gaps'!U237:AC237)=0,1,0)</f>
        <v>0</v>
      </c>
      <c r="E223" s="7">
        <f>IF(SUM('Capability Gaps'!AD237:AL237)=0,1,0)</f>
        <v>1</v>
      </c>
      <c r="F223" s="7">
        <f>IF(SUM('Capability Gaps'!AM237:AU237)=0,1,0)</f>
        <v>1</v>
      </c>
    </row>
    <row r="224" spans="1:6" ht="15" customHeight="1" x14ac:dyDescent="0.45">
      <c r="A224" s="5" t="s">
        <v>468</v>
      </c>
      <c r="B224" s="5" t="s">
        <v>469</v>
      </c>
      <c r="C224" s="7">
        <f>IF(SUM('Capability Gaps'!L238:T238)=0,1,0)</f>
        <v>0</v>
      </c>
      <c r="D224" s="7">
        <f>IF(SUM('Capability Gaps'!U238:AC238)=0,1,0)</f>
        <v>1</v>
      </c>
      <c r="E224" s="7">
        <f>IF(SUM('Capability Gaps'!AD238:AL238)=0,1,0)</f>
        <v>1</v>
      </c>
      <c r="F224" s="7">
        <f>IF(SUM('Capability Gaps'!AM238:AU238)=0,1,0)</f>
        <v>1</v>
      </c>
    </row>
    <row r="225" spans="1:6" ht="15" customHeight="1" x14ac:dyDescent="0.45">
      <c r="A225" s="5" t="s">
        <v>470</v>
      </c>
      <c r="B225" s="5" t="s">
        <v>471</v>
      </c>
      <c r="C225" s="7">
        <f>IF(SUM('Capability Gaps'!L239:T239)=0,1,0)</f>
        <v>0</v>
      </c>
      <c r="D225" s="7">
        <f>IF(SUM('Capability Gaps'!U239:AC239)=0,1,0)</f>
        <v>0</v>
      </c>
      <c r="E225" s="7">
        <f>IF(SUM('Capability Gaps'!AD239:AL239)=0,1,0)</f>
        <v>1</v>
      </c>
      <c r="F225" s="7">
        <f>IF(SUM('Capability Gaps'!AM239:AU239)=0,1,0)</f>
        <v>1</v>
      </c>
    </row>
    <row r="226" spans="1:6" ht="15" customHeight="1" x14ac:dyDescent="0.45">
      <c r="A226" s="5" t="s">
        <v>472</v>
      </c>
      <c r="B226" s="5" t="s">
        <v>473</v>
      </c>
      <c r="C226" s="7">
        <f>IF(SUM('Capability Gaps'!L240:T240)=0,1,0)</f>
        <v>0</v>
      </c>
      <c r="D226" s="7">
        <f>IF(SUM('Capability Gaps'!U240:AC240)=0,1,0)</f>
        <v>0</v>
      </c>
      <c r="E226" s="7">
        <f>IF(SUM('Capability Gaps'!AD240:AL240)=0,1,0)</f>
        <v>1</v>
      </c>
      <c r="F226" s="7">
        <f>IF(SUM('Capability Gaps'!AM240:AU240)=0,1,0)</f>
        <v>1</v>
      </c>
    </row>
    <row r="227" spans="1:6" ht="15" customHeight="1" x14ac:dyDescent="0.45">
      <c r="A227" s="5" t="s">
        <v>474</v>
      </c>
      <c r="B227" s="5" t="s">
        <v>475</v>
      </c>
      <c r="C227" s="7">
        <f>IF(SUM('Capability Gaps'!L241:T241)=0,1,0)</f>
        <v>0</v>
      </c>
      <c r="D227" s="7">
        <f>IF(SUM('Capability Gaps'!U241:AC241)=0,1,0)</f>
        <v>0</v>
      </c>
      <c r="E227" s="7">
        <f>IF(SUM('Capability Gaps'!AD241:AL241)=0,1,0)</f>
        <v>1</v>
      </c>
      <c r="F227" s="7">
        <f>IF(SUM('Capability Gaps'!AM241:AU241)=0,1,0)</f>
        <v>1</v>
      </c>
    </row>
    <row r="228" spans="1:6" ht="15" customHeight="1" x14ac:dyDescent="0.45">
      <c r="A228" s="5" t="s">
        <v>476</v>
      </c>
      <c r="B228" s="5" t="s">
        <v>477</v>
      </c>
      <c r="C228" s="7">
        <f>IF(SUM('Capability Gaps'!L242:T242)=0,1,0)</f>
        <v>0</v>
      </c>
      <c r="D228" s="7">
        <f>IF(SUM('Capability Gaps'!U242:AC242)=0,1,0)</f>
        <v>0</v>
      </c>
      <c r="E228" s="7">
        <f>IF(SUM('Capability Gaps'!AD242:AL242)=0,1,0)</f>
        <v>1</v>
      </c>
      <c r="F228" s="7">
        <f>IF(SUM('Capability Gaps'!AM242:AU242)=0,1,0)</f>
        <v>1</v>
      </c>
    </row>
    <row r="229" spans="1:6" ht="15" customHeight="1" x14ac:dyDescent="0.45">
      <c r="A229" s="5" t="s">
        <v>478</v>
      </c>
      <c r="B229" s="5" t="s">
        <v>479</v>
      </c>
      <c r="C229" s="7">
        <f>IF(SUM('Capability Gaps'!L243:T243)=0,1,0)</f>
        <v>0</v>
      </c>
      <c r="D229" s="7">
        <f>IF(SUM('Capability Gaps'!U243:AC243)=0,1,0)</f>
        <v>1</v>
      </c>
      <c r="E229" s="7">
        <f>IF(SUM('Capability Gaps'!AD243:AL243)=0,1,0)</f>
        <v>1</v>
      </c>
      <c r="F229" s="7">
        <f>IF(SUM('Capability Gaps'!AM243:AU243)=0,1,0)</f>
        <v>1</v>
      </c>
    </row>
    <row r="230" spans="1:6" ht="15" customHeight="1" x14ac:dyDescent="0.45">
      <c r="A230" s="5" t="s">
        <v>480</v>
      </c>
      <c r="B230" s="5" t="s">
        <v>481</v>
      </c>
      <c r="C230" s="7">
        <f>IF(SUM('Capability Gaps'!L244:T244)=0,1,0)</f>
        <v>0</v>
      </c>
      <c r="D230" s="7">
        <f>IF(SUM('Capability Gaps'!U244:AC244)=0,1,0)</f>
        <v>0</v>
      </c>
      <c r="E230" s="7">
        <f>IF(SUM('Capability Gaps'!AD244:AL244)=0,1,0)</f>
        <v>1</v>
      </c>
      <c r="F230" s="7">
        <f>IF(SUM('Capability Gaps'!AM244:AU244)=0,1,0)</f>
        <v>1</v>
      </c>
    </row>
    <row r="231" spans="1:6" ht="15" customHeight="1" x14ac:dyDescent="0.45">
      <c r="A231" s="5" t="s">
        <v>482</v>
      </c>
      <c r="B231" s="5" t="s">
        <v>483</v>
      </c>
      <c r="C231" s="7">
        <f>IF(SUM('Capability Gaps'!L245:T245)=0,1,0)</f>
        <v>0</v>
      </c>
      <c r="D231" s="7">
        <f>IF(SUM('Capability Gaps'!U245:AC245)=0,1,0)</f>
        <v>0</v>
      </c>
      <c r="E231" s="7">
        <f>IF(SUM('Capability Gaps'!AD245:AL245)=0,1,0)</f>
        <v>1</v>
      </c>
      <c r="F231" s="7">
        <f>IF(SUM('Capability Gaps'!AM245:AU245)=0,1,0)</f>
        <v>1</v>
      </c>
    </row>
    <row r="232" spans="1:6" ht="15" customHeight="1" x14ac:dyDescent="0.45">
      <c r="A232" s="5" t="s">
        <v>484</v>
      </c>
      <c r="B232" s="5" t="s">
        <v>485</v>
      </c>
      <c r="C232" s="7">
        <f>IF(SUM('Capability Gaps'!L246:T246)=0,1,0)</f>
        <v>0</v>
      </c>
      <c r="D232" s="7">
        <f>IF(SUM('Capability Gaps'!U246:AC246)=0,1,0)</f>
        <v>0</v>
      </c>
      <c r="E232" s="7">
        <f>IF(SUM('Capability Gaps'!AD246:AL246)=0,1,0)</f>
        <v>1</v>
      </c>
      <c r="F232" s="7">
        <f>IF(SUM('Capability Gaps'!AM246:AU246)=0,1,0)</f>
        <v>1</v>
      </c>
    </row>
    <row r="233" spans="1:6" ht="15" customHeight="1" x14ac:dyDescent="0.45">
      <c r="A233" s="5" t="s">
        <v>486</v>
      </c>
      <c r="B233" s="5" t="s">
        <v>487</v>
      </c>
      <c r="C233" s="7">
        <f>IF(SUM('Capability Gaps'!L247:T247)=0,1,0)</f>
        <v>0</v>
      </c>
      <c r="D233" s="7">
        <f>IF(SUM('Capability Gaps'!U247:AC247)=0,1,0)</f>
        <v>0</v>
      </c>
      <c r="E233" s="7">
        <f>IF(SUM('Capability Gaps'!AD247:AL247)=0,1,0)</f>
        <v>1</v>
      </c>
      <c r="F233" s="7">
        <f>IF(SUM('Capability Gaps'!AM247:AU247)=0,1,0)</f>
        <v>1</v>
      </c>
    </row>
    <row r="234" spans="1:6" ht="15" customHeight="1" x14ac:dyDescent="0.45">
      <c r="A234" s="5" t="s">
        <v>488</v>
      </c>
      <c r="B234" s="5" t="s">
        <v>489</v>
      </c>
      <c r="C234" s="7">
        <f>IF(SUM('Capability Gaps'!L248:T248)=0,1,0)</f>
        <v>0</v>
      </c>
      <c r="D234" s="7">
        <f>IF(SUM('Capability Gaps'!U248:AC248)=0,1,0)</f>
        <v>0</v>
      </c>
      <c r="E234" s="7">
        <f>IF(SUM('Capability Gaps'!AD248:AL248)=0,1,0)</f>
        <v>0</v>
      </c>
      <c r="F234" s="7">
        <f>IF(SUM('Capability Gaps'!AM248:AU248)=0,1,0)</f>
        <v>1</v>
      </c>
    </row>
    <row r="235" spans="1:6" ht="15" customHeight="1" x14ac:dyDescent="0.45">
      <c r="A235" s="5" t="s">
        <v>490</v>
      </c>
      <c r="B235" s="5" t="s">
        <v>491</v>
      </c>
      <c r="C235" s="7">
        <f>IF(SUM('Capability Gaps'!L249:T249)=0,1,0)</f>
        <v>0</v>
      </c>
      <c r="D235" s="7">
        <f>IF(SUM('Capability Gaps'!U249:AC249)=0,1,0)</f>
        <v>0</v>
      </c>
      <c r="E235" s="7">
        <f>IF(SUM('Capability Gaps'!AD249:AL249)=0,1,0)</f>
        <v>1</v>
      </c>
      <c r="F235" s="7">
        <f>IF(SUM('Capability Gaps'!AM249:AU249)=0,1,0)</f>
        <v>1</v>
      </c>
    </row>
    <row r="236" spans="1:6" ht="15" customHeight="1" x14ac:dyDescent="0.45">
      <c r="A236" s="5" t="s">
        <v>492</v>
      </c>
      <c r="B236" s="5" t="s">
        <v>493</v>
      </c>
      <c r="C236" s="7">
        <f>IF(SUM('Capability Gaps'!L250:T250)=0,1,0)</f>
        <v>0</v>
      </c>
      <c r="D236" s="7">
        <f>IF(SUM('Capability Gaps'!U250:AC250)=0,1,0)</f>
        <v>1</v>
      </c>
      <c r="E236" s="7">
        <f>IF(SUM('Capability Gaps'!AD250:AL250)=0,1,0)</f>
        <v>1</v>
      </c>
      <c r="F236" s="7">
        <f>IF(SUM('Capability Gaps'!AM250:AU250)=0,1,0)</f>
        <v>1</v>
      </c>
    </row>
    <row r="237" spans="1:6" ht="15" customHeight="1" x14ac:dyDescent="0.45">
      <c r="A237" s="5" t="s">
        <v>494</v>
      </c>
      <c r="B237" s="5" t="s">
        <v>495</v>
      </c>
      <c r="C237" s="7">
        <f>IF(SUM('Capability Gaps'!L251:T251)=0,1,0)</f>
        <v>0</v>
      </c>
      <c r="D237" s="7">
        <f>IF(SUM('Capability Gaps'!U251:AC251)=0,1,0)</f>
        <v>0</v>
      </c>
      <c r="E237" s="7">
        <f>IF(SUM('Capability Gaps'!AD251:AL251)=0,1,0)</f>
        <v>0</v>
      </c>
      <c r="F237" s="7">
        <f>IF(SUM('Capability Gaps'!AM251:AU251)=0,1,0)</f>
        <v>1</v>
      </c>
    </row>
    <row r="238" spans="1:6" ht="15" customHeight="1" x14ac:dyDescent="0.45">
      <c r="A238" s="5" t="s">
        <v>496</v>
      </c>
      <c r="B238" s="5" t="s">
        <v>497</v>
      </c>
      <c r="C238" s="7">
        <f>IF(SUM('Capability Gaps'!L252:T252)=0,1,0)</f>
        <v>0</v>
      </c>
      <c r="D238" s="7">
        <f>IF(SUM('Capability Gaps'!U252:AC252)=0,1,0)</f>
        <v>0</v>
      </c>
      <c r="E238" s="7">
        <f>IF(SUM('Capability Gaps'!AD252:AL252)=0,1,0)</f>
        <v>1</v>
      </c>
      <c r="F238" s="7">
        <f>IF(SUM('Capability Gaps'!AM252:AU252)=0,1,0)</f>
        <v>1</v>
      </c>
    </row>
    <row r="239" spans="1:6" ht="15" customHeight="1" x14ac:dyDescent="0.45">
      <c r="A239" s="5" t="s">
        <v>498</v>
      </c>
      <c r="B239" s="5" t="s">
        <v>499</v>
      </c>
      <c r="C239" s="7">
        <f>IF(SUM('Capability Gaps'!L253:T253)=0,1,0)</f>
        <v>0</v>
      </c>
      <c r="D239" s="7">
        <f>IF(SUM('Capability Gaps'!U253:AC253)=0,1,0)</f>
        <v>0</v>
      </c>
      <c r="E239" s="7">
        <f>IF(SUM('Capability Gaps'!AD253:AL253)=0,1,0)</f>
        <v>0</v>
      </c>
      <c r="F239" s="7">
        <f>IF(SUM('Capability Gaps'!AM253:AU253)=0,1,0)</f>
        <v>0</v>
      </c>
    </row>
    <row r="240" spans="1:6" ht="15" customHeight="1" x14ac:dyDescent="0.45">
      <c r="A240" s="5" t="s">
        <v>500</v>
      </c>
      <c r="B240" s="5" t="s">
        <v>501</v>
      </c>
      <c r="C240" s="7">
        <f>IF(SUM('Capability Gaps'!L254:T254)=0,1,0)</f>
        <v>0</v>
      </c>
      <c r="D240" s="7">
        <f>IF(SUM('Capability Gaps'!U254:AC254)=0,1,0)</f>
        <v>0</v>
      </c>
      <c r="E240" s="7">
        <f>IF(SUM('Capability Gaps'!AD254:AL254)=0,1,0)</f>
        <v>0</v>
      </c>
      <c r="F240" s="7">
        <f>IF(SUM('Capability Gaps'!AM254:AU254)=0,1,0)</f>
        <v>1</v>
      </c>
    </row>
    <row r="241" spans="1:6" ht="15" customHeight="1" x14ac:dyDescent="0.45">
      <c r="A241" s="5" t="s">
        <v>502</v>
      </c>
      <c r="B241" s="5" t="s">
        <v>503</v>
      </c>
      <c r="C241" s="7">
        <f>IF(SUM('Capability Gaps'!L255:T255)=0,1,0)</f>
        <v>0</v>
      </c>
      <c r="D241" s="7">
        <f>IF(SUM('Capability Gaps'!U255:AC255)=0,1,0)</f>
        <v>0</v>
      </c>
      <c r="E241" s="7">
        <f>IF(SUM('Capability Gaps'!AD255:AL255)=0,1,0)</f>
        <v>0</v>
      </c>
      <c r="F241" s="7">
        <f>IF(SUM('Capability Gaps'!AM255:AU255)=0,1,0)</f>
        <v>0</v>
      </c>
    </row>
    <row r="242" spans="1:6" ht="15" customHeight="1" x14ac:dyDescent="0.45">
      <c r="A242" s="5" t="s">
        <v>504</v>
      </c>
      <c r="B242" s="5" t="s">
        <v>505</v>
      </c>
      <c r="C242" s="7">
        <f>IF(SUM('Capability Gaps'!L256:T256)=0,1,0)</f>
        <v>0</v>
      </c>
      <c r="D242" s="7">
        <f>IF(SUM('Capability Gaps'!U256:AC256)=0,1,0)</f>
        <v>0</v>
      </c>
      <c r="E242" s="7">
        <f>IF(SUM('Capability Gaps'!AD256:AL256)=0,1,0)</f>
        <v>0</v>
      </c>
      <c r="F242" s="7">
        <f>IF(SUM('Capability Gaps'!AM256:AU256)=0,1,0)</f>
        <v>0</v>
      </c>
    </row>
    <row r="243" spans="1:6" ht="15" customHeight="1" x14ac:dyDescent="0.45">
      <c r="A243" s="5" t="s">
        <v>506</v>
      </c>
      <c r="B243" s="5" t="s">
        <v>507</v>
      </c>
      <c r="C243" s="7">
        <f>IF(SUM('Capability Gaps'!L257:T257)=0,1,0)</f>
        <v>0</v>
      </c>
      <c r="D243" s="7">
        <f>IF(SUM('Capability Gaps'!U257:AC257)=0,1,0)</f>
        <v>0</v>
      </c>
      <c r="E243" s="7">
        <f>IF(SUM('Capability Gaps'!AD257:AL257)=0,1,0)</f>
        <v>0</v>
      </c>
      <c r="F243" s="7">
        <f>IF(SUM('Capability Gaps'!AM257:AU257)=0,1,0)</f>
        <v>0</v>
      </c>
    </row>
    <row r="244" spans="1:6" ht="15" customHeight="1" x14ac:dyDescent="0.45">
      <c r="A244" s="5" t="s">
        <v>508</v>
      </c>
      <c r="B244" s="5" t="s">
        <v>509</v>
      </c>
      <c r="C244" s="7">
        <f>IF(SUM('Capability Gaps'!L258:T258)=0,1,0)</f>
        <v>0</v>
      </c>
      <c r="D244" s="7">
        <f>IF(SUM('Capability Gaps'!U258:AC258)=0,1,0)</f>
        <v>0</v>
      </c>
      <c r="E244" s="7">
        <f>IF(SUM('Capability Gaps'!AD258:AL258)=0,1,0)</f>
        <v>0</v>
      </c>
      <c r="F244" s="7">
        <f>IF(SUM('Capability Gaps'!AM258:AU258)=0,1,0)</f>
        <v>0</v>
      </c>
    </row>
    <row r="245" spans="1:6" ht="15" customHeight="1" x14ac:dyDescent="0.45">
      <c r="A245" s="5" t="s">
        <v>510</v>
      </c>
      <c r="B245" s="5" t="s">
        <v>511</v>
      </c>
      <c r="C245" s="7">
        <f>IF(SUM('Capability Gaps'!L259:T259)=0,1,0)</f>
        <v>0</v>
      </c>
      <c r="D245" s="7">
        <f>IF(SUM('Capability Gaps'!U259:AC259)=0,1,0)</f>
        <v>0</v>
      </c>
      <c r="E245" s="7">
        <f>IF(SUM('Capability Gaps'!AD259:AL259)=0,1,0)</f>
        <v>0</v>
      </c>
      <c r="F245" s="7">
        <f>IF(SUM('Capability Gaps'!AM259:AU259)=0,1,0)</f>
        <v>0</v>
      </c>
    </row>
    <row r="246" spans="1:6" ht="15" customHeight="1" x14ac:dyDescent="0.45">
      <c r="A246" s="5" t="s">
        <v>512</v>
      </c>
      <c r="B246" s="5" t="s">
        <v>513</v>
      </c>
      <c r="C246" s="7">
        <f>IF(SUM('Capability Gaps'!L260:T260)=0,1,0)</f>
        <v>0</v>
      </c>
      <c r="D246" s="7">
        <f>IF(SUM('Capability Gaps'!U260:AC260)=0,1,0)</f>
        <v>0</v>
      </c>
      <c r="E246" s="7">
        <f>IF(SUM('Capability Gaps'!AD260:AL260)=0,1,0)</f>
        <v>0</v>
      </c>
      <c r="F246" s="7">
        <f>IF(SUM('Capability Gaps'!AM260:AU260)=0,1,0)</f>
        <v>0</v>
      </c>
    </row>
    <row r="247" spans="1:6" ht="15" customHeight="1" x14ac:dyDescent="0.45">
      <c r="A247" s="5" t="s">
        <v>514</v>
      </c>
      <c r="B247" s="5" t="s">
        <v>515</v>
      </c>
      <c r="C247" s="7">
        <f>IF(SUM('Capability Gaps'!L261:T261)=0,1,0)</f>
        <v>0</v>
      </c>
      <c r="D247" s="7">
        <f>IF(SUM('Capability Gaps'!U261:AC261)=0,1,0)</f>
        <v>0</v>
      </c>
      <c r="E247" s="7">
        <f>IF(SUM('Capability Gaps'!AD261:AL261)=0,1,0)</f>
        <v>0</v>
      </c>
      <c r="F247" s="7">
        <f>IF(SUM('Capability Gaps'!AM261:AU261)=0,1,0)</f>
        <v>1</v>
      </c>
    </row>
    <row r="248" spans="1:6" ht="15" customHeight="1" x14ac:dyDescent="0.45">
      <c r="A248" s="5" t="s">
        <v>516</v>
      </c>
      <c r="B248" s="5" t="s">
        <v>517</v>
      </c>
      <c r="C248" s="7">
        <f>IF(SUM('Capability Gaps'!L262:T262)=0,1,0)</f>
        <v>0</v>
      </c>
      <c r="D248" s="7">
        <f>IF(SUM('Capability Gaps'!U262:AC262)=0,1,0)</f>
        <v>0</v>
      </c>
      <c r="E248" s="7">
        <f>IF(SUM('Capability Gaps'!AD262:AL262)=0,1,0)</f>
        <v>0</v>
      </c>
      <c r="F248" s="7">
        <f>IF(SUM('Capability Gaps'!AM262:AU262)=0,1,0)</f>
        <v>1</v>
      </c>
    </row>
    <row r="249" spans="1:6" ht="15" customHeight="1" x14ac:dyDescent="0.45">
      <c r="A249" s="5" t="s">
        <v>518</v>
      </c>
      <c r="B249" s="5" t="s">
        <v>519</v>
      </c>
      <c r="C249" s="7">
        <f>IF(SUM('Capability Gaps'!L263:T263)=0,1,0)</f>
        <v>0</v>
      </c>
      <c r="D249" s="7">
        <f>IF(SUM('Capability Gaps'!U263:AC263)=0,1,0)</f>
        <v>0</v>
      </c>
      <c r="E249" s="7">
        <f>IF(SUM('Capability Gaps'!AD263:AL263)=0,1,0)</f>
        <v>0</v>
      </c>
      <c r="F249" s="7">
        <f>IF(SUM('Capability Gaps'!AM263:AU263)=0,1,0)</f>
        <v>1</v>
      </c>
    </row>
    <row r="250" spans="1:6" ht="15" customHeight="1" x14ac:dyDescent="0.45">
      <c r="A250" s="5" t="s">
        <v>520</v>
      </c>
      <c r="B250" s="5" t="s">
        <v>521</v>
      </c>
      <c r="C250" s="7">
        <f>IF(SUM('Capability Gaps'!L264:T264)=0,1,0)</f>
        <v>0</v>
      </c>
      <c r="D250" s="7">
        <f>IF(SUM('Capability Gaps'!U264:AC264)=0,1,0)</f>
        <v>0</v>
      </c>
      <c r="E250" s="7">
        <f>IF(SUM('Capability Gaps'!AD264:AL264)=0,1,0)</f>
        <v>0</v>
      </c>
      <c r="F250" s="7">
        <f>IF(SUM('Capability Gaps'!AM264:AU264)=0,1,0)</f>
        <v>1</v>
      </c>
    </row>
    <row r="251" spans="1:6" ht="15" customHeight="1" x14ac:dyDescent="0.45">
      <c r="A251" s="5" t="s">
        <v>522</v>
      </c>
      <c r="B251" s="5" t="s">
        <v>523</v>
      </c>
      <c r="C251" s="7">
        <f>IF(SUM('Capability Gaps'!L265:T265)=0,1,0)</f>
        <v>0</v>
      </c>
      <c r="D251" s="7">
        <f>IF(SUM('Capability Gaps'!U265:AC265)=0,1,0)</f>
        <v>0</v>
      </c>
      <c r="E251" s="7">
        <f>IF(SUM('Capability Gaps'!AD265:AL265)=0,1,0)</f>
        <v>0</v>
      </c>
      <c r="F251" s="7">
        <f>IF(SUM('Capability Gaps'!AM265:AU265)=0,1,0)</f>
        <v>0</v>
      </c>
    </row>
    <row r="252" spans="1:6" ht="15" customHeight="1" x14ac:dyDescent="0.45">
      <c r="A252" s="5" t="s">
        <v>524</v>
      </c>
      <c r="B252" s="5" t="s">
        <v>525</v>
      </c>
      <c r="C252" s="7">
        <f>IF(SUM('Capability Gaps'!L266:T266)=0,1,0)</f>
        <v>0</v>
      </c>
      <c r="D252" s="7">
        <f>IF(SUM('Capability Gaps'!U266:AC266)=0,1,0)</f>
        <v>0</v>
      </c>
      <c r="E252" s="7">
        <f>IF(SUM('Capability Gaps'!AD266:AL266)=0,1,0)</f>
        <v>0</v>
      </c>
      <c r="F252" s="7">
        <f>IF(SUM('Capability Gaps'!AM266:AU266)=0,1,0)</f>
        <v>1</v>
      </c>
    </row>
    <row r="253" spans="1:6" ht="15" customHeight="1" x14ac:dyDescent="0.45">
      <c r="A253" s="5" t="s">
        <v>526</v>
      </c>
      <c r="B253" s="5" t="s">
        <v>527</v>
      </c>
      <c r="C253" s="7">
        <f>IF(SUM('Capability Gaps'!L267:T267)=0,1,0)</f>
        <v>0</v>
      </c>
      <c r="D253" s="7">
        <f>IF(SUM('Capability Gaps'!U267:AC267)=0,1,0)</f>
        <v>0</v>
      </c>
      <c r="E253" s="7">
        <f>IF(SUM('Capability Gaps'!AD267:AL267)=0,1,0)</f>
        <v>0</v>
      </c>
      <c r="F253" s="7">
        <f>IF(SUM('Capability Gaps'!AM267:AU267)=0,1,0)</f>
        <v>0</v>
      </c>
    </row>
    <row r="254" spans="1:6" ht="15" customHeight="1" x14ac:dyDescent="0.45">
      <c r="A254" s="5" t="s">
        <v>528</v>
      </c>
      <c r="B254" s="5" t="s">
        <v>529</v>
      </c>
      <c r="C254" s="7">
        <f>IF(SUM('Capability Gaps'!L268:T268)=0,1,0)</f>
        <v>0</v>
      </c>
      <c r="D254" s="7">
        <f>IF(SUM('Capability Gaps'!U268:AC268)=0,1,0)</f>
        <v>0</v>
      </c>
      <c r="E254" s="7">
        <f>IF(SUM('Capability Gaps'!AD268:AL268)=0,1,0)</f>
        <v>0</v>
      </c>
      <c r="F254" s="7">
        <f>IF(SUM('Capability Gaps'!AM268:AU268)=0,1,0)</f>
        <v>1</v>
      </c>
    </row>
    <row r="255" spans="1:6" ht="15" customHeight="1" x14ac:dyDescent="0.45">
      <c r="A255" s="5" t="s">
        <v>530</v>
      </c>
      <c r="B255" s="5" t="s">
        <v>531</v>
      </c>
      <c r="C255" s="7">
        <f>IF(SUM('Capability Gaps'!L269:T269)=0,1,0)</f>
        <v>0</v>
      </c>
      <c r="D255" s="7">
        <f>IF(SUM('Capability Gaps'!U269:AC269)=0,1,0)</f>
        <v>0</v>
      </c>
      <c r="E255" s="7">
        <f>IF(SUM('Capability Gaps'!AD269:AL269)=0,1,0)</f>
        <v>0</v>
      </c>
      <c r="F255" s="7">
        <f>IF(SUM('Capability Gaps'!AM269:AU269)=0,1,0)</f>
        <v>1</v>
      </c>
    </row>
    <row r="256" spans="1:6" ht="15" customHeight="1" x14ac:dyDescent="0.45">
      <c r="A256" s="5" t="s">
        <v>532</v>
      </c>
      <c r="B256" s="5" t="s">
        <v>533</v>
      </c>
      <c r="C256" s="7">
        <f>IF(SUM('Capability Gaps'!L270:T270)=0,1,0)</f>
        <v>0</v>
      </c>
      <c r="D256" s="7">
        <f>IF(SUM('Capability Gaps'!U270:AC270)=0,1,0)</f>
        <v>0</v>
      </c>
      <c r="E256" s="7">
        <f>IF(SUM('Capability Gaps'!AD270:AL270)=0,1,0)</f>
        <v>0</v>
      </c>
      <c r="F256" s="7">
        <f>IF(SUM('Capability Gaps'!AM270:AU270)=0,1,0)</f>
        <v>0</v>
      </c>
    </row>
    <row r="257" spans="1:6" ht="15" customHeight="1" x14ac:dyDescent="0.45">
      <c r="A257" s="5" t="s">
        <v>534</v>
      </c>
      <c r="B257" s="5" t="s">
        <v>535</v>
      </c>
      <c r="C257" s="7">
        <f>IF(SUM('Capability Gaps'!L271:T271)=0,1,0)</f>
        <v>0</v>
      </c>
      <c r="D257" s="7">
        <f>IF(SUM('Capability Gaps'!U271:AC271)=0,1,0)</f>
        <v>0</v>
      </c>
      <c r="E257" s="7">
        <f>IF(SUM('Capability Gaps'!AD271:AL271)=0,1,0)</f>
        <v>0</v>
      </c>
      <c r="F257" s="7">
        <f>IF(SUM('Capability Gaps'!AM271:AU271)=0,1,0)</f>
        <v>0</v>
      </c>
    </row>
    <row r="258" spans="1:6" ht="15" customHeight="1" x14ac:dyDescent="0.45">
      <c r="A258" s="5" t="s">
        <v>536</v>
      </c>
      <c r="B258" s="5" t="s">
        <v>537</v>
      </c>
      <c r="C258" s="7">
        <f>IF(SUM('Capability Gaps'!L272:T272)=0,1,0)</f>
        <v>0</v>
      </c>
      <c r="D258" s="7">
        <f>IF(SUM('Capability Gaps'!U272:AC272)=0,1,0)</f>
        <v>0</v>
      </c>
      <c r="E258" s="7">
        <f>IF(SUM('Capability Gaps'!AD272:AL272)=0,1,0)</f>
        <v>1</v>
      </c>
      <c r="F258" s="7">
        <f>IF(SUM('Capability Gaps'!AM272:AU272)=0,1,0)</f>
        <v>1</v>
      </c>
    </row>
    <row r="259" spans="1:6" ht="15" customHeight="1" x14ac:dyDescent="0.45">
      <c r="A259" s="5" t="s">
        <v>538</v>
      </c>
      <c r="B259" s="5" t="s">
        <v>539</v>
      </c>
      <c r="C259" s="7">
        <f>IF(SUM('Capability Gaps'!L273:T273)=0,1,0)</f>
        <v>0</v>
      </c>
      <c r="D259" s="7">
        <f>IF(SUM('Capability Gaps'!U273:AC273)=0,1,0)</f>
        <v>1</v>
      </c>
      <c r="E259" s="7">
        <f>IF(SUM('Capability Gaps'!AD273:AL273)=0,1,0)</f>
        <v>1</v>
      </c>
      <c r="F259" s="7">
        <f>IF(SUM('Capability Gaps'!AM273:AU273)=0,1,0)</f>
        <v>1</v>
      </c>
    </row>
    <row r="260" spans="1:6" ht="15" customHeight="1" x14ac:dyDescent="0.45">
      <c r="A260" s="5" t="s">
        <v>540</v>
      </c>
      <c r="B260" s="5" t="s">
        <v>541</v>
      </c>
      <c r="C260" s="7">
        <f>IF(SUM('Capability Gaps'!L274:T274)=0,1,0)</f>
        <v>0</v>
      </c>
      <c r="D260" s="7">
        <f>IF(SUM('Capability Gaps'!U274:AC274)=0,1,0)</f>
        <v>0</v>
      </c>
      <c r="E260" s="7">
        <f>IF(SUM('Capability Gaps'!AD274:AL274)=0,1,0)</f>
        <v>0</v>
      </c>
      <c r="F260" s="7">
        <f>IF(SUM('Capability Gaps'!AM274:AU274)=0,1,0)</f>
        <v>1</v>
      </c>
    </row>
    <row r="261" spans="1:6" ht="15" customHeight="1" x14ac:dyDescent="0.45">
      <c r="A261" s="5" t="s">
        <v>542</v>
      </c>
      <c r="B261" s="5" t="s">
        <v>543</v>
      </c>
      <c r="C261" s="7">
        <f>IF(SUM('Capability Gaps'!L275:T275)=0,1,0)</f>
        <v>0</v>
      </c>
      <c r="D261" s="7">
        <f>IF(SUM('Capability Gaps'!U275:AC275)=0,1,0)</f>
        <v>0</v>
      </c>
      <c r="E261" s="7">
        <f>IF(SUM('Capability Gaps'!AD275:AL275)=0,1,0)</f>
        <v>0</v>
      </c>
      <c r="F261" s="7">
        <f>IF(SUM('Capability Gaps'!AM275:AU275)=0,1,0)</f>
        <v>1</v>
      </c>
    </row>
    <row r="262" spans="1:6" ht="15" customHeight="1" x14ac:dyDescent="0.45">
      <c r="A262" s="5" t="s">
        <v>544</v>
      </c>
      <c r="B262" s="5" t="s">
        <v>545</v>
      </c>
      <c r="C262" s="7">
        <f>IF(SUM('Capability Gaps'!L276:T276)=0,1,0)</f>
        <v>0</v>
      </c>
      <c r="D262" s="7">
        <f>IF(SUM('Capability Gaps'!U276:AC276)=0,1,0)</f>
        <v>0</v>
      </c>
      <c r="E262" s="7">
        <f>IF(SUM('Capability Gaps'!AD276:AL276)=0,1,0)</f>
        <v>0</v>
      </c>
      <c r="F262" s="7">
        <f>IF(SUM('Capability Gaps'!AM276:AU276)=0,1,0)</f>
        <v>1</v>
      </c>
    </row>
    <row r="263" spans="1:6" ht="15" customHeight="1" x14ac:dyDescent="0.45">
      <c r="A263" s="5" t="s">
        <v>546</v>
      </c>
      <c r="B263" s="5" t="s">
        <v>547</v>
      </c>
      <c r="C263" s="7">
        <f>IF(SUM('Capability Gaps'!L277:T277)=0,1,0)</f>
        <v>0</v>
      </c>
      <c r="D263" s="7">
        <f>IF(SUM('Capability Gaps'!U277:AC277)=0,1,0)</f>
        <v>0</v>
      </c>
      <c r="E263" s="7">
        <f>IF(SUM('Capability Gaps'!AD277:AL277)=0,1,0)</f>
        <v>0</v>
      </c>
      <c r="F263" s="7">
        <f>IF(SUM('Capability Gaps'!AM277:AU277)=0,1,0)</f>
        <v>1</v>
      </c>
    </row>
    <row r="264" spans="1:6" ht="15" customHeight="1" x14ac:dyDescent="0.45">
      <c r="A264" s="5" t="s">
        <v>548</v>
      </c>
      <c r="B264" s="5" t="s">
        <v>549</v>
      </c>
      <c r="C264" s="7">
        <f>IF(SUM('Capability Gaps'!L278:T278)=0,1,0)</f>
        <v>0</v>
      </c>
      <c r="D264" s="7">
        <f>IF(SUM('Capability Gaps'!U278:AC278)=0,1,0)</f>
        <v>0</v>
      </c>
      <c r="E264" s="7">
        <f>IF(SUM('Capability Gaps'!AD278:AL278)=0,1,0)</f>
        <v>0</v>
      </c>
      <c r="F264" s="7">
        <f>IF(SUM('Capability Gaps'!AM278:AU278)=0,1,0)</f>
        <v>1</v>
      </c>
    </row>
    <row r="265" spans="1:6" ht="15" customHeight="1" x14ac:dyDescent="0.45">
      <c r="A265" s="5" t="s">
        <v>550</v>
      </c>
      <c r="B265" s="5" t="s">
        <v>551</v>
      </c>
      <c r="C265" s="7">
        <f>IF(SUM('Capability Gaps'!L279:T279)=0,1,0)</f>
        <v>0</v>
      </c>
      <c r="D265" s="7">
        <f>IF(SUM('Capability Gaps'!U279:AC279)=0,1,0)</f>
        <v>0</v>
      </c>
      <c r="E265" s="7">
        <f>IF(SUM('Capability Gaps'!AD279:AL279)=0,1,0)</f>
        <v>0</v>
      </c>
      <c r="F265" s="7">
        <f>IF(SUM('Capability Gaps'!AM279:AU279)=0,1,0)</f>
        <v>1</v>
      </c>
    </row>
    <row r="266" spans="1:6" ht="15" customHeight="1" x14ac:dyDescent="0.45">
      <c r="A266" s="5" t="s">
        <v>552</v>
      </c>
      <c r="B266" s="5" t="s">
        <v>553</v>
      </c>
      <c r="C266" s="7">
        <f>IF(SUM('Capability Gaps'!L280:T280)=0,1,0)</f>
        <v>0</v>
      </c>
      <c r="D266" s="7">
        <f>IF(SUM('Capability Gaps'!U280:AC280)=0,1,0)</f>
        <v>0</v>
      </c>
      <c r="E266" s="7">
        <f>IF(SUM('Capability Gaps'!AD280:AL280)=0,1,0)</f>
        <v>0</v>
      </c>
      <c r="F266" s="7">
        <f>IF(SUM('Capability Gaps'!AM280:AU280)=0,1,0)</f>
        <v>1</v>
      </c>
    </row>
    <row r="267" spans="1:6" ht="15" customHeight="1" x14ac:dyDescent="0.45">
      <c r="A267" s="5" t="s">
        <v>554</v>
      </c>
      <c r="B267" s="5" t="s">
        <v>555</v>
      </c>
      <c r="C267" s="7">
        <f>IF(SUM('Capability Gaps'!L281:T281)=0,1,0)</f>
        <v>0</v>
      </c>
      <c r="D267" s="7">
        <f>IF(SUM('Capability Gaps'!U281:AC281)=0,1,0)</f>
        <v>0</v>
      </c>
      <c r="E267" s="7">
        <f>IF(SUM('Capability Gaps'!AD281:AL281)=0,1,0)</f>
        <v>0</v>
      </c>
      <c r="F267" s="7">
        <f>IF(SUM('Capability Gaps'!AM281:AU281)=0,1,0)</f>
        <v>1</v>
      </c>
    </row>
    <row r="268" spans="1:6" ht="15" customHeight="1" x14ac:dyDescent="0.45">
      <c r="A268" s="5" t="s">
        <v>556</v>
      </c>
      <c r="B268" s="5" t="s">
        <v>557</v>
      </c>
      <c r="C268" s="7">
        <f>IF(SUM('Capability Gaps'!L282:T282)=0,1,0)</f>
        <v>0</v>
      </c>
      <c r="D268" s="7">
        <f>IF(SUM('Capability Gaps'!U282:AC282)=0,1,0)</f>
        <v>0</v>
      </c>
      <c r="E268" s="7">
        <f>IF(SUM('Capability Gaps'!AD282:AL282)=0,1,0)</f>
        <v>0</v>
      </c>
      <c r="F268" s="7">
        <f>IF(SUM('Capability Gaps'!AM282:AU282)=0,1,0)</f>
        <v>1</v>
      </c>
    </row>
    <row r="269" spans="1:6" ht="15" customHeight="1" x14ac:dyDescent="0.45">
      <c r="A269" s="5" t="s">
        <v>558</v>
      </c>
      <c r="B269" s="5" t="s">
        <v>559</v>
      </c>
      <c r="C269" s="7">
        <f>IF(SUM('Capability Gaps'!L283:T283)=0,1,0)</f>
        <v>0</v>
      </c>
      <c r="D269" s="7">
        <f>IF(SUM('Capability Gaps'!U283:AC283)=0,1,0)</f>
        <v>0</v>
      </c>
      <c r="E269" s="7">
        <f>IF(SUM('Capability Gaps'!AD283:AL283)=0,1,0)</f>
        <v>0</v>
      </c>
      <c r="F269" s="7">
        <f>IF(SUM('Capability Gaps'!AM283:AU283)=0,1,0)</f>
        <v>1</v>
      </c>
    </row>
    <row r="270" spans="1:6" ht="15" customHeight="1" x14ac:dyDescent="0.45">
      <c r="A270" s="5" t="s">
        <v>560</v>
      </c>
      <c r="B270" s="5" t="s">
        <v>561</v>
      </c>
      <c r="C270" s="7">
        <f>IF(SUM('Capability Gaps'!L284:T284)=0,1,0)</f>
        <v>0</v>
      </c>
      <c r="D270" s="7">
        <f>IF(SUM('Capability Gaps'!U284:AC284)=0,1,0)</f>
        <v>0</v>
      </c>
      <c r="E270" s="7">
        <f>IF(SUM('Capability Gaps'!AD284:AL284)=0,1,0)</f>
        <v>0</v>
      </c>
      <c r="F270" s="7">
        <f>IF(SUM('Capability Gaps'!AM284:AU284)=0,1,0)</f>
        <v>1</v>
      </c>
    </row>
    <row r="271" spans="1:6" ht="15" customHeight="1" x14ac:dyDescent="0.45">
      <c r="A271" s="5" t="s">
        <v>562</v>
      </c>
      <c r="B271" s="5" t="s">
        <v>563</v>
      </c>
      <c r="C271" s="7">
        <f>IF(SUM('Capability Gaps'!L285:T285)=0,1,0)</f>
        <v>0</v>
      </c>
      <c r="D271" s="7">
        <f>IF(SUM('Capability Gaps'!U285:AC285)=0,1,0)</f>
        <v>0</v>
      </c>
      <c r="E271" s="7">
        <f>IF(SUM('Capability Gaps'!AD285:AL285)=0,1,0)</f>
        <v>0</v>
      </c>
      <c r="F271" s="7">
        <f>IF(SUM('Capability Gaps'!AM285:AU285)=0,1,0)</f>
        <v>1</v>
      </c>
    </row>
    <row r="272" spans="1:6" ht="15" customHeight="1" x14ac:dyDescent="0.45">
      <c r="A272" s="5" t="s">
        <v>564</v>
      </c>
      <c r="B272" s="5" t="s">
        <v>565</v>
      </c>
      <c r="C272" s="7">
        <f>IF(SUM('Capability Gaps'!L286:T286)=0,1,0)</f>
        <v>0</v>
      </c>
      <c r="D272" s="7">
        <f>IF(SUM('Capability Gaps'!U286:AC286)=0,1,0)</f>
        <v>0</v>
      </c>
      <c r="E272" s="7">
        <f>IF(SUM('Capability Gaps'!AD286:AL286)=0,1,0)</f>
        <v>0</v>
      </c>
      <c r="F272" s="7">
        <f>IF(SUM('Capability Gaps'!AM286:AU286)=0,1,0)</f>
        <v>1</v>
      </c>
    </row>
    <row r="273" spans="1:6" ht="15" customHeight="1" x14ac:dyDescent="0.45">
      <c r="A273" s="5" t="s">
        <v>566</v>
      </c>
      <c r="B273" s="5" t="s">
        <v>567</v>
      </c>
      <c r="C273" s="7">
        <f>IF(SUM('Capability Gaps'!L287:T287)=0,1,0)</f>
        <v>0</v>
      </c>
      <c r="D273" s="7">
        <f>IF(SUM('Capability Gaps'!U287:AC287)=0,1,0)</f>
        <v>0</v>
      </c>
      <c r="E273" s="7">
        <f>IF(SUM('Capability Gaps'!AD287:AL287)=0,1,0)</f>
        <v>0</v>
      </c>
      <c r="F273" s="7">
        <f>IF(SUM('Capability Gaps'!AM287:AU287)=0,1,0)</f>
        <v>1</v>
      </c>
    </row>
    <row r="274" spans="1:6" ht="15" customHeight="1" x14ac:dyDescent="0.45">
      <c r="A274" s="5" t="s">
        <v>568</v>
      </c>
      <c r="B274" s="5" t="s">
        <v>569</v>
      </c>
      <c r="C274" s="7">
        <f>IF(SUM('Capability Gaps'!L288:T288)=0,1,0)</f>
        <v>0</v>
      </c>
      <c r="D274" s="7">
        <f>IF(SUM('Capability Gaps'!U288:AC288)=0,1,0)</f>
        <v>0</v>
      </c>
      <c r="E274" s="7">
        <f>IF(SUM('Capability Gaps'!AD288:AL288)=0,1,0)</f>
        <v>0</v>
      </c>
      <c r="F274" s="7">
        <f>IF(SUM('Capability Gaps'!AM288:AU288)=0,1,0)</f>
        <v>1</v>
      </c>
    </row>
    <row r="275" spans="1:6" ht="15" customHeight="1" x14ac:dyDescent="0.45">
      <c r="A275" s="5" t="s">
        <v>570</v>
      </c>
      <c r="B275" s="5" t="s">
        <v>571</v>
      </c>
      <c r="C275" s="7">
        <f>IF(SUM('Capability Gaps'!L289:T289)=0,1,0)</f>
        <v>0</v>
      </c>
      <c r="D275" s="7">
        <f>IF(SUM('Capability Gaps'!U289:AC289)=0,1,0)</f>
        <v>0</v>
      </c>
      <c r="E275" s="7">
        <f>IF(SUM('Capability Gaps'!AD289:AL289)=0,1,0)</f>
        <v>0</v>
      </c>
      <c r="F275" s="7">
        <f>IF(SUM('Capability Gaps'!AM289:AU289)=0,1,0)</f>
        <v>1</v>
      </c>
    </row>
    <row r="276" spans="1:6" ht="15" customHeight="1" x14ac:dyDescent="0.45">
      <c r="A276" s="5" t="s">
        <v>572</v>
      </c>
      <c r="B276" s="5" t="s">
        <v>573</v>
      </c>
      <c r="C276" s="7">
        <f>IF(SUM('Capability Gaps'!L290:T290)=0,1,0)</f>
        <v>0</v>
      </c>
      <c r="D276" s="7">
        <f>IF(SUM('Capability Gaps'!U290:AC290)=0,1,0)</f>
        <v>0</v>
      </c>
      <c r="E276" s="7">
        <f>IF(SUM('Capability Gaps'!AD290:AL290)=0,1,0)</f>
        <v>0</v>
      </c>
      <c r="F276" s="7">
        <f>IF(SUM('Capability Gaps'!AM290:AU290)=0,1,0)</f>
        <v>1</v>
      </c>
    </row>
    <row r="277" spans="1:6" ht="15" customHeight="1" x14ac:dyDescent="0.45">
      <c r="A277" s="5" t="s">
        <v>574</v>
      </c>
      <c r="B277" s="5" t="s">
        <v>575</v>
      </c>
      <c r="C277" s="7">
        <f>IF(SUM('Capability Gaps'!L291:T291)=0,1,0)</f>
        <v>0</v>
      </c>
      <c r="D277" s="7">
        <f>IF(SUM('Capability Gaps'!U291:AC291)=0,1,0)</f>
        <v>0</v>
      </c>
      <c r="E277" s="7">
        <f>IF(SUM('Capability Gaps'!AD291:AL291)=0,1,0)</f>
        <v>0</v>
      </c>
      <c r="F277" s="7">
        <f>IF(SUM('Capability Gaps'!AM291:AU291)=0,1,0)</f>
        <v>1</v>
      </c>
    </row>
    <row r="278" spans="1:6" ht="15" customHeight="1" x14ac:dyDescent="0.45">
      <c r="A278" s="5" t="s">
        <v>576</v>
      </c>
      <c r="B278" s="5" t="s">
        <v>577</v>
      </c>
      <c r="C278" s="7">
        <f>IF(SUM('Capability Gaps'!L292:T292)=0,1,0)</f>
        <v>0</v>
      </c>
      <c r="D278" s="7">
        <f>IF(SUM('Capability Gaps'!U292:AC292)=0,1,0)</f>
        <v>0</v>
      </c>
      <c r="E278" s="7">
        <f>IF(SUM('Capability Gaps'!AD292:AL292)=0,1,0)</f>
        <v>0</v>
      </c>
      <c r="F278" s="7">
        <f>IF(SUM('Capability Gaps'!AM292:AU292)=0,1,0)</f>
        <v>1</v>
      </c>
    </row>
    <row r="279" spans="1:6" ht="15" customHeight="1" x14ac:dyDescent="0.45">
      <c r="A279" s="5" t="s">
        <v>578</v>
      </c>
      <c r="B279" s="5" t="s">
        <v>579</v>
      </c>
      <c r="C279" s="7">
        <f>IF(SUM('Capability Gaps'!L293:T293)=0,1,0)</f>
        <v>0</v>
      </c>
      <c r="D279" s="7">
        <f>IF(SUM('Capability Gaps'!U293:AC293)=0,1,0)</f>
        <v>0</v>
      </c>
      <c r="E279" s="7">
        <f>IF(SUM('Capability Gaps'!AD293:AL293)=0,1,0)</f>
        <v>0</v>
      </c>
      <c r="F279" s="7">
        <f>IF(SUM('Capability Gaps'!AM293:AU293)=0,1,0)</f>
        <v>1</v>
      </c>
    </row>
    <row r="280" spans="1:6" ht="15" customHeight="1" x14ac:dyDescent="0.45">
      <c r="A280" s="5" t="s">
        <v>580</v>
      </c>
      <c r="B280" s="5" t="s">
        <v>581</v>
      </c>
      <c r="C280" s="7">
        <f>IF(SUM('Capability Gaps'!L294:T294)=0,1,0)</f>
        <v>0</v>
      </c>
      <c r="D280" s="7">
        <f>IF(SUM('Capability Gaps'!U294:AC294)=0,1,0)</f>
        <v>0</v>
      </c>
      <c r="E280" s="7">
        <f>IF(SUM('Capability Gaps'!AD294:AL294)=0,1,0)</f>
        <v>0</v>
      </c>
      <c r="F280" s="7">
        <f>IF(SUM('Capability Gaps'!AM294:AU294)=0,1,0)</f>
        <v>1</v>
      </c>
    </row>
    <row r="281" spans="1:6" ht="15" customHeight="1" x14ac:dyDescent="0.45">
      <c r="A281" s="5" t="s">
        <v>582</v>
      </c>
      <c r="B281" s="5" t="s">
        <v>583</v>
      </c>
      <c r="C281" s="7">
        <f>IF(SUM('Capability Gaps'!L295:T295)=0,1,0)</f>
        <v>0</v>
      </c>
      <c r="D281" s="7">
        <f>IF(SUM('Capability Gaps'!U295:AC295)=0,1,0)</f>
        <v>0</v>
      </c>
      <c r="E281" s="7">
        <f>IF(SUM('Capability Gaps'!AD295:AL295)=0,1,0)</f>
        <v>0</v>
      </c>
      <c r="F281" s="7">
        <f>IF(SUM('Capability Gaps'!AM295:AU295)=0,1,0)</f>
        <v>1</v>
      </c>
    </row>
    <row r="282" spans="1:6" ht="15" customHeight="1" x14ac:dyDescent="0.45">
      <c r="A282" s="5" t="s">
        <v>584</v>
      </c>
      <c r="B282" s="5" t="s">
        <v>585</v>
      </c>
      <c r="C282" s="7">
        <f>IF(SUM('Capability Gaps'!L296:T296)=0,1,0)</f>
        <v>0</v>
      </c>
      <c r="D282" s="7">
        <f>IF(SUM('Capability Gaps'!U296:AC296)=0,1,0)</f>
        <v>0</v>
      </c>
      <c r="E282" s="7">
        <f>IF(SUM('Capability Gaps'!AD296:AL296)=0,1,0)</f>
        <v>0</v>
      </c>
      <c r="F282" s="7">
        <f>IF(SUM('Capability Gaps'!AM296:AU296)=0,1,0)</f>
        <v>1</v>
      </c>
    </row>
    <row r="283" spans="1:6" ht="15" customHeight="1" x14ac:dyDescent="0.45">
      <c r="A283" s="5" t="s">
        <v>586</v>
      </c>
      <c r="B283" s="5" t="s">
        <v>587</v>
      </c>
      <c r="C283" s="7">
        <f>IF(SUM('Capability Gaps'!L297:T297)=0,1,0)</f>
        <v>0</v>
      </c>
      <c r="D283" s="7">
        <f>IF(SUM('Capability Gaps'!U297:AC297)=0,1,0)</f>
        <v>0</v>
      </c>
      <c r="E283" s="7">
        <f>IF(SUM('Capability Gaps'!AD297:AL297)=0,1,0)</f>
        <v>0</v>
      </c>
      <c r="F283" s="7">
        <f>IF(SUM('Capability Gaps'!AM297:AU297)=0,1,0)</f>
        <v>1</v>
      </c>
    </row>
    <row r="284" spans="1:6" ht="15" customHeight="1" x14ac:dyDescent="0.45">
      <c r="A284" s="5" t="s">
        <v>588</v>
      </c>
      <c r="B284" s="5" t="s">
        <v>589</v>
      </c>
      <c r="C284" s="7">
        <f>IF(SUM('Capability Gaps'!L298:T298)=0,1,0)</f>
        <v>0</v>
      </c>
      <c r="D284" s="7">
        <f>IF(SUM('Capability Gaps'!U298:AC298)=0,1,0)</f>
        <v>0</v>
      </c>
      <c r="E284" s="7">
        <f>IF(SUM('Capability Gaps'!AD298:AL298)=0,1,0)</f>
        <v>0</v>
      </c>
      <c r="F284" s="7">
        <f>IF(SUM('Capability Gaps'!AM298:AU298)=0,1,0)</f>
        <v>1</v>
      </c>
    </row>
    <row r="285" spans="1:6" ht="15" customHeight="1" x14ac:dyDescent="0.45">
      <c r="A285" s="5" t="s">
        <v>590</v>
      </c>
      <c r="B285" s="5" t="s">
        <v>591</v>
      </c>
      <c r="C285" s="7">
        <f>IF(SUM('Capability Gaps'!L299:T299)=0,1,0)</f>
        <v>0</v>
      </c>
      <c r="D285" s="7">
        <f>IF(SUM('Capability Gaps'!U299:AC299)=0,1,0)</f>
        <v>0</v>
      </c>
      <c r="E285" s="7">
        <f>IF(SUM('Capability Gaps'!AD299:AL299)=0,1,0)</f>
        <v>0</v>
      </c>
      <c r="F285" s="7">
        <f>IF(SUM('Capability Gaps'!AM299:AU299)=0,1,0)</f>
        <v>0</v>
      </c>
    </row>
    <row r="286" spans="1:6" ht="15" customHeight="1" x14ac:dyDescent="0.45">
      <c r="A286" s="5" t="s">
        <v>592</v>
      </c>
      <c r="B286" s="5" t="s">
        <v>593</v>
      </c>
      <c r="C286" s="7">
        <f>IF(SUM('Capability Gaps'!L300:T300)=0,1,0)</f>
        <v>0</v>
      </c>
      <c r="D286" s="7">
        <f>IF(SUM('Capability Gaps'!U300:AC300)=0,1,0)</f>
        <v>0</v>
      </c>
      <c r="E286" s="7">
        <f>IF(SUM('Capability Gaps'!AD300:AL300)=0,1,0)</f>
        <v>0</v>
      </c>
      <c r="F286" s="7">
        <f>IF(SUM('Capability Gaps'!AM300:AU300)=0,1,0)</f>
        <v>0</v>
      </c>
    </row>
    <row r="287" spans="1:6" ht="15" customHeight="1" x14ac:dyDescent="0.45">
      <c r="A287" s="5" t="s">
        <v>594</v>
      </c>
      <c r="B287" s="5" t="s">
        <v>595</v>
      </c>
      <c r="C287" s="7">
        <f>IF(SUM('Capability Gaps'!L301:T301)=0,1,0)</f>
        <v>0</v>
      </c>
      <c r="D287" s="7">
        <f>IF(SUM('Capability Gaps'!U301:AC301)=0,1,0)</f>
        <v>0</v>
      </c>
      <c r="E287" s="7">
        <f>IF(SUM('Capability Gaps'!AD301:AL301)=0,1,0)</f>
        <v>0</v>
      </c>
      <c r="F287" s="7">
        <f>IF(SUM('Capability Gaps'!AM301:AU301)=0,1,0)</f>
        <v>1</v>
      </c>
    </row>
    <row r="288" spans="1:6" ht="15" customHeight="1" x14ac:dyDescent="0.45">
      <c r="A288" s="5" t="s">
        <v>596</v>
      </c>
      <c r="B288" s="5" t="s">
        <v>597</v>
      </c>
      <c r="C288" s="7">
        <f>IF(SUM('Capability Gaps'!L302:T302)=0,1,0)</f>
        <v>0</v>
      </c>
      <c r="D288" s="7">
        <f>IF(SUM('Capability Gaps'!U302:AC302)=0,1,0)</f>
        <v>0</v>
      </c>
      <c r="E288" s="7">
        <f>IF(SUM('Capability Gaps'!AD302:AL302)=0,1,0)</f>
        <v>0</v>
      </c>
      <c r="F288" s="7">
        <f>IF(SUM('Capability Gaps'!AM302:AU302)=0,1,0)</f>
        <v>1</v>
      </c>
    </row>
    <row r="289" spans="1:6" ht="15" customHeight="1" x14ac:dyDescent="0.45">
      <c r="A289" s="5" t="s">
        <v>598</v>
      </c>
      <c r="B289" s="5" t="s">
        <v>599</v>
      </c>
      <c r="C289" s="7">
        <f>IF(SUM('Capability Gaps'!L303:T303)=0,1,0)</f>
        <v>0</v>
      </c>
      <c r="D289" s="7">
        <f>IF(SUM('Capability Gaps'!U303:AC303)=0,1,0)</f>
        <v>0</v>
      </c>
      <c r="E289" s="7">
        <f>IF(SUM('Capability Gaps'!AD303:AL303)=0,1,0)</f>
        <v>0</v>
      </c>
      <c r="F289" s="7">
        <f>IF(SUM('Capability Gaps'!AM303:AU303)=0,1,0)</f>
        <v>1</v>
      </c>
    </row>
    <row r="290" spans="1:6" ht="15" customHeight="1" x14ac:dyDescent="0.45">
      <c r="A290" s="5" t="s">
        <v>600</v>
      </c>
      <c r="B290" s="5" t="s">
        <v>601</v>
      </c>
      <c r="C290" s="7">
        <f>IF(SUM('Capability Gaps'!L304:T304)=0,1,0)</f>
        <v>0</v>
      </c>
      <c r="D290" s="7">
        <f>IF(SUM('Capability Gaps'!U304:AC304)=0,1,0)</f>
        <v>0</v>
      </c>
      <c r="E290" s="7">
        <f>IF(SUM('Capability Gaps'!AD304:AL304)=0,1,0)</f>
        <v>0</v>
      </c>
      <c r="F290" s="7">
        <f>IF(SUM('Capability Gaps'!AM304:AU304)=0,1,0)</f>
        <v>1</v>
      </c>
    </row>
    <row r="291" spans="1:6" ht="15" customHeight="1" x14ac:dyDescent="0.45">
      <c r="A291" s="5" t="s">
        <v>602</v>
      </c>
      <c r="B291" s="5" t="s">
        <v>603</v>
      </c>
      <c r="C291" s="7">
        <f>IF(SUM('Capability Gaps'!L305:T305)=0,1,0)</f>
        <v>0</v>
      </c>
      <c r="D291" s="7">
        <f>IF(SUM('Capability Gaps'!U305:AC305)=0,1,0)</f>
        <v>0</v>
      </c>
      <c r="E291" s="7">
        <f>IF(SUM('Capability Gaps'!AD305:AL305)=0,1,0)</f>
        <v>0</v>
      </c>
      <c r="F291" s="7">
        <f>IF(SUM('Capability Gaps'!AM305:AU305)=0,1,0)</f>
        <v>1</v>
      </c>
    </row>
    <row r="292" spans="1:6" ht="15" customHeight="1" x14ac:dyDescent="0.45">
      <c r="A292" s="5" t="s">
        <v>604</v>
      </c>
      <c r="B292" s="5" t="s">
        <v>605</v>
      </c>
      <c r="C292" s="7">
        <f>IF(SUM('Capability Gaps'!L306:T306)=0,1,0)</f>
        <v>0</v>
      </c>
      <c r="D292" s="7">
        <f>IF(SUM('Capability Gaps'!U306:AC306)=0,1,0)</f>
        <v>0</v>
      </c>
      <c r="E292" s="7">
        <f>IF(SUM('Capability Gaps'!AD306:AL306)=0,1,0)</f>
        <v>0</v>
      </c>
      <c r="F292" s="7">
        <f>IF(SUM('Capability Gaps'!AM306:AU306)=0,1,0)</f>
        <v>1</v>
      </c>
    </row>
    <row r="293" spans="1:6" ht="15" customHeight="1" x14ac:dyDescent="0.45">
      <c r="A293" s="5" t="s">
        <v>606</v>
      </c>
      <c r="B293" s="5" t="s">
        <v>607</v>
      </c>
      <c r="C293" s="7">
        <f>IF(SUM('Capability Gaps'!L307:T307)=0,1,0)</f>
        <v>0</v>
      </c>
      <c r="D293" s="7">
        <f>IF(SUM('Capability Gaps'!U307:AC307)=0,1,0)</f>
        <v>0</v>
      </c>
      <c r="E293" s="7">
        <f>IF(SUM('Capability Gaps'!AD307:AL307)=0,1,0)</f>
        <v>0</v>
      </c>
      <c r="F293" s="7">
        <f>IF(SUM('Capability Gaps'!AM307:AU307)=0,1,0)</f>
        <v>1</v>
      </c>
    </row>
    <row r="294" spans="1:6" ht="15" customHeight="1" x14ac:dyDescent="0.45">
      <c r="A294" s="5" t="s">
        <v>608</v>
      </c>
      <c r="B294" s="5" t="s">
        <v>609</v>
      </c>
      <c r="C294" s="7">
        <f>IF(SUM('Capability Gaps'!L308:T308)=0,1,0)</f>
        <v>0</v>
      </c>
      <c r="D294" s="7">
        <f>IF(SUM('Capability Gaps'!U308:AC308)=0,1,0)</f>
        <v>0</v>
      </c>
      <c r="E294" s="7">
        <f>IF(SUM('Capability Gaps'!AD308:AL308)=0,1,0)</f>
        <v>0</v>
      </c>
      <c r="F294" s="7">
        <f>IF(SUM('Capability Gaps'!AM308:AU308)=0,1,0)</f>
        <v>1</v>
      </c>
    </row>
    <row r="295" spans="1:6" ht="15" customHeight="1" x14ac:dyDescent="0.45">
      <c r="A295" s="5" t="s">
        <v>610</v>
      </c>
      <c r="B295" s="5" t="s">
        <v>611</v>
      </c>
      <c r="C295" s="7">
        <f>IF(SUM('Capability Gaps'!L309:T309)=0,1,0)</f>
        <v>0</v>
      </c>
      <c r="D295" s="7">
        <f>IF(SUM('Capability Gaps'!U309:AC309)=0,1,0)</f>
        <v>0</v>
      </c>
      <c r="E295" s="7">
        <f>IF(SUM('Capability Gaps'!AD309:AL309)=0,1,0)</f>
        <v>0</v>
      </c>
      <c r="F295" s="7">
        <f>IF(SUM('Capability Gaps'!AM309:AU309)=0,1,0)</f>
        <v>1</v>
      </c>
    </row>
    <row r="296" spans="1:6" ht="15" customHeight="1" x14ac:dyDescent="0.45">
      <c r="A296" s="5" t="s">
        <v>612</v>
      </c>
      <c r="B296" s="5" t="s">
        <v>613</v>
      </c>
      <c r="C296" s="7">
        <f>IF(SUM('Capability Gaps'!L310:T310)=0,1,0)</f>
        <v>0</v>
      </c>
      <c r="D296" s="7">
        <f>IF(SUM('Capability Gaps'!U310:AC310)=0,1,0)</f>
        <v>0</v>
      </c>
      <c r="E296" s="7">
        <f>IF(SUM('Capability Gaps'!AD310:AL310)=0,1,0)</f>
        <v>0</v>
      </c>
      <c r="F296" s="7">
        <f>IF(SUM('Capability Gaps'!AM310:AU310)=0,1,0)</f>
        <v>0</v>
      </c>
    </row>
    <row r="297" spans="1:6" ht="15" customHeight="1" x14ac:dyDescent="0.45">
      <c r="A297" s="5" t="s">
        <v>614</v>
      </c>
      <c r="B297" s="5" t="s">
        <v>615</v>
      </c>
      <c r="C297" s="7">
        <f>IF(SUM('Capability Gaps'!L311:T311)=0,1,0)</f>
        <v>0</v>
      </c>
      <c r="D297" s="7">
        <f>IF(SUM('Capability Gaps'!U311:AC311)=0,1,0)</f>
        <v>0</v>
      </c>
      <c r="E297" s="7">
        <f>IF(SUM('Capability Gaps'!AD311:AL311)=0,1,0)</f>
        <v>0</v>
      </c>
      <c r="F297" s="7">
        <f>IF(SUM('Capability Gaps'!AM311:AU311)=0,1,0)</f>
        <v>1</v>
      </c>
    </row>
    <row r="298" spans="1:6" ht="15" customHeight="1" x14ac:dyDescent="0.45">
      <c r="A298" s="5" t="s">
        <v>616</v>
      </c>
      <c r="B298" s="5" t="s">
        <v>617</v>
      </c>
      <c r="C298" s="7">
        <f>IF(SUM('Capability Gaps'!L312:T312)=0,1,0)</f>
        <v>0</v>
      </c>
      <c r="D298" s="7">
        <f>IF(SUM('Capability Gaps'!U312:AC312)=0,1,0)</f>
        <v>0</v>
      </c>
      <c r="E298" s="7">
        <f>IF(SUM('Capability Gaps'!AD312:AL312)=0,1,0)</f>
        <v>0</v>
      </c>
      <c r="F298" s="7">
        <f>IF(SUM('Capability Gaps'!AM312:AU312)=0,1,0)</f>
        <v>1</v>
      </c>
    </row>
    <row r="299" spans="1:6" ht="15" customHeight="1" x14ac:dyDescent="0.45">
      <c r="A299" s="5" t="s">
        <v>618</v>
      </c>
      <c r="B299" s="5" t="s">
        <v>619</v>
      </c>
      <c r="C299" s="7">
        <f>IF(SUM('Capability Gaps'!L313:T313)=0,1,0)</f>
        <v>0</v>
      </c>
      <c r="D299" s="7">
        <f>IF(SUM('Capability Gaps'!U313:AC313)=0,1,0)</f>
        <v>0</v>
      </c>
      <c r="E299" s="7">
        <f>IF(SUM('Capability Gaps'!AD313:AL313)=0,1,0)</f>
        <v>0</v>
      </c>
      <c r="F299" s="7">
        <f>IF(SUM('Capability Gaps'!AM313:AU313)=0,1,0)</f>
        <v>1</v>
      </c>
    </row>
    <row r="300" spans="1:6" ht="15" customHeight="1" x14ac:dyDescent="0.45">
      <c r="A300" s="5" t="s">
        <v>620</v>
      </c>
      <c r="B300" s="5" t="s">
        <v>621</v>
      </c>
      <c r="C300" s="7">
        <f>IF(SUM('Capability Gaps'!L314:T314)=0,1,0)</f>
        <v>0</v>
      </c>
      <c r="D300" s="7">
        <f>IF(SUM('Capability Gaps'!U314:AC314)=0,1,0)</f>
        <v>0</v>
      </c>
      <c r="E300" s="7">
        <f>IF(SUM('Capability Gaps'!AD314:AL314)=0,1,0)</f>
        <v>0</v>
      </c>
      <c r="F300" s="7">
        <f>IF(SUM('Capability Gaps'!AM314:AU314)=0,1,0)</f>
        <v>1</v>
      </c>
    </row>
    <row r="301" spans="1:6" ht="15" customHeight="1" x14ac:dyDescent="0.45">
      <c r="A301" s="5" t="s">
        <v>622</v>
      </c>
      <c r="B301" s="5" t="s">
        <v>623</v>
      </c>
      <c r="C301" s="7">
        <f>IF(SUM('Capability Gaps'!L315:T315)=0,1,0)</f>
        <v>0</v>
      </c>
      <c r="D301" s="7">
        <f>IF(SUM('Capability Gaps'!U315:AC315)=0,1,0)</f>
        <v>0</v>
      </c>
      <c r="E301" s="7">
        <f>IF(SUM('Capability Gaps'!AD315:AL315)=0,1,0)</f>
        <v>0</v>
      </c>
      <c r="F301" s="7">
        <f>IF(SUM('Capability Gaps'!AM315:AU315)=0,1,0)</f>
        <v>1</v>
      </c>
    </row>
    <row r="302" spans="1:6" ht="15" customHeight="1" x14ac:dyDescent="0.45">
      <c r="A302" s="5" t="s">
        <v>624</v>
      </c>
      <c r="B302" s="5" t="s">
        <v>625</v>
      </c>
      <c r="C302" s="7">
        <f>IF(SUM('Capability Gaps'!L316:T316)=0,1,0)</f>
        <v>0</v>
      </c>
      <c r="D302" s="7">
        <f>IF(SUM('Capability Gaps'!U316:AC316)=0,1,0)</f>
        <v>0</v>
      </c>
      <c r="E302" s="7">
        <f>IF(SUM('Capability Gaps'!AD316:AL316)=0,1,0)</f>
        <v>0</v>
      </c>
      <c r="F302" s="7">
        <f>IF(SUM('Capability Gaps'!AM316:AU316)=0,1,0)</f>
        <v>0</v>
      </c>
    </row>
    <row r="303" spans="1:6" ht="15" customHeight="1" x14ac:dyDescent="0.45">
      <c r="A303" s="5" t="s">
        <v>626</v>
      </c>
      <c r="B303" s="5" t="s">
        <v>627</v>
      </c>
      <c r="C303" s="7">
        <f>IF(SUM('Capability Gaps'!L317:T317)=0,1,0)</f>
        <v>0</v>
      </c>
      <c r="D303" s="7">
        <f>IF(SUM('Capability Gaps'!U317:AC317)=0,1,0)</f>
        <v>0</v>
      </c>
      <c r="E303" s="7">
        <f>IF(SUM('Capability Gaps'!AD317:AL317)=0,1,0)</f>
        <v>0</v>
      </c>
      <c r="F303" s="7">
        <f>IF(SUM('Capability Gaps'!AM317:AU317)=0,1,0)</f>
        <v>0</v>
      </c>
    </row>
    <row r="304" spans="1:6" ht="15" customHeight="1" x14ac:dyDescent="0.45">
      <c r="A304" s="5" t="s">
        <v>628</v>
      </c>
      <c r="B304" s="5" t="s">
        <v>629</v>
      </c>
      <c r="C304" s="7">
        <f>IF(SUM('Capability Gaps'!L318:T318)=0,1,0)</f>
        <v>0</v>
      </c>
      <c r="D304" s="7">
        <f>IF(SUM('Capability Gaps'!U318:AC318)=0,1,0)</f>
        <v>0</v>
      </c>
      <c r="E304" s="7">
        <f>IF(SUM('Capability Gaps'!AD318:AL318)=0,1,0)</f>
        <v>0</v>
      </c>
      <c r="F304" s="7">
        <f>IF(SUM('Capability Gaps'!AM318:AU318)=0,1,0)</f>
        <v>0</v>
      </c>
    </row>
    <row r="305" spans="1:6" ht="15" customHeight="1" x14ac:dyDescent="0.45">
      <c r="A305" s="5" t="s">
        <v>630</v>
      </c>
      <c r="B305" s="5" t="s">
        <v>631</v>
      </c>
      <c r="C305" s="7">
        <f>IF(SUM('Capability Gaps'!L319:T319)=0,1,0)</f>
        <v>0</v>
      </c>
      <c r="D305" s="7">
        <f>IF(SUM('Capability Gaps'!U319:AC319)=0,1,0)</f>
        <v>0</v>
      </c>
      <c r="E305" s="7">
        <f>IF(SUM('Capability Gaps'!AD319:AL319)=0,1,0)</f>
        <v>0</v>
      </c>
      <c r="F305" s="7">
        <f>IF(SUM('Capability Gaps'!AM319:AU319)=0,1,0)</f>
        <v>1</v>
      </c>
    </row>
    <row r="306" spans="1:6" ht="15" customHeight="1" x14ac:dyDescent="0.45">
      <c r="A306" s="5" t="s">
        <v>632</v>
      </c>
      <c r="B306" s="5" t="s">
        <v>633</v>
      </c>
      <c r="C306" s="7">
        <f>IF(SUM('Capability Gaps'!L320:T320)=0,1,0)</f>
        <v>0</v>
      </c>
      <c r="D306" s="7">
        <f>IF(SUM('Capability Gaps'!U320:AC320)=0,1,0)</f>
        <v>0</v>
      </c>
      <c r="E306" s="7">
        <f>IF(SUM('Capability Gaps'!AD320:AL320)=0,1,0)</f>
        <v>0</v>
      </c>
      <c r="F306" s="7">
        <f>IF(SUM('Capability Gaps'!AM320:AU320)=0,1,0)</f>
        <v>1</v>
      </c>
    </row>
    <row r="307" spans="1:6" ht="15" customHeight="1" x14ac:dyDescent="0.45">
      <c r="A307" s="5" t="s">
        <v>634</v>
      </c>
      <c r="B307" s="5" t="s">
        <v>635</v>
      </c>
      <c r="C307" s="7">
        <f>IF(SUM('Capability Gaps'!L321:T321)=0,1,0)</f>
        <v>0</v>
      </c>
      <c r="D307" s="7">
        <f>IF(SUM('Capability Gaps'!U321:AC321)=0,1,0)</f>
        <v>0</v>
      </c>
      <c r="E307" s="7">
        <f>IF(SUM('Capability Gaps'!AD321:AL321)=0,1,0)</f>
        <v>0</v>
      </c>
      <c r="F307" s="7">
        <f>IF(SUM('Capability Gaps'!AM321:AU321)=0,1,0)</f>
        <v>1</v>
      </c>
    </row>
    <row r="308" spans="1:6" ht="15" customHeight="1" x14ac:dyDescent="0.45">
      <c r="A308" s="5" t="s">
        <v>636</v>
      </c>
      <c r="B308" s="5" t="s">
        <v>637</v>
      </c>
      <c r="C308" s="7">
        <f>IF(SUM('Capability Gaps'!L322:T322)=0,1,0)</f>
        <v>0</v>
      </c>
      <c r="D308" s="7">
        <f>IF(SUM('Capability Gaps'!U322:AC322)=0,1,0)</f>
        <v>0</v>
      </c>
      <c r="E308" s="7">
        <f>IF(SUM('Capability Gaps'!AD322:AL322)=0,1,0)</f>
        <v>0</v>
      </c>
      <c r="F308" s="7">
        <f>IF(SUM('Capability Gaps'!AM322:AU322)=0,1,0)</f>
        <v>1</v>
      </c>
    </row>
    <row r="309" spans="1:6" ht="15" customHeight="1" x14ac:dyDescent="0.45">
      <c r="A309" s="5" t="s">
        <v>638</v>
      </c>
      <c r="B309" s="5" t="s">
        <v>639</v>
      </c>
      <c r="C309" s="7">
        <f>IF(SUM('Capability Gaps'!L323:T323)=0,1,0)</f>
        <v>0</v>
      </c>
      <c r="D309" s="7">
        <f>IF(SUM('Capability Gaps'!U323:AC323)=0,1,0)</f>
        <v>0</v>
      </c>
      <c r="E309" s="7">
        <f>IF(SUM('Capability Gaps'!AD323:AL323)=0,1,0)</f>
        <v>0</v>
      </c>
      <c r="F309" s="7">
        <f>IF(SUM('Capability Gaps'!AM323:AU323)=0,1,0)</f>
        <v>1</v>
      </c>
    </row>
    <row r="310" spans="1:6" ht="15" customHeight="1" x14ac:dyDescent="0.45">
      <c r="A310" s="5" t="s">
        <v>640</v>
      </c>
      <c r="B310" s="5" t="s">
        <v>641</v>
      </c>
      <c r="C310" s="7">
        <f>IF(SUM('Capability Gaps'!L324:T324)=0,1,0)</f>
        <v>0</v>
      </c>
      <c r="D310" s="7">
        <f>IF(SUM('Capability Gaps'!U324:AC324)=0,1,0)</f>
        <v>0</v>
      </c>
      <c r="E310" s="7">
        <f>IF(SUM('Capability Gaps'!AD324:AL324)=0,1,0)</f>
        <v>0</v>
      </c>
      <c r="F310" s="7">
        <f>IF(SUM('Capability Gaps'!AM324:AU324)=0,1,0)</f>
        <v>1</v>
      </c>
    </row>
    <row r="311" spans="1:6" ht="15" customHeight="1" x14ac:dyDescent="0.45">
      <c r="A311" s="5" t="s">
        <v>642</v>
      </c>
      <c r="B311" s="5" t="s">
        <v>643</v>
      </c>
      <c r="C311" s="7">
        <f>IF(SUM('Capability Gaps'!L325:T325)=0,1,0)</f>
        <v>0</v>
      </c>
      <c r="D311" s="7">
        <f>IF(SUM('Capability Gaps'!U325:AC325)=0,1,0)</f>
        <v>0</v>
      </c>
      <c r="E311" s="7">
        <f>IF(SUM('Capability Gaps'!AD325:AL325)=0,1,0)</f>
        <v>0</v>
      </c>
      <c r="F311" s="7">
        <f>IF(SUM('Capability Gaps'!AM325:AU325)=0,1,0)</f>
        <v>1</v>
      </c>
    </row>
    <row r="312" spans="1:6" ht="15" customHeight="1" x14ac:dyDescent="0.45">
      <c r="A312" s="5" t="s">
        <v>644</v>
      </c>
      <c r="B312" s="5" t="s">
        <v>645</v>
      </c>
      <c r="C312" s="7">
        <f>IF(SUM('Capability Gaps'!L326:T326)=0,1,0)</f>
        <v>0</v>
      </c>
      <c r="D312" s="7">
        <f>IF(SUM('Capability Gaps'!U326:AC326)=0,1,0)</f>
        <v>0</v>
      </c>
      <c r="E312" s="7">
        <f>IF(SUM('Capability Gaps'!AD326:AL326)=0,1,0)</f>
        <v>0</v>
      </c>
      <c r="F312" s="7">
        <f>IF(SUM('Capability Gaps'!AM326:AU326)=0,1,0)</f>
        <v>1</v>
      </c>
    </row>
    <row r="313" spans="1:6" ht="15" customHeight="1" x14ac:dyDescent="0.45">
      <c r="A313" s="5" t="s">
        <v>646</v>
      </c>
      <c r="B313" s="5" t="s">
        <v>647</v>
      </c>
      <c r="C313" s="7">
        <f>IF(SUM('Capability Gaps'!L327:T327)=0,1,0)</f>
        <v>0</v>
      </c>
      <c r="D313" s="7">
        <f>IF(SUM('Capability Gaps'!U327:AC327)=0,1,0)</f>
        <v>0</v>
      </c>
      <c r="E313" s="7">
        <f>IF(SUM('Capability Gaps'!AD327:AL327)=0,1,0)</f>
        <v>1</v>
      </c>
      <c r="F313" s="7">
        <f>IF(SUM('Capability Gaps'!AM327:AU327)=0,1,0)</f>
        <v>1</v>
      </c>
    </row>
    <row r="314" spans="1:6" ht="15" customHeight="1" x14ac:dyDescent="0.45">
      <c r="A314" s="5" t="s">
        <v>648</v>
      </c>
      <c r="B314" s="5" t="s">
        <v>649</v>
      </c>
      <c r="C314" s="7">
        <f>IF(SUM('Capability Gaps'!L328:T328)=0,1,0)</f>
        <v>0</v>
      </c>
      <c r="D314" s="7">
        <f>IF(SUM('Capability Gaps'!U328:AC328)=0,1,0)</f>
        <v>0</v>
      </c>
      <c r="E314" s="7">
        <f>IF(SUM('Capability Gaps'!AD328:AL328)=0,1,0)</f>
        <v>0</v>
      </c>
      <c r="F314" s="7">
        <f>IF(SUM('Capability Gaps'!AM328:AU328)=0,1,0)</f>
        <v>1</v>
      </c>
    </row>
    <row r="315" spans="1:6" ht="15" customHeight="1" x14ac:dyDescent="0.45">
      <c r="A315" s="5" t="s">
        <v>650</v>
      </c>
      <c r="B315" s="5" t="s">
        <v>651</v>
      </c>
      <c r="C315" s="7">
        <f>IF(SUM('Capability Gaps'!L329:T329)=0,1,0)</f>
        <v>0</v>
      </c>
      <c r="D315" s="7">
        <f>IF(SUM('Capability Gaps'!U329:AC329)=0,1,0)</f>
        <v>0</v>
      </c>
      <c r="E315" s="7">
        <f>IF(SUM('Capability Gaps'!AD329:AL329)=0,1,0)</f>
        <v>0</v>
      </c>
      <c r="F315" s="7">
        <f>IF(SUM('Capability Gaps'!AM329:AU329)=0,1,0)</f>
        <v>1</v>
      </c>
    </row>
    <row r="316" spans="1:6" ht="15" customHeight="1" x14ac:dyDescent="0.45">
      <c r="A316" s="5" t="s">
        <v>652</v>
      </c>
      <c r="B316" s="5" t="s">
        <v>653</v>
      </c>
      <c r="C316" s="7">
        <f>IF(SUM('Capability Gaps'!L330:T330)=0,1,0)</f>
        <v>0</v>
      </c>
      <c r="D316" s="7">
        <f>IF(SUM('Capability Gaps'!U330:AC330)=0,1,0)</f>
        <v>0</v>
      </c>
      <c r="E316" s="7">
        <f>IF(SUM('Capability Gaps'!AD330:AL330)=0,1,0)</f>
        <v>0</v>
      </c>
      <c r="F316" s="7">
        <f>IF(SUM('Capability Gaps'!AM330:AU330)=0,1,0)</f>
        <v>1</v>
      </c>
    </row>
    <row r="317" spans="1:6" ht="15" customHeight="1" x14ac:dyDescent="0.45">
      <c r="A317" s="5" t="s">
        <v>654</v>
      </c>
      <c r="B317" s="5" t="s">
        <v>655</v>
      </c>
      <c r="C317" s="7">
        <f>IF(SUM('Capability Gaps'!L331:T331)=0,1,0)</f>
        <v>0</v>
      </c>
      <c r="D317" s="7">
        <f>IF(SUM('Capability Gaps'!U331:AC331)=0,1,0)</f>
        <v>0</v>
      </c>
      <c r="E317" s="7">
        <f>IF(SUM('Capability Gaps'!AD331:AL331)=0,1,0)</f>
        <v>0</v>
      </c>
      <c r="F317" s="7">
        <f>IF(SUM('Capability Gaps'!AM331:AU331)=0,1,0)</f>
        <v>1</v>
      </c>
    </row>
    <row r="318" spans="1:6" ht="15" customHeight="1" x14ac:dyDescent="0.45">
      <c r="A318" s="5" t="s">
        <v>656</v>
      </c>
      <c r="B318" s="5" t="s">
        <v>657</v>
      </c>
      <c r="C318" s="7">
        <f>IF(SUM('Capability Gaps'!L332:T332)=0,1,0)</f>
        <v>0</v>
      </c>
      <c r="D318" s="7">
        <f>IF(SUM('Capability Gaps'!U332:AC332)=0,1,0)</f>
        <v>0</v>
      </c>
      <c r="E318" s="7">
        <f>IF(SUM('Capability Gaps'!AD332:AL332)=0,1,0)</f>
        <v>0</v>
      </c>
      <c r="F318" s="7">
        <f>IF(SUM('Capability Gaps'!AM332:AU332)=0,1,0)</f>
        <v>1</v>
      </c>
    </row>
    <row r="319" spans="1:6" ht="15" customHeight="1" x14ac:dyDescent="0.45">
      <c r="A319" s="5" t="s">
        <v>658</v>
      </c>
      <c r="B319" s="5" t="s">
        <v>659</v>
      </c>
      <c r="C319" s="7">
        <f>IF(SUM('Capability Gaps'!L333:T333)=0,1,0)</f>
        <v>0</v>
      </c>
      <c r="D319" s="7">
        <f>IF(SUM('Capability Gaps'!U333:AC333)=0,1,0)</f>
        <v>0</v>
      </c>
      <c r="E319" s="7">
        <f>IF(SUM('Capability Gaps'!AD333:AL333)=0,1,0)</f>
        <v>0</v>
      </c>
      <c r="F319" s="7">
        <f>IF(SUM('Capability Gaps'!AM333:AU333)=0,1,0)</f>
        <v>0</v>
      </c>
    </row>
    <row r="320" spans="1:6" ht="15" customHeight="1" x14ac:dyDescent="0.45">
      <c r="A320" s="5" t="s">
        <v>660</v>
      </c>
      <c r="B320" s="5" t="s">
        <v>661</v>
      </c>
      <c r="C320" s="7">
        <f>IF(SUM('Capability Gaps'!L334:T334)=0,1,0)</f>
        <v>0</v>
      </c>
      <c r="D320" s="7">
        <f>IF(SUM('Capability Gaps'!U334:AC334)=0,1,0)</f>
        <v>0</v>
      </c>
      <c r="E320" s="7">
        <f>IF(SUM('Capability Gaps'!AD334:AL334)=0,1,0)</f>
        <v>0</v>
      </c>
      <c r="F320" s="7">
        <f>IF(SUM('Capability Gaps'!AM334:AU334)=0,1,0)</f>
        <v>1</v>
      </c>
    </row>
    <row r="321" spans="1:6" ht="15" customHeight="1" x14ac:dyDescent="0.45">
      <c r="A321" s="5" t="s">
        <v>662</v>
      </c>
      <c r="B321" s="5" t="s">
        <v>663</v>
      </c>
      <c r="C321" s="7">
        <f>IF(SUM('Capability Gaps'!L335:T335)=0,1,0)</f>
        <v>0</v>
      </c>
      <c r="D321" s="7">
        <f>IF(SUM('Capability Gaps'!U335:AC335)=0,1,0)</f>
        <v>0</v>
      </c>
      <c r="E321" s="7">
        <f>IF(SUM('Capability Gaps'!AD335:AL335)=0,1,0)</f>
        <v>1</v>
      </c>
      <c r="F321" s="7">
        <f>IF(SUM('Capability Gaps'!AM335:AU335)=0,1,0)</f>
        <v>1</v>
      </c>
    </row>
    <row r="322" spans="1:6" ht="15" customHeight="1" x14ac:dyDescent="0.45">
      <c r="A322" s="5" t="s">
        <v>664</v>
      </c>
      <c r="B322" s="5" t="s">
        <v>665</v>
      </c>
      <c r="C322" s="7">
        <f>IF(SUM('Capability Gaps'!L336:T336)=0,1,0)</f>
        <v>0</v>
      </c>
      <c r="D322" s="7">
        <f>IF(SUM('Capability Gaps'!U336:AC336)=0,1,0)</f>
        <v>0</v>
      </c>
      <c r="E322" s="7">
        <f>IF(SUM('Capability Gaps'!AD336:AL336)=0,1,0)</f>
        <v>0</v>
      </c>
      <c r="F322" s="7">
        <f>IF(SUM('Capability Gaps'!AM336:AU336)=0,1,0)</f>
        <v>1</v>
      </c>
    </row>
    <row r="323" spans="1:6" ht="15" customHeight="1" x14ac:dyDescent="0.45">
      <c r="A323" s="5" t="s">
        <v>666</v>
      </c>
      <c r="B323" s="5" t="s">
        <v>667</v>
      </c>
      <c r="C323" s="7">
        <f>IF(SUM('Capability Gaps'!L337:T337)=0,1,0)</f>
        <v>0</v>
      </c>
      <c r="D323" s="7">
        <f>IF(SUM('Capability Gaps'!U337:AC337)=0,1,0)</f>
        <v>0</v>
      </c>
      <c r="E323" s="7">
        <f>IF(SUM('Capability Gaps'!AD337:AL337)=0,1,0)</f>
        <v>0</v>
      </c>
      <c r="F323" s="7">
        <f>IF(SUM('Capability Gaps'!AM337:AU337)=0,1,0)</f>
        <v>1</v>
      </c>
    </row>
    <row r="324" spans="1:6" ht="15" customHeight="1" x14ac:dyDescent="0.45">
      <c r="A324" s="5" t="s">
        <v>668</v>
      </c>
      <c r="B324" s="5" t="s">
        <v>669</v>
      </c>
      <c r="C324" s="7">
        <f>IF(SUM('Capability Gaps'!L338:T338)=0,1,0)</f>
        <v>0</v>
      </c>
      <c r="D324" s="7">
        <f>IF(SUM('Capability Gaps'!U338:AC338)=0,1,0)</f>
        <v>0</v>
      </c>
      <c r="E324" s="7">
        <f>IF(SUM('Capability Gaps'!AD338:AL338)=0,1,0)</f>
        <v>0</v>
      </c>
      <c r="F324" s="7">
        <f>IF(SUM('Capability Gaps'!AM338:AU338)=0,1,0)</f>
        <v>1</v>
      </c>
    </row>
    <row r="325" spans="1:6" ht="15" customHeight="1" x14ac:dyDescent="0.45">
      <c r="A325" s="5" t="s">
        <v>670</v>
      </c>
      <c r="B325" s="5" t="s">
        <v>671</v>
      </c>
      <c r="C325" s="7">
        <f>IF(SUM('Capability Gaps'!L339:T339)=0,1,0)</f>
        <v>0</v>
      </c>
      <c r="D325" s="7">
        <f>IF(SUM('Capability Gaps'!U339:AC339)=0,1,0)</f>
        <v>0</v>
      </c>
      <c r="E325" s="7">
        <f>IF(SUM('Capability Gaps'!AD339:AL339)=0,1,0)</f>
        <v>1</v>
      </c>
      <c r="F325" s="7">
        <f>IF(SUM('Capability Gaps'!AM339:AU339)=0,1,0)</f>
        <v>1</v>
      </c>
    </row>
    <row r="326" spans="1:6" ht="15" customHeight="1" x14ac:dyDescent="0.45">
      <c r="A326" s="5" t="s">
        <v>672</v>
      </c>
      <c r="B326" s="5" t="s">
        <v>673</v>
      </c>
      <c r="C326" s="7">
        <f>IF(SUM('Capability Gaps'!L340:T340)=0,1,0)</f>
        <v>0</v>
      </c>
      <c r="D326" s="7">
        <f>IF(SUM('Capability Gaps'!U340:AC340)=0,1,0)</f>
        <v>0</v>
      </c>
      <c r="E326" s="7">
        <f>IF(SUM('Capability Gaps'!AD340:AL340)=0,1,0)</f>
        <v>0</v>
      </c>
      <c r="F326" s="7">
        <f>IF(SUM('Capability Gaps'!AM340:AU340)=0,1,0)</f>
        <v>1</v>
      </c>
    </row>
    <row r="327" spans="1:6" ht="15" customHeight="1" x14ac:dyDescent="0.45">
      <c r="A327" s="5" t="s">
        <v>674</v>
      </c>
      <c r="B327" s="5" t="s">
        <v>675</v>
      </c>
      <c r="C327" s="7">
        <f>IF(SUM('Capability Gaps'!L341:T341)=0,1,0)</f>
        <v>0</v>
      </c>
      <c r="D327" s="7">
        <f>IF(SUM('Capability Gaps'!U341:AC341)=0,1,0)</f>
        <v>0</v>
      </c>
      <c r="E327" s="7">
        <f>IF(SUM('Capability Gaps'!AD341:AL341)=0,1,0)</f>
        <v>0</v>
      </c>
      <c r="F327" s="7">
        <f>IF(SUM('Capability Gaps'!AM341:AU341)=0,1,0)</f>
        <v>1</v>
      </c>
    </row>
    <row r="328" spans="1:6" ht="15" customHeight="1" x14ac:dyDescent="0.45">
      <c r="A328" s="5" t="s">
        <v>676</v>
      </c>
      <c r="B328" s="5" t="s">
        <v>677</v>
      </c>
      <c r="C328" s="7">
        <f>IF(SUM('Capability Gaps'!L342:T342)=0,1,0)</f>
        <v>0</v>
      </c>
      <c r="D328" s="7">
        <f>IF(SUM('Capability Gaps'!U342:AC342)=0,1,0)</f>
        <v>0</v>
      </c>
      <c r="E328" s="7">
        <f>IF(SUM('Capability Gaps'!AD342:AL342)=0,1,0)</f>
        <v>0</v>
      </c>
      <c r="F328" s="7">
        <f>IF(SUM('Capability Gaps'!AM342:AU342)=0,1,0)</f>
        <v>1</v>
      </c>
    </row>
    <row r="329" spans="1:6" ht="15" customHeight="1" x14ac:dyDescent="0.45">
      <c r="A329" s="5" t="s">
        <v>678</v>
      </c>
      <c r="B329" s="5" t="s">
        <v>679</v>
      </c>
      <c r="C329" s="7">
        <f>IF(SUM('Capability Gaps'!L343:T343)=0,1,0)</f>
        <v>0</v>
      </c>
      <c r="D329" s="7">
        <f>IF(SUM('Capability Gaps'!U343:AC343)=0,1,0)</f>
        <v>0</v>
      </c>
      <c r="E329" s="7">
        <f>IF(SUM('Capability Gaps'!AD343:AL343)=0,1,0)</f>
        <v>0</v>
      </c>
      <c r="F329" s="7">
        <f>IF(SUM('Capability Gaps'!AM343:AU343)=0,1,0)</f>
        <v>0</v>
      </c>
    </row>
    <row r="330" spans="1:6" ht="15" customHeight="1" x14ac:dyDescent="0.45">
      <c r="A330" s="5" t="s">
        <v>680</v>
      </c>
      <c r="B330" s="5" t="s">
        <v>681</v>
      </c>
      <c r="C330" s="7">
        <f>IF(SUM('Capability Gaps'!L344:T344)=0,1,0)</f>
        <v>0</v>
      </c>
      <c r="D330" s="7">
        <f>IF(SUM('Capability Gaps'!U344:AC344)=0,1,0)</f>
        <v>0</v>
      </c>
      <c r="E330" s="7">
        <f>IF(SUM('Capability Gaps'!AD344:AL344)=0,1,0)</f>
        <v>0</v>
      </c>
      <c r="F330" s="7">
        <f>IF(SUM('Capability Gaps'!AM344:AU344)=0,1,0)</f>
        <v>0</v>
      </c>
    </row>
    <row r="331" spans="1:6" ht="15" customHeight="1" x14ac:dyDescent="0.45">
      <c r="A331" s="5" t="s">
        <v>682</v>
      </c>
      <c r="B331" s="5" t="s">
        <v>683</v>
      </c>
      <c r="C331" s="7">
        <f>IF(SUM('Capability Gaps'!L345:T345)=0,1,0)</f>
        <v>0</v>
      </c>
      <c r="D331" s="7">
        <f>IF(SUM('Capability Gaps'!U345:AC345)=0,1,0)</f>
        <v>0</v>
      </c>
      <c r="E331" s="7">
        <f>IF(SUM('Capability Gaps'!AD345:AL345)=0,1,0)</f>
        <v>0</v>
      </c>
      <c r="F331" s="7">
        <f>IF(SUM('Capability Gaps'!AM345:AU345)=0,1,0)</f>
        <v>1</v>
      </c>
    </row>
    <row r="332" spans="1:6" ht="15" customHeight="1" x14ac:dyDescent="0.45">
      <c r="A332" s="5" t="s">
        <v>684</v>
      </c>
      <c r="B332" s="5" t="s">
        <v>685</v>
      </c>
      <c r="C332" s="7">
        <f>IF(SUM('Capability Gaps'!L346:T346)=0,1,0)</f>
        <v>0</v>
      </c>
      <c r="D332" s="7">
        <f>IF(SUM('Capability Gaps'!U346:AC346)=0,1,0)</f>
        <v>0</v>
      </c>
      <c r="E332" s="7">
        <f>IF(SUM('Capability Gaps'!AD346:AL346)=0,1,0)</f>
        <v>0</v>
      </c>
      <c r="F332" s="7">
        <f>IF(SUM('Capability Gaps'!AM346:AU346)=0,1,0)</f>
        <v>1</v>
      </c>
    </row>
    <row r="333" spans="1:6" ht="15" customHeight="1" x14ac:dyDescent="0.45">
      <c r="A333" s="5" t="s">
        <v>686</v>
      </c>
      <c r="B333" s="5" t="s">
        <v>687</v>
      </c>
      <c r="C333" s="7">
        <f>IF(SUM('Capability Gaps'!L347:T347)=0,1,0)</f>
        <v>0</v>
      </c>
      <c r="D333" s="7">
        <f>IF(SUM('Capability Gaps'!U347:AC347)=0,1,0)</f>
        <v>0</v>
      </c>
      <c r="E333" s="7">
        <f>IF(SUM('Capability Gaps'!AD347:AL347)=0,1,0)</f>
        <v>0</v>
      </c>
      <c r="F333" s="7">
        <f>IF(SUM('Capability Gaps'!AM347:AU347)=0,1,0)</f>
        <v>1</v>
      </c>
    </row>
    <row r="334" spans="1:6" ht="15" customHeight="1" x14ac:dyDescent="0.45">
      <c r="A334" s="5" t="s">
        <v>688</v>
      </c>
      <c r="B334" s="5" t="s">
        <v>689</v>
      </c>
      <c r="C334" s="7">
        <f>IF(SUM('Capability Gaps'!L348:T348)=0,1,0)</f>
        <v>0</v>
      </c>
      <c r="D334" s="7">
        <f>IF(SUM('Capability Gaps'!U348:AC348)=0,1,0)</f>
        <v>0</v>
      </c>
      <c r="E334" s="7">
        <f>IF(SUM('Capability Gaps'!AD348:AL348)=0,1,0)</f>
        <v>0</v>
      </c>
      <c r="F334" s="7">
        <f>IF(SUM('Capability Gaps'!AM348:AU348)=0,1,0)</f>
        <v>0</v>
      </c>
    </row>
    <row r="335" spans="1:6" ht="15" customHeight="1" x14ac:dyDescent="0.45">
      <c r="A335" s="5" t="s">
        <v>690</v>
      </c>
      <c r="B335" s="5" t="s">
        <v>691</v>
      </c>
      <c r="C335" s="7">
        <f>IF(SUM('Capability Gaps'!L349:T349)=0,1,0)</f>
        <v>0</v>
      </c>
      <c r="D335" s="7">
        <f>IF(SUM('Capability Gaps'!U349:AC349)=0,1,0)</f>
        <v>0</v>
      </c>
      <c r="E335" s="7">
        <f>IF(SUM('Capability Gaps'!AD349:AL349)=0,1,0)</f>
        <v>0</v>
      </c>
      <c r="F335" s="7">
        <f>IF(SUM('Capability Gaps'!AM349:AU349)=0,1,0)</f>
        <v>1</v>
      </c>
    </row>
    <row r="336" spans="1:6" ht="15" customHeight="1" x14ac:dyDescent="0.45">
      <c r="A336" s="5" t="s">
        <v>692</v>
      </c>
      <c r="B336" s="5" t="s">
        <v>693</v>
      </c>
      <c r="C336" s="7">
        <f>IF(SUM('Capability Gaps'!L350:T350)=0,1,0)</f>
        <v>0</v>
      </c>
      <c r="D336" s="7">
        <f>IF(SUM('Capability Gaps'!U350:AC350)=0,1,0)</f>
        <v>0</v>
      </c>
      <c r="E336" s="7">
        <f>IF(SUM('Capability Gaps'!AD350:AL350)=0,1,0)</f>
        <v>0</v>
      </c>
      <c r="F336" s="7">
        <f>IF(SUM('Capability Gaps'!AM350:AU350)=0,1,0)</f>
        <v>1</v>
      </c>
    </row>
    <row r="337" spans="1:6" ht="15" customHeight="1" x14ac:dyDescent="0.45">
      <c r="A337" s="5" t="s">
        <v>694</v>
      </c>
      <c r="B337" s="5" t="s">
        <v>695</v>
      </c>
      <c r="C337" s="7">
        <f>IF(SUM('Capability Gaps'!L351:T351)=0,1,0)</f>
        <v>0</v>
      </c>
      <c r="D337" s="7">
        <f>IF(SUM('Capability Gaps'!U351:AC351)=0,1,0)</f>
        <v>0</v>
      </c>
      <c r="E337" s="7">
        <f>IF(SUM('Capability Gaps'!AD351:AL351)=0,1,0)</f>
        <v>0</v>
      </c>
      <c r="F337" s="7">
        <f>IF(SUM('Capability Gaps'!AM351:AU351)=0,1,0)</f>
        <v>1</v>
      </c>
    </row>
    <row r="338" spans="1:6" ht="15" customHeight="1" x14ac:dyDescent="0.45">
      <c r="A338" s="5" t="s">
        <v>696</v>
      </c>
      <c r="B338" s="5" t="s">
        <v>697</v>
      </c>
      <c r="C338" s="7">
        <f>IF(SUM('Capability Gaps'!L352:T352)=0,1,0)</f>
        <v>0</v>
      </c>
      <c r="D338" s="7">
        <f>IF(SUM('Capability Gaps'!U352:AC352)=0,1,0)</f>
        <v>0</v>
      </c>
      <c r="E338" s="7">
        <f>IF(SUM('Capability Gaps'!AD352:AL352)=0,1,0)</f>
        <v>0</v>
      </c>
      <c r="F338" s="7">
        <f>IF(SUM('Capability Gaps'!AM352:AU352)=0,1,0)</f>
        <v>1</v>
      </c>
    </row>
    <row r="339" spans="1:6" ht="15" customHeight="1" x14ac:dyDescent="0.45">
      <c r="A339" s="5" t="s">
        <v>698</v>
      </c>
      <c r="B339" s="5" t="s">
        <v>699</v>
      </c>
      <c r="C339" s="7">
        <f>IF(SUM('Capability Gaps'!L353:T353)=0,1,0)</f>
        <v>0</v>
      </c>
      <c r="D339" s="7">
        <f>IF(SUM('Capability Gaps'!U353:AC353)=0,1,0)</f>
        <v>0</v>
      </c>
      <c r="E339" s="7">
        <f>IF(SUM('Capability Gaps'!AD353:AL353)=0,1,0)</f>
        <v>0</v>
      </c>
      <c r="F339" s="7">
        <f>IF(SUM('Capability Gaps'!AM353:AU353)=0,1,0)</f>
        <v>1</v>
      </c>
    </row>
    <row r="340" spans="1:6" ht="15" customHeight="1" x14ac:dyDescent="0.45">
      <c r="A340" s="5" t="s">
        <v>700</v>
      </c>
      <c r="B340" s="5" t="s">
        <v>701</v>
      </c>
      <c r="C340" s="7">
        <f>IF(SUM('Capability Gaps'!L354:T354)=0,1,0)</f>
        <v>0</v>
      </c>
      <c r="D340" s="7">
        <f>IF(SUM('Capability Gaps'!U354:AC354)=0,1,0)</f>
        <v>0</v>
      </c>
      <c r="E340" s="7">
        <f>IF(SUM('Capability Gaps'!AD354:AL354)=0,1,0)</f>
        <v>0</v>
      </c>
      <c r="F340" s="7">
        <f>IF(SUM('Capability Gaps'!AM354:AU354)=0,1,0)</f>
        <v>1</v>
      </c>
    </row>
    <row r="341" spans="1:6" ht="15" customHeight="1" x14ac:dyDescent="0.45">
      <c r="A341" s="5" t="s">
        <v>702</v>
      </c>
      <c r="B341" s="5" t="s">
        <v>703</v>
      </c>
      <c r="C341" s="7">
        <f>IF(SUM('Capability Gaps'!L355:T355)=0,1,0)</f>
        <v>0</v>
      </c>
      <c r="D341" s="7">
        <f>IF(SUM('Capability Gaps'!U355:AC355)=0,1,0)</f>
        <v>0</v>
      </c>
      <c r="E341" s="7">
        <f>IF(SUM('Capability Gaps'!AD355:AL355)=0,1,0)</f>
        <v>0</v>
      </c>
      <c r="F341" s="7">
        <f>IF(SUM('Capability Gaps'!AM355:AU355)=0,1,0)</f>
        <v>1</v>
      </c>
    </row>
    <row r="342" spans="1:6" ht="15" customHeight="1" x14ac:dyDescent="0.45">
      <c r="A342" s="5" t="s">
        <v>704</v>
      </c>
      <c r="B342" s="5" t="s">
        <v>705</v>
      </c>
      <c r="C342" s="7">
        <f>IF(SUM('Capability Gaps'!L356:T356)=0,1,0)</f>
        <v>0</v>
      </c>
      <c r="D342" s="7">
        <f>IF(SUM('Capability Gaps'!U356:AC356)=0,1,0)</f>
        <v>0</v>
      </c>
      <c r="E342" s="7">
        <f>IF(SUM('Capability Gaps'!AD356:AL356)=0,1,0)</f>
        <v>0</v>
      </c>
      <c r="F342" s="7">
        <f>IF(SUM('Capability Gaps'!AM356:AU356)=0,1,0)</f>
        <v>1</v>
      </c>
    </row>
    <row r="343" spans="1:6" ht="15" customHeight="1" x14ac:dyDescent="0.45">
      <c r="A343" s="5" t="s">
        <v>706</v>
      </c>
      <c r="B343" s="5" t="s">
        <v>707</v>
      </c>
      <c r="C343" s="7">
        <f>IF(SUM('Capability Gaps'!L357:T357)=0,1,0)</f>
        <v>0</v>
      </c>
      <c r="D343" s="7">
        <f>IF(SUM('Capability Gaps'!U357:AC357)=0,1,0)</f>
        <v>0</v>
      </c>
      <c r="E343" s="7">
        <f>IF(SUM('Capability Gaps'!AD357:AL357)=0,1,0)</f>
        <v>0</v>
      </c>
      <c r="F343" s="7">
        <f>IF(SUM('Capability Gaps'!AM357:AU357)=0,1,0)</f>
        <v>1</v>
      </c>
    </row>
    <row r="344" spans="1:6" ht="15" customHeight="1" x14ac:dyDescent="0.45">
      <c r="A344" s="5" t="s">
        <v>708</v>
      </c>
      <c r="B344" s="5" t="s">
        <v>709</v>
      </c>
      <c r="C344" s="7">
        <f>IF(SUM('Capability Gaps'!L358:T358)=0,1,0)</f>
        <v>0</v>
      </c>
      <c r="D344" s="7">
        <f>IF(SUM('Capability Gaps'!U358:AC358)=0,1,0)</f>
        <v>0</v>
      </c>
      <c r="E344" s="7">
        <f>IF(SUM('Capability Gaps'!AD358:AL358)=0,1,0)</f>
        <v>0</v>
      </c>
      <c r="F344" s="7">
        <f>IF(SUM('Capability Gaps'!AM358:AU358)=0,1,0)</f>
        <v>1</v>
      </c>
    </row>
    <row r="345" spans="1:6" ht="15" customHeight="1" x14ac:dyDescent="0.45">
      <c r="A345" s="5" t="s">
        <v>710</v>
      </c>
      <c r="B345" s="5" t="s">
        <v>711</v>
      </c>
      <c r="C345" s="7">
        <f>IF(SUM('Capability Gaps'!L359:T359)=0,1,0)</f>
        <v>0</v>
      </c>
      <c r="D345" s="7">
        <f>IF(SUM('Capability Gaps'!U359:AC359)=0,1,0)</f>
        <v>0</v>
      </c>
      <c r="E345" s="7">
        <f>IF(SUM('Capability Gaps'!AD359:AL359)=0,1,0)</f>
        <v>1</v>
      </c>
      <c r="F345" s="7">
        <f>IF(SUM('Capability Gaps'!AM359:AU359)=0,1,0)</f>
        <v>1</v>
      </c>
    </row>
    <row r="346" spans="1:6" ht="15" customHeight="1" x14ac:dyDescent="0.45">
      <c r="A346" s="5" t="s">
        <v>712</v>
      </c>
      <c r="B346" s="5" t="s">
        <v>713</v>
      </c>
      <c r="C346" s="7">
        <f>IF(SUM('Capability Gaps'!L360:T360)=0,1,0)</f>
        <v>0</v>
      </c>
      <c r="D346" s="7">
        <f>IF(SUM('Capability Gaps'!U360:AC360)=0,1,0)</f>
        <v>0</v>
      </c>
      <c r="E346" s="7">
        <f>IF(SUM('Capability Gaps'!AD360:AL360)=0,1,0)</f>
        <v>1</v>
      </c>
      <c r="F346" s="7">
        <f>IF(SUM('Capability Gaps'!AM360:AU360)=0,1,0)</f>
        <v>1</v>
      </c>
    </row>
    <row r="347" spans="1:6" ht="15" customHeight="1" x14ac:dyDescent="0.45">
      <c r="A347" s="5" t="s">
        <v>714</v>
      </c>
      <c r="B347" s="5" t="s">
        <v>715</v>
      </c>
      <c r="C347" s="7">
        <f>IF(SUM('Capability Gaps'!L361:T361)=0,1,0)</f>
        <v>0</v>
      </c>
      <c r="D347" s="7">
        <f>IF(SUM('Capability Gaps'!U361:AC361)=0,1,0)</f>
        <v>0</v>
      </c>
      <c r="E347" s="7">
        <f>IF(SUM('Capability Gaps'!AD361:AL361)=0,1,0)</f>
        <v>0</v>
      </c>
      <c r="F347" s="7">
        <f>IF(SUM('Capability Gaps'!AM361:AU361)=0,1,0)</f>
        <v>1</v>
      </c>
    </row>
    <row r="348" spans="1:6" ht="15" customHeight="1" x14ac:dyDescent="0.45">
      <c r="A348" s="5" t="s">
        <v>716</v>
      </c>
      <c r="B348" s="5" t="s">
        <v>717</v>
      </c>
      <c r="C348" s="7">
        <f>IF(SUM('Capability Gaps'!L362:T362)=0,1,0)</f>
        <v>0</v>
      </c>
      <c r="D348" s="7">
        <f>IF(SUM('Capability Gaps'!U362:AC362)=0,1,0)</f>
        <v>0</v>
      </c>
      <c r="E348" s="7">
        <f>IF(SUM('Capability Gaps'!AD362:AL362)=0,1,0)</f>
        <v>0</v>
      </c>
      <c r="F348" s="7">
        <f>IF(SUM('Capability Gaps'!AM362:AU362)=0,1,0)</f>
        <v>1</v>
      </c>
    </row>
    <row r="349" spans="1:6" ht="15" customHeight="1" x14ac:dyDescent="0.45">
      <c r="A349" s="5" t="s">
        <v>718</v>
      </c>
      <c r="B349" s="5" t="s">
        <v>719</v>
      </c>
      <c r="C349" s="7">
        <f>IF(SUM('Capability Gaps'!L363:T363)=0,1,0)</f>
        <v>0</v>
      </c>
      <c r="D349" s="7">
        <f>IF(SUM('Capability Gaps'!U363:AC363)=0,1,0)</f>
        <v>0</v>
      </c>
      <c r="E349" s="7">
        <f>IF(SUM('Capability Gaps'!AD363:AL363)=0,1,0)</f>
        <v>1</v>
      </c>
      <c r="F349" s="7">
        <f>IF(SUM('Capability Gaps'!AM363:AU363)=0,1,0)</f>
        <v>1</v>
      </c>
    </row>
    <row r="350" spans="1:6" ht="15" customHeight="1" x14ac:dyDescent="0.45">
      <c r="A350" s="5" t="s">
        <v>720</v>
      </c>
      <c r="B350" s="5" t="s">
        <v>721</v>
      </c>
      <c r="C350" s="7">
        <f>IF(SUM('Capability Gaps'!L364:T364)=0,1,0)</f>
        <v>0</v>
      </c>
      <c r="D350" s="7">
        <f>IF(SUM('Capability Gaps'!U364:AC364)=0,1,0)</f>
        <v>0</v>
      </c>
      <c r="E350" s="7">
        <f>IF(SUM('Capability Gaps'!AD364:AL364)=0,1,0)</f>
        <v>1</v>
      </c>
      <c r="F350" s="7">
        <f>IF(SUM('Capability Gaps'!AM364:AU364)=0,1,0)</f>
        <v>1</v>
      </c>
    </row>
    <row r="351" spans="1:6" ht="15" customHeight="1" x14ac:dyDescent="0.45">
      <c r="A351" s="5" t="s">
        <v>722</v>
      </c>
      <c r="B351" s="5" t="s">
        <v>723</v>
      </c>
      <c r="C351" s="7">
        <f>IF(SUM('Capability Gaps'!L365:T365)=0,1,0)</f>
        <v>0</v>
      </c>
      <c r="D351" s="7">
        <f>IF(SUM('Capability Gaps'!U365:AC365)=0,1,0)</f>
        <v>0</v>
      </c>
      <c r="E351" s="7">
        <f>IF(SUM('Capability Gaps'!AD365:AL365)=0,1,0)</f>
        <v>1</v>
      </c>
      <c r="F351" s="7">
        <f>IF(SUM('Capability Gaps'!AM365:AU365)=0,1,0)</f>
        <v>1</v>
      </c>
    </row>
    <row r="352" spans="1:6" ht="15" customHeight="1" x14ac:dyDescent="0.45">
      <c r="A352" s="5" t="s">
        <v>724</v>
      </c>
      <c r="B352" s="5" t="s">
        <v>725</v>
      </c>
      <c r="C352" s="7">
        <f>IF(SUM('Capability Gaps'!L366:T366)=0,1,0)</f>
        <v>0</v>
      </c>
      <c r="D352" s="7">
        <f>IF(SUM('Capability Gaps'!U366:AC366)=0,1,0)</f>
        <v>0</v>
      </c>
      <c r="E352" s="7">
        <f>IF(SUM('Capability Gaps'!AD366:AL366)=0,1,0)</f>
        <v>1</v>
      </c>
      <c r="F352" s="7">
        <f>IF(SUM('Capability Gaps'!AM366:AU366)=0,1,0)</f>
        <v>1</v>
      </c>
    </row>
    <row r="353" spans="1:6" ht="15" customHeight="1" x14ac:dyDescent="0.45">
      <c r="A353" s="5" t="s">
        <v>726</v>
      </c>
      <c r="B353" s="5" t="s">
        <v>727</v>
      </c>
      <c r="C353" s="7">
        <f>IF(SUM('Capability Gaps'!L367:T367)=0,1,0)</f>
        <v>0</v>
      </c>
      <c r="D353" s="7">
        <f>IF(SUM('Capability Gaps'!U367:AC367)=0,1,0)</f>
        <v>0</v>
      </c>
      <c r="E353" s="7">
        <f>IF(SUM('Capability Gaps'!AD367:AL367)=0,1,0)</f>
        <v>1</v>
      </c>
      <c r="F353" s="7">
        <f>IF(SUM('Capability Gaps'!AM367:AU367)=0,1,0)</f>
        <v>1</v>
      </c>
    </row>
    <row r="354" spans="1:6" ht="15" customHeight="1" x14ac:dyDescent="0.45">
      <c r="A354" s="5" t="s">
        <v>728</v>
      </c>
      <c r="B354" s="5" t="s">
        <v>729</v>
      </c>
      <c r="C354" s="7">
        <f>IF(SUM('Capability Gaps'!L368:T368)=0,1,0)</f>
        <v>0</v>
      </c>
      <c r="D354" s="7">
        <f>IF(SUM('Capability Gaps'!U368:AC368)=0,1,0)</f>
        <v>0</v>
      </c>
      <c r="E354" s="7">
        <f>IF(SUM('Capability Gaps'!AD368:AL368)=0,1,0)</f>
        <v>1</v>
      </c>
      <c r="F354" s="7">
        <f>IF(SUM('Capability Gaps'!AM368:AU368)=0,1,0)</f>
        <v>1</v>
      </c>
    </row>
    <row r="355" spans="1:6" ht="15" customHeight="1" x14ac:dyDescent="0.45">
      <c r="A355" s="5" t="s">
        <v>730</v>
      </c>
      <c r="B355" s="5" t="s">
        <v>731</v>
      </c>
      <c r="C355" s="7">
        <f>IF(SUM('Capability Gaps'!L369:T369)=0,1,0)</f>
        <v>0</v>
      </c>
      <c r="D355" s="7">
        <f>IF(SUM('Capability Gaps'!U369:AC369)=0,1,0)</f>
        <v>0</v>
      </c>
      <c r="E355" s="7">
        <f>IF(SUM('Capability Gaps'!AD369:AL369)=0,1,0)</f>
        <v>1</v>
      </c>
      <c r="F355" s="7">
        <f>IF(SUM('Capability Gaps'!AM369:AU369)=0,1,0)</f>
        <v>1</v>
      </c>
    </row>
    <row r="356" spans="1:6" ht="15" customHeight="1" x14ac:dyDescent="0.45">
      <c r="A356" s="5" t="s">
        <v>732</v>
      </c>
      <c r="B356" s="5" t="s">
        <v>733</v>
      </c>
      <c r="C356" s="7">
        <f>IF(SUM('Capability Gaps'!L370:T370)=0,1,0)</f>
        <v>0</v>
      </c>
      <c r="D356" s="7">
        <f>IF(SUM('Capability Gaps'!U370:AC370)=0,1,0)</f>
        <v>0</v>
      </c>
      <c r="E356" s="7">
        <f>IF(SUM('Capability Gaps'!AD370:AL370)=0,1,0)</f>
        <v>0</v>
      </c>
      <c r="F356" s="7">
        <f>IF(SUM('Capability Gaps'!AM370:AU370)=0,1,0)</f>
        <v>0</v>
      </c>
    </row>
    <row r="357" spans="1:6" ht="15" customHeight="1" x14ac:dyDescent="0.45">
      <c r="A357" s="5" t="s">
        <v>734</v>
      </c>
      <c r="B357" s="5" t="s">
        <v>735</v>
      </c>
      <c r="C357" s="7">
        <f>IF(SUM('Capability Gaps'!L371:T371)=0,1,0)</f>
        <v>0</v>
      </c>
      <c r="D357" s="7">
        <f>IF(SUM('Capability Gaps'!U371:AC371)=0,1,0)</f>
        <v>0</v>
      </c>
      <c r="E357" s="7">
        <f>IF(SUM('Capability Gaps'!AD371:AL371)=0,1,0)</f>
        <v>0</v>
      </c>
      <c r="F357" s="7">
        <f>IF(SUM('Capability Gaps'!AM371:AU371)=0,1,0)</f>
        <v>0</v>
      </c>
    </row>
    <row r="358" spans="1:6" ht="15" customHeight="1" x14ac:dyDescent="0.45">
      <c r="A358" s="5" t="s">
        <v>736</v>
      </c>
      <c r="B358" s="5" t="s">
        <v>737</v>
      </c>
      <c r="C358" s="7">
        <f>IF(SUM('Capability Gaps'!L372:T372)=0,1,0)</f>
        <v>0</v>
      </c>
      <c r="D358" s="7">
        <f>IF(SUM('Capability Gaps'!U372:AC372)=0,1,0)</f>
        <v>0</v>
      </c>
      <c r="E358" s="7">
        <f>IF(SUM('Capability Gaps'!AD372:AL372)=0,1,0)</f>
        <v>0</v>
      </c>
      <c r="F358" s="7">
        <f>IF(SUM('Capability Gaps'!AM372:AU372)=0,1,0)</f>
        <v>0</v>
      </c>
    </row>
    <row r="359" spans="1:6" ht="15" customHeight="1" x14ac:dyDescent="0.45">
      <c r="A359" s="5" t="s">
        <v>738</v>
      </c>
      <c r="B359" s="5" t="s">
        <v>739</v>
      </c>
      <c r="C359" s="7">
        <f>IF(SUM('Capability Gaps'!L373:T373)=0,1,0)</f>
        <v>0</v>
      </c>
      <c r="D359" s="7">
        <f>IF(SUM('Capability Gaps'!U373:AC373)=0,1,0)</f>
        <v>0</v>
      </c>
      <c r="E359" s="7">
        <f>IF(SUM('Capability Gaps'!AD373:AL373)=0,1,0)</f>
        <v>0</v>
      </c>
      <c r="F359" s="7">
        <f>IF(SUM('Capability Gaps'!AM373:AU373)=0,1,0)</f>
        <v>1</v>
      </c>
    </row>
    <row r="360" spans="1:6" ht="15" customHeight="1" x14ac:dyDescent="0.45">
      <c r="A360" s="5" t="s">
        <v>740</v>
      </c>
      <c r="B360" s="5" t="s">
        <v>741</v>
      </c>
      <c r="C360" s="7">
        <f>IF(SUM('Capability Gaps'!L374:T374)=0,1,0)</f>
        <v>0</v>
      </c>
      <c r="D360" s="7">
        <f>IF(SUM('Capability Gaps'!U374:AC374)=0,1,0)</f>
        <v>0</v>
      </c>
      <c r="E360" s="7">
        <f>IF(SUM('Capability Gaps'!AD374:AL374)=0,1,0)</f>
        <v>0</v>
      </c>
      <c r="F360" s="7">
        <f>IF(SUM('Capability Gaps'!AM374:AU374)=0,1,0)</f>
        <v>0</v>
      </c>
    </row>
    <row r="361" spans="1:6" ht="15" customHeight="1" x14ac:dyDescent="0.45">
      <c r="A361" s="5" t="s">
        <v>742</v>
      </c>
      <c r="B361" s="5" t="s">
        <v>743</v>
      </c>
      <c r="C361" s="7">
        <f>IF(SUM('Capability Gaps'!L375:T375)=0,1,0)</f>
        <v>0</v>
      </c>
      <c r="D361" s="7">
        <f>IF(SUM('Capability Gaps'!U375:AC375)=0,1,0)</f>
        <v>0</v>
      </c>
      <c r="E361" s="7">
        <f>IF(SUM('Capability Gaps'!AD375:AL375)=0,1,0)</f>
        <v>0</v>
      </c>
      <c r="F361" s="7">
        <f>IF(SUM('Capability Gaps'!AM375:AU375)=0,1,0)</f>
        <v>1</v>
      </c>
    </row>
    <row r="362" spans="1:6" ht="15" customHeight="1" x14ac:dyDescent="0.45">
      <c r="A362" s="5" t="s">
        <v>744</v>
      </c>
      <c r="B362" s="5" t="s">
        <v>745</v>
      </c>
      <c r="C362" s="7">
        <f>IF(SUM('Capability Gaps'!L376:T376)=0,1,0)</f>
        <v>0</v>
      </c>
      <c r="D362" s="7">
        <f>IF(SUM('Capability Gaps'!U376:AC376)=0,1,0)</f>
        <v>0</v>
      </c>
      <c r="E362" s="7">
        <f>IF(SUM('Capability Gaps'!AD376:AL376)=0,1,0)</f>
        <v>0</v>
      </c>
      <c r="F362" s="7">
        <f>IF(SUM('Capability Gaps'!AM376:AU376)=0,1,0)</f>
        <v>1</v>
      </c>
    </row>
    <row r="363" spans="1:6" ht="15" customHeight="1" x14ac:dyDescent="0.45">
      <c r="A363" s="5" t="s">
        <v>746</v>
      </c>
      <c r="B363" s="5" t="s">
        <v>747</v>
      </c>
      <c r="C363" s="7">
        <f>IF(SUM('Capability Gaps'!L377:T377)=0,1,0)</f>
        <v>0</v>
      </c>
      <c r="D363" s="7">
        <f>IF(SUM('Capability Gaps'!U377:AC377)=0,1,0)</f>
        <v>0</v>
      </c>
      <c r="E363" s="7">
        <f>IF(SUM('Capability Gaps'!AD377:AL377)=0,1,0)</f>
        <v>0</v>
      </c>
      <c r="F363" s="7">
        <f>IF(SUM('Capability Gaps'!AM377:AU377)=0,1,0)</f>
        <v>1</v>
      </c>
    </row>
    <row r="364" spans="1:6" ht="15" customHeight="1" x14ac:dyDescent="0.45">
      <c r="A364" s="5" t="s">
        <v>748</v>
      </c>
      <c r="B364" s="5" t="s">
        <v>749</v>
      </c>
      <c r="C364" s="7">
        <f>IF(SUM('Capability Gaps'!L378:T378)=0,1,0)</f>
        <v>0</v>
      </c>
      <c r="D364" s="7">
        <f>IF(SUM('Capability Gaps'!U378:AC378)=0,1,0)</f>
        <v>0</v>
      </c>
      <c r="E364" s="7">
        <f>IF(SUM('Capability Gaps'!AD378:AL378)=0,1,0)</f>
        <v>0</v>
      </c>
      <c r="F364" s="7">
        <f>IF(SUM('Capability Gaps'!AM378:AU378)=0,1,0)</f>
        <v>1</v>
      </c>
    </row>
    <row r="365" spans="1:6" ht="15" customHeight="1" x14ac:dyDescent="0.45">
      <c r="A365" s="5" t="s">
        <v>750</v>
      </c>
      <c r="B365" s="5" t="s">
        <v>751</v>
      </c>
      <c r="C365" s="7">
        <f>IF(SUM('Capability Gaps'!L379:T379)=0,1,0)</f>
        <v>0</v>
      </c>
      <c r="D365" s="7">
        <f>IF(SUM('Capability Gaps'!U379:AC379)=0,1,0)</f>
        <v>0</v>
      </c>
      <c r="E365" s="7">
        <f>IF(SUM('Capability Gaps'!AD379:AL379)=0,1,0)</f>
        <v>0</v>
      </c>
      <c r="F365" s="7">
        <f>IF(SUM('Capability Gaps'!AM379:AU379)=0,1,0)</f>
        <v>1</v>
      </c>
    </row>
    <row r="366" spans="1:6" ht="15" customHeight="1" x14ac:dyDescent="0.45">
      <c r="A366" s="5" t="s">
        <v>752</v>
      </c>
      <c r="B366" s="5" t="s">
        <v>753</v>
      </c>
      <c r="C366" s="7">
        <f>IF(SUM('Capability Gaps'!L380:T380)=0,1,0)</f>
        <v>0</v>
      </c>
      <c r="D366" s="7">
        <f>IF(SUM('Capability Gaps'!U380:AC380)=0,1,0)</f>
        <v>0</v>
      </c>
      <c r="E366" s="7">
        <f>IF(SUM('Capability Gaps'!AD380:AL380)=0,1,0)</f>
        <v>0</v>
      </c>
      <c r="F366" s="7">
        <f>IF(SUM('Capability Gaps'!AM380:AU380)=0,1,0)</f>
        <v>0</v>
      </c>
    </row>
    <row r="367" spans="1:6" ht="15" customHeight="1" x14ac:dyDescent="0.45">
      <c r="A367" s="5" t="s">
        <v>754</v>
      </c>
      <c r="B367" s="5" t="s">
        <v>755</v>
      </c>
      <c r="C367" s="7">
        <f>IF(SUM('Capability Gaps'!L381:T381)=0,1,0)</f>
        <v>0</v>
      </c>
      <c r="D367" s="7">
        <f>IF(SUM('Capability Gaps'!U381:AC381)=0,1,0)</f>
        <v>0</v>
      </c>
      <c r="E367" s="7">
        <f>IF(SUM('Capability Gaps'!AD381:AL381)=0,1,0)</f>
        <v>0</v>
      </c>
      <c r="F367" s="7">
        <f>IF(SUM('Capability Gaps'!AM381:AU381)=0,1,0)</f>
        <v>1</v>
      </c>
    </row>
    <row r="368" spans="1:6" ht="15" customHeight="1" x14ac:dyDescent="0.45">
      <c r="A368" s="5" t="s">
        <v>756</v>
      </c>
      <c r="B368" s="5" t="s">
        <v>757</v>
      </c>
      <c r="C368" s="7">
        <f>IF(SUM('Capability Gaps'!L382:T382)=0,1,0)</f>
        <v>0</v>
      </c>
      <c r="D368" s="7">
        <f>IF(SUM('Capability Gaps'!U382:AC382)=0,1,0)</f>
        <v>0</v>
      </c>
      <c r="E368" s="7">
        <f>IF(SUM('Capability Gaps'!AD382:AL382)=0,1,0)</f>
        <v>0</v>
      </c>
      <c r="F368" s="7">
        <f>IF(SUM('Capability Gaps'!AM382:AU382)=0,1,0)</f>
        <v>1</v>
      </c>
    </row>
    <row r="369" spans="1:6" ht="15" customHeight="1" x14ac:dyDescent="0.45">
      <c r="A369" s="5" t="s">
        <v>758</v>
      </c>
      <c r="B369" s="5" t="s">
        <v>759</v>
      </c>
      <c r="C369" s="7">
        <f>IF(SUM('Capability Gaps'!L383:T383)=0,1,0)</f>
        <v>0</v>
      </c>
      <c r="D369" s="7">
        <f>IF(SUM('Capability Gaps'!U383:AC383)=0,1,0)</f>
        <v>0</v>
      </c>
      <c r="E369" s="7">
        <f>IF(SUM('Capability Gaps'!AD383:AL383)=0,1,0)</f>
        <v>0</v>
      </c>
      <c r="F369" s="7">
        <f>IF(SUM('Capability Gaps'!AM383:AU383)=0,1,0)</f>
        <v>1</v>
      </c>
    </row>
    <row r="370" spans="1:6" ht="15" customHeight="1" x14ac:dyDescent="0.45">
      <c r="A370" s="5" t="s">
        <v>760</v>
      </c>
      <c r="B370" s="5" t="s">
        <v>761</v>
      </c>
      <c r="C370" s="7">
        <f>IF(SUM('Capability Gaps'!L384:T384)=0,1,0)</f>
        <v>0</v>
      </c>
      <c r="D370" s="7">
        <f>IF(SUM('Capability Gaps'!U384:AC384)=0,1,0)</f>
        <v>0</v>
      </c>
      <c r="E370" s="7">
        <f>IF(SUM('Capability Gaps'!AD384:AL384)=0,1,0)</f>
        <v>1</v>
      </c>
      <c r="F370" s="7">
        <f>IF(SUM('Capability Gaps'!AM384:AU384)=0,1,0)</f>
        <v>1</v>
      </c>
    </row>
    <row r="371" spans="1:6" ht="15" customHeight="1" x14ac:dyDescent="0.45">
      <c r="A371" s="5" t="s">
        <v>762</v>
      </c>
      <c r="B371" s="5" t="s">
        <v>763</v>
      </c>
      <c r="C371" s="7">
        <f>IF(SUM('Capability Gaps'!L385:T385)=0,1,0)</f>
        <v>0</v>
      </c>
      <c r="D371" s="7">
        <f>IF(SUM('Capability Gaps'!U385:AC385)=0,1,0)</f>
        <v>0</v>
      </c>
      <c r="E371" s="7">
        <f>IF(SUM('Capability Gaps'!AD385:AL385)=0,1,0)</f>
        <v>0</v>
      </c>
      <c r="F371" s="7">
        <f>IF(SUM('Capability Gaps'!AM385:AU385)=0,1,0)</f>
        <v>1</v>
      </c>
    </row>
    <row r="372" spans="1:6" ht="15" customHeight="1" x14ac:dyDescent="0.45">
      <c r="A372" s="5" t="s">
        <v>764</v>
      </c>
      <c r="B372" s="5" t="s">
        <v>765</v>
      </c>
      <c r="C372" s="7">
        <f>IF(SUM('Capability Gaps'!L386:T386)=0,1,0)</f>
        <v>0</v>
      </c>
      <c r="D372" s="7">
        <f>IF(SUM('Capability Gaps'!U386:AC386)=0,1,0)</f>
        <v>0</v>
      </c>
      <c r="E372" s="7">
        <f>IF(SUM('Capability Gaps'!AD386:AL386)=0,1,0)</f>
        <v>0</v>
      </c>
      <c r="F372" s="7">
        <f>IF(SUM('Capability Gaps'!AM386:AU386)=0,1,0)</f>
        <v>1</v>
      </c>
    </row>
    <row r="373" spans="1:6" ht="15" customHeight="1" x14ac:dyDescent="0.45">
      <c r="A373" s="5" t="s">
        <v>766</v>
      </c>
      <c r="B373" s="5" t="s">
        <v>767</v>
      </c>
      <c r="C373" s="7">
        <f>IF(SUM('Capability Gaps'!L387:T387)=0,1,0)</f>
        <v>0</v>
      </c>
      <c r="D373" s="7">
        <f>IF(SUM('Capability Gaps'!U387:AC387)=0,1,0)</f>
        <v>0</v>
      </c>
      <c r="E373" s="7">
        <f>IF(SUM('Capability Gaps'!AD387:AL387)=0,1,0)</f>
        <v>0</v>
      </c>
      <c r="F373" s="7">
        <f>IF(SUM('Capability Gaps'!AM387:AU387)=0,1,0)</f>
        <v>1</v>
      </c>
    </row>
    <row r="374" spans="1:6" ht="15" customHeight="1" x14ac:dyDescent="0.45">
      <c r="A374" s="5" t="s">
        <v>768</v>
      </c>
      <c r="B374" s="5" t="s">
        <v>769</v>
      </c>
      <c r="C374" s="7">
        <f>IF(SUM('Capability Gaps'!L388:T388)=0,1,0)</f>
        <v>0</v>
      </c>
      <c r="D374" s="7">
        <f>IF(SUM('Capability Gaps'!U388:AC388)=0,1,0)</f>
        <v>0</v>
      </c>
      <c r="E374" s="7">
        <f>IF(SUM('Capability Gaps'!AD388:AL388)=0,1,0)</f>
        <v>0</v>
      </c>
      <c r="F374" s="7">
        <f>IF(SUM('Capability Gaps'!AM388:AU388)=0,1,0)</f>
        <v>1</v>
      </c>
    </row>
    <row r="375" spans="1:6" ht="15" customHeight="1" x14ac:dyDescent="0.45">
      <c r="A375" s="5" t="s">
        <v>770</v>
      </c>
      <c r="B375" s="5" t="s">
        <v>771</v>
      </c>
      <c r="C375" s="7">
        <f>IF(SUM('Capability Gaps'!L389:T389)=0,1,0)</f>
        <v>0</v>
      </c>
      <c r="D375" s="7">
        <f>IF(SUM('Capability Gaps'!U389:AC389)=0,1,0)</f>
        <v>0</v>
      </c>
      <c r="E375" s="7">
        <f>IF(SUM('Capability Gaps'!AD389:AL389)=0,1,0)</f>
        <v>0</v>
      </c>
      <c r="F375" s="7">
        <f>IF(SUM('Capability Gaps'!AM389:AU389)=0,1,0)</f>
        <v>0</v>
      </c>
    </row>
    <row r="376" spans="1:6" ht="15" customHeight="1" x14ac:dyDescent="0.45">
      <c r="A376" s="5" t="s">
        <v>772</v>
      </c>
      <c r="B376" s="5" t="s">
        <v>773</v>
      </c>
      <c r="C376" s="7">
        <f>IF(SUM('Capability Gaps'!L390:T390)=0,1,0)</f>
        <v>0</v>
      </c>
      <c r="D376" s="7">
        <f>IF(SUM('Capability Gaps'!U390:AC390)=0,1,0)</f>
        <v>0</v>
      </c>
      <c r="E376" s="7">
        <f>IF(SUM('Capability Gaps'!AD390:AL390)=0,1,0)</f>
        <v>0</v>
      </c>
      <c r="F376" s="7">
        <f>IF(SUM('Capability Gaps'!AM390:AU390)=0,1,0)</f>
        <v>0</v>
      </c>
    </row>
    <row r="377" spans="1:6" ht="15" customHeight="1" x14ac:dyDescent="0.45">
      <c r="A377" s="5" t="s">
        <v>774</v>
      </c>
      <c r="B377" s="5" t="s">
        <v>775</v>
      </c>
      <c r="C377" s="7">
        <f>IF(SUM('Capability Gaps'!L391:T391)=0,1,0)</f>
        <v>0</v>
      </c>
      <c r="D377" s="7">
        <f>IF(SUM('Capability Gaps'!U391:AC391)=0,1,0)</f>
        <v>0</v>
      </c>
      <c r="E377" s="7">
        <f>IF(SUM('Capability Gaps'!AD391:AL391)=0,1,0)</f>
        <v>0</v>
      </c>
      <c r="F377" s="7">
        <f>IF(SUM('Capability Gaps'!AM391:AU391)=0,1,0)</f>
        <v>0</v>
      </c>
    </row>
    <row r="378" spans="1:6" ht="15" customHeight="1" x14ac:dyDescent="0.45">
      <c r="A378" s="5" t="s">
        <v>776</v>
      </c>
      <c r="B378" s="5" t="s">
        <v>777</v>
      </c>
      <c r="C378" s="7">
        <f>IF(SUM('Capability Gaps'!L392:T392)=0,1,0)</f>
        <v>0</v>
      </c>
      <c r="D378" s="7">
        <f>IF(SUM('Capability Gaps'!U392:AC392)=0,1,0)</f>
        <v>0</v>
      </c>
      <c r="E378" s="7">
        <f>IF(SUM('Capability Gaps'!AD392:AL392)=0,1,0)</f>
        <v>0</v>
      </c>
      <c r="F378" s="7">
        <f>IF(SUM('Capability Gaps'!AM392:AU392)=0,1,0)</f>
        <v>1</v>
      </c>
    </row>
    <row r="379" spans="1:6" ht="15" customHeight="1" x14ac:dyDescent="0.45">
      <c r="A379" s="5" t="s">
        <v>778</v>
      </c>
      <c r="B379" s="5" t="s">
        <v>779</v>
      </c>
      <c r="C379" s="7">
        <f>IF(SUM('Capability Gaps'!L393:T393)=0,1,0)</f>
        <v>0</v>
      </c>
      <c r="D379" s="7">
        <f>IF(SUM('Capability Gaps'!U393:AC393)=0,1,0)</f>
        <v>0</v>
      </c>
      <c r="E379" s="7">
        <f>IF(SUM('Capability Gaps'!AD393:AL393)=0,1,0)</f>
        <v>0</v>
      </c>
      <c r="F379" s="7">
        <f>IF(SUM('Capability Gaps'!AM393:AU393)=0,1,0)</f>
        <v>1</v>
      </c>
    </row>
    <row r="380" spans="1:6" ht="15" customHeight="1" x14ac:dyDescent="0.45">
      <c r="A380" s="5" t="s">
        <v>780</v>
      </c>
      <c r="B380" s="5" t="s">
        <v>781</v>
      </c>
      <c r="C380" s="7">
        <f>IF(SUM('Capability Gaps'!L394:T394)=0,1,0)</f>
        <v>0</v>
      </c>
      <c r="D380" s="7">
        <f>IF(SUM('Capability Gaps'!U394:AC394)=0,1,0)</f>
        <v>0</v>
      </c>
      <c r="E380" s="7">
        <f>IF(SUM('Capability Gaps'!AD394:AL394)=0,1,0)</f>
        <v>0</v>
      </c>
      <c r="F380" s="7">
        <f>IF(SUM('Capability Gaps'!AM394:AU394)=0,1,0)</f>
        <v>0</v>
      </c>
    </row>
    <row r="381" spans="1:6" ht="15" customHeight="1" x14ac:dyDescent="0.45">
      <c r="A381" s="5" t="s">
        <v>782</v>
      </c>
      <c r="B381" s="5" t="s">
        <v>783</v>
      </c>
      <c r="C381" s="7">
        <f>IF(SUM('Capability Gaps'!L395:T395)=0,1,0)</f>
        <v>0</v>
      </c>
      <c r="D381" s="7">
        <f>IF(SUM('Capability Gaps'!U395:AC395)=0,1,0)</f>
        <v>0</v>
      </c>
      <c r="E381" s="7">
        <f>IF(SUM('Capability Gaps'!AD395:AL395)=0,1,0)</f>
        <v>0</v>
      </c>
      <c r="F381" s="7">
        <f>IF(SUM('Capability Gaps'!AM395:AU395)=0,1,0)</f>
        <v>1</v>
      </c>
    </row>
    <row r="382" spans="1:6" ht="15" customHeight="1" x14ac:dyDescent="0.45">
      <c r="A382" s="5" t="s">
        <v>784</v>
      </c>
      <c r="B382" s="5" t="s">
        <v>785</v>
      </c>
      <c r="C382" s="7">
        <f>IF(SUM('Capability Gaps'!L396:T396)=0,1,0)</f>
        <v>0</v>
      </c>
      <c r="D382" s="7">
        <f>IF(SUM('Capability Gaps'!U396:AC396)=0,1,0)</f>
        <v>0</v>
      </c>
      <c r="E382" s="7">
        <f>IF(SUM('Capability Gaps'!AD396:AL396)=0,1,0)</f>
        <v>0</v>
      </c>
      <c r="F382" s="7">
        <f>IF(SUM('Capability Gaps'!AM396:AU396)=0,1,0)</f>
        <v>1</v>
      </c>
    </row>
    <row r="383" spans="1:6" ht="15" customHeight="1" x14ac:dyDescent="0.45">
      <c r="A383" s="5" t="s">
        <v>786</v>
      </c>
      <c r="B383" s="5" t="s">
        <v>787</v>
      </c>
      <c r="C383" s="7">
        <f>IF(SUM('Capability Gaps'!L397:T397)=0,1,0)</f>
        <v>0</v>
      </c>
      <c r="D383" s="7">
        <f>IF(SUM('Capability Gaps'!U397:AC397)=0,1,0)</f>
        <v>0</v>
      </c>
      <c r="E383" s="7">
        <f>IF(SUM('Capability Gaps'!AD397:AL397)=0,1,0)</f>
        <v>0</v>
      </c>
      <c r="F383" s="7">
        <f>IF(SUM('Capability Gaps'!AM397:AU397)=0,1,0)</f>
        <v>1</v>
      </c>
    </row>
    <row r="384" spans="1:6" ht="15" customHeight="1" x14ac:dyDescent="0.45">
      <c r="A384" s="5" t="s">
        <v>788</v>
      </c>
      <c r="B384" s="5" t="s">
        <v>789</v>
      </c>
      <c r="C384" s="7">
        <f>IF(SUM('Capability Gaps'!L398:T398)=0,1,0)</f>
        <v>0</v>
      </c>
      <c r="D384" s="7">
        <f>IF(SUM('Capability Gaps'!U398:AC398)=0,1,0)</f>
        <v>0</v>
      </c>
      <c r="E384" s="7">
        <f>IF(SUM('Capability Gaps'!AD398:AL398)=0,1,0)</f>
        <v>0</v>
      </c>
      <c r="F384" s="7">
        <f>IF(SUM('Capability Gaps'!AM398:AU398)=0,1,0)</f>
        <v>1</v>
      </c>
    </row>
    <row r="385" spans="1:6" ht="15" customHeight="1" x14ac:dyDescent="0.45">
      <c r="A385" s="5" t="s">
        <v>790</v>
      </c>
      <c r="B385" s="5" t="s">
        <v>791</v>
      </c>
      <c r="C385" s="7">
        <f>IF(SUM('Capability Gaps'!L399:T399)=0,1,0)</f>
        <v>0</v>
      </c>
      <c r="D385" s="7">
        <f>IF(SUM('Capability Gaps'!U399:AC399)=0,1,0)</f>
        <v>0</v>
      </c>
      <c r="E385" s="7">
        <f>IF(SUM('Capability Gaps'!AD399:AL399)=0,1,0)</f>
        <v>0</v>
      </c>
      <c r="F385" s="7">
        <f>IF(SUM('Capability Gaps'!AM399:AU399)=0,1,0)</f>
        <v>1</v>
      </c>
    </row>
    <row r="386" spans="1:6" ht="15" customHeight="1" x14ac:dyDescent="0.45">
      <c r="A386" s="5" t="s">
        <v>792</v>
      </c>
      <c r="B386" s="5" t="s">
        <v>793</v>
      </c>
      <c r="C386" s="7">
        <f>IF(SUM('Capability Gaps'!L400:T400)=0,1,0)</f>
        <v>0</v>
      </c>
      <c r="D386" s="7">
        <f>IF(SUM('Capability Gaps'!U400:AC400)=0,1,0)</f>
        <v>0</v>
      </c>
      <c r="E386" s="7">
        <f>IF(SUM('Capability Gaps'!AD400:AL400)=0,1,0)</f>
        <v>0</v>
      </c>
      <c r="F386" s="7">
        <f>IF(SUM('Capability Gaps'!AM400:AU400)=0,1,0)</f>
        <v>1</v>
      </c>
    </row>
    <row r="387" spans="1:6" ht="15" customHeight="1" x14ac:dyDescent="0.45">
      <c r="A387" s="5" t="s">
        <v>794</v>
      </c>
      <c r="B387" s="5" t="s">
        <v>795</v>
      </c>
      <c r="C387" s="7">
        <f>IF(SUM('Capability Gaps'!L401:T401)=0,1,0)</f>
        <v>0</v>
      </c>
      <c r="D387" s="7">
        <f>IF(SUM('Capability Gaps'!U401:AC401)=0,1,0)</f>
        <v>0</v>
      </c>
      <c r="E387" s="7">
        <f>IF(SUM('Capability Gaps'!AD401:AL401)=0,1,0)</f>
        <v>0</v>
      </c>
      <c r="F387" s="7">
        <f>IF(SUM('Capability Gaps'!AM401:AU401)=0,1,0)</f>
        <v>1</v>
      </c>
    </row>
    <row r="388" spans="1:6" ht="15" customHeight="1" x14ac:dyDescent="0.45">
      <c r="A388" s="5" t="s">
        <v>796</v>
      </c>
      <c r="B388" s="5" t="s">
        <v>797</v>
      </c>
      <c r="C388" s="7">
        <f>IF(SUM('Capability Gaps'!L402:T402)=0,1,0)</f>
        <v>0</v>
      </c>
      <c r="D388" s="7">
        <f>IF(SUM('Capability Gaps'!U402:AC402)=0,1,0)</f>
        <v>0</v>
      </c>
      <c r="E388" s="7">
        <f>IF(SUM('Capability Gaps'!AD402:AL402)=0,1,0)</f>
        <v>0</v>
      </c>
      <c r="F388" s="7">
        <f>IF(SUM('Capability Gaps'!AM402:AU402)=0,1,0)</f>
        <v>1</v>
      </c>
    </row>
    <row r="389" spans="1:6" ht="15" customHeight="1" x14ac:dyDescent="0.45">
      <c r="A389" s="5" t="s">
        <v>798</v>
      </c>
      <c r="B389" s="5" t="s">
        <v>799</v>
      </c>
      <c r="C389" s="7">
        <f>IF(SUM('Capability Gaps'!L403:T403)=0,1,0)</f>
        <v>0</v>
      </c>
      <c r="D389" s="7">
        <f>IF(SUM('Capability Gaps'!U403:AC403)=0,1,0)</f>
        <v>0</v>
      </c>
      <c r="E389" s="7">
        <f>IF(SUM('Capability Gaps'!AD403:AL403)=0,1,0)</f>
        <v>0</v>
      </c>
      <c r="F389" s="7">
        <f>IF(SUM('Capability Gaps'!AM403:AU403)=0,1,0)</f>
        <v>1</v>
      </c>
    </row>
    <row r="390" spans="1:6" ht="15" customHeight="1" x14ac:dyDescent="0.45">
      <c r="A390" s="5" t="s">
        <v>800</v>
      </c>
      <c r="B390" s="5" t="s">
        <v>801</v>
      </c>
      <c r="C390" s="7">
        <f>IF(SUM('Capability Gaps'!L404:T404)=0,1,0)</f>
        <v>0</v>
      </c>
      <c r="D390" s="7">
        <f>IF(SUM('Capability Gaps'!U404:AC404)=0,1,0)</f>
        <v>0</v>
      </c>
      <c r="E390" s="7">
        <f>IF(SUM('Capability Gaps'!AD404:AL404)=0,1,0)</f>
        <v>0</v>
      </c>
      <c r="F390" s="7">
        <f>IF(SUM('Capability Gaps'!AM404:AU404)=0,1,0)</f>
        <v>1</v>
      </c>
    </row>
    <row r="391" spans="1:6" ht="15" customHeight="1" x14ac:dyDescent="0.45">
      <c r="A391" s="5" t="s">
        <v>802</v>
      </c>
      <c r="B391" s="5" t="s">
        <v>803</v>
      </c>
      <c r="C391" s="7">
        <f>IF(SUM('Capability Gaps'!L405:T405)=0,1,0)</f>
        <v>0</v>
      </c>
      <c r="D391" s="7">
        <f>IF(SUM('Capability Gaps'!U405:AC405)=0,1,0)</f>
        <v>0</v>
      </c>
      <c r="E391" s="7">
        <f>IF(SUM('Capability Gaps'!AD405:AL405)=0,1,0)</f>
        <v>0</v>
      </c>
      <c r="F391" s="7">
        <f>IF(SUM('Capability Gaps'!AM405:AU405)=0,1,0)</f>
        <v>1</v>
      </c>
    </row>
    <row r="392" spans="1:6" ht="15" customHeight="1" x14ac:dyDescent="0.45">
      <c r="A392" s="5" t="s">
        <v>804</v>
      </c>
      <c r="B392" s="5" t="s">
        <v>805</v>
      </c>
      <c r="C392" s="7">
        <f>IF(SUM('Capability Gaps'!L406:T406)=0,1,0)</f>
        <v>0</v>
      </c>
      <c r="D392" s="7">
        <f>IF(SUM('Capability Gaps'!U406:AC406)=0,1,0)</f>
        <v>0</v>
      </c>
      <c r="E392" s="7">
        <f>IF(SUM('Capability Gaps'!AD406:AL406)=0,1,0)</f>
        <v>0</v>
      </c>
      <c r="F392" s="7">
        <f>IF(SUM('Capability Gaps'!AM406:AU406)=0,1,0)</f>
        <v>0</v>
      </c>
    </row>
    <row r="393" spans="1:6" ht="15" customHeight="1" x14ac:dyDescent="0.45">
      <c r="A393" s="5" t="s">
        <v>806</v>
      </c>
      <c r="B393" s="5" t="s">
        <v>807</v>
      </c>
      <c r="C393" s="7">
        <f>IF(SUM('Capability Gaps'!L407:T407)=0,1,0)</f>
        <v>0</v>
      </c>
      <c r="D393" s="7">
        <f>IF(SUM('Capability Gaps'!U407:AC407)=0,1,0)</f>
        <v>0</v>
      </c>
      <c r="E393" s="7">
        <f>IF(SUM('Capability Gaps'!AD407:AL407)=0,1,0)</f>
        <v>0</v>
      </c>
      <c r="F393" s="7">
        <f>IF(SUM('Capability Gaps'!AM407:AU407)=0,1,0)</f>
        <v>1</v>
      </c>
    </row>
    <row r="394" spans="1:6" ht="15" customHeight="1" x14ac:dyDescent="0.45">
      <c r="A394" s="5" t="s">
        <v>808</v>
      </c>
      <c r="B394" s="5" t="s">
        <v>809</v>
      </c>
      <c r="C394" s="7">
        <f>IF(SUM('Capability Gaps'!L408:T408)=0,1,0)</f>
        <v>0</v>
      </c>
      <c r="D394" s="7">
        <f>IF(SUM('Capability Gaps'!U408:AC408)=0,1,0)</f>
        <v>0</v>
      </c>
      <c r="E394" s="7">
        <f>IF(SUM('Capability Gaps'!AD408:AL408)=0,1,0)</f>
        <v>0</v>
      </c>
      <c r="F394" s="7">
        <f>IF(SUM('Capability Gaps'!AM408:AU408)=0,1,0)</f>
        <v>1</v>
      </c>
    </row>
    <row r="395" spans="1:6" ht="15" customHeight="1" x14ac:dyDescent="0.45">
      <c r="A395" s="5" t="s">
        <v>810</v>
      </c>
      <c r="B395" s="5" t="s">
        <v>811</v>
      </c>
      <c r="C395" s="7">
        <f>IF(SUM('Capability Gaps'!L409:T409)=0,1,0)</f>
        <v>0</v>
      </c>
      <c r="D395" s="7">
        <f>IF(SUM('Capability Gaps'!U409:AC409)=0,1,0)</f>
        <v>0</v>
      </c>
      <c r="E395" s="7">
        <f>IF(SUM('Capability Gaps'!AD409:AL409)=0,1,0)</f>
        <v>0</v>
      </c>
      <c r="F395" s="7">
        <f>IF(SUM('Capability Gaps'!AM409:AU409)=0,1,0)</f>
        <v>0</v>
      </c>
    </row>
    <row r="396" spans="1:6" ht="15" customHeight="1" x14ac:dyDescent="0.45">
      <c r="A396" s="5" t="s">
        <v>812</v>
      </c>
      <c r="B396" s="5" t="s">
        <v>813</v>
      </c>
      <c r="C396" s="7">
        <f>IF(SUM('Capability Gaps'!L410:T410)=0,1,0)</f>
        <v>0</v>
      </c>
      <c r="D396" s="7">
        <f>IF(SUM('Capability Gaps'!U410:AC410)=0,1,0)</f>
        <v>0</v>
      </c>
      <c r="E396" s="7">
        <f>IF(SUM('Capability Gaps'!AD410:AL410)=0,1,0)</f>
        <v>0</v>
      </c>
      <c r="F396" s="7">
        <f>IF(SUM('Capability Gaps'!AM410:AU410)=0,1,0)</f>
        <v>1</v>
      </c>
    </row>
    <row r="397" spans="1:6" ht="15" customHeight="1" x14ac:dyDescent="0.45">
      <c r="A397" s="5" t="s">
        <v>814</v>
      </c>
      <c r="B397" s="5" t="s">
        <v>815</v>
      </c>
      <c r="C397" s="7">
        <f>IF(SUM('Capability Gaps'!L411:T411)=0,1,0)</f>
        <v>0</v>
      </c>
      <c r="D397" s="7">
        <f>IF(SUM('Capability Gaps'!U411:AC411)=0,1,0)</f>
        <v>0</v>
      </c>
      <c r="E397" s="7">
        <f>IF(SUM('Capability Gaps'!AD411:AL411)=0,1,0)</f>
        <v>0</v>
      </c>
      <c r="F397" s="7">
        <f>IF(SUM('Capability Gaps'!AM411:AU411)=0,1,0)</f>
        <v>1</v>
      </c>
    </row>
    <row r="398" spans="1:6" ht="15" customHeight="1" x14ac:dyDescent="0.45">
      <c r="A398" s="5" t="s">
        <v>816</v>
      </c>
      <c r="B398" s="5" t="s">
        <v>817</v>
      </c>
      <c r="C398" s="7">
        <f>IF(SUM('Capability Gaps'!L412:T412)=0,1,0)</f>
        <v>0</v>
      </c>
      <c r="D398" s="7">
        <f>IF(SUM('Capability Gaps'!U412:AC412)=0,1,0)</f>
        <v>0</v>
      </c>
      <c r="E398" s="7">
        <f>IF(SUM('Capability Gaps'!AD412:AL412)=0,1,0)</f>
        <v>0</v>
      </c>
      <c r="F398" s="7">
        <f>IF(SUM('Capability Gaps'!AM412:AU412)=0,1,0)</f>
        <v>1</v>
      </c>
    </row>
    <row r="399" spans="1:6" ht="15" customHeight="1" x14ac:dyDescent="0.45">
      <c r="A399" s="5" t="s">
        <v>818</v>
      </c>
      <c r="B399" s="5" t="s">
        <v>819</v>
      </c>
      <c r="C399" s="7">
        <f>IF(SUM('Capability Gaps'!L413:T413)=0,1,0)</f>
        <v>0</v>
      </c>
      <c r="D399" s="7">
        <f>IF(SUM('Capability Gaps'!U413:AC413)=0,1,0)</f>
        <v>0</v>
      </c>
      <c r="E399" s="7">
        <f>IF(SUM('Capability Gaps'!AD413:AL413)=0,1,0)</f>
        <v>0</v>
      </c>
      <c r="F399" s="7">
        <f>IF(SUM('Capability Gaps'!AM413:AU413)=0,1,0)</f>
        <v>0</v>
      </c>
    </row>
    <row r="400" spans="1:6" ht="15" customHeight="1" x14ac:dyDescent="0.45">
      <c r="A400" s="5" t="s">
        <v>820</v>
      </c>
      <c r="B400" s="5" t="s">
        <v>821</v>
      </c>
      <c r="C400" s="7">
        <f>IF(SUM('Capability Gaps'!L414:T414)=0,1,0)</f>
        <v>0</v>
      </c>
      <c r="D400" s="7">
        <f>IF(SUM('Capability Gaps'!U414:AC414)=0,1,0)</f>
        <v>0</v>
      </c>
      <c r="E400" s="7">
        <f>IF(SUM('Capability Gaps'!AD414:AL414)=0,1,0)</f>
        <v>0</v>
      </c>
      <c r="F400" s="7">
        <f>IF(SUM('Capability Gaps'!AM414:AU414)=0,1,0)</f>
        <v>1</v>
      </c>
    </row>
    <row r="401" spans="1:6" ht="15" customHeight="1" x14ac:dyDescent="0.45">
      <c r="A401" s="5" t="s">
        <v>822</v>
      </c>
      <c r="B401" s="5" t="s">
        <v>823</v>
      </c>
      <c r="C401" s="7">
        <f>IF(SUM('Capability Gaps'!L415:T415)=0,1,0)</f>
        <v>0</v>
      </c>
      <c r="D401" s="7">
        <f>IF(SUM('Capability Gaps'!U415:AC415)=0,1,0)</f>
        <v>0</v>
      </c>
      <c r="E401" s="7">
        <f>IF(SUM('Capability Gaps'!AD415:AL415)=0,1,0)</f>
        <v>0</v>
      </c>
      <c r="F401" s="7">
        <f>IF(SUM('Capability Gaps'!AM415:AU415)=0,1,0)</f>
        <v>1</v>
      </c>
    </row>
    <row r="402" spans="1:6" ht="15" customHeight="1" x14ac:dyDescent="0.45">
      <c r="A402" s="5" t="s">
        <v>824</v>
      </c>
      <c r="B402" s="5" t="s">
        <v>825</v>
      </c>
      <c r="C402" s="7">
        <f>IF(SUM('Capability Gaps'!L416:T416)=0,1,0)</f>
        <v>0</v>
      </c>
      <c r="D402" s="7">
        <f>IF(SUM('Capability Gaps'!U416:AC416)=0,1,0)</f>
        <v>0</v>
      </c>
      <c r="E402" s="7">
        <f>IF(SUM('Capability Gaps'!AD416:AL416)=0,1,0)</f>
        <v>0</v>
      </c>
      <c r="F402" s="7">
        <f>IF(SUM('Capability Gaps'!AM416:AU416)=0,1,0)</f>
        <v>1</v>
      </c>
    </row>
    <row r="403" spans="1:6" ht="15" customHeight="1" x14ac:dyDescent="0.45">
      <c r="A403" s="5" t="s">
        <v>826</v>
      </c>
      <c r="B403" s="5" t="s">
        <v>827</v>
      </c>
      <c r="C403" s="7">
        <f>IF(SUM('Capability Gaps'!L417:T417)=0,1,0)</f>
        <v>0</v>
      </c>
      <c r="D403" s="7">
        <f>IF(SUM('Capability Gaps'!U417:AC417)=0,1,0)</f>
        <v>0</v>
      </c>
      <c r="E403" s="7">
        <f>IF(SUM('Capability Gaps'!AD417:AL417)=0,1,0)</f>
        <v>0</v>
      </c>
      <c r="F403" s="7">
        <f>IF(SUM('Capability Gaps'!AM417:AU417)=0,1,0)</f>
        <v>0</v>
      </c>
    </row>
    <row r="404" spans="1:6" ht="15" customHeight="1" x14ac:dyDescent="0.45">
      <c r="A404" s="5" t="s">
        <v>828</v>
      </c>
      <c r="B404" s="5" t="s">
        <v>829</v>
      </c>
      <c r="C404" s="7">
        <f>IF(SUM('Capability Gaps'!L418:T418)=0,1,0)</f>
        <v>0</v>
      </c>
      <c r="D404" s="7">
        <f>IF(SUM('Capability Gaps'!U418:AC418)=0,1,0)</f>
        <v>0</v>
      </c>
      <c r="E404" s="7">
        <f>IF(SUM('Capability Gaps'!AD418:AL418)=0,1,0)</f>
        <v>0</v>
      </c>
      <c r="F404" s="7">
        <f>IF(SUM('Capability Gaps'!AM418:AU418)=0,1,0)</f>
        <v>1</v>
      </c>
    </row>
    <row r="405" spans="1:6" ht="15" customHeight="1" x14ac:dyDescent="0.45">
      <c r="A405" s="5" t="s">
        <v>830</v>
      </c>
      <c r="B405" s="5" t="s">
        <v>831</v>
      </c>
      <c r="C405" s="7">
        <f>IF(SUM('Capability Gaps'!L419:T419)=0,1,0)</f>
        <v>0</v>
      </c>
      <c r="D405" s="7">
        <f>IF(SUM('Capability Gaps'!U419:AC419)=0,1,0)</f>
        <v>0</v>
      </c>
      <c r="E405" s="7">
        <f>IF(SUM('Capability Gaps'!AD419:AL419)=0,1,0)</f>
        <v>0</v>
      </c>
      <c r="F405" s="7">
        <f>IF(SUM('Capability Gaps'!AM419:AU419)=0,1,0)</f>
        <v>1</v>
      </c>
    </row>
    <row r="406" spans="1:6" ht="15" customHeight="1" x14ac:dyDescent="0.45">
      <c r="A406" s="5" t="s">
        <v>832</v>
      </c>
      <c r="B406" s="5" t="s">
        <v>833</v>
      </c>
      <c r="C406" s="7">
        <f>IF(SUM('Capability Gaps'!L420:T420)=0,1,0)</f>
        <v>0</v>
      </c>
      <c r="D406" s="7">
        <f>IF(SUM('Capability Gaps'!U420:AC420)=0,1,0)</f>
        <v>0</v>
      </c>
      <c r="E406" s="7">
        <f>IF(SUM('Capability Gaps'!AD420:AL420)=0,1,0)</f>
        <v>0</v>
      </c>
      <c r="F406" s="7">
        <f>IF(SUM('Capability Gaps'!AM420:AU420)=0,1,0)</f>
        <v>1</v>
      </c>
    </row>
    <row r="407" spans="1:6" ht="15" customHeight="1" x14ac:dyDescent="0.45">
      <c r="A407" s="5" t="s">
        <v>834</v>
      </c>
      <c r="B407" s="5" t="s">
        <v>835</v>
      </c>
      <c r="C407" s="7">
        <f>IF(SUM('Capability Gaps'!L421:T421)=0,1,0)</f>
        <v>0</v>
      </c>
      <c r="D407" s="7">
        <f>IF(SUM('Capability Gaps'!U421:AC421)=0,1,0)</f>
        <v>0</v>
      </c>
      <c r="E407" s="7">
        <f>IF(SUM('Capability Gaps'!AD421:AL421)=0,1,0)</f>
        <v>0</v>
      </c>
      <c r="F407" s="7">
        <f>IF(SUM('Capability Gaps'!AM421:AU421)=0,1,0)</f>
        <v>1</v>
      </c>
    </row>
    <row r="408" spans="1:6" ht="15" customHeight="1" x14ac:dyDescent="0.45">
      <c r="A408" s="5" t="s">
        <v>836</v>
      </c>
      <c r="B408" s="5" t="s">
        <v>837</v>
      </c>
      <c r="C408" s="7">
        <f>IF(SUM('Capability Gaps'!L422:T422)=0,1,0)</f>
        <v>0</v>
      </c>
      <c r="D408" s="7">
        <f>IF(SUM('Capability Gaps'!U422:AC422)=0,1,0)</f>
        <v>0</v>
      </c>
      <c r="E408" s="7">
        <f>IF(SUM('Capability Gaps'!AD422:AL422)=0,1,0)</f>
        <v>1</v>
      </c>
      <c r="F408" s="7">
        <f>IF(SUM('Capability Gaps'!AM422:AU422)=0,1,0)</f>
        <v>1</v>
      </c>
    </row>
    <row r="409" spans="1:6" ht="15" customHeight="1" x14ac:dyDescent="0.45">
      <c r="A409" s="5" t="s">
        <v>838</v>
      </c>
      <c r="B409" s="5" t="s">
        <v>839</v>
      </c>
      <c r="C409" s="7">
        <f>IF(SUM('Capability Gaps'!L423:T423)=0,1,0)</f>
        <v>0</v>
      </c>
      <c r="D409" s="7">
        <f>IF(SUM('Capability Gaps'!U423:AC423)=0,1,0)</f>
        <v>0</v>
      </c>
      <c r="E409" s="7">
        <f>IF(SUM('Capability Gaps'!AD423:AL423)=0,1,0)</f>
        <v>1</v>
      </c>
      <c r="F409" s="7">
        <f>IF(SUM('Capability Gaps'!AM423:AU423)=0,1,0)</f>
        <v>1</v>
      </c>
    </row>
    <row r="410" spans="1:6" ht="15" customHeight="1" x14ac:dyDescent="0.45">
      <c r="A410" s="5" t="s">
        <v>840</v>
      </c>
      <c r="B410" s="5" t="s">
        <v>841</v>
      </c>
      <c r="C410" s="7">
        <f>IF(SUM('Capability Gaps'!L424:T424)=0,1,0)</f>
        <v>0</v>
      </c>
      <c r="D410" s="7">
        <f>IF(SUM('Capability Gaps'!U424:AC424)=0,1,0)</f>
        <v>0</v>
      </c>
      <c r="E410" s="7">
        <f>IF(SUM('Capability Gaps'!AD424:AL424)=0,1,0)</f>
        <v>1</v>
      </c>
      <c r="F410" s="7">
        <f>IF(SUM('Capability Gaps'!AM424:AU424)=0,1,0)</f>
        <v>1</v>
      </c>
    </row>
    <row r="411" spans="1:6" ht="15" customHeight="1" x14ac:dyDescent="0.45">
      <c r="A411" s="5" t="s">
        <v>842</v>
      </c>
      <c r="B411" s="5" t="s">
        <v>843</v>
      </c>
      <c r="C411" s="7">
        <f>IF(SUM('Capability Gaps'!L425:T425)=0,1,0)</f>
        <v>0</v>
      </c>
      <c r="D411" s="7">
        <f>IF(SUM('Capability Gaps'!U425:AC425)=0,1,0)</f>
        <v>0</v>
      </c>
      <c r="E411" s="7">
        <f>IF(SUM('Capability Gaps'!AD425:AL425)=0,1,0)</f>
        <v>0</v>
      </c>
      <c r="F411" s="7">
        <f>IF(SUM('Capability Gaps'!AM425:AU425)=0,1,0)</f>
        <v>1</v>
      </c>
    </row>
    <row r="412" spans="1:6" ht="15" customHeight="1" x14ac:dyDescent="0.45">
      <c r="A412" s="5" t="s">
        <v>844</v>
      </c>
      <c r="B412" s="5" t="s">
        <v>845</v>
      </c>
      <c r="C412" s="7">
        <f>IF(SUM('Capability Gaps'!L426:T426)=0,1,0)</f>
        <v>0</v>
      </c>
      <c r="D412" s="7">
        <f>IF(SUM('Capability Gaps'!U426:AC426)=0,1,0)</f>
        <v>0</v>
      </c>
      <c r="E412" s="7">
        <f>IF(SUM('Capability Gaps'!AD426:AL426)=0,1,0)</f>
        <v>1</v>
      </c>
      <c r="F412" s="7">
        <f>IF(SUM('Capability Gaps'!AM426:AU426)=0,1,0)</f>
        <v>1</v>
      </c>
    </row>
    <row r="413" spans="1:6" ht="15" customHeight="1" x14ac:dyDescent="0.45">
      <c r="A413" s="5" t="s">
        <v>846</v>
      </c>
      <c r="B413" s="5" t="s">
        <v>847</v>
      </c>
      <c r="C413" s="7">
        <f>IF(SUM('Capability Gaps'!L427:T427)=0,1,0)</f>
        <v>0</v>
      </c>
      <c r="D413" s="7">
        <f>IF(SUM('Capability Gaps'!U427:AC427)=0,1,0)</f>
        <v>0</v>
      </c>
      <c r="E413" s="7">
        <f>IF(SUM('Capability Gaps'!AD427:AL427)=0,1,0)</f>
        <v>0</v>
      </c>
      <c r="F413" s="7">
        <f>IF(SUM('Capability Gaps'!AM427:AU427)=0,1,0)</f>
        <v>1</v>
      </c>
    </row>
    <row r="414" spans="1:6" ht="15" customHeight="1" x14ac:dyDescent="0.45">
      <c r="A414" s="5" t="s">
        <v>848</v>
      </c>
      <c r="B414" s="5" t="s">
        <v>849</v>
      </c>
      <c r="C414" s="7">
        <f>IF(SUM('Capability Gaps'!L428:T428)=0,1,0)</f>
        <v>0</v>
      </c>
      <c r="D414" s="7">
        <f>IF(SUM('Capability Gaps'!U428:AC428)=0,1,0)</f>
        <v>0</v>
      </c>
      <c r="E414" s="7">
        <f>IF(SUM('Capability Gaps'!AD428:AL428)=0,1,0)</f>
        <v>0</v>
      </c>
      <c r="F414" s="7">
        <f>IF(SUM('Capability Gaps'!AM428:AU428)=0,1,0)</f>
        <v>1</v>
      </c>
    </row>
    <row r="415" spans="1:6" ht="15" customHeight="1" x14ac:dyDescent="0.45">
      <c r="A415" s="5" t="s">
        <v>850</v>
      </c>
      <c r="B415" s="5" t="s">
        <v>851</v>
      </c>
      <c r="C415" s="7">
        <f>IF(SUM('Capability Gaps'!L429:T429)=0,1,0)</f>
        <v>0</v>
      </c>
      <c r="D415" s="7">
        <f>IF(SUM('Capability Gaps'!U429:AC429)=0,1,0)</f>
        <v>0</v>
      </c>
      <c r="E415" s="7">
        <f>IF(SUM('Capability Gaps'!AD429:AL429)=0,1,0)</f>
        <v>1</v>
      </c>
      <c r="F415" s="7">
        <f>IF(SUM('Capability Gaps'!AM429:AU429)=0,1,0)</f>
        <v>1</v>
      </c>
    </row>
    <row r="416" spans="1:6" ht="15" customHeight="1" x14ac:dyDescent="0.45">
      <c r="A416" s="5" t="s">
        <v>852</v>
      </c>
      <c r="B416" s="5" t="s">
        <v>853</v>
      </c>
      <c r="C416" s="7">
        <f>IF(SUM('Capability Gaps'!L430:T430)=0,1,0)</f>
        <v>0</v>
      </c>
      <c r="D416" s="7">
        <f>IF(SUM('Capability Gaps'!U430:AC430)=0,1,0)</f>
        <v>0</v>
      </c>
      <c r="E416" s="7">
        <f>IF(SUM('Capability Gaps'!AD430:AL430)=0,1,0)</f>
        <v>0</v>
      </c>
      <c r="F416" s="7">
        <f>IF(SUM('Capability Gaps'!AM430:AU430)=0,1,0)</f>
        <v>1</v>
      </c>
    </row>
    <row r="417" spans="1:6" ht="15" customHeight="1" x14ac:dyDescent="0.45">
      <c r="A417" s="5" t="s">
        <v>854</v>
      </c>
      <c r="B417" s="5" t="s">
        <v>855</v>
      </c>
      <c r="C417" s="7">
        <f>IF(SUM('Capability Gaps'!L431:T431)=0,1,0)</f>
        <v>0</v>
      </c>
      <c r="D417" s="7">
        <f>IF(SUM('Capability Gaps'!U431:AC431)=0,1,0)</f>
        <v>0</v>
      </c>
      <c r="E417" s="7">
        <f>IF(SUM('Capability Gaps'!AD431:AL431)=0,1,0)</f>
        <v>1</v>
      </c>
      <c r="F417" s="7">
        <f>IF(SUM('Capability Gaps'!AM431:AU431)=0,1,0)</f>
        <v>1</v>
      </c>
    </row>
    <row r="418" spans="1:6" ht="15" customHeight="1" x14ac:dyDescent="0.45">
      <c r="A418" s="5" t="s">
        <v>856</v>
      </c>
      <c r="B418" s="5" t="s">
        <v>857</v>
      </c>
      <c r="C418" s="7">
        <f>IF(SUM('Capability Gaps'!L432:T432)=0,1,0)</f>
        <v>0</v>
      </c>
      <c r="D418" s="7">
        <f>IF(SUM('Capability Gaps'!U432:AC432)=0,1,0)</f>
        <v>0</v>
      </c>
      <c r="E418" s="7">
        <f>IF(SUM('Capability Gaps'!AD432:AL432)=0,1,0)</f>
        <v>1</v>
      </c>
      <c r="F418" s="7">
        <f>IF(SUM('Capability Gaps'!AM432:AU432)=0,1,0)</f>
        <v>1</v>
      </c>
    </row>
    <row r="419" spans="1:6" ht="15" customHeight="1" x14ac:dyDescent="0.45">
      <c r="A419" s="5" t="s">
        <v>858</v>
      </c>
      <c r="B419" s="5" t="s">
        <v>859</v>
      </c>
      <c r="C419" s="7">
        <f>IF(SUM('Capability Gaps'!L433:T433)=0,1,0)</f>
        <v>0</v>
      </c>
      <c r="D419" s="7">
        <f>IF(SUM('Capability Gaps'!U433:AC433)=0,1,0)</f>
        <v>0</v>
      </c>
      <c r="E419" s="7">
        <f>IF(SUM('Capability Gaps'!AD433:AL433)=0,1,0)</f>
        <v>1</v>
      </c>
      <c r="F419" s="7">
        <f>IF(SUM('Capability Gaps'!AM433:AU433)=0,1,0)</f>
        <v>1</v>
      </c>
    </row>
    <row r="420" spans="1:6" ht="15" customHeight="1" x14ac:dyDescent="0.45">
      <c r="A420" s="5" t="s">
        <v>860</v>
      </c>
      <c r="B420" s="5" t="s">
        <v>861</v>
      </c>
      <c r="C420" s="7">
        <f>IF(SUM('Capability Gaps'!L434:T434)=0,1,0)</f>
        <v>0</v>
      </c>
      <c r="D420" s="7">
        <f>IF(SUM('Capability Gaps'!U434:AC434)=0,1,0)</f>
        <v>0</v>
      </c>
      <c r="E420" s="7">
        <f>IF(SUM('Capability Gaps'!AD434:AL434)=0,1,0)</f>
        <v>1</v>
      </c>
      <c r="F420" s="7">
        <f>IF(SUM('Capability Gaps'!AM434:AU434)=0,1,0)</f>
        <v>1</v>
      </c>
    </row>
    <row r="421" spans="1:6" ht="15" customHeight="1" x14ac:dyDescent="0.45">
      <c r="A421" s="5" t="s">
        <v>862</v>
      </c>
      <c r="B421" s="5" t="s">
        <v>863</v>
      </c>
      <c r="C421" s="7">
        <f>IF(SUM('Capability Gaps'!L435:T435)=0,1,0)</f>
        <v>0</v>
      </c>
      <c r="D421" s="7">
        <f>IF(SUM('Capability Gaps'!U435:AC435)=0,1,0)</f>
        <v>0</v>
      </c>
      <c r="E421" s="7">
        <f>IF(SUM('Capability Gaps'!AD435:AL435)=0,1,0)</f>
        <v>0</v>
      </c>
      <c r="F421" s="7">
        <f>IF(SUM('Capability Gaps'!AM435:AU435)=0,1,0)</f>
        <v>0</v>
      </c>
    </row>
    <row r="422" spans="1:6" ht="15" customHeight="1" x14ac:dyDescent="0.45">
      <c r="A422" s="5" t="s">
        <v>864</v>
      </c>
      <c r="B422" s="5" t="s">
        <v>865</v>
      </c>
      <c r="C422" s="7">
        <f>IF(SUM('Capability Gaps'!L436:T436)=0,1,0)</f>
        <v>0</v>
      </c>
      <c r="D422" s="7">
        <f>IF(SUM('Capability Gaps'!U436:AC436)=0,1,0)</f>
        <v>0</v>
      </c>
      <c r="E422" s="7">
        <f>IF(SUM('Capability Gaps'!AD436:AL436)=0,1,0)</f>
        <v>0</v>
      </c>
      <c r="F422" s="7">
        <f>IF(SUM('Capability Gaps'!AM436:AU436)=0,1,0)</f>
        <v>0</v>
      </c>
    </row>
    <row r="423" spans="1:6" ht="15" customHeight="1" x14ac:dyDescent="0.45">
      <c r="A423" s="5" t="s">
        <v>866</v>
      </c>
      <c r="B423" s="5" t="s">
        <v>867</v>
      </c>
      <c r="C423" s="7">
        <f>IF(SUM('Capability Gaps'!L437:T437)=0,1,0)</f>
        <v>0</v>
      </c>
      <c r="D423" s="7">
        <f>IF(SUM('Capability Gaps'!U437:AC437)=0,1,0)</f>
        <v>0</v>
      </c>
      <c r="E423" s="7">
        <f>IF(SUM('Capability Gaps'!AD437:AL437)=0,1,0)</f>
        <v>0</v>
      </c>
      <c r="F423" s="7">
        <f>IF(SUM('Capability Gaps'!AM437:AU437)=0,1,0)</f>
        <v>1</v>
      </c>
    </row>
    <row r="424" spans="1:6" ht="15" customHeight="1" x14ac:dyDescent="0.45">
      <c r="A424" s="5" t="s">
        <v>868</v>
      </c>
      <c r="B424" s="5" t="s">
        <v>869</v>
      </c>
      <c r="C424" s="7">
        <f>IF(SUM('Capability Gaps'!L438:T438)=0,1,0)</f>
        <v>0</v>
      </c>
      <c r="D424" s="7">
        <f>IF(SUM('Capability Gaps'!U438:AC438)=0,1,0)</f>
        <v>0</v>
      </c>
      <c r="E424" s="7">
        <f>IF(SUM('Capability Gaps'!AD438:AL438)=0,1,0)</f>
        <v>0</v>
      </c>
      <c r="F424" s="7">
        <f>IF(SUM('Capability Gaps'!AM438:AU438)=0,1,0)</f>
        <v>1</v>
      </c>
    </row>
    <row r="425" spans="1:6" ht="15" customHeight="1" x14ac:dyDescent="0.45">
      <c r="A425" s="5" t="s">
        <v>870</v>
      </c>
      <c r="B425" s="5" t="s">
        <v>871</v>
      </c>
      <c r="C425" s="7">
        <f>IF(SUM('Capability Gaps'!L439:T439)=0,1,0)</f>
        <v>0</v>
      </c>
      <c r="D425" s="7">
        <f>IF(SUM('Capability Gaps'!U439:AC439)=0,1,0)</f>
        <v>0</v>
      </c>
      <c r="E425" s="7">
        <f>IF(SUM('Capability Gaps'!AD439:AL439)=0,1,0)</f>
        <v>0</v>
      </c>
      <c r="F425" s="7">
        <f>IF(SUM('Capability Gaps'!AM439:AU439)=0,1,0)</f>
        <v>1</v>
      </c>
    </row>
    <row r="426" spans="1:6" ht="15" customHeight="1" x14ac:dyDescent="0.45">
      <c r="A426" s="5" t="s">
        <v>872</v>
      </c>
      <c r="B426" s="5" t="s">
        <v>873</v>
      </c>
      <c r="C426" s="7">
        <f>IF(SUM('Capability Gaps'!L440:T440)=0,1,0)</f>
        <v>0</v>
      </c>
      <c r="D426" s="7">
        <f>IF(SUM('Capability Gaps'!U440:AC440)=0,1,0)</f>
        <v>0</v>
      </c>
      <c r="E426" s="7">
        <f>IF(SUM('Capability Gaps'!AD440:AL440)=0,1,0)</f>
        <v>1</v>
      </c>
      <c r="F426" s="7">
        <f>IF(SUM('Capability Gaps'!AM440:AU440)=0,1,0)</f>
        <v>1</v>
      </c>
    </row>
    <row r="427" spans="1:6" ht="15" customHeight="1" x14ac:dyDescent="0.45">
      <c r="A427" s="5" t="s">
        <v>874</v>
      </c>
      <c r="B427" s="5" t="s">
        <v>875</v>
      </c>
      <c r="C427" s="7">
        <f>IF(SUM('Capability Gaps'!L441:T441)=0,1,0)</f>
        <v>0</v>
      </c>
      <c r="D427" s="7">
        <f>IF(SUM('Capability Gaps'!U441:AC441)=0,1,0)</f>
        <v>0</v>
      </c>
      <c r="E427" s="7">
        <f>IF(SUM('Capability Gaps'!AD441:AL441)=0,1,0)</f>
        <v>0</v>
      </c>
      <c r="F427" s="7">
        <f>IF(SUM('Capability Gaps'!AM441:AU441)=0,1,0)</f>
        <v>1</v>
      </c>
    </row>
    <row r="428" spans="1:6" ht="15" customHeight="1" x14ac:dyDescent="0.45">
      <c r="A428" s="5" t="s">
        <v>876</v>
      </c>
      <c r="B428" s="5" t="s">
        <v>877</v>
      </c>
      <c r="C428" s="7">
        <f>IF(SUM('Capability Gaps'!L442:T442)=0,1,0)</f>
        <v>0</v>
      </c>
      <c r="D428" s="7">
        <f>IF(SUM('Capability Gaps'!U442:AC442)=0,1,0)</f>
        <v>0</v>
      </c>
      <c r="E428" s="7">
        <f>IF(SUM('Capability Gaps'!AD442:AL442)=0,1,0)</f>
        <v>0</v>
      </c>
      <c r="F428" s="7">
        <f>IF(SUM('Capability Gaps'!AM442:AU442)=0,1,0)</f>
        <v>1</v>
      </c>
    </row>
    <row r="429" spans="1:6" ht="15" customHeight="1" x14ac:dyDescent="0.45">
      <c r="A429" s="5" t="s">
        <v>878</v>
      </c>
      <c r="B429" s="5" t="s">
        <v>879</v>
      </c>
      <c r="C429" s="7">
        <f>IF(SUM('Capability Gaps'!L443:T443)=0,1,0)</f>
        <v>0</v>
      </c>
      <c r="D429" s="7">
        <f>IF(SUM('Capability Gaps'!U443:AC443)=0,1,0)</f>
        <v>0</v>
      </c>
      <c r="E429" s="7">
        <f>IF(SUM('Capability Gaps'!AD443:AL443)=0,1,0)</f>
        <v>1</v>
      </c>
      <c r="F429" s="7">
        <f>IF(SUM('Capability Gaps'!AM443:AU443)=0,1,0)</f>
        <v>1</v>
      </c>
    </row>
    <row r="430" spans="1:6" ht="15" customHeight="1" x14ac:dyDescent="0.45">
      <c r="A430" s="5" t="s">
        <v>880</v>
      </c>
      <c r="B430" s="5" t="s">
        <v>881</v>
      </c>
      <c r="C430" s="7">
        <f>IF(SUM('Capability Gaps'!L444:T444)=0,1,0)</f>
        <v>0</v>
      </c>
      <c r="D430" s="7">
        <f>IF(SUM('Capability Gaps'!U444:AC444)=0,1,0)</f>
        <v>0</v>
      </c>
      <c r="E430" s="7">
        <f>IF(SUM('Capability Gaps'!AD444:AL444)=0,1,0)</f>
        <v>0</v>
      </c>
      <c r="F430" s="7">
        <f>IF(SUM('Capability Gaps'!AM444:AU444)=0,1,0)</f>
        <v>1</v>
      </c>
    </row>
    <row r="431" spans="1:6" ht="15" customHeight="1" x14ac:dyDescent="0.45">
      <c r="A431" s="5" t="s">
        <v>882</v>
      </c>
      <c r="B431" s="5" t="s">
        <v>883</v>
      </c>
      <c r="C431" s="7">
        <f>IF(SUM('Capability Gaps'!L445:T445)=0,1,0)</f>
        <v>0</v>
      </c>
      <c r="D431" s="7">
        <f>IF(SUM('Capability Gaps'!U445:AC445)=0,1,0)</f>
        <v>0</v>
      </c>
      <c r="E431" s="7">
        <f>IF(SUM('Capability Gaps'!AD445:AL445)=0,1,0)</f>
        <v>0</v>
      </c>
      <c r="F431" s="7">
        <f>IF(SUM('Capability Gaps'!AM445:AU445)=0,1,0)</f>
        <v>1</v>
      </c>
    </row>
    <row r="432" spans="1:6" ht="15" customHeight="1" x14ac:dyDescent="0.45">
      <c r="A432" s="5" t="s">
        <v>884</v>
      </c>
      <c r="B432" s="5" t="s">
        <v>885</v>
      </c>
      <c r="C432" s="7">
        <f>IF(SUM('Capability Gaps'!L446:T446)=0,1,0)</f>
        <v>0</v>
      </c>
      <c r="D432" s="7">
        <f>IF(SUM('Capability Gaps'!U446:AC446)=0,1,0)</f>
        <v>0</v>
      </c>
      <c r="E432" s="7">
        <f>IF(SUM('Capability Gaps'!AD446:AL446)=0,1,0)</f>
        <v>0</v>
      </c>
      <c r="F432" s="7">
        <f>IF(SUM('Capability Gaps'!AM446:AU446)=0,1,0)</f>
        <v>1</v>
      </c>
    </row>
    <row r="433" spans="1:6" ht="15" customHeight="1" x14ac:dyDescent="0.45">
      <c r="A433" s="5" t="s">
        <v>886</v>
      </c>
      <c r="B433" s="5" t="s">
        <v>887</v>
      </c>
      <c r="C433" s="7">
        <f>IF(SUM('Capability Gaps'!L447:T447)=0,1,0)</f>
        <v>0</v>
      </c>
      <c r="D433" s="7">
        <f>IF(SUM('Capability Gaps'!U447:AC447)=0,1,0)</f>
        <v>0</v>
      </c>
      <c r="E433" s="7">
        <f>IF(SUM('Capability Gaps'!AD447:AL447)=0,1,0)</f>
        <v>0</v>
      </c>
      <c r="F433" s="7">
        <f>IF(SUM('Capability Gaps'!AM447:AU447)=0,1,0)</f>
        <v>1</v>
      </c>
    </row>
    <row r="434" spans="1:6" ht="15" customHeight="1" x14ac:dyDescent="0.45">
      <c r="A434" s="5" t="s">
        <v>888</v>
      </c>
      <c r="B434" s="5" t="s">
        <v>889</v>
      </c>
      <c r="C434" s="7">
        <f>IF(SUM('Capability Gaps'!L448:T448)=0,1,0)</f>
        <v>0</v>
      </c>
      <c r="D434" s="7">
        <f>IF(SUM('Capability Gaps'!U448:AC448)=0,1,0)</f>
        <v>0</v>
      </c>
      <c r="E434" s="7">
        <f>IF(SUM('Capability Gaps'!AD448:AL448)=0,1,0)</f>
        <v>0</v>
      </c>
      <c r="F434" s="7">
        <f>IF(SUM('Capability Gaps'!AM448:AU448)=0,1,0)</f>
        <v>0</v>
      </c>
    </row>
    <row r="435" spans="1:6" ht="15" customHeight="1" x14ac:dyDescent="0.45">
      <c r="A435" s="5" t="s">
        <v>890</v>
      </c>
      <c r="B435" s="5" t="s">
        <v>891</v>
      </c>
      <c r="C435" s="7">
        <f>IF(SUM('Capability Gaps'!L449:T449)=0,1,0)</f>
        <v>0</v>
      </c>
      <c r="D435" s="7">
        <f>IF(SUM('Capability Gaps'!U449:AC449)=0,1,0)</f>
        <v>0</v>
      </c>
      <c r="E435" s="7">
        <f>IF(SUM('Capability Gaps'!AD449:AL449)=0,1,0)</f>
        <v>0</v>
      </c>
      <c r="F435" s="7">
        <f>IF(SUM('Capability Gaps'!AM449:AU449)=0,1,0)</f>
        <v>1</v>
      </c>
    </row>
    <row r="436" spans="1:6" ht="15" customHeight="1" x14ac:dyDescent="0.45">
      <c r="A436" s="5" t="s">
        <v>892</v>
      </c>
      <c r="B436" s="5" t="s">
        <v>893</v>
      </c>
      <c r="C436" s="7">
        <f>IF(SUM('Capability Gaps'!L450:T450)=0,1,0)</f>
        <v>0</v>
      </c>
      <c r="D436" s="7">
        <f>IF(SUM('Capability Gaps'!U450:AC450)=0,1,0)</f>
        <v>0</v>
      </c>
      <c r="E436" s="7">
        <f>IF(SUM('Capability Gaps'!AD450:AL450)=0,1,0)</f>
        <v>0</v>
      </c>
      <c r="F436" s="7">
        <f>IF(SUM('Capability Gaps'!AM450:AU450)=0,1,0)</f>
        <v>0</v>
      </c>
    </row>
    <row r="437" spans="1:6" ht="15" customHeight="1" x14ac:dyDescent="0.45">
      <c r="A437" s="5" t="s">
        <v>894</v>
      </c>
      <c r="B437" s="5" t="s">
        <v>895</v>
      </c>
      <c r="C437" s="7">
        <f>IF(SUM('Capability Gaps'!L451:T451)=0,1,0)</f>
        <v>0</v>
      </c>
      <c r="D437" s="7">
        <f>IF(SUM('Capability Gaps'!U451:AC451)=0,1,0)</f>
        <v>0</v>
      </c>
      <c r="E437" s="7">
        <f>IF(SUM('Capability Gaps'!AD451:AL451)=0,1,0)</f>
        <v>0</v>
      </c>
      <c r="F437" s="7">
        <f>IF(SUM('Capability Gaps'!AM451:AU451)=0,1,0)</f>
        <v>0</v>
      </c>
    </row>
    <row r="438" spans="1:6" ht="15" customHeight="1" x14ac:dyDescent="0.45">
      <c r="A438" s="5" t="s">
        <v>896</v>
      </c>
      <c r="B438" s="5" t="s">
        <v>897</v>
      </c>
      <c r="C438" s="7">
        <f>IF(SUM('Capability Gaps'!L452:T452)=0,1,0)</f>
        <v>0</v>
      </c>
      <c r="D438" s="7">
        <f>IF(SUM('Capability Gaps'!U452:AC452)=0,1,0)</f>
        <v>0</v>
      </c>
      <c r="E438" s="7">
        <f>IF(SUM('Capability Gaps'!AD452:AL452)=0,1,0)</f>
        <v>0</v>
      </c>
      <c r="F438" s="7">
        <f>IF(SUM('Capability Gaps'!AM452:AU452)=0,1,0)</f>
        <v>0</v>
      </c>
    </row>
    <row r="439" spans="1:6" ht="15" customHeight="1" x14ac:dyDescent="0.45">
      <c r="A439" s="5" t="s">
        <v>898</v>
      </c>
      <c r="B439" s="5" t="s">
        <v>899</v>
      </c>
      <c r="C439" s="7">
        <f>IF(SUM('Capability Gaps'!L453:T453)=0,1,0)</f>
        <v>0</v>
      </c>
      <c r="D439" s="7">
        <f>IF(SUM('Capability Gaps'!U453:AC453)=0,1,0)</f>
        <v>0</v>
      </c>
      <c r="E439" s="7">
        <f>IF(SUM('Capability Gaps'!AD453:AL453)=0,1,0)</f>
        <v>0</v>
      </c>
      <c r="F439" s="7">
        <f>IF(SUM('Capability Gaps'!AM453:AU453)=0,1,0)</f>
        <v>0</v>
      </c>
    </row>
    <row r="440" spans="1:6" ht="15" customHeight="1" x14ac:dyDescent="0.45">
      <c r="A440" s="5" t="s">
        <v>900</v>
      </c>
      <c r="B440" s="5" t="s">
        <v>901</v>
      </c>
      <c r="C440" s="7">
        <f>IF(SUM('Capability Gaps'!L454:T454)=0,1,0)</f>
        <v>0</v>
      </c>
      <c r="D440" s="7">
        <f>IF(SUM('Capability Gaps'!U454:AC454)=0,1,0)</f>
        <v>0</v>
      </c>
      <c r="E440" s="7">
        <f>IF(SUM('Capability Gaps'!AD454:AL454)=0,1,0)</f>
        <v>0</v>
      </c>
      <c r="F440" s="7">
        <f>IF(SUM('Capability Gaps'!AM454:AU454)=0,1,0)</f>
        <v>1</v>
      </c>
    </row>
    <row r="441" spans="1:6" ht="15" customHeight="1" x14ac:dyDescent="0.45">
      <c r="A441" s="5" t="s">
        <v>902</v>
      </c>
      <c r="B441" s="5" t="s">
        <v>903</v>
      </c>
      <c r="C441" s="7">
        <f>IF(SUM('Capability Gaps'!L455:T455)=0,1,0)</f>
        <v>0</v>
      </c>
      <c r="D441" s="7">
        <f>IF(SUM('Capability Gaps'!U455:AC455)=0,1,0)</f>
        <v>0</v>
      </c>
      <c r="E441" s="7">
        <f>IF(SUM('Capability Gaps'!AD455:AL455)=0,1,0)</f>
        <v>0</v>
      </c>
      <c r="F441" s="7">
        <f>IF(SUM('Capability Gaps'!AM455:AU455)=0,1,0)</f>
        <v>0</v>
      </c>
    </row>
    <row r="442" spans="1:6" ht="15" customHeight="1" x14ac:dyDescent="0.45">
      <c r="A442" s="5" t="s">
        <v>904</v>
      </c>
      <c r="B442" s="5" t="s">
        <v>905</v>
      </c>
      <c r="C442" s="7">
        <f>IF(SUM('Capability Gaps'!L456:T456)=0,1,0)</f>
        <v>0</v>
      </c>
      <c r="D442" s="7">
        <f>IF(SUM('Capability Gaps'!U456:AC456)=0,1,0)</f>
        <v>0</v>
      </c>
      <c r="E442" s="7">
        <f>IF(SUM('Capability Gaps'!AD456:AL456)=0,1,0)</f>
        <v>1</v>
      </c>
      <c r="F442" s="7">
        <f>IF(SUM('Capability Gaps'!AM456:AU456)=0,1,0)</f>
        <v>1</v>
      </c>
    </row>
    <row r="443" spans="1:6" ht="15" customHeight="1" x14ac:dyDescent="0.45">
      <c r="A443" s="5" t="s">
        <v>906</v>
      </c>
      <c r="B443" s="5" t="s">
        <v>907</v>
      </c>
      <c r="C443" s="7">
        <f>IF(SUM('Capability Gaps'!L457:T457)=0,1,0)</f>
        <v>0</v>
      </c>
      <c r="D443" s="7">
        <f>IF(SUM('Capability Gaps'!U457:AC457)=0,1,0)</f>
        <v>0</v>
      </c>
      <c r="E443" s="7">
        <f>IF(SUM('Capability Gaps'!AD457:AL457)=0,1,0)</f>
        <v>0</v>
      </c>
      <c r="F443" s="7">
        <f>IF(SUM('Capability Gaps'!AM457:AU457)=0,1,0)</f>
        <v>0</v>
      </c>
    </row>
    <row r="444" spans="1:6" ht="15" customHeight="1" x14ac:dyDescent="0.45">
      <c r="A444" s="5" t="s">
        <v>908</v>
      </c>
      <c r="B444" s="5" t="s">
        <v>909</v>
      </c>
      <c r="C444" s="7">
        <f>IF(SUM('Capability Gaps'!L458:T458)=0,1,0)</f>
        <v>0</v>
      </c>
      <c r="D444" s="7">
        <f>IF(SUM('Capability Gaps'!U458:AC458)=0,1,0)</f>
        <v>0</v>
      </c>
      <c r="E444" s="7">
        <f>IF(SUM('Capability Gaps'!AD458:AL458)=0,1,0)</f>
        <v>0</v>
      </c>
      <c r="F444" s="7">
        <f>IF(SUM('Capability Gaps'!AM458:AU458)=0,1,0)</f>
        <v>1</v>
      </c>
    </row>
    <row r="445" spans="1:6" ht="15" customHeight="1" x14ac:dyDescent="0.45">
      <c r="A445" s="5" t="s">
        <v>910</v>
      </c>
      <c r="B445" s="5" t="s">
        <v>911</v>
      </c>
      <c r="C445" s="7">
        <f>IF(SUM('Capability Gaps'!L459:T459)=0,1,0)</f>
        <v>0</v>
      </c>
      <c r="D445" s="7">
        <f>IF(SUM('Capability Gaps'!U459:AC459)=0,1,0)</f>
        <v>0</v>
      </c>
      <c r="E445" s="7">
        <f>IF(SUM('Capability Gaps'!AD459:AL459)=0,1,0)</f>
        <v>0</v>
      </c>
      <c r="F445" s="7">
        <f>IF(SUM('Capability Gaps'!AM459:AU459)=0,1,0)</f>
        <v>0</v>
      </c>
    </row>
    <row r="446" spans="1:6" ht="15" customHeight="1" x14ac:dyDescent="0.45">
      <c r="A446" s="5" t="s">
        <v>912</v>
      </c>
      <c r="B446" s="5" t="s">
        <v>913</v>
      </c>
      <c r="C446" s="7">
        <f>IF(SUM('Capability Gaps'!L460:T460)=0,1,0)</f>
        <v>0</v>
      </c>
      <c r="D446" s="7">
        <f>IF(SUM('Capability Gaps'!U460:AC460)=0,1,0)</f>
        <v>0</v>
      </c>
      <c r="E446" s="7">
        <f>IF(SUM('Capability Gaps'!AD460:AL460)=0,1,0)</f>
        <v>0</v>
      </c>
      <c r="F446" s="7">
        <f>IF(SUM('Capability Gaps'!AM460:AU460)=0,1,0)</f>
        <v>1</v>
      </c>
    </row>
    <row r="447" spans="1:6" ht="15" customHeight="1" x14ac:dyDescent="0.45">
      <c r="A447" s="5" t="s">
        <v>914</v>
      </c>
      <c r="B447" s="5" t="s">
        <v>915</v>
      </c>
      <c r="C447" s="7">
        <f>IF(SUM('Capability Gaps'!L461:T461)=0,1,0)</f>
        <v>0</v>
      </c>
      <c r="D447" s="7">
        <f>IF(SUM('Capability Gaps'!U461:AC461)=0,1,0)</f>
        <v>0</v>
      </c>
      <c r="E447" s="7">
        <f>IF(SUM('Capability Gaps'!AD461:AL461)=0,1,0)</f>
        <v>0</v>
      </c>
      <c r="F447" s="7">
        <f>IF(SUM('Capability Gaps'!AM461:AU461)=0,1,0)</f>
        <v>1</v>
      </c>
    </row>
    <row r="448" spans="1:6" ht="15" customHeight="1" x14ac:dyDescent="0.45">
      <c r="A448" s="5" t="s">
        <v>916</v>
      </c>
      <c r="B448" s="5" t="s">
        <v>917</v>
      </c>
      <c r="C448" s="7">
        <f>IF(SUM('Capability Gaps'!L462:T462)=0,1,0)</f>
        <v>0</v>
      </c>
      <c r="D448" s="7">
        <f>IF(SUM('Capability Gaps'!U462:AC462)=0,1,0)</f>
        <v>0</v>
      </c>
      <c r="E448" s="7">
        <f>IF(SUM('Capability Gaps'!AD462:AL462)=0,1,0)</f>
        <v>1</v>
      </c>
      <c r="F448" s="7">
        <f>IF(SUM('Capability Gaps'!AM462:AU462)=0,1,0)</f>
        <v>1</v>
      </c>
    </row>
    <row r="449" spans="1:6" ht="15" customHeight="1" x14ac:dyDescent="0.45">
      <c r="A449" s="5" t="s">
        <v>918</v>
      </c>
      <c r="B449" s="5" t="s">
        <v>919</v>
      </c>
      <c r="C449" s="7">
        <f>IF(SUM('Capability Gaps'!L463:T463)=0,1,0)</f>
        <v>0</v>
      </c>
      <c r="D449" s="7">
        <f>IF(SUM('Capability Gaps'!U463:AC463)=0,1,0)</f>
        <v>1</v>
      </c>
      <c r="E449" s="7">
        <f>IF(SUM('Capability Gaps'!AD463:AL463)=0,1,0)</f>
        <v>1</v>
      </c>
      <c r="F449" s="7">
        <f>IF(SUM('Capability Gaps'!AM463:AU463)=0,1,0)</f>
        <v>1</v>
      </c>
    </row>
    <row r="450" spans="1:6" ht="15" customHeight="1" x14ac:dyDescent="0.45">
      <c r="A450" s="5" t="s">
        <v>920</v>
      </c>
      <c r="B450" s="5" t="s">
        <v>921</v>
      </c>
      <c r="C450" s="7">
        <f>IF(SUM('Capability Gaps'!L464:T464)=0,1,0)</f>
        <v>0</v>
      </c>
      <c r="D450" s="7">
        <f>IF(SUM('Capability Gaps'!U464:AC464)=0,1,0)</f>
        <v>1</v>
      </c>
      <c r="E450" s="7">
        <f>IF(SUM('Capability Gaps'!AD464:AL464)=0,1,0)</f>
        <v>1</v>
      </c>
      <c r="F450" s="7">
        <f>IF(SUM('Capability Gaps'!AM464:AU464)=0,1,0)</f>
        <v>1</v>
      </c>
    </row>
    <row r="451" spans="1:6" ht="15" customHeight="1" x14ac:dyDescent="0.45">
      <c r="A451" s="5" t="s">
        <v>922</v>
      </c>
      <c r="B451" s="5" t="s">
        <v>923</v>
      </c>
      <c r="C451" s="7">
        <f>IF(SUM('Capability Gaps'!L465:T465)=0,1,0)</f>
        <v>0</v>
      </c>
      <c r="D451" s="7">
        <f>IF(SUM('Capability Gaps'!U465:AC465)=0,1,0)</f>
        <v>0</v>
      </c>
      <c r="E451" s="7">
        <f>IF(SUM('Capability Gaps'!AD465:AL465)=0,1,0)</f>
        <v>0</v>
      </c>
      <c r="F451" s="7">
        <f>IF(SUM('Capability Gaps'!AM465:AU465)=0,1,0)</f>
        <v>1</v>
      </c>
    </row>
    <row r="452" spans="1:6" ht="15" customHeight="1" x14ac:dyDescent="0.45">
      <c r="A452" s="5" t="s">
        <v>924</v>
      </c>
      <c r="B452" s="5" t="s">
        <v>925</v>
      </c>
      <c r="C452" s="7">
        <f>IF(SUM('Capability Gaps'!L466:T466)=0,1,0)</f>
        <v>0</v>
      </c>
      <c r="D452" s="7">
        <f>IF(SUM('Capability Gaps'!U466:AC466)=0,1,0)</f>
        <v>0</v>
      </c>
      <c r="E452" s="7">
        <f>IF(SUM('Capability Gaps'!AD466:AL466)=0,1,0)</f>
        <v>0</v>
      </c>
      <c r="F452" s="7">
        <f>IF(SUM('Capability Gaps'!AM466:AU466)=0,1,0)</f>
        <v>1</v>
      </c>
    </row>
    <row r="453" spans="1:6" ht="15" customHeight="1" x14ac:dyDescent="0.45">
      <c r="A453" s="5" t="s">
        <v>926</v>
      </c>
      <c r="B453" s="5" t="s">
        <v>927</v>
      </c>
      <c r="C453" s="7">
        <f>IF(SUM('Capability Gaps'!L467:T467)=0,1,0)</f>
        <v>0</v>
      </c>
      <c r="D453" s="7">
        <f>IF(SUM('Capability Gaps'!U467:AC467)=0,1,0)</f>
        <v>0</v>
      </c>
      <c r="E453" s="7">
        <f>IF(SUM('Capability Gaps'!AD467:AL467)=0,1,0)</f>
        <v>0</v>
      </c>
      <c r="F453" s="7">
        <f>IF(SUM('Capability Gaps'!AM467:AU467)=0,1,0)</f>
        <v>1</v>
      </c>
    </row>
    <row r="454" spans="1:6" ht="15" customHeight="1" x14ac:dyDescent="0.45">
      <c r="A454" s="5" t="s">
        <v>928</v>
      </c>
      <c r="B454" s="5" t="s">
        <v>929</v>
      </c>
      <c r="C454" s="7">
        <f>IF(SUM('Capability Gaps'!L468:T468)=0,1,0)</f>
        <v>0</v>
      </c>
      <c r="D454" s="7">
        <f>IF(SUM('Capability Gaps'!U468:AC468)=0,1,0)</f>
        <v>0</v>
      </c>
      <c r="E454" s="7">
        <f>IF(SUM('Capability Gaps'!AD468:AL468)=0,1,0)</f>
        <v>0</v>
      </c>
      <c r="F454" s="7">
        <f>IF(SUM('Capability Gaps'!AM468:AU468)=0,1,0)</f>
        <v>1</v>
      </c>
    </row>
    <row r="455" spans="1:6" ht="15" customHeight="1" x14ac:dyDescent="0.45">
      <c r="A455" s="5" t="s">
        <v>930</v>
      </c>
      <c r="B455" s="5" t="s">
        <v>931</v>
      </c>
      <c r="C455" s="7">
        <f>IF(SUM('Capability Gaps'!L469:T469)=0,1,0)</f>
        <v>0</v>
      </c>
      <c r="D455" s="7">
        <f>IF(SUM('Capability Gaps'!U469:AC469)=0,1,0)</f>
        <v>0</v>
      </c>
      <c r="E455" s="7">
        <f>IF(SUM('Capability Gaps'!AD469:AL469)=0,1,0)</f>
        <v>0</v>
      </c>
      <c r="F455" s="7">
        <f>IF(SUM('Capability Gaps'!AM469:AU469)=0,1,0)</f>
        <v>1</v>
      </c>
    </row>
    <row r="456" spans="1:6" ht="15" customHeight="1" x14ac:dyDescent="0.45">
      <c r="A456" s="5" t="s">
        <v>932</v>
      </c>
      <c r="B456" s="5" t="s">
        <v>933</v>
      </c>
      <c r="C456" s="7">
        <f>IF(SUM('Capability Gaps'!L470:T470)=0,1,0)</f>
        <v>0</v>
      </c>
      <c r="D456" s="7">
        <f>IF(SUM('Capability Gaps'!U470:AC470)=0,1,0)</f>
        <v>0</v>
      </c>
      <c r="E456" s="7">
        <f>IF(SUM('Capability Gaps'!AD470:AL470)=0,1,0)</f>
        <v>0</v>
      </c>
      <c r="F456" s="7">
        <f>IF(SUM('Capability Gaps'!AM470:AU470)=0,1,0)</f>
        <v>1</v>
      </c>
    </row>
    <row r="457" spans="1:6" ht="15" customHeight="1" x14ac:dyDescent="0.45">
      <c r="A457" s="5" t="s">
        <v>934</v>
      </c>
      <c r="B457" s="5" t="s">
        <v>935</v>
      </c>
      <c r="C457" s="7">
        <f>IF(SUM('Capability Gaps'!L471:T471)=0,1,0)</f>
        <v>0</v>
      </c>
      <c r="D457" s="7">
        <f>IF(SUM('Capability Gaps'!U471:AC471)=0,1,0)</f>
        <v>0</v>
      </c>
      <c r="E457" s="7">
        <f>IF(SUM('Capability Gaps'!AD471:AL471)=0,1,0)</f>
        <v>0</v>
      </c>
      <c r="F457" s="7">
        <f>IF(SUM('Capability Gaps'!AM471:AU471)=0,1,0)</f>
        <v>1</v>
      </c>
    </row>
    <row r="458" spans="1:6" ht="15" customHeight="1" x14ac:dyDescent="0.45">
      <c r="A458" s="5" t="s">
        <v>936</v>
      </c>
      <c r="B458" s="5" t="s">
        <v>937</v>
      </c>
      <c r="C458" s="7">
        <f>IF(SUM('Capability Gaps'!L472:T472)=0,1,0)</f>
        <v>0</v>
      </c>
      <c r="D458" s="7">
        <f>IF(SUM('Capability Gaps'!U472:AC472)=0,1,0)</f>
        <v>0</v>
      </c>
      <c r="E458" s="7">
        <f>IF(SUM('Capability Gaps'!AD472:AL472)=0,1,0)</f>
        <v>0</v>
      </c>
      <c r="F458" s="7">
        <f>IF(SUM('Capability Gaps'!AM472:AU472)=0,1,0)</f>
        <v>0</v>
      </c>
    </row>
    <row r="459" spans="1:6" ht="15" customHeight="1" x14ac:dyDescent="0.45">
      <c r="A459" s="5" t="s">
        <v>938</v>
      </c>
      <c r="B459" s="5" t="s">
        <v>939</v>
      </c>
      <c r="C459" s="7">
        <f>IF(SUM('Capability Gaps'!L473:T473)=0,1,0)</f>
        <v>0</v>
      </c>
      <c r="D459" s="7">
        <f>IF(SUM('Capability Gaps'!U473:AC473)=0,1,0)</f>
        <v>0</v>
      </c>
      <c r="E459" s="7">
        <f>IF(SUM('Capability Gaps'!AD473:AL473)=0,1,0)</f>
        <v>0</v>
      </c>
      <c r="F459" s="7">
        <f>IF(SUM('Capability Gaps'!AM473:AU473)=0,1,0)</f>
        <v>1</v>
      </c>
    </row>
    <row r="460" spans="1:6" ht="15" customHeight="1" x14ac:dyDescent="0.45">
      <c r="A460" s="5" t="s">
        <v>940</v>
      </c>
      <c r="B460" s="5" t="s">
        <v>941</v>
      </c>
      <c r="C460" s="7">
        <f>IF(SUM('Capability Gaps'!L474:T474)=0,1,0)</f>
        <v>0</v>
      </c>
      <c r="D460" s="7">
        <f>IF(SUM('Capability Gaps'!U474:AC474)=0,1,0)</f>
        <v>0</v>
      </c>
      <c r="E460" s="7">
        <f>IF(SUM('Capability Gaps'!AD474:AL474)=0,1,0)</f>
        <v>0</v>
      </c>
      <c r="F460" s="7">
        <f>IF(SUM('Capability Gaps'!AM474:AU474)=0,1,0)</f>
        <v>1</v>
      </c>
    </row>
    <row r="461" spans="1:6" ht="15" customHeight="1" x14ac:dyDescent="0.45">
      <c r="A461" s="5" t="s">
        <v>942</v>
      </c>
      <c r="B461" s="5" t="s">
        <v>943</v>
      </c>
      <c r="C461" s="7">
        <f>IF(SUM('Capability Gaps'!L475:T475)=0,1,0)</f>
        <v>0</v>
      </c>
      <c r="D461" s="7">
        <f>IF(SUM('Capability Gaps'!U475:AC475)=0,1,0)</f>
        <v>0</v>
      </c>
      <c r="E461" s="7">
        <f>IF(SUM('Capability Gaps'!AD475:AL475)=0,1,0)</f>
        <v>0</v>
      </c>
      <c r="F461" s="7">
        <f>IF(SUM('Capability Gaps'!AM475:AU475)=0,1,0)</f>
        <v>1</v>
      </c>
    </row>
    <row r="462" spans="1:6" ht="15" customHeight="1" x14ac:dyDescent="0.45">
      <c r="A462" s="5" t="s">
        <v>944</v>
      </c>
      <c r="B462" s="5" t="s">
        <v>945</v>
      </c>
      <c r="C462" s="7">
        <f>IF(SUM('Capability Gaps'!L476:T476)=0,1,0)</f>
        <v>0</v>
      </c>
      <c r="D462" s="7">
        <f>IF(SUM('Capability Gaps'!U476:AC476)=0,1,0)</f>
        <v>0</v>
      </c>
      <c r="E462" s="7">
        <f>IF(SUM('Capability Gaps'!AD476:AL476)=0,1,0)</f>
        <v>0</v>
      </c>
      <c r="F462" s="7">
        <f>IF(SUM('Capability Gaps'!AM476:AU476)=0,1,0)</f>
        <v>1</v>
      </c>
    </row>
    <row r="463" spans="1:6" ht="15" customHeight="1" x14ac:dyDescent="0.45">
      <c r="A463" s="5" t="s">
        <v>946</v>
      </c>
      <c r="B463" s="5" t="s">
        <v>947</v>
      </c>
      <c r="C463" s="7">
        <f>IF(SUM('Capability Gaps'!L477:T477)=0,1,0)</f>
        <v>0</v>
      </c>
      <c r="D463" s="7">
        <f>IF(SUM('Capability Gaps'!U477:AC477)=0,1,0)</f>
        <v>0</v>
      </c>
      <c r="E463" s="7">
        <f>IF(SUM('Capability Gaps'!AD477:AL477)=0,1,0)</f>
        <v>0</v>
      </c>
      <c r="F463" s="7">
        <f>IF(SUM('Capability Gaps'!AM477:AU477)=0,1,0)</f>
        <v>0</v>
      </c>
    </row>
    <row r="464" spans="1:6" ht="15" customHeight="1" x14ac:dyDescent="0.45">
      <c r="A464" s="5" t="s">
        <v>948</v>
      </c>
      <c r="B464" s="5" t="s">
        <v>949</v>
      </c>
      <c r="C464" s="7">
        <f>IF(SUM('Capability Gaps'!L478:T478)=0,1,0)</f>
        <v>0</v>
      </c>
      <c r="D464" s="7">
        <f>IF(SUM('Capability Gaps'!U478:AC478)=0,1,0)</f>
        <v>0</v>
      </c>
      <c r="E464" s="7">
        <f>IF(SUM('Capability Gaps'!AD478:AL478)=0,1,0)</f>
        <v>0</v>
      </c>
      <c r="F464" s="7">
        <f>IF(SUM('Capability Gaps'!AM478:AU478)=0,1,0)</f>
        <v>1</v>
      </c>
    </row>
    <row r="465" spans="1:6" ht="15" customHeight="1" x14ac:dyDescent="0.45">
      <c r="A465" s="5" t="s">
        <v>950</v>
      </c>
      <c r="B465" s="5" t="s">
        <v>951</v>
      </c>
      <c r="C465" s="7">
        <f>IF(SUM('Capability Gaps'!L479:T479)=0,1,0)</f>
        <v>0</v>
      </c>
      <c r="D465" s="7">
        <f>IF(SUM('Capability Gaps'!U479:AC479)=0,1,0)</f>
        <v>0</v>
      </c>
      <c r="E465" s="7">
        <f>IF(SUM('Capability Gaps'!AD479:AL479)=0,1,0)</f>
        <v>0</v>
      </c>
      <c r="F465" s="7">
        <f>IF(SUM('Capability Gaps'!AM479:AU479)=0,1,0)</f>
        <v>1</v>
      </c>
    </row>
    <row r="466" spans="1:6" ht="15" customHeight="1" x14ac:dyDescent="0.45">
      <c r="A466" s="5" t="s">
        <v>952</v>
      </c>
      <c r="B466" s="5" t="s">
        <v>953</v>
      </c>
      <c r="C466" s="7">
        <f>IF(SUM('Capability Gaps'!L480:T480)=0,1,0)</f>
        <v>0</v>
      </c>
      <c r="D466" s="7">
        <f>IF(SUM('Capability Gaps'!U480:AC480)=0,1,0)</f>
        <v>0</v>
      </c>
      <c r="E466" s="7">
        <f>IF(SUM('Capability Gaps'!AD480:AL480)=0,1,0)</f>
        <v>0</v>
      </c>
      <c r="F466" s="7">
        <f>IF(SUM('Capability Gaps'!AM480:AU480)=0,1,0)</f>
        <v>0</v>
      </c>
    </row>
    <row r="467" spans="1:6" ht="15" customHeight="1" x14ac:dyDescent="0.45">
      <c r="A467" s="5" t="s">
        <v>954</v>
      </c>
      <c r="B467" s="5" t="s">
        <v>955</v>
      </c>
      <c r="C467" s="7">
        <f>IF(SUM('Capability Gaps'!L481:T481)=0,1,0)</f>
        <v>0</v>
      </c>
      <c r="D467" s="7">
        <f>IF(SUM('Capability Gaps'!U481:AC481)=0,1,0)</f>
        <v>0</v>
      </c>
      <c r="E467" s="7">
        <f>IF(SUM('Capability Gaps'!AD481:AL481)=0,1,0)</f>
        <v>1</v>
      </c>
      <c r="F467" s="7">
        <f>IF(SUM('Capability Gaps'!AM481:AU481)=0,1,0)</f>
        <v>1</v>
      </c>
    </row>
    <row r="468" spans="1:6" ht="15" customHeight="1" x14ac:dyDescent="0.45">
      <c r="A468" s="5" t="s">
        <v>956</v>
      </c>
      <c r="B468" s="5" t="s">
        <v>957</v>
      </c>
      <c r="C468" s="7">
        <f>IF(SUM('Capability Gaps'!L482:T482)=0,1,0)</f>
        <v>0</v>
      </c>
      <c r="D468" s="7">
        <f>IF(SUM('Capability Gaps'!U482:AC482)=0,1,0)</f>
        <v>0</v>
      </c>
      <c r="E468" s="7">
        <f>IF(SUM('Capability Gaps'!AD482:AL482)=0,1,0)</f>
        <v>0</v>
      </c>
      <c r="F468" s="7">
        <f>IF(SUM('Capability Gaps'!AM482:AU482)=0,1,0)</f>
        <v>0</v>
      </c>
    </row>
    <row r="469" spans="1:6" ht="15" customHeight="1" x14ac:dyDescent="0.45">
      <c r="A469" s="5" t="s">
        <v>958</v>
      </c>
      <c r="B469" s="5" t="s">
        <v>959</v>
      </c>
      <c r="C469" s="7">
        <f>IF(SUM('Capability Gaps'!L483:T483)=0,1,0)</f>
        <v>0</v>
      </c>
      <c r="D469" s="7">
        <f>IF(SUM('Capability Gaps'!U483:AC483)=0,1,0)</f>
        <v>0</v>
      </c>
      <c r="E469" s="7">
        <f>IF(SUM('Capability Gaps'!AD483:AL483)=0,1,0)</f>
        <v>0</v>
      </c>
      <c r="F469" s="7">
        <f>IF(SUM('Capability Gaps'!AM483:AU483)=0,1,0)</f>
        <v>1</v>
      </c>
    </row>
    <row r="470" spans="1:6" ht="15" customHeight="1" x14ac:dyDescent="0.45">
      <c r="A470" s="5" t="s">
        <v>960</v>
      </c>
      <c r="B470" s="5" t="s">
        <v>961</v>
      </c>
      <c r="C470" s="7">
        <f>IF(SUM('Capability Gaps'!L484:T484)=0,1,0)</f>
        <v>0</v>
      </c>
      <c r="D470" s="7">
        <f>IF(SUM('Capability Gaps'!U484:AC484)=0,1,0)</f>
        <v>0</v>
      </c>
      <c r="E470" s="7">
        <f>IF(SUM('Capability Gaps'!AD484:AL484)=0,1,0)</f>
        <v>0</v>
      </c>
      <c r="F470" s="7">
        <f>IF(SUM('Capability Gaps'!AM484:AU484)=0,1,0)</f>
        <v>1</v>
      </c>
    </row>
    <row r="471" spans="1:6" ht="15" customHeight="1" x14ac:dyDescent="0.45">
      <c r="A471" s="5" t="s">
        <v>962</v>
      </c>
      <c r="B471" s="5" t="s">
        <v>963</v>
      </c>
      <c r="C471" s="7">
        <f>IF(SUM('Capability Gaps'!L485:T485)=0,1,0)</f>
        <v>0</v>
      </c>
      <c r="D471" s="7">
        <f>IF(SUM('Capability Gaps'!U485:AC485)=0,1,0)</f>
        <v>0</v>
      </c>
      <c r="E471" s="7">
        <f>IF(SUM('Capability Gaps'!AD485:AL485)=0,1,0)</f>
        <v>0</v>
      </c>
      <c r="F471" s="7">
        <f>IF(SUM('Capability Gaps'!AM485:AU485)=0,1,0)</f>
        <v>1</v>
      </c>
    </row>
    <row r="472" spans="1:6" ht="15" customHeight="1" x14ac:dyDescent="0.45">
      <c r="A472" s="5" t="s">
        <v>964</v>
      </c>
      <c r="B472" s="5" t="s">
        <v>965</v>
      </c>
      <c r="C472" s="7">
        <f>IF(SUM('Capability Gaps'!L486:T486)=0,1,0)</f>
        <v>0</v>
      </c>
      <c r="D472" s="7">
        <f>IF(SUM('Capability Gaps'!U486:AC486)=0,1,0)</f>
        <v>0</v>
      </c>
      <c r="E472" s="7">
        <f>IF(SUM('Capability Gaps'!AD486:AL486)=0,1,0)</f>
        <v>0</v>
      </c>
      <c r="F472" s="7">
        <f>IF(SUM('Capability Gaps'!AM486:AU486)=0,1,0)</f>
        <v>0</v>
      </c>
    </row>
    <row r="473" spans="1:6" ht="15" customHeight="1" x14ac:dyDescent="0.45">
      <c r="A473" s="5" t="s">
        <v>966</v>
      </c>
      <c r="B473" s="5" t="s">
        <v>967</v>
      </c>
      <c r="C473" s="7">
        <f>IF(SUM('Capability Gaps'!L487:T487)=0,1,0)</f>
        <v>0</v>
      </c>
      <c r="D473" s="7">
        <f>IF(SUM('Capability Gaps'!U487:AC487)=0,1,0)</f>
        <v>0</v>
      </c>
      <c r="E473" s="7">
        <f>IF(SUM('Capability Gaps'!AD487:AL487)=0,1,0)</f>
        <v>1</v>
      </c>
      <c r="F473" s="7">
        <f>IF(SUM('Capability Gaps'!AM487:AU487)=0,1,0)</f>
        <v>1</v>
      </c>
    </row>
    <row r="474" spans="1:6" ht="15" customHeight="1" x14ac:dyDescent="0.45">
      <c r="A474" s="5" t="s">
        <v>968</v>
      </c>
      <c r="B474" s="5" t="s">
        <v>969</v>
      </c>
      <c r="C474" s="7">
        <f>IF(SUM('Capability Gaps'!L488:T488)=0,1,0)</f>
        <v>0</v>
      </c>
      <c r="D474" s="7">
        <f>IF(SUM('Capability Gaps'!U488:AC488)=0,1,0)</f>
        <v>0</v>
      </c>
      <c r="E474" s="7">
        <f>IF(SUM('Capability Gaps'!AD488:AL488)=0,1,0)</f>
        <v>0</v>
      </c>
      <c r="F474" s="7">
        <f>IF(SUM('Capability Gaps'!AM488:AU488)=0,1,0)</f>
        <v>1</v>
      </c>
    </row>
    <row r="475" spans="1:6" ht="15" customHeight="1" x14ac:dyDescent="0.45">
      <c r="A475" s="5" t="s">
        <v>970</v>
      </c>
      <c r="B475" s="5" t="s">
        <v>971</v>
      </c>
      <c r="C475" s="7">
        <f>IF(SUM('Capability Gaps'!L489:T489)=0,1,0)</f>
        <v>0</v>
      </c>
      <c r="D475" s="7">
        <f>IF(SUM('Capability Gaps'!U489:AC489)=0,1,0)</f>
        <v>0</v>
      </c>
      <c r="E475" s="7">
        <f>IF(SUM('Capability Gaps'!AD489:AL489)=0,1,0)</f>
        <v>1</v>
      </c>
      <c r="F475" s="7">
        <f>IF(SUM('Capability Gaps'!AM489:AU489)=0,1,0)</f>
        <v>1</v>
      </c>
    </row>
    <row r="476" spans="1:6" ht="15" customHeight="1" x14ac:dyDescent="0.45">
      <c r="A476" s="5" t="s">
        <v>972</v>
      </c>
      <c r="B476" s="5" t="s">
        <v>973</v>
      </c>
      <c r="C476" s="7">
        <f>IF(SUM('Capability Gaps'!L490:T490)=0,1,0)</f>
        <v>0</v>
      </c>
      <c r="D476" s="7">
        <f>IF(SUM('Capability Gaps'!U490:AC490)=0,1,0)</f>
        <v>0</v>
      </c>
      <c r="E476" s="7">
        <f>IF(SUM('Capability Gaps'!AD490:AL490)=0,1,0)</f>
        <v>0</v>
      </c>
      <c r="F476" s="7">
        <f>IF(SUM('Capability Gaps'!AM490:AU490)=0,1,0)</f>
        <v>1</v>
      </c>
    </row>
    <row r="477" spans="1:6" ht="15" customHeight="1" x14ac:dyDescent="0.45">
      <c r="A477" s="5" t="s">
        <v>974</v>
      </c>
      <c r="B477" s="5" t="s">
        <v>975</v>
      </c>
      <c r="C477" s="7">
        <f>IF(SUM('Capability Gaps'!L491:T491)=0,1,0)</f>
        <v>0</v>
      </c>
      <c r="D477" s="7">
        <f>IF(SUM('Capability Gaps'!U491:AC491)=0,1,0)</f>
        <v>0</v>
      </c>
      <c r="E477" s="7">
        <f>IF(SUM('Capability Gaps'!AD491:AL491)=0,1,0)</f>
        <v>1</v>
      </c>
      <c r="F477" s="7">
        <f>IF(SUM('Capability Gaps'!AM491:AU491)=0,1,0)</f>
        <v>1</v>
      </c>
    </row>
    <row r="478" spans="1:6" ht="15" customHeight="1" x14ac:dyDescent="0.45">
      <c r="A478" s="5" t="s">
        <v>976</v>
      </c>
      <c r="B478" s="5" t="s">
        <v>977</v>
      </c>
      <c r="C478" s="7">
        <f>IF(SUM('Capability Gaps'!L492:T492)=0,1,0)</f>
        <v>0</v>
      </c>
      <c r="D478" s="7">
        <f>IF(SUM('Capability Gaps'!U492:AC492)=0,1,0)</f>
        <v>0</v>
      </c>
      <c r="E478" s="7">
        <f>IF(SUM('Capability Gaps'!AD492:AL492)=0,1,0)</f>
        <v>0</v>
      </c>
      <c r="F478" s="7">
        <f>IF(SUM('Capability Gaps'!AM492:AU492)=0,1,0)</f>
        <v>1</v>
      </c>
    </row>
    <row r="479" spans="1:6" ht="15" customHeight="1" x14ac:dyDescent="0.45">
      <c r="A479" s="5" t="s">
        <v>978</v>
      </c>
      <c r="B479" s="5" t="s">
        <v>979</v>
      </c>
      <c r="C479" s="7">
        <f>IF(SUM('Capability Gaps'!L493:T493)=0,1,0)</f>
        <v>0</v>
      </c>
      <c r="D479" s="7">
        <f>IF(SUM('Capability Gaps'!U493:AC493)=0,1,0)</f>
        <v>0</v>
      </c>
      <c r="E479" s="7">
        <f>IF(SUM('Capability Gaps'!AD493:AL493)=0,1,0)</f>
        <v>0</v>
      </c>
      <c r="F479" s="7">
        <f>IF(SUM('Capability Gaps'!AM493:AU493)=0,1,0)</f>
        <v>1</v>
      </c>
    </row>
    <row r="480" spans="1:6" ht="15" customHeight="1" x14ac:dyDescent="0.45">
      <c r="A480" s="5" t="s">
        <v>980</v>
      </c>
      <c r="B480" s="5" t="s">
        <v>981</v>
      </c>
      <c r="C480" s="7">
        <f>IF(SUM('Capability Gaps'!L494:T494)=0,1,0)</f>
        <v>0</v>
      </c>
      <c r="D480" s="7">
        <f>IF(SUM('Capability Gaps'!U494:AC494)=0,1,0)</f>
        <v>0</v>
      </c>
      <c r="E480" s="7">
        <f>IF(SUM('Capability Gaps'!AD494:AL494)=0,1,0)</f>
        <v>0</v>
      </c>
      <c r="F480" s="7">
        <f>IF(SUM('Capability Gaps'!AM494:AU494)=0,1,0)</f>
        <v>1</v>
      </c>
    </row>
    <row r="481" spans="1:6" ht="15" customHeight="1" x14ac:dyDescent="0.45">
      <c r="A481" s="5" t="s">
        <v>982</v>
      </c>
      <c r="B481" s="5" t="s">
        <v>983</v>
      </c>
      <c r="C481" s="7">
        <f>IF(SUM('Capability Gaps'!L495:T495)=0,1,0)</f>
        <v>0</v>
      </c>
      <c r="D481" s="7">
        <f>IF(SUM('Capability Gaps'!U495:AC495)=0,1,0)</f>
        <v>0</v>
      </c>
      <c r="E481" s="7">
        <f>IF(SUM('Capability Gaps'!AD495:AL495)=0,1,0)</f>
        <v>1</v>
      </c>
      <c r="F481" s="7">
        <f>IF(SUM('Capability Gaps'!AM495:AU495)=0,1,0)</f>
        <v>1</v>
      </c>
    </row>
    <row r="482" spans="1:6" ht="15" customHeight="1" x14ac:dyDescent="0.45">
      <c r="A482" s="5" t="s">
        <v>984</v>
      </c>
      <c r="B482" s="5" t="s">
        <v>985</v>
      </c>
      <c r="C482" s="7">
        <f>IF(SUM('Capability Gaps'!L496:T496)=0,1,0)</f>
        <v>0</v>
      </c>
      <c r="D482" s="7">
        <f>IF(SUM('Capability Gaps'!U496:AC496)=0,1,0)</f>
        <v>0</v>
      </c>
      <c r="E482" s="7">
        <f>IF(SUM('Capability Gaps'!AD496:AL496)=0,1,0)</f>
        <v>0</v>
      </c>
      <c r="F482" s="7">
        <f>IF(SUM('Capability Gaps'!AM496:AU496)=0,1,0)</f>
        <v>1</v>
      </c>
    </row>
    <row r="483" spans="1:6" ht="15" customHeight="1" x14ac:dyDescent="0.45">
      <c r="A483" s="5" t="s">
        <v>986</v>
      </c>
      <c r="B483" s="5" t="s">
        <v>987</v>
      </c>
      <c r="C483" s="7">
        <f>IF(SUM('Capability Gaps'!L497:T497)=0,1,0)</f>
        <v>0</v>
      </c>
      <c r="D483" s="7">
        <f>IF(SUM('Capability Gaps'!U497:AC497)=0,1,0)</f>
        <v>0</v>
      </c>
      <c r="E483" s="7">
        <f>IF(SUM('Capability Gaps'!AD497:AL497)=0,1,0)</f>
        <v>0</v>
      </c>
      <c r="F483" s="7">
        <f>IF(SUM('Capability Gaps'!AM497:AU497)=0,1,0)</f>
        <v>1</v>
      </c>
    </row>
    <row r="484" spans="1:6" ht="15" customHeight="1" x14ac:dyDescent="0.45">
      <c r="A484" s="5" t="s">
        <v>988</v>
      </c>
      <c r="B484" s="5" t="s">
        <v>989</v>
      </c>
      <c r="C484" s="7">
        <f>IF(SUM('Capability Gaps'!L498:T498)=0,1,0)</f>
        <v>0</v>
      </c>
      <c r="D484" s="7">
        <f>IF(SUM('Capability Gaps'!U498:AC498)=0,1,0)</f>
        <v>0</v>
      </c>
      <c r="E484" s="7">
        <f>IF(SUM('Capability Gaps'!AD498:AL498)=0,1,0)</f>
        <v>0</v>
      </c>
      <c r="F484" s="7">
        <f>IF(SUM('Capability Gaps'!AM498:AU498)=0,1,0)</f>
        <v>1</v>
      </c>
    </row>
    <row r="485" spans="1:6" ht="15" customHeight="1" x14ac:dyDescent="0.45">
      <c r="A485" s="5" t="s">
        <v>990</v>
      </c>
      <c r="B485" s="5" t="s">
        <v>991</v>
      </c>
      <c r="C485" s="7">
        <f>IF(SUM('Capability Gaps'!L499:T499)=0,1,0)</f>
        <v>0</v>
      </c>
      <c r="D485" s="7">
        <f>IF(SUM('Capability Gaps'!U499:AC499)=0,1,0)</f>
        <v>0</v>
      </c>
      <c r="E485" s="7">
        <f>IF(SUM('Capability Gaps'!AD499:AL499)=0,1,0)</f>
        <v>0</v>
      </c>
      <c r="F485" s="7">
        <f>IF(SUM('Capability Gaps'!AM499:AU499)=0,1,0)</f>
        <v>1</v>
      </c>
    </row>
    <row r="486" spans="1:6" ht="15" customHeight="1" x14ac:dyDescent="0.45">
      <c r="A486" s="5" t="s">
        <v>992</v>
      </c>
      <c r="B486" s="5" t="s">
        <v>993</v>
      </c>
      <c r="C486" s="7">
        <f>IF(SUM('Capability Gaps'!L500:T500)=0,1,0)</f>
        <v>0</v>
      </c>
      <c r="D486" s="7">
        <f>IF(SUM('Capability Gaps'!U500:AC500)=0,1,0)</f>
        <v>0</v>
      </c>
      <c r="E486" s="7">
        <f>IF(SUM('Capability Gaps'!AD500:AL500)=0,1,0)</f>
        <v>0</v>
      </c>
      <c r="F486" s="7">
        <f>IF(SUM('Capability Gaps'!AM500:AU500)=0,1,0)</f>
        <v>1</v>
      </c>
    </row>
    <row r="487" spans="1:6" ht="15" customHeight="1" x14ac:dyDescent="0.45">
      <c r="A487" s="5" t="s">
        <v>994</v>
      </c>
      <c r="B487" s="5" t="s">
        <v>995</v>
      </c>
      <c r="C487" s="7">
        <f>IF(SUM('Capability Gaps'!L501:T501)=0,1,0)</f>
        <v>0</v>
      </c>
      <c r="D487" s="7">
        <f>IF(SUM('Capability Gaps'!U501:AC501)=0,1,0)</f>
        <v>0</v>
      </c>
      <c r="E487" s="7">
        <f>IF(SUM('Capability Gaps'!AD501:AL501)=0,1,0)</f>
        <v>0</v>
      </c>
      <c r="F487" s="7">
        <f>IF(SUM('Capability Gaps'!AM501:AU501)=0,1,0)</f>
        <v>1</v>
      </c>
    </row>
    <row r="488" spans="1:6" ht="15" customHeight="1" x14ac:dyDescent="0.45">
      <c r="A488" s="5" t="s">
        <v>996</v>
      </c>
      <c r="B488" s="5" t="s">
        <v>997</v>
      </c>
      <c r="C488" s="7">
        <f>IF(SUM('Capability Gaps'!L502:T502)=0,1,0)</f>
        <v>0</v>
      </c>
      <c r="D488" s="7">
        <f>IF(SUM('Capability Gaps'!U502:AC502)=0,1,0)</f>
        <v>0</v>
      </c>
      <c r="E488" s="7">
        <f>IF(SUM('Capability Gaps'!AD502:AL502)=0,1,0)</f>
        <v>1</v>
      </c>
      <c r="F488" s="7">
        <f>IF(SUM('Capability Gaps'!AM502:AU502)=0,1,0)</f>
        <v>1</v>
      </c>
    </row>
    <row r="489" spans="1:6" ht="15" customHeight="1" x14ac:dyDescent="0.45">
      <c r="A489" s="5" t="s">
        <v>998</v>
      </c>
      <c r="B489" s="5" t="s">
        <v>999</v>
      </c>
      <c r="C489" s="7">
        <f>IF(SUM('Capability Gaps'!L503:T503)=0,1,0)</f>
        <v>0</v>
      </c>
      <c r="D489" s="7">
        <f>IF(SUM('Capability Gaps'!U503:AC503)=0,1,0)</f>
        <v>0</v>
      </c>
      <c r="E489" s="7">
        <f>IF(SUM('Capability Gaps'!AD503:AL503)=0,1,0)</f>
        <v>1</v>
      </c>
      <c r="F489" s="7">
        <f>IF(SUM('Capability Gaps'!AM503:AU503)=0,1,0)</f>
        <v>1</v>
      </c>
    </row>
    <row r="490" spans="1:6" ht="15" customHeight="1" x14ac:dyDescent="0.45">
      <c r="A490" s="5" t="s">
        <v>1000</v>
      </c>
      <c r="B490" s="5" t="s">
        <v>1001</v>
      </c>
      <c r="C490" s="7">
        <f>IF(SUM('Capability Gaps'!L504:T504)=0,1,0)</f>
        <v>0</v>
      </c>
      <c r="D490" s="7">
        <f>IF(SUM('Capability Gaps'!U504:AC504)=0,1,0)</f>
        <v>0</v>
      </c>
      <c r="E490" s="7">
        <f>IF(SUM('Capability Gaps'!AD504:AL504)=0,1,0)</f>
        <v>0</v>
      </c>
      <c r="F490" s="7">
        <f>IF(SUM('Capability Gaps'!AM504:AU504)=0,1,0)</f>
        <v>1</v>
      </c>
    </row>
    <row r="491" spans="1:6" ht="15" customHeight="1" x14ac:dyDescent="0.45">
      <c r="A491" s="5" t="s">
        <v>1002</v>
      </c>
      <c r="B491" s="5" t="s">
        <v>1003</v>
      </c>
      <c r="C491" s="7">
        <f>IF(SUM('Capability Gaps'!L505:T505)=0,1,0)</f>
        <v>0</v>
      </c>
      <c r="D491" s="7">
        <f>IF(SUM('Capability Gaps'!U505:AC505)=0,1,0)</f>
        <v>0</v>
      </c>
      <c r="E491" s="7">
        <f>IF(SUM('Capability Gaps'!AD505:AL505)=0,1,0)</f>
        <v>1</v>
      </c>
      <c r="F491" s="7">
        <f>IF(SUM('Capability Gaps'!AM505:AU505)=0,1,0)</f>
        <v>1</v>
      </c>
    </row>
    <row r="492" spans="1:6" ht="15" customHeight="1" x14ac:dyDescent="0.45">
      <c r="A492" s="5" t="s">
        <v>1004</v>
      </c>
      <c r="B492" s="5" t="s">
        <v>1005</v>
      </c>
      <c r="C492" s="7">
        <f>IF(SUM('Capability Gaps'!L506:T506)=0,1,0)</f>
        <v>0</v>
      </c>
      <c r="D492" s="7">
        <f>IF(SUM('Capability Gaps'!U506:AC506)=0,1,0)</f>
        <v>0</v>
      </c>
      <c r="E492" s="7">
        <f>IF(SUM('Capability Gaps'!AD506:AL506)=0,1,0)</f>
        <v>0</v>
      </c>
      <c r="F492" s="7">
        <f>IF(SUM('Capability Gaps'!AM506:AU506)=0,1,0)</f>
        <v>1</v>
      </c>
    </row>
    <row r="493" spans="1:6" ht="15" customHeight="1" x14ac:dyDescent="0.45">
      <c r="A493" s="5" t="s">
        <v>1006</v>
      </c>
      <c r="B493" s="5" t="s">
        <v>1007</v>
      </c>
      <c r="C493" s="7">
        <f>IF(SUM('Capability Gaps'!L507:T507)=0,1,0)</f>
        <v>0</v>
      </c>
      <c r="D493" s="7">
        <f>IF(SUM('Capability Gaps'!U507:AC507)=0,1,0)</f>
        <v>0</v>
      </c>
      <c r="E493" s="7">
        <f>IF(SUM('Capability Gaps'!AD507:AL507)=0,1,0)</f>
        <v>1</v>
      </c>
      <c r="F493" s="7">
        <f>IF(SUM('Capability Gaps'!AM507:AU507)=0,1,0)</f>
        <v>1</v>
      </c>
    </row>
    <row r="494" spans="1:6" ht="15" customHeight="1" x14ac:dyDescent="0.45">
      <c r="A494" s="5" t="s">
        <v>1008</v>
      </c>
      <c r="B494" s="5" t="s">
        <v>1009</v>
      </c>
      <c r="C494" s="7">
        <f>IF(SUM('Capability Gaps'!L508:T508)=0,1,0)</f>
        <v>0</v>
      </c>
      <c r="D494" s="7">
        <f>IF(SUM('Capability Gaps'!U508:AC508)=0,1,0)</f>
        <v>0</v>
      </c>
      <c r="E494" s="7">
        <f>IF(SUM('Capability Gaps'!AD508:AL508)=0,1,0)</f>
        <v>0</v>
      </c>
      <c r="F494" s="7">
        <f>IF(SUM('Capability Gaps'!AM508:AU508)=0,1,0)</f>
        <v>1</v>
      </c>
    </row>
    <row r="495" spans="1:6" ht="15" customHeight="1" x14ac:dyDescent="0.45">
      <c r="A495" s="5" t="s">
        <v>1010</v>
      </c>
      <c r="B495" s="5" t="s">
        <v>1011</v>
      </c>
      <c r="C495" s="7">
        <f>IF(SUM('Capability Gaps'!L509:T509)=0,1,0)</f>
        <v>0</v>
      </c>
      <c r="D495" s="7">
        <f>IF(SUM('Capability Gaps'!U509:AC509)=0,1,0)</f>
        <v>0</v>
      </c>
      <c r="E495" s="7">
        <f>IF(SUM('Capability Gaps'!AD509:AL509)=0,1,0)</f>
        <v>0</v>
      </c>
      <c r="F495" s="7">
        <f>IF(SUM('Capability Gaps'!AM509:AU509)=0,1,0)</f>
        <v>1</v>
      </c>
    </row>
    <row r="496" spans="1:6" ht="15" customHeight="1" x14ac:dyDescent="0.45">
      <c r="A496" s="5" t="s">
        <v>1012</v>
      </c>
      <c r="B496" s="5" t="s">
        <v>1013</v>
      </c>
      <c r="C496" s="7">
        <f>IF(SUM('Capability Gaps'!L510:T510)=0,1,0)</f>
        <v>0</v>
      </c>
      <c r="D496" s="7">
        <f>IF(SUM('Capability Gaps'!U510:AC510)=0,1,0)</f>
        <v>0</v>
      </c>
      <c r="E496" s="7">
        <f>IF(SUM('Capability Gaps'!AD510:AL510)=0,1,0)</f>
        <v>0</v>
      </c>
      <c r="F496" s="7">
        <f>IF(SUM('Capability Gaps'!AM510:AU510)=0,1,0)</f>
        <v>1</v>
      </c>
    </row>
    <row r="497" spans="1:6" ht="15" customHeight="1" x14ac:dyDescent="0.45">
      <c r="A497" s="5" t="s">
        <v>1014</v>
      </c>
      <c r="B497" s="5" t="s">
        <v>1015</v>
      </c>
      <c r="C497" s="7">
        <f>IF(SUM('Capability Gaps'!L511:T511)=0,1,0)</f>
        <v>0</v>
      </c>
      <c r="D497" s="7">
        <f>IF(SUM('Capability Gaps'!U511:AC511)=0,1,0)</f>
        <v>0</v>
      </c>
      <c r="E497" s="7">
        <f>IF(SUM('Capability Gaps'!AD511:AL511)=0,1,0)</f>
        <v>0</v>
      </c>
      <c r="F497" s="7">
        <f>IF(SUM('Capability Gaps'!AM511:AU511)=0,1,0)</f>
        <v>1</v>
      </c>
    </row>
    <row r="498" spans="1:6" ht="15" customHeight="1" x14ac:dyDescent="0.45">
      <c r="A498" s="5" t="s">
        <v>1016</v>
      </c>
      <c r="B498" s="5" t="s">
        <v>1017</v>
      </c>
      <c r="C498" s="7">
        <f>IF(SUM('Capability Gaps'!L512:T512)=0,1,0)</f>
        <v>0</v>
      </c>
      <c r="D498" s="7">
        <f>IF(SUM('Capability Gaps'!U512:AC512)=0,1,0)</f>
        <v>0</v>
      </c>
      <c r="E498" s="7">
        <f>IF(SUM('Capability Gaps'!AD512:AL512)=0,1,0)</f>
        <v>0</v>
      </c>
      <c r="F498" s="7">
        <f>IF(SUM('Capability Gaps'!AM512:AU512)=0,1,0)</f>
        <v>1</v>
      </c>
    </row>
    <row r="499" spans="1:6" ht="15" customHeight="1" x14ac:dyDescent="0.45">
      <c r="A499" s="5" t="s">
        <v>1018</v>
      </c>
      <c r="B499" s="5" t="s">
        <v>1019</v>
      </c>
      <c r="C499" s="7">
        <f>IF(SUM('Capability Gaps'!L513:T513)=0,1,0)</f>
        <v>0</v>
      </c>
      <c r="D499" s="7">
        <f>IF(SUM('Capability Gaps'!U513:AC513)=0,1,0)</f>
        <v>0</v>
      </c>
      <c r="E499" s="7">
        <f>IF(SUM('Capability Gaps'!AD513:AL513)=0,1,0)</f>
        <v>0</v>
      </c>
      <c r="F499" s="7">
        <f>IF(SUM('Capability Gaps'!AM513:AU513)=0,1,0)</f>
        <v>1</v>
      </c>
    </row>
    <row r="500" spans="1:6" ht="15" customHeight="1" x14ac:dyDescent="0.45">
      <c r="A500" s="5" t="s">
        <v>1020</v>
      </c>
      <c r="B500" s="5" t="s">
        <v>1021</v>
      </c>
      <c r="C500" s="7">
        <f>IF(SUM('Capability Gaps'!L514:T514)=0,1,0)</f>
        <v>0</v>
      </c>
      <c r="D500" s="7">
        <f>IF(SUM('Capability Gaps'!U514:AC514)=0,1,0)</f>
        <v>0</v>
      </c>
      <c r="E500" s="7">
        <f>IF(SUM('Capability Gaps'!AD514:AL514)=0,1,0)</f>
        <v>0</v>
      </c>
      <c r="F500" s="7">
        <f>IF(SUM('Capability Gaps'!AM514:AU514)=0,1,0)</f>
        <v>1</v>
      </c>
    </row>
    <row r="501" spans="1:6" ht="15" customHeight="1" x14ac:dyDescent="0.45">
      <c r="A501" s="5" t="s">
        <v>1022</v>
      </c>
      <c r="B501" s="5" t="s">
        <v>1023</v>
      </c>
      <c r="C501" s="7">
        <f>IF(SUM('Capability Gaps'!L515:T515)=0,1,0)</f>
        <v>0</v>
      </c>
      <c r="D501" s="7">
        <f>IF(SUM('Capability Gaps'!U515:AC515)=0,1,0)</f>
        <v>0</v>
      </c>
      <c r="E501" s="7">
        <f>IF(SUM('Capability Gaps'!AD515:AL515)=0,1,0)</f>
        <v>1</v>
      </c>
      <c r="F501" s="7">
        <f>IF(SUM('Capability Gaps'!AM515:AU515)=0,1,0)</f>
        <v>1</v>
      </c>
    </row>
    <row r="502" spans="1:6" ht="15" customHeight="1" x14ac:dyDescent="0.45">
      <c r="A502" s="5" t="s">
        <v>1024</v>
      </c>
      <c r="B502" s="5" t="s">
        <v>1025</v>
      </c>
      <c r="C502" s="7">
        <f>IF(SUM('Capability Gaps'!L516:T516)=0,1,0)</f>
        <v>0</v>
      </c>
      <c r="D502" s="7">
        <f>IF(SUM('Capability Gaps'!U516:AC516)=0,1,0)</f>
        <v>0</v>
      </c>
      <c r="E502" s="7">
        <f>IF(SUM('Capability Gaps'!AD516:AL516)=0,1,0)</f>
        <v>0</v>
      </c>
      <c r="F502" s="7">
        <f>IF(SUM('Capability Gaps'!AM516:AU516)=0,1,0)</f>
        <v>1</v>
      </c>
    </row>
    <row r="503" spans="1:6" ht="15" customHeight="1" x14ac:dyDescent="0.45">
      <c r="A503" s="5" t="s">
        <v>1026</v>
      </c>
      <c r="B503" s="5" t="s">
        <v>1027</v>
      </c>
      <c r="C503" s="7">
        <f>IF(SUM('Capability Gaps'!L517:T517)=0,1,0)</f>
        <v>0</v>
      </c>
      <c r="D503" s="7">
        <f>IF(SUM('Capability Gaps'!U517:AC517)=0,1,0)</f>
        <v>0</v>
      </c>
      <c r="E503" s="7">
        <f>IF(SUM('Capability Gaps'!AD517:AL517)=0,1,0)</f>
        <v>0</v>
      </c>
      <c r="F503" s="7">
        <f>IF(SUM('Capability Gaps'!AM517:AU517)=0,1,0)</f>
        <v>1</v>
      </c>
    </row>
    <row r="504" spans="1:6" ht="15" customHeight="1" x14ac:dyDescent="0.45">
      <c r="A504" s="5" t="s">
        <v>1028</v>
      </c>
      <c r="B504" s="5" t="s">
        <v>1029</v>
      </c>
      <c r="C504" s="7">
        <f>IF(SUM('Capability Gaps'!L518:T518)=0,1,0)</f>
        <v>0</v>
      </c>
      <c r="D504" s="7">
        <f>IF(SUM('Capability Gaps'!U518:AC518)=0,1,0)</f>
        <v>0</v>
      </c>
      <c r="E504" s="7">
        <f>IF(SUM('Capability Gaps'!AD518:AL518)=0,1,0)</f>
        <v>0</v>
      </c>
      <c r="F504" s="7">
        <f>IF(SUM('Capability Gaps'!AM518:AU518)=0,1,0)</f>
        <v>1</v>
      </c>
    </row>
    <row r="505" spans="1:6" ht="15" customHeight="1" x14ac:dyDescent="0.45">
      <c r="A505" s="5" t="s">
        <v>1030</v>
      </c>
      <c r="B505" s="5" t="s">
        <v>1031</v>
      </c>
      <c r="C505" s="7">
        <f>IF(SUM('Capability Gaps'!L519:T519)=0,1,0)</f>
        <v>0</v>
      </c>
      <c r="D505" s="7">
        <f>IF(SUM('Capability Gaps'!U519:AC519)=0,1,0)</f>
        <v>0</v>
      </c>
      <c r="E505" s="7">
        <f>IF(SUM('Capability Gaps'!AD519:AL519)=0,1,0)</f>
        <v>0</v>
      </c>
      <c r="F505" s="7">
        <f>IF(SUM('Capability Gaps'!AM519:AU519)=0,1,0)</f>
        <v>1</v>
      </c>
    </row>
    <row r="506" spans="1:6" ht="15" customHeight="1" x14ac:dyDescent="0.45">
      <c r="A506" s="5" t="s">
        <v>1032</v>
      </c>
      <c r="B506" s="5" t="s">
        <v>1033</v>
      </c>
      <c r="C506" s="7">
        <f>IF(SUM('Capability Gaps'!L520:T520)=0,1,0)</f>
        <v>0</v>
      </c>
      <c r="D506" s="7">
        <f>IF(SUM('Capability Gaps'!U520:AC520)=0,1,0)</f>
        <v>0</v>
      </c>
      <c r="E506" s="7">
        <f>IF(SUM('Capability Gaps'!AD520:AL520)=0,1,0)</f>
        <v>0</v>
      </c>
      <c r="F506" s="7">
        <f>IF(SUM('Capability Gaps'!AM520:AU520)=0,1,0)</f>
        <v>1</v>
      </c>
    </row>
    <row r="507" spans="1:6" ht="15" customHeight="1" x14ac:dyDescent="0.45">
      <c r="A507" s="5" t="s">
        <v>1034</v>
      </c>
      <c r="B507" s="5" t="s">
        <v>1035</v>
      </c>
      <c r="C507" s="7">
        <f>IF(SUM('Capability Gaps'!L521:T521)=0,1,0)</f>
        <v>0</v>
      </c>
      <c r="D507" s="7">
        <f>IF(SUM('Capability Gaps'!U521:AC521)=0,1,0)</f>
        <v>0</v>
      </c>
      <c r="E507" s="7">
        <f>IF(SUM('Capability Gaps'!AD521:AL521)=0,1,0)</f>
        <v>1</v>
      </c>
      <c r="F507" s="7">
        <f>IF(SUM('Capability Gaps'!AM521:AU521)=0,1,0)</f>
        <v>1</v>
      </c>
    </row>
    <row r="508" spans="1:6" ht="15" customHeight="1" x14ac:dyDescent="0.45">
      <c r="A508" s="5" t="s">
        <v>1036</v>
      </c>
      <c r="B508" s="5" t="s">
        <v>1037</v>
      </c>
      <c r="C508" s="7">
        <f>IF(SUM('Capability Gaps'!L522:T522)=0,1,0)</f>
        <v>0</v>
      </c>
      <c r="D508" s="7">
        <f>IF(SUM('Capability Gaps'!U522:AC522)=0,1,0)</f>
        <v>0</v>
      </c>
      <c r="E508" s="7">
        <f>IF(SUM('Capability Gaps'!AD522:AL522)=0,1,0)</f>
        <v>1</v>
      </c>
      <c r="F508" s="7">
        <f>IF(SUM('Capability Gaps'!AM522:AU522)=0,1,0)</f>
        <v>1</v>
      </c>
    </row>
    <row r="509" spans="1:6" ht="15" customHeight="1" x14ac:dyDescent="0.45">
      <c r="A509" s="5" t="s">
        <v>1038</v>
      </c>
      <c r="B509" s="5" t="s">
        <v>1039</v>
      </c>
      <c r="C509" s="7">
        <f>IF(SUM('Capability Gaps'!L523:T523)=0,1,0)</f>
        <v>0</v>
      </c>
      <c r="D509" s="7">
        <f>IF(SUM('Capability Gaps'!U523:AC523)=0,1,0)</f>
        <v>0</v>
      </c>
      <c r="E509" s="7">
        <f>IF(SUM('Capability Gaps'!AD523:AL523)=0,1,0)</f>
        <v>1</v>
      </c>
      <c r="F509" s="7">
        <f>IF(SUM('Capability Gaps'!AM523:AU523)=0,1,0)</f>
        <v>1</v>
      </c>
    </row>
    <row r="510" spans="1:6" ht="15" customHeight="1" x14ac:dyDescent="0.45">
      <c r="A510" s="5" t="s">
        <v>1040</v>
      </c>
      <c r="B510" s="5" t="s">
        <v>1041</v>
      </c>
      <c r="C510" s="7">
        <f>IF(SUM('Capability Gaps'!L524:T524)=0,1,0)</f>
        <v>0</v>
      </c>
      <c r="D510" s="7">
        <f>IF(SUM('Capability Gaps'!U524:AC524)=0,1,0)</f>
        <v>0</v>
      </c>
      <c r="E510" s="7">
        <f>IF(SUM('Capability Gaps'!AD524:AL524)=0,1,0)</f>
        <v>1</v>
      </c>
      <c r="F510" s="7">
        <f>IF(SUM('Capability Gaps'!AM524:AU524)=0,1,0)</f>
        <v>1</v>
      </c>
    </row>
    <row r="511" spans="1:6" ht="15" customHeight="1" x14ac:dyDescent="0.45">
      <c r="A511" s="5" t="s">
        <v>1042</v>
      </c>
      <c r="B511" s="5" t="s">
        <v>1043</v>
      </c>
      <c r="C511" s="7">
        <f>IF(SUM('Capability Gaps'!L525:T525)=0,1,0)</f>
        <v>0</v>
      </c>
      <c r="D511" s="7">
        <f>IF(SUM('Capability Gaps'!U525:AC525)=0,1,0)</f>
        <v>0</v>
      </c>
      <c r="E511" s="7">
        <f>IF(SUM('Capability Gaps'!AD525:AL525)=0,1,0)</f>
        <v>1</v>
      </c>
      <c r="F511" s="7">
        <f>IF(SUM('Capability Gaps'!AM525:AU525)=0,1,0)</f>
        <v>1</v>
      </c>
    </row>
    <row r="512" spans="1:6" ht="15" customHeight="1" x14ac:dyDescent="0.45">
      <c r="A512" s="5" t="s">
        <v>1044</v>
      </c>
      <c r="B512" s="5" t="s">
        <v>1045</v>
      </c>
      <c r="C512" s="7">
        <f>IF(SUM('Capability Gaps'!L526:T526)=0,1,0)</f>
        <v>0</v>
      </c>
      <c r="D512" s="7">
        <f>IF(SUM('Capability Gaps'!U526:AC526)=0,1,0)</f>
        <v>0</v>
      </c>
      <c r="E512" s="7">
        <f>IF(SUM('Capability Gaps'!AD526:AL526)=0,1,0)</f>
        <v>0</v>
      </c>
      <c r="F512" s="7">
        <f>IF(SUM('Capability Gaps'!AM526:AU526)=0,1,0)</f>
        <v>1</v>
      </c>
    </row>
    <row r="513" spans="1:6" ht="15" customHeight="1" x14ac:dyDescent="0.45">
      <c r="A513" s="5" t="s">
        <v>1046</v>
      </c>
      <c r="B513" s="5" t="s">
        <v>1047</v>
      </c>
      <c r="C513" s="7">
        <f>IF(SUM('Capability Gaps'!L527:T527)=0,1,0)</f>
        <v>0</v>
      </c>
      <c r="D513" s="7">
        <f>IF(SUM('Capability Gaps'!U527:AC527)=0,1,0)</f>
        <v>0</v>
      </c>
      <c r="E513" s="7">
        <f>IF(SUM('Capability Gaps'!AD527:AL527)=0,1,0)</f>
        <v>1</v>
      </c>
      <c r="F513" s="7">
        <f>IF(SUM('Capability Gaps'!AM527:AU527)=0,1,0)</f>
        <v>1</v>
      </c>
    </row>
    <row r="514" spans="1:6" ht="15" customHeight="1" x14ac:dyDescent="0.45">
      <c r="A514" s="5" t="s">
        <v>1048</v>
      </c>
      <c r="B514" s="5" t="s">
        <v>1049</v>
      </c>
      <c r="C514" s="7">
        <f>IF(SUM('Capability Gaps'!L528:T528)=0,1,0)</f>
        <v>0</v>
      </c>
      <c r="D514" s="7">
        <f>IF(SUM('Capability Gaps'!U528:AC528)=0,1,0)</f>
        <v>0</v>
      </c>
      <c r="E514" s="7">
        <f>IF(SUM('Capability Gaps'!AD528:AL528)=0,1,0)</f>
        <v>0</v>
      </c>
      <c r="F514" s="7">
        <f>IF(SUM('Capability Gaps'!AM528:AU528)=0,1,0)</f>
        <v>1</v>
      </c>
    </row>
    <row r="515" spans="1:6" ht="15" customHeight="1" x14ac:dyDescent="0.45">
      <c r="A515" s="5" t="s">
        <v>1050</v>
      </c>
      <c r="B515" s="5" t="s">
        <v>1051</v>
      </c>
      <c r="C515" s="7">
        <f>IF(SUM('Capability Gaps'!L529:T529)=0,1,0)</f>
        <v>0</v>
      </c>
      <c r="D515" s="7">
        <f>IF(SUM('Capability Gaps'!U529:AC529)=0,1,0)</f>
        <v>0</v>
      </c>
      <c r="E515" s="7">
        <f>IF(SUM('Capability Gaps'!AD529:AL529)=0,1,0)</f>
        <v>0</v>
      </c>
      <c r="F515" s="7">
        <f>IF(SUM('Capability Gaps'!AM529:AU529)=0,1,0)</f>
        <v>1</v>
      </c>
    </row>
    <row r="516" spans="1:6" ht="15" customHeight="1" x14ac:dyDescent="0.45">
      <c r="A516" s="5" t="s">
        <v>1052</v>
      </c>
      <c r="B516" s="5" t="s">
        <v>1053</v>
      </c>
      <c r="C516" s="7">
        <f>IF(SUM('Capability Gaps'!L530:T530)=0,1,0)</f>
        <v>0</v>
      </c>
      <c r="D516" s="7">
        <f>IF(SUM('Capability Gaps'!U530:AC530)=0,1,0)</f>
        <v>0</v>
      </c>
      <c r="E516" s="7">
        <f>IF(SUM('Capability Gaps'!AD530:AL530)=0,1,0)</f>
        <v>0</v>
      </c>
      <c r="F516" s="7">
        <f>IF(SUM('Capability Gaps'!AM530:AU530)=0,1,0)</f>
        <v>1</v>
      </c>
    </row>
    <row r="517" spans="1:6" ht="15" customHeight="1" x14ac:dyDescent="0.45">
      <c r="A517" s="5" t="s">
        <v>1054</v>
      </c>
      <c r="B517" s="5" t="s">
        <v>1055</v>
      </c>
      <c r="C517" s="7">
        <f>IF(SUM('Capability Gaps'!L531:T531)=0,1,0)</f>
        <v>0</v>
      </c>
      <c r="D517" s="7">
        <f>IF(SUM('Capability Gaps'!U531:AC531)=0,1,0)</f>
        <v>0</v>
      </c>
      <c r="E517" s="7">
        <f>IF(SUM('Capability Gaps'!AD531:AL531)=0,1,0)</f>
        <v>0</v>
      </c>
      <c r="F517" s="7">
        <f>IF(SUM('Capability Gaps'!AM531:AU531)=0,1,0)</f>
        <v>1</v>
      </c>
    </row>
    <row r="518" spans="1:6" ht="15" customHeight="1" x14ac:dyDescent="0.45">
      <c r="A518" s="5" t="s">
        <v>1056</v>
      </c>
      <c r="B518" s="5" t="s">
        <v>1057</v>
      </c>
      <c r="C518" s="7">
        <f>IF(SUM('Capability Gaps'!L532:T532)=0,1,0)</f>
        <v>0</v>
      </c>
      <c r="D518" s="7">
        <f>IF(SUM('Capability Gaps'!U532:AC532)=0,1,0)</f>
        <v>0</v>
      </c>
      <c r="E518" s="7">
        <f>IF(SUM('Capability Gaps'!AD532:AL532)=0,1,0)</f>
        <v>0</v>
      </c>
      <c r="F518" s="7">
        <f>IF(SUM('Capability Gaps'!AM532:AU532)=0,1,0)</f>
        <v>0</v>
      </c>
    </row>
    <row r="519" spans="1:6" ht="15" customHeight="1" x14ac:dyDescent="0.45">
      <c r="A519" s="5" t="s">
        <v>1058</v>
      </c>
      <c r="B519" s="5" t="s">
        <v>1059</v>
      </c>
      <c r="C519" s="7">
        <f>IF(SUM('Capability Gaps'!L533:T533)=0,1,0)</f>
        <v>0</v>
      </c>
      <c r="D519" s="7">
        <f>IF(SUM('Capability Gaps'!U533:AC533)=0,1,0)</f>
        <v>0</v>
      </c>
      <c r="E519" s="7">
        <f>IF(SUM('Capability Gaps'!AD533:AL533)=0,1,0)</f>
        <v>0</v>
      </c>
      <c r="F519" s="7">
        <f>IF(SUM('Capability Gaps'!AM533:AU533)=0,1,0)</f>
        <v>1</v>
      </c>
    </row>
    <row r="520" spans="1:6" ht="15" customHeight="1" x14ac:dyDescent="0.45">
      <c r="A520" s="5" t="s">
        <v>1060</v>
      </c>
      <c r="B520" s="5" t="s">
        <v>1061</v>
      </c>
      <c r="C520" s="7">
        <f>IF(SUM('Capability Gaps'!L534:T534)=0,1,0)</f>
        <v>0</v>
      </c>
      <c r="D520" s="7">
        <f>IF(SUM('Capability Gaps'!U534:AC534)=0,1,0)</f>
        <v>0</v>
      </c>
      <c r="E520" s="7">
        <f>IF(SUM('Capability Gaps'!AD534:AL534)=0,1,0)</f>
        <v>0</v>
      </c>
      <c r="F520" s="7">
        <f>IF(SUM('Capability Gaps'!AM534:AU534)=0,1,0)</f>
        <v>1</v>
      </c>
    </row>
    <row r="521" spans="1:6" ht="15" customHeight="1" x14ac:dyDescent="0.45">
      <c r="A521" s="5" t="s">
        <v>1062</v>
      </c>
      <c r="B521" s="5" t="s">
        <v>1063</v>
      </c>
      <c r="C521" s="7">
        <f>IF(SUM('Capability Gaps'!L535:T535)=0,1,0)</f>
        <v>0</v>
      </c>
      <c r="D521" s="7">
        <f>IF(SUM('Capability Gaps'!U535:AC535)=0,1,0)</f>
        <v>0</v>
      </c>
      <c r="E521" s="7">
        <f>IF(SUM('Capability Gaps'!AD535:AL535)=0,1,0)</f>
        <v>1</v>
      </c>
      <c r="F521" s="7">
        <f>IF(SUM('Capability Gaps'!AM535:AU535)=0,1,0)</f>
        <v>1</v>
      </c>
    </row>
    <row r="522" spans="1:6" ht="15" customHeight="1" x14ac:dyDescent="0.45">
      <c r="A522" s="5" t="s">
        <v>1064</v>
      </c>
      <c r="B522" s="5" t="s">
        <v>1065</v>
      </c>
      <c r="C522" s="7">
        <f>IF(SUM('Capability Gaps'!L536:T536)=0,1,0)</f>
        <v>0</v>
      </c>
      <c r="D522" s="7">
        <f>IF(SUM('Capability Gaps'!U536:AC536)=0,1,0)</f>
        <v>0</v>
      </c>
      <c r="E522" s="7">
        <f>IF(SUM('Capability Gaps'!AD536:AL536)=0,1,0)</f>
        <v>0</v>
      </c>
      <c r="F522" s="7">
        <f>IF(SUM('Capability Gaps'!AM536:AU536)=0,1,0)</f>
        <v>1</v>
      </c>
    </row>
    <row r="523" spans="1:6" ht="15" customHeight="1" x14ac:dyDescent="0.45">
      <c r="A523" s="5" t="s">
        <v>1066</v>
      </c>
      <c r="B523" s="5" t="s">
        <v>1067</v>
      </c>
      <c r="C523" s="7">
        <f>IF(SUM('Capability Gaps'!L537:T537)=0,1,0)</f>
        <v>0</v>
      </c>
      <c r="D523" s="7">
        <f>IF(SUM('Capability Gaps'!U537:AC537)=0,1,0)</f>
        <v>0</v>
      </c>
      <c r="E523" s="7">
        <f>IF(SUM('Capability Gaps'!AD537:AL537)=0,1,0)</f>
        <v>1</v>
      </c>
      <c r="F523" s="7">
        <f>IF(SUM('Capability Gaps'!AM537:AU537)=0,1,0)</f>
        <v>1</v>
      </c>
    </row>
    <row r="524" spans="1:6" ht="15" customHeight="1" x14ac:dyDescent="0.45">
      <c r="A524" s="5" t="s">
        <v>1068</v>
      </c>
      <c r="B524" s="5" t="s">
        <v>1069</v>
      </c>
      <c r="C524" s="7">
        <f>IF(SUM('Capability Gaps'!L538:T538)=0,1,0)</f>
        <v>0</v>
      </c>
      <c r="D524" s="7">
        <f>IF(SUM('Capability Gaps'!U538:AC538)=0,1,0)</f>
        <v>0</v>
      </c>
      <c r="E524" s="7">
        <f>IF(SUM('Capability Gaps'!AD538:AL538)=0,1,0)</f>
        <v>0</v>
      </c>
      <c r="F524" s="7">
        <f>IF(SUM('Capability Gaps'!AM538:AU538)=0,1,0)</f>
        <v>1</v>
      </c>
    </row>
    <row r="525" spans="1:6" ht="15" customHeight="1" x14ac:dyDescent="0.45">
      <c r="A525" s="5" t="s">
        <v>1070</v>
      </c>
      <c r="B525" s="5" t="s">
        <v>1071</v>
      </c>
      <c r="C525" s="7">
        <f>IF(SUM('Capability Gaps'!L539:T539)=0,1,0)</f>
        <v>0</v>
      </c>
      <c r="D525" s="7">
        <f>IF(SUM('Capability Gaps'!U539:AC539)=0,1,0)</f>
        <v>0</v>
      </c>
      <c r="E525" s="7">
        <f>IF(SUM('Capability Gaps'!AD539:AL539)=0,1,0)</f>
        <v>0</v>
      </c>
      <c r="F525" s="7">
        <f>IF(SUM('Capability Gaps'!AM539:AU539)=0,1,0)</f>
        <v>1</v>
      </c>
    </row>
    <row r="526" spans="1:6" ht="15" customHeight="1" x14ac:dyDescent="0.45">
      <c r="A526" s="5" t="s">
        <v>1072</v>
      </c>
      <c r="B526" s="5" t="s">
        <v>1073</v>
      </c>
      <c r="C526" s="7">
        <f>IF(SUM('Capability Gaps'!L540:T540)=0,1,0)</f>
        <v>0</v>
      </c>
      <c r="D526" s="7">
        <f>IF(SUM('Capability Gaps'!U540:AC540)=0,1,0)</f>
        <v>0</v>
      </c>
      <c r="E526" s="7">
        <f>IF(SUM('Capability Gaps'!AD540:AL540)=0,1,0)</f>
        <v>0</v>
      </c>
      <c r="F526" s="7">
        <f>IF(SUM('Capability Gaps'!AM540:AU540)=0,1,0)</f>
        <v>1</v>
      </c>
    </row>
    <row r="527" spans="1:6" ht="15" customHeight="1" x14ac:dyDescent="0.45">
      <c r="A527" s="5" t="s">
        <v>1074</v>
      </c>
      <c r="B527" s="5" t="s">
        <v>1075</v>
      </c>
      <c r="C527" s="7">
        <f>IF(SUM('Capability Gaps'!L541:T541)=0,1,0)</f>
        <v>0</v>
      </c>
      <c r="D527" s="7">
        <f>IF(SUM('Capability Gaps'!U541:AC541)=0,1,0)</f>
        <v>0</v>
      </c>
      <c r="E527" s="7">
        <f>IF(SUM('Capability Gaps'!AD541:AL541)=0,1,0)</f>
        <v>0</v>
      </c>
      <c r="F527" s="7">
        <f>IF(SUM('Capability Gaps'!AM541:AU541)=0,1,0)</f>
        <v>0</v>
      </c>
    </row>
    <row r="528" spans="1:6" ht="15" customHeight="1" x14ac:dyDescent="0.45">
      <c r="A528" s="5" t="s">
        <v>1076</v>
      </c>
      <c r="B528" s="5" t="s">
        <v>1077</v>
      </c>
      <c r="C528" s="7">
        <f>IF(SUM('Capability Gaps'!L542:T542)=0,1,0)</f>
        <v>0</v>
      </c>
      <c r="D528" s="7">
        <f>IF(SUM('Capability Gaps'!U542:AC542)=0,1,0)</f>
        <v>0</v>
      </c>
      <c r="E528" s="7">
        <f>IF(SUM('Capability Gaps'!AD542:AL542)=0,1,0)</f>
        <v>0</v>
      </c>
      <c r="F528" s="7">
        <f>IF(SUM('Capability Gaps'!AM542:AU542)=0,1,0)</f>
        <v>1</v>
      </c>
    </row>
    <row r="529" spans="1:6" ht="15" customHeight="1" x14ac:dyDescent="0.45">
      <c r="A529" s="5" t="s">
        <v>1078</v>
      </c>
      <c r="B529" s="5" t="s">
        <v>1079</v>
      </c>
      <c r="C529" s="7">
        <f>IF(SUM('Capability Gaps'!L543:T543)=0,1,0)</f>
        <v>0</v>
      </c>
      <c r="D529" s="7">
        <f>IF(SUM('Capability Gaps'!U543:AC543)=0,1,0)</f>
        <v>0</v>
      </c>
      <c r="E529" s="7">
        <f>IF(SUM('Capability Gaps'!AD543:AL543)=0,1,0)</f>
        <v>0</v>
      </c>
      <c r="F529" s="7">
        <f>IF(SUM('Capability Gaps'!AM543:AU543)=0,1,0)</f>
        <v>1</v>
      </c>
    </row>
    <row r="530" spans="1:6" ht="15" customHeight="1" x14ac:dyDescent="0.45">
      <c r="A530" s="5" t="s">
        <v>1080</v>
      </c>
      <c r="B530" s="5" t="s">
        <v>1081</v>
      </c>
      <c r="C530" s="7">
        <f>IF(SUM('Capability Gaps'!L544:T544)=0,1,0)</f>
        <v>0</v>
      </c>
      <c r="D530" s="7">
        <f>IF(SUM('Capability Gaps'!U544:AC544)=0,1,0)</f>
        <v>0</v>
      </c>
      <c r="E530" s="7">
        <f>IF(SUM('Capability Gaps'!AD544:AL544)=0,1,0)</f>
        <v>0</v>
      </c>
      <c r="F530" s="7">
        <f>IF(SUM('Capability Gaps'!AM544:AU544)=0,1,0)</f>
        <v>1</v>
      </c>
    </row>
    <row r="531" spans="1:6" ht="15" customHeight="1" x14ac:dyDescent="0.45">
      <c r="A531" s="5" t="s">
        <v>1082</v>
      </c>
      <c r="B531" s="5" t="s">
        <v>1083</v>
      </c>
      <c r="C531" s="7">
        <f>IF(SUM('Capability Gaps'!L545:T545)=0,1,0)</f>
        <v>0</v>
      </c>
      <c r="D531" s="7">
        <f>IF(SUM('Capability Gaps'!U545:AC545)=0,1,0)</f>
        <v>0</v>
      </c>
      <c r="E531" s="7">
        <f>IF(SUM('Capability Gaps'!AD545:AL545)=0,1,0)</f>
        <v>0</v>
      </c>
      <c r="F531" s="7">
        <f>IF(SUM('Capability Gaps'!AM545:AU545)=0,1,0)</f>
        <v>1</v>
      </c>
    </row>
    <row r="532" spans="1:6" ht="15" customHeight="1" x14ac:dyDescent="0.45">
      <c r="A532" s="5" t="s">
        <v>1084</v>
      </c>
      <c r="B532" s="5" t="s">
        <v>1085</v>
      </c>
      <c r="C532" s="7">
        <f>IF(SUM('Capability Gaps'!L546:T546)=0,1,0)</f>
        <v>0</v>
      </c>
      <c r="D532" s="7">
        <f>IF(SUM('Capability Gaps'!U546:AC546)=0,1,0)</f>
        <v>0</v>
      </c>
      <c r="E532" s="7">
        <f>IF(SUM('Capability Gaps'!AD546:AL546)=0,1,0)</f>
        <v>0</v>
      </c>
      <c r="F532" s="7">
        <f>IF(SUM('Capability Gaps'!AM546:AU546)=0,1,0)</f>
        <v>1</v>
      </c>
    </row>
    <row r="533" spans="1:6" ht="15" customHeight="1" x14ac:dyDescent="0.45">
      <c r="A533" s="5" t="s">
        <v>1086</v>
      </c>
      <c r="B533" s="5" t="s">
        <v>1087</v>
      </c>
      <c r="C533" s="7">
        <f>IF(SUM('Capability Gaps'!L547:T547)=0,1,0)</f>
        <v>0</v>
      </c>
      <c r="D533" s="7">
        <f>IF(SUM('Capability Gaps'!U547:AC547)=0,1,0)</f>
        <v>0</v>
      </c>
      <c r="E533" s="7">
        <f>IF(SUM('Capability Gaps'!AD547:AL547)=0,1,0)</f>
        <v>0</v>
      </c>
      <c r="F533" s="7">
        <f>IF(SUM('Capability Gaps'!AM547:AU547)=0,1,0)</f>
        <v>1</v>
      </c>
    </row>
    <row r="534" spans="1:6" ht="15" customHeight="1" x14ac:dyDescent="0.45">
      <c r="A534" s="5" t="s">
        <v>1088</v>
      </c>
      <c r="B534" s="5" t="s">
        <v>1089</v>
      </c>
      <c r="C534" s="7">
        <f>IF(SUM('Capability Gaps'!L548:T548)=0,1,0)</f>
        <v>0</v>
      </c>
      <c r="D534" s="7">
        <f>IF(SUM('Capability Gaps'!U548:AC548)=0,1,0)</f>
        <v>1</v>
      </c>
      <c r="E534" s="7">
        <f>IF(SUM('Capability Gaps'!AD548:AL548)=0,1,0)</f>
        <v>1</v>
      </c>
      <c r="F534" s="7">
        <f>IF(SUM('Capability Gaps'!AM548:AU548)=0,1,0)</f>
        <v>1</v>
      </c>
    </row>
    <row r="535" spans="1:6" ht="15" customHeight="1" x14ac:dyDescent="0.45">
      <c r="A535" s="5" t="s">
        <v>1090</v>
      </c>
      <c r="B535" s="5" t="s">
        <v>1091</v>
      </c>
      <c r="C535" s="7">
        <f>IF(SUM('Capability Gaps'!L549:T549)=0,1,0)</f>
        <v>0</v>
      </c>
      <c r="D535" s="7">
        <f>IF(SUM('Capability Gaps'!U549:AC549)=0,1,0)</f>
        <v>1</v>
      </c>
      <c r="E535" s="7">
        <f>IF(SUM('Capability Gaps'!AD549:AL549)=0,1,0)</f>
        <v>1</v>
      </c>
      <c r="F535" s="7">
        <f>IF(SUM('Capability Gaps'!AM549:AU549)=0,1,0)</f>
        <v>1</v>
      </c>
    </row>
    <row r="536" spans="1:6" ht="15" customHeight="1" x14ac:dyDescent="0.45">
      <c r="A536" s="5" t="s">
        <v>1092</v>
      </c>
      <c r="B536" s="5" t="s">
        <v>1093</v>
      </c>
      <c r="C536" s="7">
        <f>IF(SUM('Capability Gaps'!L550:T550)=0,1,0)</f>
        <v>0</v>
      </c>
      <c r="D536" s="7">
        <f>IF(SUM('Capability Gaps'!U550:AC550)=0,1,0)</f>
        <v>0</v>
      </c>
      <c r="E536" s="7">
        <f>IF(SUM('Capability Gaps'!AD550:AL550)=0,1,0)</f>
        <v>1</v>
      </c>
      <c r="F536" s="7">
        <f>IF(SUM('Capability Gaps'!AM550:AU550)=0,1,0)</f>
        <v>1</v>
      </c>
    </row>
    <row r="537" spans="1:6" ht="15" customHeight="1" x14ac:dyDescent="0.45">
      <c r="A537" s="5" t="s">
        <v>1094</v>
      </c>
      <c r="B537" s="5" t="s">
        <v>1095</v>
      </c>
      <c r="C537" s="7">
        <f>IF(SUM('Capability Gaps'!L551:T551)=0,1,0)</f>
        <v>0</v>
      </c>
      <c r="D537" s="7">
        <f>IF(SUM('Capability Gaps'!U551:AC551)=0,1,0)</f>
        <v>0</v>
      </c>
      <c r="E537" s="7">
        <f>IF(SUM('Capability Gaps'!AD551:AL551)=0,1,0)</f>
        <v>1</v>
      </c>
      <c r="F537" s="7">
        <f>IF(SUM('Capability Gaps'!AM551:AU551)=0,1,0)</f>
        <v>1</v>
      </c>
    </row>
    <row r="538" spans="1:6" ht="15" customHeight="1" x14ac:dyDescent="0.45">
      <c r="A538" s="5" t="s">
        <v>1096</v>
      </c>
      <c r="B538" s="5" t="s">
        <v>1097</v>
      </c>
      <c r="C538" s="7">
        <f>IF(SUM('Capability Gaps'!L552:T552)=0,1,0)</f>
        <v>0</v>
      </c>
      <c r="D538" s="7">
        <f>IF(SUM('Capability Gaps'!U552:AC552)=0,1,0)</f>
        <v>0</v>
      </c>
      <c r="E538" s="7">
        <f>IF(SUM('Capability Gaps'!AD552:AL552)=0,1,0)</f>
        <v>1</v>
      </c>
      <c r="F538" s="7">
        <f>IF(SUM('Capability Gaps'!AM552:AU552)=0,1,0)</f>
        <v>1</v>
      </c>
    </row>
    <row r="539" spans="1:6" ht="15" customHeight="1" x14ac:dyDescent="0.45">
      <c r="A539" s="5" t="s">
        <v>1098</v>
      </c>
      <c r="B539" s="5" t="s">
        <v>1099</v>
      </c>
      <c r="C539" s="7">
        <f>IF(SUM('Capability Gaps'!L553:T553)=0,1,0)</f>
        <v>0</v>
      </c>
      <c r="D539" s="7">
        <f>IF(SUM('Capability Gaps'!U553:AC553)=0,1,0)</f>
        <v>0</v>
      </c>
      <c r="E539" s="7">
        <f>IF(SUM('Capability Gaps'!AD553:AL553)=0,1,0)</f>
        <v>0</v>
      </c>
      <c r="F539" s="7">
        <f>IF(SUM('Capability Gaps'!AM553:AU553)=0,1,0)</f>
        <v>1</v>
      </c>
    </row>
    <row r="540" spans="1:6" ht="15" customHeight="1" x14ac:dyDescent="0.45">
      <c r="A540" s="5" t="s">
        <v>1100</v>
      </c>
      <c r="B540" s="5" t="s">
        <v>1101</v>
      </c>
      <c r="C540" s="7">
        <f>IF(SUM('Capability Gaps'!L554:T554)=0,1,0)</f>
        <v>0</v>
      </c>
      <c r="D540" s="7">
        <f>IF(SUM('Capability Gaps'!U554:AC554)=0,1,0)</f>
        <v>0</v>
      </c>
      <c r="E540" s="7">
        <f>IF(SUM('Capability Gaps'!AD554:AL554)=0,1,0)</f>
        <v>0</v>
      </c>
      <c r="F540" s="7">
        <f>IF(SUM('Capability Gaps'!AM554:AU554)=0,1,0)</f>
        <v>1</v>
      </c>
    </row>
    <row r="541" spans="1:6" ht="15" customHeight="1" x14ac:dyDescent="0.45">
      <c r="A541" s="5" t="s">
        <v>1102</v>
      </c>
      <c r="B541" s="5" t="s">
        <v>1103</v>
      </c>
      <c r="C541" s="7">
        <f>IF(SUM('Capability Gaps'!L555:T555)=0,1,0)</f>
        <v>0</v>
      </c>
      <c r="D541" s="7">
        <f>IF(SUM('Capability Gaps'!U555:AC555)=0,1,0)</f>
        <v>0</v>
      </c>
      <c r="E541" s="7">
        <f>IF(SUM('Capability Gaps'!AD555:AL555)=0,1,0)</f>
        <v>0</v>
      </c>
      <c r="F541" s="7">
        <f>IF(SUM('Capability Gaps'!AM555:AU555)=0,1,0)</f>
        <v>1</v>
      </c>
    </row>
    <row r="542" spans="1:6" ht="15" customHeight="1" x14ac:dyDescent="0.45">
      <c r="A542" s="5" t="s">
        <v>1104</v>
      </c>
      <c r="B542" s="5" t="s">
        <v>1105</v>
      </c>
      <c r="C542" s="7">
        <f>IF(SUM('Capability Gaps'!L556:T556)=0,1,0)</f>
        <v>0</v>
      </c>
      <c r="D542" s="7">
        <f>IF(SUM('Capability Gaps'!U556:AC556)=0,1,0)</f>
        <v>0</v>
      </c>
      <c r="E542" s="7">
        <f>IF(SUM('Capability Gaps'!AD556:AL556)=0,1,0)</f>
        <v>1</v>
      </c>
      <c r="F542" s="7">
        <f>IF(SUM('Capability Gaps'!AM556:AU556)=0,1,0)</f>
        <v>1</v>
      </c>
    </row>
    <row r="543" spans="1:6" ht="15" customHeight="1" x14ac:dyDescent="0.45">
      <c r="A543" s="5" t="s">
        <v>1106</v>
      </c>
      <c r="B543" s="5" t="s">
        <v>1107</v>
      </c>
      <c r="C543" s="7">
        <f>IF(SUM('Capability Gaps'!L557:T557)=0,1,0)</f>
        <v>0</v>
      </c>
      <c r="D543" s="7">
        <f>IF(SUM('Capability Gaps'!U557:AC557)=0,1,0)</f>
        <v>0</v>
      </c>
      <c r="E543" s="7">
        <f>IF(SUM('Capability Gaps'!AD557:AL557)=0,1,0)</f>
        <v>0</v>
      </c>
      <c r="F543" s="7">
        <f>IF(SUM('Capability Gaps'!AM557:AU557)=0,1,0)</f>
        <v>1</v>
      </c>
    </row>
    <row r="544" spans="1:6" ht="15" customHeight="1" x14ac:dyDescent="0.45">
      <c r="A544" s="5" t="s">
        <v>1108</v>
      </c>
      <c r="B544" s="5" t="s">
        <v>1109</v>
      </c>
      <c r="C544" s="7">
        <f>IF(SUM('Capability Gaps'!L558:T558)=0,1,0)</f>
        <v>0</v>
      </c>
      <c r="D544" s="7">
        <f>IF(SUM('Capability Gaps'!U558:AC558)=0,1,0)</f>
        <v>0</v>
      </c>
      <c r="E544" s="7">
        <f>IF(SUM('Capability Gaps'!AD558:AL558)=0,1,0)</f>
        <v>0</v>
      </c>
      <c r="F544" s="7">
        <f>IF(SUM('Capability Gaps'!AM558:AU558)=0,1,0)</f>
        <v>1</v>
      </c>
    </row>
    <row r="545" spans="1:6" ht="15" customHeight="1" x14ac:dyDescent="0.45">
      <c r="A545" s="5" t="s">
        <v>1110</v>
      </c>
      <c r="B545" s="5" t="s">
        <v>1111</v>
      </c>
      <c r="C545" s="7">
        <f>IF(SUM('Capability Gaps'!L559:T559)=0,1,0)</f>
        <v>0</v>
      </c>
      <c r="D545" s="7">
        <f>IF(SUM('Capability Gaps'!U559:AC559)=0,1,0)</f>
        <v>0</v>
      </c>
      <c r="E545" s="7">
        <f>IF(SUM('Capability Gaps'!AD559:AL559)=0,1,0)</f>
        <v>0</v>
      </c>
      <c r="F545" s="7">
        <f>IF(SUM('Capability Gaps'!AM559:AU559)=0,1,0)</f>
        <v>1</v>
      </c>
    </row>
    <row r="546" spans="1:6" ht="15" customHeight="1" x14ac:dyDescent="0.45">
      <c r="A546" s="5" t="s">
        <v>1112</v>
      </c>
      <c r="B546" s="5" t="s">
        <v>1113</v>
      </c>
      <c r="C546" s="7">
        <f>IF(SUM('Capability Gaps'!L560:T560)=0,1,0)</f>
        <v>0</v>
      </c>
      <c r="D546" s="7">
        <f>IF(SUM('Capability Gaps'!U560:AC560)=0,1,0)</f>
        <v>0</v>
      </c>
      <c r="E546" s="7">
        <f>IF(SUM('Capability Gaps'!AD560:AL560)=0,1,0)</f>
        <v>0</v>
      </c>
      <c r="F546" s="7">
        <f>IF(SUM('Capability Gaps'!AM560:AU560)=0,1,0)</f>
        <v>1</v>
      </c>
    </row>
    <row r="547" spans="1:6" ht="15" customHeight="1" x14ac:dyDescent="0.45">
      <c r="A547" s="5" t="s">
        <v>1114</v>
      </c>
      <c r="B547" s="5" t="s">
        <v>1115</v>
      </c>
      <c r="C547" s="7">
        <f>IF(SUM('Capability Gaps'!L561:T561)=0,1,0)</f>
        <v>0</v>
      </c>
      <c r="D547" s="7">
        <f>IF(SUM('Capability Gaps'!U561:AC561)=0,1,0)</f>
        <v>0</v>
      </c>
      <c r="E547" s="7">
        <f>IF(SUM('Capability Gaps'!AD561:AL561)=0,1,0)</f>
        <v>0</v>
      </c>
      <c r="F547" s="7">
        <f>IF(SUM('Capability Gaps'!AM561:AU561)=0,1,0)</f>
        <v>1</v>
      </c>
    </row>
    <row r="548" spans="1:6" ht="15" customHeight="1" x14ac:dyDescent="0.45">
      <c r="A548" s="5" t="s">
        <v>1116</v>
      </c>
      <c r="B548" s="5" t="s">
        <v>1117</v>
      </c>
      <c r="C548" s="7">
        <f>IF(SUM('Capability Gaps'!L562:T562)=0,1,0)</f>
        <v>0</v>
      </c>
      <c r="D548" s="7">
        <f>IF(SUM('Capability Gaps'!U562:AC562)=0,1,0)</f>
        <v>0</v>
      </c>
      <c r="E548" s="7">
        <f>IF(SUM('Capability Gaps'!AD562:AL562)=0,1,0)</f>
        <v>0</v>
      </c>
      <c r="F548" s="7">
        <f>IF(SUM('Capability Gaps'!AM562:AU562)=0,1,0)</f>
        <v>1</v>
      </c>
    </row>
    <row r="549" spans="1:6" ht="15" customHeight="1" x14ac:dyDescent="0.45">
      <c r="A549" s="5" t="s">
        <v>1118</v>
      </c>
      <c r="B549" s="5" t="s">
        <v>1119</v>
      </c>
      <c r="C549" s="7">
        <f>IF(SUM('Capability Gaps'!L563:T563)=0,1,0)</f>
        <v>0</v>
      </c>
      <c r="D549" s="7">
        <f>IF(SUM('Capability Gaps'!U563:AC563)=0,1,0)</f>
        <v>0</v>
      </c>
      <c r="E549" s="7">
        <f>IF(SUM('Capability Gaps'!AD563:AL563)=0,1,0)</f>
        <v>0</v>
      </c>
      <c r="F549" s="7">
        <f>IF(SUM('Capability Gaps'!AM563:AU563)=0,1,0)</f>
        <v>1</v>
      </c>
    </row>
    <row r="550" spans="1:6" ht="15" customHeight="1" x14ac:dyDescent="0.45">
      <c r="A550" s="5" t="s">
        <v>1120</v>
      </c>
      <c r="B550" s="5" t="s">
        <v>1121</v>
      </c>
      <c r="C550" s="7">
        <f>IF(SUM('Capability Gaps'!L564:T564)=0,1,0)</f>
        <v>0</v>
      </c>
      <c r="D550" s="7">
        <f>IF(SUM('Capability Gaps'!U564:AC564)=0,1,0)</f>
        <v>0</v>
      </c>
      <c r="E550" s="7">
        <f>IF(SUM('Capability Gaps'!AD564:AL564)=0,1,0)</f>
        <v>0</v>
      </c>
      <c r="F550" s="7">
        <f>IF(SUM('Capability Gaps'!AM564:AU564)=0,1,0)</f>
        <v>1</v>
      </c>
    </row>
    <row r="551" spans="1:6" ht="15" customHeight="1" x14ac:dyDescent="0.45">
      <c r="A551" s="5" t="s">
        <v>1122</v>
      </c>
      <c r="B551" s="5" t="s">
        <v>1123</v>
      </c>
      <c r="C551" s="7">
        <f>IF(SUM('Capability Gaps'!L565:T565)=0,1,0)</f>
        <v>0</v>
      </c>
      <c r="D551" s="7">
        <f>IF(SUM('Capability Gaps'!U565:AC565)=0,1,0)</f>
        <v>0</v>
      </c>
      <c r="E551" s="7">
        <f>IF(SUM('Capability Gaps'!AD565:AL565)=0,1,0)</f>
        <v>1</v>
      </c>
      <c r="F551" s="7">
        <f>IF(SUM('Capability Gaps'!AM565:AU565)=0,1,0)</f>
        <v>1</v>
      </c>
    </row>
    <row r="552" spans="1:6" ht="15" customHeight="1" x14ac:dyDescent="0.45">
      <c r="A552" s="5" t="s">
        <v>1124</v>
      </c>
      <c r="B552" s="5" t="s">
        <v>1125</v>
      </c>
      <c r="C552" s="7">
        <f>IF(SUM('Capability Gaps'!L566:T566)=0,1,0)</f>
        <v>0</v>
      </c>
      <c r="D552" s="7">
        <f>IF(SUM('Capability Gaps'!U566:AC566)=0,1,0)</f>
        <v>0</v>
      </c>
      <c r="E552" s="7">
        <f>IF(SUM('Capability Gaps'!AD566:AL566)=0,1,0)</f>
        <v>0</v>
      </c>
      <c r="F552" s="7">
        <f>IF(SUM('Capability Gaps'!AM566:AU566)=0,1,0)</f>
        <v>1</v>
      </c>
    </row>
    <row r="553" spans="1:6" ht="15" customHeight="1" x14ac:dyDescent="0.45">
      <c r="A553" s="5" t="s">
        <v>1126</v>
      </c>
      <c r="B553" s="5" t="s">
        <v>1127</v>
      </c>
      <c r="C553" s="7">
        <f>IF(SUM('Capability Gaps'!L567:T567)=0,1,0)</f>
        <v>0</v>
      </c>
      <c r="D553" s="7">
        <f>IF(SUM('Capability Gaps'!U567:AC567)=0,1,0)</f>
        <v>0</v>
      </c>
      <c r="E553" s="7">
        <f>IF(SUM('Capability Gaps'!AD567:AL567)=0,1,0)</f>
        <v>0</v>
      </c>
      <c r="F553" s="7">
        <f>IF(SUM('Capability Gaps'!AM567:AU567)=0,1,0)</f>
        <v>1</v>
      </c>
    </row>
    <row r="554" spans="1:6" ht="15" customHeight="1" x14ac:dyDescent="0.45">
      <c r="A554" s="5" t="s">
        <v>1128</v>
      </c>
      <c r="B554" s="5" t="s">
        <v>1129</v>
      </c>
      <c r="C554" s="7">
        <f>IF(SUM('Capability Gaps'!L568:T568)=0,1,0)</f>
        <v>0</v>
      </c>
      <c r="D554" s="7">
        <f>IF(SUM('Capability Gaps'!U568:AC568)=0,1,0)</f>
        <v>1</v>
      </c>
      <c r="E554" s="7">
        <f>IF(SUM('Capability Gaps'!AD568:AL568)=0,1,0)</f>
        <v>1</v>
      </c>
      <c r="F554" s="7">
        <f>IF(SUM('Capability Gaps'!AM568:AU568)=0,1,0)</f>
        <v>1</v>
      </c>
    </row>
    <row r="555" spans="1:6" ht="15" customHeight="1" x14ac:dyDescent="0.45">
      <c r="A555" s="5" t="s">
        <v>1130</v>
      </c>
      <c r="B555" s="5" t="s">
        <v>1131</v>
      </c>
      <c r="C555" s="7">
        <f>IF(SUM('Capability Gaps'!L569:T569)=0,1,0)</f>
        <v>0</v>
      </c>
      <c r="D555" s="7">
        <f>IF(SUM('Capability Gaps'!U569:AC569)=0,1,0)</f>
        <v>0</v>
      </c>
      <c r="E555" s="7">
        <f>IF(SUM('Capability Gaps'!AD569:AL569)=0,1,0)</f>
        <v>1</v>
      </c>
      <c r="F555" s="7">
        <f>IF(SUM('Capability Gaps'!AM569:AU569)=0,1,0)</f>
        <v>1</v>
      </c>
    </row>
    <row r="556" spans="1:6" ht="15" customHeight="1" x14ac:dyDescent="0.45">
      <c r="A556" s="5" t="s">
        <v>1132</v>
      </c>
      <c r="B556" s="5" t="s">
        <v>1133</v>
      </c>
      <c r="C556" s="7">
        <f>IF(SUM('Capability Gaps'!L570:T570)=0,1,0)</f>
        <v>0</v>
      </c>
      <c r="D556" s="7">
        <f>IF(SUM('Capability Gaps'!U570:AC570)=0,1,0)</f>
        <v>0</v>
      </c>
      <c r="E556" s="7">
        <f>IF(SUM('Capability Gaps'!AD570:AL570)=0,1,0)</f>
        <v>1</v>
      </c>
      <c r="F556" s="7">
        <f>IF(SUM('Capability Gaps'!AM570:AU570)=0,1,0)</f>
        <v>1</v>
      </c>
    </row>
    <row r="557" spans="1:6" ht="15" customHeight="1" x14ac:dyDescent="0.45">
      <c r="A557" s="5" t="s">
        <v>1134</v>
      </c>
      <c r="B557" s="5" t="s">
        <v>1135</v>
      </c>
      <c r="C557" s="7">
        <f>IF(SUM('Capability Gaps'!L571:T571)=0,1,0)</f>
        <v>1</v>
      </c>
      <c r="D557" s="7">
        <f>IF(SUM('Capability Gaps'!U571:AC571)=0,1,0)</f>
        <v>1</v>
      </c>
      <c r="E557" s="7">
        <f>IF(SUM('Capability Gaps'!AD571:AL571)=0,1,0)</f>
        <v>1</v>
      </c>
      <c r="F557" s="7">
        <f>IF(SUM('Capability Gaps'!AM571:AU571)=0,1,0)</f>
        <v>1</v>
      </c>
    </row>
    <row r="558" spans="1:6" ht="15" customHeight="1" x14ac:dyDescent="0.45">
      <c r="A558" s="5" t="s">
        <v>1136</v>
      </c>
      <c r="B558" s="5" t="s">
        <v>1137</v>
      </c>
      <c r="C558" s="7">
        <f>IF(SUM('Capability Gaps'!L572:T572)=0,1,0)</f>
        <v>1</v>
      </c>
      <c r="D558" s="7">
        <f>IF(SUM('Capability Gaps'!U572:AC572)=0,1,0)</f>
        <v>1</v>
      </c>
      <c r="E558" s="7">
        <f>IF(SUM('Capability Gaps'!AD572:AL572)=0,1,0)</f>
        <v>1</v>
      </c>
      <c r="F558" s="7">
        <f>IF(SUM('Capability Gaps'!AM572:AU572)=0,1,0)</f>
        <v>1</v>
      </c>
    </row>
    <row r="559" spans="1:6" ht="15" customHeight="1" x14ac:dyDescent="0.45">
      <c r="A559" s="5" t="s">
        <v>1138</v>
      </c>
      <c r="B559" s="5" t="s">
        <v>1139</v>
      </c>
      <c r="C559" s="7">
        <f>IF(SUM('Capability Gaps'!L573:T573)=0,1,0)</f>
        <v>0</v>
      </c>
      <c r="D559" s="7">
        <f>IF(SUM('Capability Gaps'!U573:AC573)=0,1,0)</f>
        <v>1</v>
      </c>
      <c r="E559" s="7">
        <f>IF(SUM('Capability Gaps'!AD573:AL573)=0,1,0)</f>
        <v>1</v>
      </c>
      <c r="F559" s="7">
        <f>IF(SUM('Capability Gaps'!AM573:AU573)=0,1,0)</f>
        <v>1</v>
      </c>
    </row>
    <row r="560" spans="1:6" ht="15" customHeight="1" x14ac:dyDescent="0.45">
      <c r="A560" s="5" t="s">
        <v>1140</v>
      </c>
      <c r="B560" s="5" t="s">
        <v>1141</v>
      </c>
      <c r="C560" s="7">
        <f>IF(SUM('Capability Gaps'!L574:T574)=0,1,0)</f>
        <v>0</v>
      </c>
      <c r="D560" s="7">
        <f>IF(SUM('Capability Gaps'!U574:AC574)=0,1,0)</f>
        <v>1</v>
      </c>
      <c r="E560" s="7">
        <f>IF(SUM('Capability Gaps'!AD574:AL574)=0,1,0)</f>
        <v>1</v>
      </c>
      <c r="F560" s="7">
        <f>IF(SUM('Capability Gaps'!AM574:AU574)=0,1,0)</f>
        <v>1</v>
      </c>
    </row>
    <row r="561" spans="1:6" ht="15" customHeight="1" x14ac:dyDescent="0.45">
      <c r="A561" s="5" t="s">
        <v>1142</v>
      </c>
      <c r="B561" s="5" t="s">
        <v>1143</v>
      </c>
      <c r="C561" s="7">
        <f>IF(SUM('Capability Gaps'!L575:T575)=0,1,0)</f>
        <v>0</v>
      </c>
      <c r="D561" s="7">
        <f>IF(SUM('Capability Gaps'!U575:AC575)=0,1,0)</f>
        <v>1</v>
      </c>
      <c r="E561" s="7">
        <f>IF(SUM('Capability Gaps'!AD575:AL575)=0,1,0)</f>
        <v>1</v>
      </c>
      <c r="F561" s="7">
        <f>IF(SUM('Capability Gaps'!AM575:AU575)=0,1,0)</f>
        <v>1</v>
      </c>
    </row>
    <row r="562" spans="1:6" ht="15" customHeight="1" x14ac:dyDescent="0.45">
      <c r="A562" s="5" t="s">
        <v>1144</v>
      </c>
      <c r="B562" s="5" t="s">
        <v>1145</v>
      </c>
      <c r="C562" s="7">
        <f>IF(SUM('Capability Gaps'!L576:T576)=0,1,0)</f>
        <v>0</v>
      </c>
      <c r="D562" s="7">
        <f>IF(SUM('Capability Gaps'!U576:AC576)=0,1,0)</f>
        <v>1</v>
      </c>
      <c r="E562" s="7">
        <f>IF(SUM('Capability Gaps'!AD576:AL576)=0,1,0)</f>
        <v>1</v>
      </c>
      <c r="F562" s="7">
        <f>IF(SUM('Capability Gaps'!AM576:AU576)=0,1,0)</f>
        <v>1</v>
      </c>
    </row>
    <row r="563" spans="1:6" ht="15" customHeight="1" x14ac:dyDescent="0.45">
      <c r="A563" s="5" t="s">
        <v>1146</v>
      </c>
      <c r="B563" s="5" t="s">
        <v>1147</v>
      </c>
      <c r="C563" s="7">
        <f>IF(SUM('Capability Gaps'!L577:T577)=0,1,0)</f>
        <v>0</v>
      </c>
      <c r="D563" s="7">
        <f>IF(SUM('Capability Gaps'!U577:AC577)=0,1,0)</f>
        <v>1</v>
      </c>
      <c r="E563" s="7">
        <f>IF(SUM('Capability Gaps'!AD577:AL577)=0,1,0)</f>
        <v>1</v>
      </c>
      <c r="F563" s="7">
        <f>IF(SUM('Capability Gaps'!AM577:AU577)=0,1,0)</f>
        <v>1</v>
      </c>
    </row>
    <row r="564" spans="1:6" ht="15" customHeight="1" x14ac:dyDescent="0.45">
      <c r="A564" s="5" t="s">
        <v>1148</v>
      </c>
      <c r="B564" s="5" t="s">
        <v>1149</v>
      </c>
      <c r="C564" s="7">
        <f>IF(SUM('Capability Gaps'!L578:T578)=0,1,0)</f>
        <v>0</v>
      </c>
      <c r="D564" s="7">
        <f>IF(SUM('Capability Gaps'!U578:AC578)=0,1,0)</f>
        <v>1</v>
      </c>
      <c r="E564" s="7">
        <f>IF(SUM('Capability Gaps'!AD578:AL578)=0,1,0)</f>
        <v>1</v>
      </c>
      <c r="F564" s="7">
        <f>IF(SUM('Capability Gaps'!AM578:AU578)=0,1,0)</f>
        <v>1</v>
      </c>
    </row>
    <row r="565" spans="1:6" ht="15" customHeight="1" x14ac:dyDescent="0.45">
      <c r="A565" s="5" t="s">
        <v>1150</v>
      </c>
      <c r="B565" s="5" t="s">
        <v>1151</v>
      </c>
      <c r="C565" s="7">
        <f>IF(SUM('Capability Gaps'!L579:T579)=0,1,0)</f>
        <v>0</v>
      </c>
      <c r="D565" s="7">
        <f>IF(SUM('Capability Gaps'!U579:AC579)=0,1,0)</f>
        <v>1</v>
      </c>
      <c r="E565" s="7">
        <f>IF(SUM('Capability Gaps'!AD579:AL579)=0,1,0)</f>
        <v>1</v>
      </c>
      <c r="F565" s="7">
        <f>IF(SUM('Capability Gaps'!AM579:AU579)=0,1,0)</f>
        <v>1</v>
      </c>
    </row>
    <row r="566" spans="1:6" ht="15" customHeight="1" x14ac:dyDescent="0.45">
      <c r="A566" s="5" t="s">
        <v>1152</v>
      </c>
      <c r="B566" s="5" t="s">
        <v>1153</v>
      </c>
      <c r="C566" s="7">
        <f>IF(SUM('Capability Gaps'!L580:T580)=0,1,0)</f>
        <v>0</v>
      </c>
      <c r="D566" s="7">
        <f>IF(SUM('Capability Gaps'!U580:AC580)=0,1,0)</f>
        <v>1</v>
      </c>
      <c r="E566" s="7">
        <f>IF(SUM('Capability Gaps'!AD580:AL580)=0,1,0)</f>
        <v>1</v>
      </c>
      <c r="F566" s="7">
        <f>IF(SUM('Capability Gaps'!AM580:AU580)=0,1,0)</f>
        <v>1</v>
      </c>
    </row>
    <row r="567" spans="1:6" ht="15" customHeight="1" x14ac:dyDescent="0.45">
      <c r="A567" s="5" t="s">
        <v>1154</v>
      </c>
      <c r="B567" s="5" t="s">
        <v>1155</v>
      </c>
      <c r="C567" s="7">
        <f>IF(SUM('Capability Gaps'!L581:T581)=0,1,0)</f>
        <v>0</v>
      </c>
      <c r="D567" s="7">
        <f>IF(SUM('Capability Gaps'!U581:AC581)=0,1,0)</f>
        <v>0</v>
      </c>
      <c r="E567" s="7">
        <f>IF(SUM('Capability Gaps'!AD581:AL581)=0,1,0)</f>
        <v>1</v>
      </c>
      <c r="F567" s="7">
        <f>IF(SUM('Capability Gaps'!AM581:AU581)=0,1,0)</f>
        <v>1</v>
      </c>
    </row>
    <row r="568" spans="1:6" ht="15" customHeight="1" x14ac:dyDescent="0.45">
      <c r="A568" s="5" t="s">
        <v>1156</v>
      </c>
      <c r="B568" s="5" t="s">
        <v>1157</v>
      </c>
      <c r="C568" s="7">
        <f>IF(SUM('Capability Gaps'!L582:T582)=0,1,0)</f>
        <v>0</v>
      </c>
      <c r="D568" s="7">
        <f>IF(SUM('Capability Gaps'!U582:AC582)=0,1,0)</f>
        <v>0</v>
      </c>
      <c r="E568" s="7">
        <f>IF(SUM('Capability Gaps'!AD582:AL582)=0,1,0)</f>
        <v>0</v>
      </c>
      <c r="F568" s="7">
        <f>IF(SUM('Capability Gaps'!AM582:AU582)=0,1,0)</f>
        <v>1</v>
      </c>
    </row>
    <row r="569" spans="1:6" ht="15" customHeight="1" x14ac:dyDescent="0.45">
      <c r="A569" s="5" t="s">
        <v>1158</v>
      </c>
      <c r="B569" s="5" t="s">
        <v>1159</v>
      </c>
      <c r="C569" s="7">
        <f>IF(SUM('Capability Gaps'!L583:T583)=0,1,0)</f>
        <v>1</v>
      </c>
      <c r="D569" s="7">
        <f>IF(SUM('Capability Gaps'!U583:AC583)=0,1,0)</f>
        <v>1</v>
      </c>
      <c r="E569" s="7">
        <f>IF(SUM('Capability Gaps'!AD583:AL583)=0,1,0)</f>
        <v>1</v>
      </c>
      <c r="F569" s="7">
        <f>IF(SUM('Capability Gaps'!AM583:AU583)=0,1,0)</f>
        <v>1</v>
      </c>
    </row>
    <row r="570" spans="1:6" ht="15" customHeight="1" x14ac:dyDescent="0.45">
      <c r="A570" s="5" t="s">
        <v>1160</v>
      </c>
      <c r="B570" s="5" t="s">
        <v>1161</v>
      </c>
      <c r="C570" s="7">
        <f>IF(SUM('Capability Gaps'!L584:T584)=0,1,0)</f>
        <v>0</v>
      </c>
      <c r="D570" s="7">
        <f>IF(SUM('Capability Gaps'!U584:AC584)=0,1,0)</f>
        <v>0</v>
      </c>
      <c r="E570" s="7">
        <f>IF(SUM('Capability Gaps'!AD584:AL584)=0,1,0)</f>
        <v>1</v>
      </c>
      <c r="F570" s="7">
        <f>IF(SUM('Capability Gaps'!AM584:AU584)=0,1,0)</f>
        <v>1</v>
      </c>
    </row>
    <row r="571" spans="1:6" ht="15" customHeight="1" x14ac:dyDescent="0.45">
      <c r="A571" s="5" t="s">
        <v>1162</v>
      </c>
      <c r="B571" s="5" t="s">
        <v>1163</v>
      </c>
      <c r="C571" s="7">
        <f>IF(SUM('Capability Gaps'!L585:T585)=0,1,0)</f>
        <v>0</v>
      </c>
      <c r="D571" s="7">
        <f>IF(SUM('Capability Gaps'!U585:AC585)=0,1,0)</f>
        <v>0</v>
      </c>
      <c r="E571" s="7">
        <f>IF(SUM('Capability Gaps'!AD585:AL585)=0,1,0)</f>
        <v>1</v>
      </c>
      <c r="F571" s="7">
        <f>IF(SUM('Capability Gaps'!AM585:AU585)=0,1,0)</f>
        <v>1</v>
      </c>
    </row>
    <row r="572" spans="1:6" ht="15" customHeight="1" x14ac:dyDescent="0.45">
      <c r="A572" s="5" t="s">
        <v>1164</v>
      </c>
      <c r="B572" s="5" t="s">
        <v>1165</v>
      </c>
      <c r="C572" s="7">
        <f>IF(SUM('Capability Gaps'!L586:T586)=0,1,0)</f>
        <v>0</v>
      </c>
      <c r="D572" s="7">
        <f>IF(SUM('Capability Gaps'!U586:AC586)=0,1,0)</f>
        <v>1</v>
      </c>
      <c r="E572" s="7">
        <f>IF(SUM('Capability Gaps'!AD586:AL586)=0,1,0)</f>
        <v>1</v>
      </c>
      <c r="F572" s="7">
        <f>IF(SUM('Capability Gaps'!AM586:AU586)=0,1,0)</f>
        <v>1</v>
      </c>
    </row>
    <row r="573" spans="1:6" ht="15" customHeight="1" x14ac:dyDescent="0.45">
      <c r="A573" s="5" t="s">
        <v>1166</v>
      </c>
      <c r="B573" s="5" t="s">
        <v>1167</v>
      </c>
      <c r="C573" s="7">
        <f>IF(SUM('Capability Gaps'!L587:T587)=0,1,0)</f>
        <v>0</v>
      </c>
      <c r="D573" s="7">
        <f>IF(SUM('Capability Gaps'!U587:AC587)=0,1,0)</f>
        <v>1</v>
      </c>
      <c r="E573" s="7">
        <f>IF(SUM('Capability Gaps'!AD587:AL587)=0,1,0)</f>
        <v>1</v>
      </c>
      <c r="F573" s="7">
        <f>IF(SUM('Capability Gaps'!AM587:AU587)=0,1,0)</f>
        <v>1</v>
      </c>
    </row>
    <row r="574" spans="1:6" ht="15" customHeight="1" x14ac:dyDescent="0.45">
      <c r="A574" s="5" t="s">
        <v>1168</v>
      </c>
      <c r="B574" s="5" t="s">
        <v>1169</v>
      </c>
      <c r="C574" s="7">
        <f>IF(SUM('Capability Gaps'!L588:T588)=0,1,0)</f>
        <v>0</v>
      </c>
      <c r="D574" s="7">
        <f>IF(SUM('Capability Gaps'!U588:AC588)=0,1,0)</f>
        <v>0</v>
      </c>
      <c r="E574" s="7">
        <f>IF(SUM('Capability Gaps'!AD588:AL588)=0,1,0)</f>
        <v>1</v>
      </c>
      <c r="F574" s="7">
        <f>IF(SUM('Capability Gaps'!AM588:AU588)=0,1,0)</f>
        <v>1</v>
      </c>
    </row>
    <row r="575" spans="1:6" ht="15" customHeight="1" x14ac:dyDescent="0.45">
      <c r="A575" s="5" t="s">
        <v>1170</v>
      </c>
      <c r="B575" s="5" t="s">
        <v>1171</v>
      </c>
      <c r="C575" s="7">
        <f>IF(SUM('Capability Gaps'!L589:T589)=0,1,0)</f>
        <v>0</v>
      </c>
      <c r="D575" s="7">
        <f>IF(SUM('Capability Gaps'!U589:AC589)=0,1,0)</f>
        <v>1</v>
      </c>
      <c r="E575" s="7">
        <f>IF(SUM('Capability Gaps'!AD589:AL589)=0,1,0)</f>
        <v>1</v>
      </c>
      <c r="F575" s="7">
        <f>IF(SUM('Capability Gaps'!AM589:AU589)=0,1,0)</f>
        <v>1</v>
      </c>
    </row>
    <row r="576" spans="1:6" ht="15" customHeight="1" x14ac:dyDescent="0.45">
      <c r="A576" s="5" t="s">
        <v>1172</v>
      </c>
      <c r="B576" s="5" t="s">
        <v>1173</v>
      </c>
      <c r="C576" s="7">
        <f>IF(SUM('Capability Gaps'!L590:T590)=0,1,0)</f>
        <v>0</v>
      </c>
      <c r="D576" s="7">
        <f>IF(SUM('Capability Gaps'!U590:AC590)=0,1,0)</f>
        <v>0</v>
      </c>
      <c r="E576" s="7">
        <f>IF(SUM('Capability Gaps'!AD590:AL590)=0,1,0)</f>
        <v>1</v>
      </c>
      <c r="F576" s="7">
        <f>IF(SUM('Capability Gaps'!AM590:AU590)=0,1,0)</f>
        <v>1</v>
      </c>
    </row>
    <row r="577" spans="1:6" ht="15" customHeight="1" x14ac:dyDescent="0.45">
      <c r="A577" s="5" t="s">
        <v>1174</v>
      </c>
      <c r="B577" s="5" t="s">
        <v>1175</v>
      </c>
      <c r="C577" s="7">
        <f>IF(SUM('Capability Gaps'!L591:T591)=0,1,0)</f>
        <v>0</v>
      </c>
      <c r="D577" s="7">
        <f>IF(SUM('Capability Gaps'!U591:AC591)=0,1,0)</f>
        <v>0</v>
      </c>
      <c r="E577" s="7">
        <f>IF(SUM('Capability Gaps'!AD591:AL591)=0,1,0)</f>
        <v>1</v>
      </c>
      <c r="F577" s="7">
        <f>IF(SUM('Capability Gaps'!AM591:AU591)=0,1,0)</f>
        <v>1</v>
      </c>
    </row>
    <row r="578" spans="1:6" ht="15" customHeight="1" x14ac:dyDescent="0.45">
      <c r="A578" s="5" t="s">
        <v>1176</v>
      </c>
      <c r="B578" s="5" t="s">
        <v>1177</v>
      </c>
      <c r="C578" s="7">
        <f>IF(SUM('Capability Gaps'!L592:T592)=0,1,0)</f>
        <v>0</v>
      </c>
      <c r="D578" s="7">
        <f>IF(SUM('Capability Gaps'!U592:AC592)=0,1,0)</f>
        <v>0</v>
      </c>
      <c r="E578" s="7">
        <f>IF(SUM('Capability Gaps'!AD592:AL592)=0,1,0)</f>
        <v>1</v>
      </c>
      <c r="F578" s="7">
        <f>IF(SUM('Capability Gaps'!AM592:AU592)=0,1,0)</f>
        <v>1</v>
      </c>
    </row>
    <row r="579" spans="1:6" ht="15" customHeight="1" x14ac:dyDescent="0.45">
      <c r="A579" s="5" t="s">
        <v>1178</v>
      </c>
      <c r="B579" s="5" t="s">
        <v>1179</v>
      </c>
      <c r="C579" s="7">
        <f>IF(SUM('Capability Gaps'!L593:T593)=0,1,0)</f>
        <v>0</v>
      </c>
      <c r="D579" s="7">
        <f>IF(SUM('Capability Gaps'!U593:AC593)=0,1,0)</f>
        <v>0</v>
      </c>
      <c r="E579" s="7">
        <f>IF(SUM('Capability Gaps'!AD593:AL593)=0,1,0)</f>
        <v>1</v>
      </c>
      <c r="F579" s="7">
        <f>IF(SUM('Capability Gaps'!AM593:AU593)=0,1,0)</f>
        <v>1</v>
      </c>
    </row>
    <row r="580" spans="1:6" ht="15" customHeight="1" x14ac:dyDescent="0.45">
      <c r="A580" s="5" t="s">
        <v>1180</v>
      </c>
      <c r="B580" s="5" t="s">
        <v>1181</v>
      </c>
      <c r="C580" s="7">
        <f>IF(SUM('Capability Gaps'!L594:T594)=0,1,0)</f>
        <v>0</v>
      </c>
      <c r="D580" s="7">
        <f>IF(SUM('Capability Gaps'!U594:AC594)=0,1,0)</f>
        <v>0</v>
      </c>
      <c r="E580" s="7">
        <f>IF(SUM('Capability Gaps'!AD594:AL594)=0,1,0)</f>
        <v>1</v>
      </c>
      <c r="F580" s="7">
        <f>IF(SUM('Capability Gaps'!AM594:AU594)=0,1,0)</f>
        <v>1</v>
      </c>
    </row>
    <row r="581" spans="1:6" ht="15" customHeight="1" x14ac:dyDescent="0.45">
      <c r="A581" s="5" t="s">
        <v>1182</v>
      </c>
      <c r="B581" s="5" t="s">
        <v>1183</v>
      </c>
      <c r="C581" s="7">
        <f>IF(SUM('Capability Gaps'!L595:T595)=0,1,0)</f>
        <v>0</v>
      </c>
      <c r="D581" s="7">
        <f>IF(SUM('Capability Gaps'!U595:AC595)=0,1,0)</f>
        <v>0</v>
      </c>
      <c r="E581" s="7">
        <f>IF(SUM('Capability Gaps'!AD595:AL595)=0,1,0)</f>
        <v>1</v>
      </c>
      <c r="F581" s="7">
        <f>IF(SUM('Capability Gaps'!AM595:AU595)=0,1,0)</f>
        <v>1</v>
      </c>
    </row>
    <row r="582" spans="1:6" ht="15" customHeight="1" x14ac:dyDescent="0.45">
      <c r="A582" s="5" t="s">
        <v>1184</v>
      </c>
      <c r="B582" s="5" t="s">
        <v>1185</v>
      </c>
      <c r="C582" s="7">
        <f>IF(SUM('Capability Gaps'!L596:T596)=0,1,0)</f>
        <v>0</v>
      </c>
      <c r="D582" s="7">
        <f>IF(SUM('Capability Gaps'!U596:AC596)=0,1,0)</f>
        <v>0</v>
      </c>
      <c r="E582" s="7">
        <f>IF(SUM('Capability Gaps'!AD596:AL596)=0,1,0)</f>
        <v>0</v>
      </c>
      <c r="F582" s="7">
        <f>IF(SUM('Capability Gaps'!AM596:AU596)=0,1,0)</f>
        <v>1</v>
      </c>
    </row>
    <row r="583" spans="1:6" ht="15" customHeight="1" x14ac:dyDescent="0.45">
      <c r="A583" s="5" t="s">
        <v>1186</v>
      </c>
      <c r="B583" s="5" t="s">
        <v>1187</v>
      </c>
      <c r="C583" s="7">
        <f>IF(SUM('Capability Gaps'!L597:T597)=0,1,0)</f>
        <v>0</v>
      </c>
      <c r="D583" s="7">
        <f>IF(SUM('Capability Gaps'!U597:AC597)=0,1,0)</f>
        <v>1</v>
      </c>
      <c r="E583" s="7">
        <f>IF(SUM('Capability Gaps'!AD597:AL597)=0,1,0)</f>
        <v>1</v>
      </c>
      <c r="F583" s="7">
        <f>IF(SUM('Capability Gaps'!AM597:AU597)=0,1,0)</f>
        <v>1</v>
      </c>
    </row>
    <row r="584" spans="1:6" ht="15" customHeight="1" x14ac:dyDescent="0.45">
      <c r="A584" s="5" t="s">
        <v>1188</v>
      </c>
      <c r="B584" s="5" t="s">
        <v>1189</v>
      </c>
      <c r="C584" s="7">
        <f>IF(SUM('Capability Gaps'!L598:T598)=0,1,0)</f>
        <v>0</v>
      </c>
      <c r="D584" s="7">
        <f>IF(SUM('Capability Gaps'!U598:AC598)=0,1,0)</f>
        <v>1</v>
      </c>
      <c r="E584" s="7">
        <f>IF(SUM('Capability Gaps'!AD598:AL598)=0,1,0)</f>
        <v>1</v>
      </c>
      <c r="F584" s="7">
        <f>IF(SUM('Capability Gaps'!AM598:AU598)=0,1,0)</f>
        <v>1</v>
      </c>
    </row>
    <row r="585" spans="1:6" ht="15" customHeight="1" x14ac:dyDescent="0.45">
      <c r="A585" s="5" t="s">
        <v>1190</v>
      </c>
      <c r="B585" s="5" t="s">
        <v>1191</v>
      </c>
      <c r="C585" s="7">
        <f>IF(SUM('Capability Gaps'!L599:T599)=0,1,0)</f>
        <v>0</v>
      </c>
      <c r="D585" s="7">
        <f>IF(SUM('Capability Gaps'!U599:AC599)=0,1,0)</f>
        <v>1</v>
      </c>
      <c r="E585" s="7">
        <f>IF(SUM('Capability Gaps'!AD599:AL599)=0,1,0)</f>
        <v>1</v>
      </c>
      <c r="F585" s="7">
        <f>IF(SUM('Capability Gaps'!AM599:AU599)=0,1,0)</f>
        <v>1</v>
      </c>
    </row>
    <row r="586" spans="1:6" ht="15" customHeight="1" x14ac:dyDescent="0.45">
      <c r="A586" s="5" t="s">
        <v>1192</v>
      </c>
      <c r="B586" s="5" t="s">
        <v>1193</v>
      </c>
      <c r="C586" s="7">
        <f>IF(SUM('Capability Gaps'!L600:T600)=0,1,0)</f>
        <v>0</v>
      </c>
      <c r="D586" s="7">
        <f>IF(SUM('Capability Gaps'!U600:AC600)=0,1,0)</f>
        <v>0</v>
      </c>
      <c r="E586" s="7">
        <f>IF(SUM('Capability Gaps'!AD600:AL600)=0,1,0)</f>
        <v>1</v>
      </c>
      <c r="F586" s="7">
        <f>IF(SUM('Capability Gaps'!AM600:AU600)=0,1,0)</f>
        <v>1</v>
      </c>
    </row>
    <row r="587" spans="1:6" ht="15" customHeight="1" x14ac:dyDescent="0.45">
      <c r="A587" s="5" t="s">
        <v>1194</v>
      </c>
      <c r="B587" s="5" t="s">
        <v>1195</v>
      </c>
      <c r="C587" s="7">
        <f>IF(SUM('Capability Gaps'!L601:T601)=0,1,0)</f>
        <v>0</v>
      </c>
      <c r="D587" s="7">
        <f>IF(SUM('Capability Gaps'!U601:AC601)=0,1,0)</f>
        <v>0</v>
      </c>
      <c r="E587" s="7">
        <f>IF(SUM('Capability Gaps'!AD601:AL601)=0,1,0)</f>
        <v>1</v>
      </c>
      <c r="F587" s="7">
        <f>IF(SUM('Capability Gaps'!AM601:AU601)=0,1,0)</f>
        <v>1</v>
      </c>
    </row>
    <row r="588" spans="1:6" ht="15" customHeight="1" x14ac:dyDescent="0.45">
      <c r="A588" s="5" t="s">
        <v>1196</v>
      </c>
      <c r="B588" s="5" t="s">
        <v>1197</v>
      </c>
      <c r="C588" s="7">
        <f>IF(SUM('Capability Gaps'!L602:T602)=0,1,0)</f>
        <v>0</v>
      </c>
      <c r="D588" s="7">
        <f>IF(SUM('Capability Gaps'!U602:AC602)=0,1,0)</f>
        <v>0</v>
      </c>
      <c r="E588" s="7">
        <f>IF(SUM('Capability Gaps'!AD602:AL602)=0,1,0)</f>
        <v>1</v>
      </c>
      <c r="F588" s="7">
        <f>IF(SUM('Capability Gaps'!AM602:AU602)=0,1,0)</f>
        <v>1</v>
      </c>
    </row>
    <row r="589" spans="1:6" ht="15" customHeight="1" x14ac:dyDescent="0.45">
      <c r="A589" s="5" t="s">
        <v>1198</v>
      </c>
      <c r="B589" s="5" t="s">
        <v>1199</v>
      </c>
      <c r="C589" s="7">
        <f>IF(SUM('Capability Gaps'!L603:T603)=0,1,0)</f>
        <v>0</v>
      </c>
      <c r="D589" s="7">
        <f>IF(SUM('Capability Gaps'!U603:AC603)=0,1,0)</f>
        <v>1</v>
      </c>
      <c r="E589" s="7">
        <f>IF(SUM('Capability Gaps'!AD603:AL603)=0,1,0)</f>
        <v>1</v>
      </c>
      <c r="F589" s="7">
        <f>IF(SUM('Capability Gaps'!AM603:AU603)=0,1,0)</f>
        <v>1</v>
      </c>
    </row>
    <row r="590" spans="1:6" ht="15" customHeight="1" x14ac:dyDescent="0.45">
      <c r="A590" s="5" t="s">
        <v>1200</v>
      </c>
      <c r="B590" s="5" t="s">
        <v>1201</v>
      </c>
      <c r="C590" s="7">
        <f>IF(SUM('Capability Gaps'!L604:T604)=0,1,0)</f>
        <v>1</v>
      </c>
      <c r="D590" s="7">
        <f>IF(SUM('Capability Gaps'!U604:AC604)=0,1,0)</f>
        <v>1</v>
      </c>
      <c r="E590" s="7">
        <f>IF(SUM('Capability Gaps'!AD604:AL604)=0,1,0)</f>
        <v>1</v>
      </c>
      <c r="F590" s="7">
        <f>IF(SUM('Capability Gaps'!AM604:AU604)=0,1,0)</f>
        <v>1</v>
      </c>
    </row>
    <row r="591" spans="1:6" ht="15" customHeight="1" x14ac:dyDescent="0.45">
      <c r="A591" s="5" t="s">
        <v>1202</v>
      </c>
      <c r="B591" s="5" t="s">
        <v>1203</v>
      </c>
      <c r="C591" s="7">
        <f>IF(SUM('Capability Gaps'!L605:T605)=0,1,0)</f>
        <v>0</v>
      </c>
      <c r="D591" s="7">
        <f>IF(SUM('Capability Gaps'!U605:AC605)=0,1,0)</f>
        <v>0</v>
      </c>
      <c r="E591" s="7">
        <f>IF(SUM('Capability Gaps'!AD605:AL605)=0,1,0)</f>
        <v>0</v>
      </c>
      <c r="F591" s="7">
        <f>IF(SUM('Capability Gaps'!AM605:AU605)=0,1,0)</f>
        <v>1</v>
      </c>
    </row>
    <row r="592" spans="1:6" ht="15" customHeight="1" x14ac:dyDescent="0.45">
      <c r="A592" s="5" t="s">
        <v>1204</v>
      </c>
      <c r="B592" s="5" t="s">
        <v>1205</v>
      </c>
      <c r="C592" s="7">
        <f>IF(SUM('Capability Gaps'!L606:T606)=0,1,0)</f>
        <v>0</v>
      </c>
      <c r="D592" s="7">
        <f>IF(SUM('Capability Gaps'!U606:AC606)=0,1,0)</f>
        <v>1</v>
      </c>
      <c r="E592" s="7">
        <f>IF(SUM('Capability Gaps'!AD606:AL606)=0,1,0)</f>
        <v>1</v>
      </c>
      <c r="F592" s="7">
        <f>IF(SUM('Capability Gaps'!AM606:AU606)=0,1,0)</f>
        <v>1</v>
      </c>
    </row>
    <row r="593" spans="1:6" ht="15" customHeight="1" x14ac:dyDescent="0.45">
      <c r="A593" s="5" t="s">
        <v>1206</v>
      </c>
      <c r="B593" s="5" t="s">
        <v>1207</v>
      </c>
      <c r="C593" s="7">
        <f>IF(SUM('Capability Gaps'!L607:T607)=0,1,0)</f>
        <v>0</v>
      </c>
      <c r="D593" s="7">
        <f>IF(SUM('Capability Gaps'!U607:AC607)=0,1,0)</f>
        <v>1</v>
      </c>
      <c r="E593" s="7">
        <f>IF(SUM('Capability Gaps'!AD607:AL607)=0,1,0)</f>
        <v>1</v>
      </c>
      <c r="F593" s="7">
        <f>IF(SUM('Capability Gaps'!AM607:AU607)=0,1,0)</f>
        <v>1</v>
      </c>
    </row>
    <row r="594" spans="1:6" ht="15" customHeight="1" x14ac:dyDescent="0.45">
      <c r="A594" s="5" t="s">
        <v>1208</v>
      </c>
      <c r="B594" s="5" t="s">
        <v>1209</v>
      </c>
      <c r="C594" s="7">
        <f>IF(SUM('Capability Gaps'!L608:T608)=0,1,0)</f>
        <v>0</v>
      </c>
      <c r="D594" s="7">
        <f>IF(SUM('Capability Gaps'!U608:AC608)=0,1,0)</f>
        <v>0</v>
      </c>
      <c r="E594" s="7">
        <f>IF(SUM('Capability Gaps'!AD608:AL608)=0,1,0)</f>
        <v>1</v>
      </c>
      <c r="F594" s="7">
        <f>IF(SUM('Capability Gaps'!AM608:AU608)=0,1,0)</f>
        <v>1</v>
      </c>
    </row>
    <row r="595" spans="1:6" ht="15" customHeight="1" x14ac:dyDescent="0.45">
      <c r="A595" s="5" t="s">
        <v>1210</v>
      </c>
      <c r="B595" s="5" t="s">
        <v>1211</v>
      </c>
      <c r="C595" s="7">
        <f>IF(SUM('Capability Gaps'!L609:T609)=0,1,0)</f>
        <v>1</v>
      </c>
      <c r="D595" s="7">
        <f>IF(SUM('Capability Gaps'!U609:AC609)=0,1,0)</f>
        <v>1</v>
      </c>
      <c r="E595" s="7">
        <f>IF(SUM('Capability Gaps'!AD609:AL609)=0,1,0)</f>
        <v>1</v>
      </c>
      <c r="F595" s="7">
        <f>IF(SUM('Capability Gaps'!AM609:AU609)=0,1,0)</f>
        <v>1</v>
      </c>
    </row>
    <row r="596" spans="1:6" ht="15" customHeight="1" x14ac:dyDescent="0.45">
      <c r="A596" s="5" t="s">
        <v>1212</v>
      </c>
      <c r="B596" s="5" t="s">
        <v>1213</v>
      </c>
      <c r="C596" s="7">
        <f>IF(SUM('Capability Gaps'!L610:T610)=0,1,0)</f>
        <v>1</v>
      </c>
      <c r="D596" s="7">
        <f>IF(SUM('Capability Gaps'!U610:AC610)=0,1,0)</f>
        <v>1</v>
      </c>
      <c r="E596" s="7">
        <f>IF(SUM('Capability Gaps'!AD610:AL610)=0,1,0)</f>
        <v>1</v>
      </c>
      <c r="F596" s="7">
        <f>IF(SUM('Capability Gaps'!AM610:AU610)=0,1,0)</f>
        <v>1</v>
      </c>
    </row>
    <row r="597" spans="1:6" ht="15" customHeight="1" x14ac:dyDescent="0.45">
      <c r="A597" s="5" t="s">
        <v>1214</v>
      </c>
      <c r="B597" s="5" t="s">
        <v>1215</v>
      </c>
      <c r="C597" s="7">
        <f>IF(SUM('Capability Gaps'!L611:T611)=0,1,0)</f>
        <v>0</v>
      </c>
      <c r="D597" s="7">
        <f>IF(SUM('Capability Gaps'!U611:AC611)=0,1,0)</f>
        <v>1</v>
      </c>
      <c r="E597" s="7">
        <f>IF(SUM('Capability Gaps'!AD611:AL611)=0,1,0)</f>
        <v>1</v>
      </c>
      <c r="F597" s="7">
        <f>IF(SUM('Capability Gaps'!AM611:AU611)=0,1,0)</f>
        <v>1</v>
      </c>
    </row>
    <row r="598" spans="1:6" ht="15" customHeight="1" x14ac:dyDescent="0.45">
      <c r="A598" s="5" t="s">
        <v>1216</v>
      </c>
      <c r="B598" s="5" t="s">
        <v>1217</v>
      </c>
      <c r="C598" s="7">
        <f>IF(SUM('Capability Gaps'!L612:T612)=0,1,0)</f>
        <v>0</v>
      </c>
      <c r="D598" s="7">
        <f>IF(SUM('Capability Gaps'!U612:AC612)=0,1,0)</f>
        <v>1</v>
      </c>
      <c r="E598" s="7">
        <f>IF(SUM('Capability Gaps'!AD612:AL612)=0,1,0)</f>
        <v>1</v>
      </c>
      <c r="F598" s="7">
        <f>IF(SUM('Capability Gaps'!AM612:AU612)=0,1,0)</f>
        <v>1</v>
      </c>
    </row>
    <row r="599" spans="1:6" ht="15" customHeight="1" x14ac:dyDescent="0.45">
      <c r="A599" s="5" t="s">
        <v>1218</v>
      </c>
      <c r="B599" s="5" t="s">
        <v>1219</v>
      </c>
      <c r="C599" s="7">
        <f>IF(SUM('Capability Gaps'!L613:T613)=0,1,0)</f>
        <v>0</v>
      </c>
      <c r="D599" s="7">
        <f>IF(SUM('Capability Gaps'!U613:AC613)=0,1,0)</f>
        <v>0</v>
      </c>
      <c r="E599" s="7">
        <f>IF(SUM('Capability Gaps'!AD613:AL613)=0,1,0)</f>
        <v>1</v>
      </c>
      <c r="F599" s="7">
        <f>IF(SUM('Capability Gaps'!AM613:AU613)=0,1,0)</f>
        <v>1</v>
      </c>
    </row>
    <row r="600" spans="1:6" ht="15" customHeight="1" x14ac:dyDescent="0.45">
      <c r="A600" s="5" t="s">
        <v>1220</v>
      </c>
      <c r="B600" s="5" t="s">
        <v>1221</v>
      </c>
      <c r="C600" s="7">
        <f>IF(SUM('Capability Gaps'!L614:T614)=0,1,0)</f>
        <v>0</v>
      </c>
      <c r="D600" s="7">
        <f>IF(SUM('Capability Gaps'!U614:AC614)=0,1,0)</f>
        <v>1</v>
      </c>
      <c r="E600" s="7">
        <f>IF(SUM('Capability Gaps'!AD614:AL614)=0,1,0)</f>
        <v>1</v>
      </c>
      <c r="F600" s="7">
        <f>IF(SUM('Capability Gaps'!AM614:AU614)=0,1,0)</f>
        <v>1</v>
      </c>
    </row>
    <row r="601" spans="1:6" ht="15" customHeight="1" x14ac:dyDescent="0.45">
      <c r="A601" s="5" t="s">
        <v>1222</v>
      </c>
      <c r="B601" s="5" t="s">
        <v>1223</v>
      </c>
      <c r="C601" s="7">
        <f>IF(SUM('Capability Gaps'!L615:T615)=0,1,0)</f>
        <v>0</v>
      </c>
      <c r="D601" s="7">
        <f>IF(SUM('Capability Gaps'!U615:AC615)=0,1,0)</f>
        <v>1</v>
      </c>
      <c r="E601" s="7">
        <f>IF(SUM('Capability Gaps'!AD615:AL615)=0,1,0)</f>
        <v>1</v>
      </c>
      <c r="F601" s="7">
        <f>IF(SUM('Capability Gaps'!AM615:AU615)=0,1,0)</f>
        <v>1</v>
      </c>
    </row>
    <row r="602" spans="1:6" ht="15" customHeight="1" x14ac:dyDescent="0.45">
      <c r="A602" s="5" t="s">
        <v>1224</v>
      </c>
      <c r="B602" s="5" t="s">
        <v>1225</v>
      </c>
      <c r="C602" s="7">
        <f>IF(SUM('Capability Gaps'!L616:T616)=0,1,0)</f>
        <v>0</v>
      </c>
      <c r="D602" s="7">
        <f>IF(SUM('Capability Gaps'!U616:AC616)=0,1,0)</f>
        <v>1</v>
      </c>
      <c r="E602" s="7">
        <f>IF(SUM('Capability Gaps'!AD616:AL616)=0,1,0)</f>
        <v>1</v>
      </c>
      <c r="F602" s="7">
        <f>IF(SUM('Capability Gaps'!AM616:AU616)=0,1,0)</f>
        <v>1</v>
      </c>
    </row>
    <row r="603" spans="1:6" ht="15" customHeight="1" x14ac:dyDescent="0.45">
      <c r="A603" s="5" t="s">
        <v>1226</v>
      </c>
      <c r="B603" s="5" t="s">
        <v>1227</v>
      </c>
      <c r="C603" s="7">
        <f>IF(SUM('Capability Gaps'!L617:T617)=0,1,0)</f>
        <v>0</v>
      </c>
      <c r="D603" s="7">
        <f>IF(SUM('Capability Gaps'!U617:AC617)=0,1,0)</f>
        <v>1</v>
      </c>
      <c r="E603" s="7">
        <f>IF(SUM('Capability Gaps'!AD617:AL617)=0,1,0)</f>
        <v>1</v>
      </c>
      <c r="F603" s="7">
        <f>IF(SUM('Capability Gaps'!AM617:AU617)=0,1,0)</f>
        <v>1</v>
      </c>
    </row>
    <row r="604" spans="1:6" ht="15" customHeight="1" x14ac:dyDescent="0.45">
      <c r="A604" s="5" t="s">
        <v>1228</v>
      </c>
      <c r="B604" s="5" t="s">
        <v>1229</v>
      </c>
      <c r="C604" s="7">
        <f>IF(SUM('Capability Gaps'!L618:T618)=0,1,0)</f>
        <v>0</v>
      </c>
      <c r="D604" s="7">
        <f>IF(SUM('Capability Gaps'!U618:AC618)=0,1,0)</f>
        <v>0</v>
      </c>
      <c r="E604" s="7">
        <f>IF(SUM('Capability Gaps'!AD618:AL618)=0,1,0)</f>
        <v>0</v>
      </c>
      <c r="F604" s="7">
        <f>IF(SUM('Capability Gaps'!AM618:AU618)=0,1,0)</f>
        <v>1</v>
      </c>
    </row>
    <row r="605" spans="1:6" ht="15" customHeight="1" x14ac:dyDescent="0.45">
      <c r="A605" s="5" t="s">
        <v>1230</v>
      </c>
      <c r="B605" s="5" t="s">
        <v>1231</v>
      </c>
      <c r="C605" s="7">
        <f>IF(SUM('Capability Gaps'!L619:T619)=0,1,0)</f>
        <v>0</v>
      </c>
      <c r="D605" s="7">
        <f>IF(SUM('Capability Gaps'!U619:AC619)=0,1,0)</f>
        <v>0</v>
      </c>
      <c r="E605" s="7">
        <f>IF(SUM('Capability Gaps'!AD619:AL619)=0,1,0)</f>
        <v>1</v>
      </c>
      <c r="F605" s="7">
        <f>IF(SUM('Capability Gaps'!AM619:AU619)=0,1,0)</f>
        <v>1</v>
      </c>
    </row>
    <row r="606" spans="1:6" ht="15" customHeight="1" x14ac:dyDescent="0.45">
      <c r="A606" s="5" t="s">
        <v>1232</v>
      </c>
      <c r="B606" s="5" t="s">
        <v>1233</v>
      </c>
      <c r="C606" s="7">
        <f>IF(SUM('Capability Gaps'!L620:T620)=0,1,0)</f>
        <v>0</v>
      </c>
      <c r="D606" s="7">
        <f>IF(SUM('Capability Gaps'!U620:AC620)=0,1,0)</f>
        <v>0</v>
      </c>
      <c r="E606" s="7">
        <f>IF(SUM('Capability Gaps'!AD620:AL620)=0,1,0)</f>
        <v>0</v>
      </c>
      <c r="F606" s="7">
        <f>IF(SUM('Capability Gaps'!AM620:AU620)=0,1,0)</f>
        <v>1</v>
      </c>
    </row>
    <row r="607" spans="1:6" ht="15" customHeight="1" x14ac:dyDescent="0.45">
      <c r="A607" s="5" t="s">
        <v>1234</v>
      </c>
      <c r="B607" s="5" t="s">
        <v>1235</v>
      </c>
      <c r="C607" s="7">
        <f>IF(SUM('Capability Gaps'!L621:T621)=0,1,0)</f>
        <v>0</v>
      </c>
      <c r="D607" s="7">
        <f>IF(SUM('Capability Gaps'!U621:AC621)=0,1,0)</f>
        <v>0</v>
      </c>
      <c r="E607" s="7">
        <f>IF(SUM('Capability Gaps'!AD621:AL621)=0,1,0)</f>
        <v>1</v>
      </c>
      <c r="F607" s="7">
        <f>IF(SUM('Capability Gaps'!AM621:AU621)=0,1,0)</f>
        <v>1</v>
      </c>
    </row>
    <row r="608" spans="1:6" ht="15" customHeight="1" x14ac:dyDescent="0.45">
      <c r="A608" s="5" t="s">
        <v>1236</v>
      </c>
      <c r="B608" s="5" t="s">
        <v>1237</v>
      </c>
      <c r="C608" s="7">
        <f>IF(SUM('Capability Gaps'!L622:T622)=0,1,0)</f>
        <v>0</v>
      </c>
      <c r="D608" s="7">
        <f>IF(SUM('Capability Gaps'!U622:AC622)=0,1,0)</f>
        <v>0</v>
      </c>
      <c r="E608" s="7">
        <f>IF(SUM('Capability Gaps'!AD622:AL622)=0,1,0)</f>
        <v>1</v>
      </c>
      <c r="F608" s="7">
        <f>IF(SUM('Capability Gaps'!AM622:AU622)=0,1,0)</f>
        <v>1</v>
      </c>
    </row>
    <row r="609" spans="1:6" ht="15" customHeight="1" x14ac:dyDescent="0.45">
      <c r="A609" s="5" t="s">
        <v>1238</v>
      </c>
      <c r="B609" s="5" t="s">
        <v>1239</v>
      </c>
      <c r="C609" s="7">
        <f>IF(SUM('Capability Gaps'!L623:T623)=0,1,0)</f>
        <v>0</v>
      </c>
      <c r="D609" s="7">
        <f>IF(SUM('Capability Gaps'!U623:AC623)=0,1,0)</f>
        <v>0</v>
      </c>
      <c r="E609" s="7">
        <f>IF(SUM('Capability Gaps'!AD623:AL623)=0,1,0)</f>
        <v>0</v>
      </c>
      <c r="F609" s="7">
        <f>IF(SUM('Capability Gaps'!AM623:AU623)=0,1,0)</f>
        <v>1</v>
      </c>
    </row>
    <row r="610" spans="1:6" ht="15" customHeight="1" x14ac:dyDescent="0.45">
      <c r="A610" s="5" t="s">
        <v>1240</v>
      </c>
      <c r="B610" s="5" t="s">
        <v>1241</v>
      </c>
      <c r="C610" s="7">
        <f>IF(SUM('Capability Gaps'!L624:T624)=0,1,0)</f>
        <v>0</v>
      </c>
      <c r="D610" s="7">
        <f>IF(SUM('Capability Gaps'!U624:AC624)=0,1,0)</f>
        <v>0</v>
      </c>
      <c r="E610" s="7">
        <f>IF(SUM('Capability Gaps'!AD624:AL624)=0,1,0)</f>
        <v>0</v>
      </c>
      <c r="F610" s="7">
        <f>IF(SUM('Capability Gaps'!AM624:AU624)=0,1,0)</f>
        <v>1</v>
      </c>
    </row>
    <row r="611" spans="1:6" ht="15" customHeight="1" x14ac:dyDescent="0.45">
      <c r="A611" s="5" t="s">
        <v>1242</v>
      </c>
      <c r="B611" s="5" t="s">
        <v>1243</v>
      </c>
      <c r="C611" s="7">
        <f>IF(SUM('Capability Gaps'!L625:T625)=0,1,0)</f>
        <v>0</v>
      </c>
      <c r="D611" s="7">
        <f>IF(SUM('Capability Gaps'!U625:AC625)=0,1,0)</f>
        <v>0</v>
      </c>
      <c r="E611" s="7">
        <f>IF(SUM('Capability Gaps'!AD625:AL625)=0,1,0)</f>
        <v>0</v>
      </c>
      <c r="F611" s="7">
        <f>IF(SUM('Capability Gaps'!AM625:AU625)=0,1,0)</f>
        <v>1</v>
      </c>
    </row>
    <row r="612" spans="1:6" ht="15" customHeight="1" x14ac:dyDescent="0.45">
      <c r="A612" s="5" t="s">
        <v>1244</v>
      </c>
      <c r="B612" s="5" t="s">
        <v>1245</v>
      </c>
      <c r="C612" s="7">
        <f>IF(SUM('Capability Gaps'!L626:T626)=0,1,0)</f>
        <v>0</v>
      </c>
      <c r="D612" s="7">
        <f>IF(SUM('Capability Gaps'!U626:AC626)=0,1,0)</f>
        <v>0</v>
      </c>
      <c r="E612" s="7">
        <f>IF(SUM('Capability Gaps'!AD626:AL626)=0,1,0)</f>
        <v>1</v>
      </c>
      <c r="F612" s="7">
        <f>IF(SUM('Capability Gaps'!AM626:AU626)=0,1,0)</f>
        <v>1</v>
      </c>
    </row>
    <row r="613" spans="1:6" ht="15" customHeight="1" x14ac:dyDescent="0.45">
      <c r="A613" s="5" t="s">
        <v>1246</v>
      </c>
      <c r="B613" s="5" t="s">
        <v>1247</v>
      </c>
      <c r="C613" s="7">
        <f>IF(SUM('Capability Gaps'!L627:T627)=0,1,0)</f>
        <v>0</v>
      </c>
      <c r="D613" s="7">
        <f>IF(SUM('Capability Gaps'!U627:AC627)=0,1,0)</f>
        <v>0</v>
      </c>
      <c r="E613" s="7">
        <f>IF(SUM('Capability Gaps'!AD627:AL627)=0,1,0)</f>
        <v>0</v>
      </c>
      <c r="F613" s="7">
        <f>IF(SUM('Capability Gaps'!AM627:AU627)=0,1,0)</f>
        <v>1</v>
      </c>
    </row>
    <row r="614" spans="1:6" ht="15" customHeight="1" x14ac:dyDescent="0.45">
      <c r="A614" s="5" t="s">
        <v>1248</v>
      </c>
      <c r="B614" s="5" t="s">
        <v>1249</v>
      </c>
      <c r="C614" s="7">
        <f>IF(SUM('Capability Gaps'!L628:T628)=0,1,0)</f>
        <v>0</v>
      </c>
      <c r="D614" s="7">
        <f>IF(SUM('Capability Gaps'!U628:AC628)=0,1,0)</f>
        <v>0</v>
      </c>
      <c r="E614" s="7">
        <f>IF(SUM('Capability Gaps'!AD628:AL628)=0,1,0)</f>
        <v>0</v>
      </c>
      <c r="F614" s="7">
        <f>IF(SUM('Capability Gaps'!AM628:AU628)=0,1,0)</f>
        <v>1</v>
      </c>
    </row>
    <row r="615" spans="1:6" ht="15" customHeight="1" x14ac:dyDescent="0.45">
      <c r="A615" s="5" t="s">
        <v>1250</v>
      </c>
      <c r="B615" s="5" t="s">
        <v>1251</v>
      </c>
      <c r="C615" s="7">
        <f>IF(SUM('Capability Gaps'!L629:T629)=0,1,0)</f>
        <v>0</v>
      </c>
      <c r="D615" s="7">
        <f>IF(SUM('Capability Gaps'!U629:AC629)=0,1,0)</f>
        <v>0</v>
      </c>
      <c r="E615" s="7">
        <f>IF(SUM('Capability Gaps'!AD629:AL629)=0,1,0)</f>
        <v>1</v>
      </c>
      <c r="F615" s="7">
        <f>IF(SUM('Capability Gaps'!AM629:AU629)=0,1,0)</f>
        <v>1</v>
      </c>
    </row>
    <row r="616" spans="1:6" ht="15" customHeight="1" x14ac:dyDescent="0.45">
      <c r="A616" s="5" t="s">
        <v>1252</v>
      </c>
      <c r="B616" s="5" t="s">
        <v>1253</v>
      </c>
      <c r="C616" s="7">
        <f>IF(SUM('Capability Gaps'!L630:T630)=0,1,0)</f>
        <v>0</v>
      </c>
      <c r="D616" s="7">
        <f>IF(SUM('Capability Gaps'!U630:AC630)=0,1,0)</f>
        <v>0</v>
      </c>
      <c r="E616" s="7">
        <f>IF(SUM('Capability Gaps'!AD630:AL630)=0,1,0)</f>
        <v>0</v>
      </c>
      <c r="F616" s="7">
        <f>IF(SUM('Capability Gaps'!AM630:AU630)=0,1,0)</f>
        <v>1</v>
      </c>
    </row>
    <row r="617" spans="1:6" ht="15" customHeight="1" x14ac:dyDescent="0.45">
      <c r="A617" s="5" t="s">
        <v>1254</v>
      </c>
      <c r="B617" s="5" t="s">
        <v>1255</v>
      </c>
      <c r="C617" s="7">
        <f>IF(SUM('Capability Gaps'!L631:T631)=0,1,0)</f>
        <v>0</v>
      </c>
      <c r="D617" s="7">
        <f>IF(SUM('Capability Gaps'!U631:AC631)=0,1,0)</f>
        <v>0</v>
      </c>
      <c r="E617" s="7">
        <f>IF(SUM('Capability Gaps'!AD631:AL631)=0,1,0)</f>
        <v>0</v>
      </c>
      <c r="F617" s="7">
        <f>IF(SUM('Capability Gaps'!AM631:AU631)=0,1,0)</f>
        <v>1</v>
      </c>
    </row>
    <row r="618" spans="1:6" ht="15" customHeight="1" x14ac:dyDescent="0.45">
      <c r="A618" s="5" t="s">
        <v>1256</v>
      </c>
      <c r="B618" s="5" t="s">
        <v>1257</v>
      </c>
      <c r="C618" s="7">
        <f>IF(SUM('Capability Gaps'!L632:T632)=0,1,0)</f>
        <v>0</v>
      </c>
      <c r="D618" s="7">
        <f>IF(SUM('Capability Gaps'!U632:AC632)=0,1,0)</f>
        <v>0</v>
      </c>
      <c r="E618" s="7">
        <f>IF(SUM('Capability Gaps'!AD632:AL632)=0,1,0)</f>
        <v>0</v>
      </c>
      <c r="F618" s="7">
        <f>IF(SUM('Capability Gaps'!AM632:AU632)=0,1,0)</f>
        <v>1</v>
      </c>
    </row>
    <row r="619" spans="1:6" ht="15" customHeight="1" x14ac:dyDescent="0.45">
      <c r="A619" s="5" t="s">
        <v>1258</v>
      </c>
      <c r="B619" s="5" t="s">
        <v>1259</v>
      </c>
      <c r="C619" s="7">
        <f>IF(SUM('Capability Gaps'!L633:T633)=0,1,0)</f>
        <v>0</v>
      </c>
      <c r="D619" s="7">
        <f>IF(SUM('Capability Gaps'!U633:AC633)=0,1,0)</f>
        <v>0</v>
      </c>
      <c r="E619" s="7">
        <f>IF(SUM('Capability Gaps'!AD633:AL633)=0,1,0)</f>
        <v>0</v>
      </c>
      <c r="F619" s="7">
        <f>IF(SUM('Capability Gaps'!AM633:AU633)=0,1,0)</f>
        <v>1</v>
      </c>
    </row>
    <row r="620" spans="1:6" ht="15" customHeight="1" x14ac:dyDescent="0.45">
      <c r="A620" s="5" t="s">
        <v>1260</v>
      </c>
      <c r="B620" s="5" t="s">
        <v>1261</v>
      </c>
      <c r="C620" s="7">
        <f>IF(SUM('Capability Gaps'!L634:T634)=0,1,0)</f>
        <v>0</v>
      </c>
      <c r="D620" s="7">
        <f>IF(SUM('Capability Gaps'!U634:AC634)=0,1,0)</f>
        <v>0</v>
      </c>
      <c r="E620" s="7">
        <f>IF(SUM('Capability Gaps'!AD634:AL634)=0,1,0)</f>
        <v>0</v>
      </c>
      <c r="F620" s="7">
        <f>IF(SUM('Capability Gaps'!AM634:AU634)=0,1,0)</f>
        <v>1</v>
      </c>
    </row>
    <row r="621" spans="1:6" ht="15" customHeight="1" x14ac:dyDescent="0.45">
      <c r="A621" s="5" t="s">
        <v>1262</v>
      </c>
      <c r="B621" s="5" t="s">
        <v>1263</v>
      </c>
      <c r="C621" s="7">
        <f>IF(SUM('Capability Gaps'!L635:T635)=0,1,0)</f>
        <v>0</v>
      </c>
      <c r="D621" s="7">
        <f>IF(SUM('Capability Gaps'!U635:AC635)=0,1,0)</f>
        <v>0</v>
      </c>
      <c r="E621" s="7">
        <f>IF(SUM('Capability Gaps'!AD635:AL635)=0,1,0)</f>
        <v>0</v>
      </c>
      <c r="F621" s="7">
        <f>IF(SUM('Capability Gaps'!AM635:AU635)=0,1,0)</f>
        <v>1</v>
      </c>
    </row>
    <row r="622" spans="1:6" ht="15" customHeight="1" x14ac:dyDescent="0.45">
      <c r="A622" s="5" t="s">
        <v>1264</v>
      </c>
      <c r="B622" s="5" t="s">
        <v>1265</v>
      </c>
      <c r="C622" s="7">
        <f>IF(SUM('Capability Gaps'!L636:T636)=0,1,0)</f>
        <v>0</v>
      </c>
      <c r="D622" s="7">
        <f>IF(SUM('Capability Gaps'!U636:AC636)=0,1,0)</f>
        <v>0</v>
      </c>
      <c r="E622" s="7">
        <f>IF(SUM('Capability Gaps'!AD636:AL636)=0,1,0)</f>
        <v>0</v>
      </c>
      <c r="F622" s="7">
        <f>IF(SUM('Capability Gaps'!AM636:AU636)=0,1,0)</f>
        <v>1</v>
      </c>
    </row>
    <row r="623" spans="1:6" ht="15" customHeight="1" x14ac:dyDescent="0.45">
      <c r="A623" s="5" t="s">
        <v>1266</v>
      </c>
      <c r="B623" s="5" t="s">
        <v>1267</v>
      </c>
      <c r="C623" s="7">
        <f>IF(SUM('Capability Gaps'!L637:T637)=0,1,0)</f>
        <v>0</v>
      </c>
      <c r="D623" s="7">
        <f>IF(SUM('Capability Gaps'!U637:AC637)=0,1,0)</f>
        <v>0</v>
      </c>
      <c r="E623" s="7">
        <f>IF(SUM('Capability Gaps'!AD637:AL637)=0,1,0)</f>
        <v>0</v>
      </c>
      <c r="F623" s="7">
        <f>IF(SUM('Capability Gaps'!AM637:AU637)=0,1,0)</f>
        <v>1</v>
      </c>
    </row>
    <row r="624" spans="1:6" ht="15" customHeight="1" x14ac:dyDescent="0.45">
      <c r="A624" s="5" t="s">
        <v>1268</v>
      </c>
      <c r="B624" s="5" t="s">
        <v>1269</v>
      </c>
      <c r="C624" s="7">
        <f>IF(SUM('Capability Gaps'!L638:T638)=0,1,0)</f>
        <v>0</v>
      </c>
      <c r="D624" s="7">
        <f>IF(SUM('Capability Gaps'!U638:AC638)=0,1,0)</f>
        <v>0</v>
      </c>
      <c r="E624" s="7">
        <f>IF(SUM('Capability Gaps'!AD638:AL638)=0,1,0)</f>
        <v>0</v>
      </c>
      <c r="F624" s="7">
        <f>IF(SUM('Capability Gaps'!AM638:AU638)=0,1,0)</f>
        <v>1</v>
      </c>
    </row>
    <row r="625" spans="1:6" ht="15" customHeight="1" x14ac:dyDescent="0.45">
      <c r="A625" s="5" t="s">
        <v>1270</v>
      </c>
      <c r="B625" s="5" t="s">
        <v>1271</v>
      </c>
      <c r="C625" s="7">
        <f>IF(SUM('Capability Gaps'!L639:T639)=0,1,0)</f>
        <v>0</v>
      </c>
      <c r="D625" s="7">
        <f>IF(SUM('Capability Gaps'!U639:AC639)=0,1,0)</f>
        <v>0</v>
      </c>
      <c r="E625" s="7">
        <f>IF(SUM('Capability Gaps'!AD639:AL639)=0,1,0)</f>
        <v>0</v>
      </c>
      <c r="F625" s="7">
        <f>IF(SUM('Capability Gaps'!AM639:AU639)=0,1,0)</f>
        <v>1</v>
      </c>
    </row>
    <row r="626" spans="1:6" ht="15" customHeight="1" x14ac:dyDescent="0.45">
      <c r="A626" s="5" t="s">
        <v>1272</v>
      </c>
      <c r="B626" s="5" t="s">
        <v>1273</v>
      </c>
      <c r="C626" s="7">
        <f>IF(SUM('Capability Gaps'!L640:T640)=0,1,0)</f>
        <v>0</v>
      </c>
      <c r="D626" s="7">
        <f>IF(SUM('Capability Gaps'!U640:AC640)=0,1,0)</f>
        <v>0</v>
      </c>
      <c r="E626" s="7">
        <f>IF(SUM('Capability Gaps'!AD640:AL640)=0,1,0)</f>
        <v>0</v>
      </c>
      <c r="F626" s="7">
        <f>IF(SUM('Capability Gaps'!AM640:AU640)=0,1,0)</f>
        <v>1</v>
      </c>
    </row>
    <row r="627" spans="1:6" ht="15" customHeight="1" x14ac:dyDescent="0.45">
      <c r="A627" s="5" t="s">
        <v>1274</v>
      </c>
      <c r="B627" s="5" t="s">
        <v>1275</v>
      </c>
      <c r="C627" s="7">
        <f>IF(SUM('Capability Gaps'!L641:T641)=0,1,0)</f>
        <v>0</v>
      </c>
      <c r="D627" s="7">
        <f>IF(SUM('Capability Gaps'!U641:AC641)=0,1,0)</f>
        <v>0</v>
      </c>
      <c r="E627" s="7">
        <f>IF(SUM('Capability Gaps'!AD641:AL641)=0,1,0)</f>
        <v>0</v>
      </c>
      <c r="F627" s="7">
        <f>IF(SUM('Capability Gaps'!AM641:AU641)=0,1,0)</f>
        <v>1</v>
      </c>
    </row>
    <row r="628" spans="1:6" ht="15" customHeight="1" x14ac:dyDescent="0.45">
      <c r="A628" s="5" t="s">
        <v>1276</v>
      </c>
      <c r="B628" s="5" t="s">
        <v>1277</v>
      </c>
      <c r="C628" s="7">
        <f>IF(SUM('Capability Gaps'!L642:T642)=0,1,0)</f>
        <v>0</v>
      </c>
      <c r="D628" s="7">
        <f>IF(SUM('Capability Gaps'!U642:AC642)=0,1,0)</f>
        <v>0</v>
      </c>
      <c r="E628" s="7">
        <f>IF(SUM('Capability Gaps'!AD642:AL642)=0,1,0)</f>
        <v>0</v>
      </c>
      <c r="F628" s="7">
        <f>IF(SUM('Capability Gaps'!AM642:AU642)=0,1,0)</f>
        <v>1</v>
      </c>
    </row>
    <row r="629" spans="1:6" ht="15" customHeight="1" x14ac:dyDescent="0.45">
      <c r="A629" s="5" t="s">
        <v>1278</v>
      </c>
      <c r="B629" s="5" t="s">
        <v>1279</v>
      </c>
      <c r="C629" s="7">
        <f>IF(SUM('Capability Gaps'!L643:T643)=0,1,0)</f>
        <v>0</v>
      </c>
      <c r="D629" s="7">
        <f>IF(SUM('Capability Gaps'!U643:AC643)=0,1,0)</f>
        <v>0</v>
      </c>
      <c r="E629" s="7">
        <f>IF(SUM('Capability Gaps'!AD643:AL643)=0,1,0)</f>
        <v>1</v>
      </c>
      <c r="F629" s="7">
        <f>IF(SUM('Capability Gaps'!AM643:AU643)=0,1,0)</f>
        <v>1</v>
      </c>
    </row>
    <row r="630" spans="1:6" ht="15" customHeight="1" x14ac:dyDescent="0.45">
      <c r="A630" s="5" t="s">
        <v>1280</v>
      </c>
      <c r="B630" s="5" t="s">
        <v>1281</v>
      </c>
      <c r="C630" s="7">
        <f>IF(SUM('Capability Gaps'!L644:T644)=0,1,0)</f>
        <v>0</v>
      </c>
      <c r="D630" s="7">
        <f>IF(SUM('Capability Gaps'!U644:AC644)=0,1,0)</f>
        <v>0</v>
      </c>
      <c r="E630" s="7">
        <f>IF(SUM('Capability Gaps'!AD644:AL644)=0,1,0)</f>
        <v>1</v>
      </c>
      <c r="F630" s="7">
        <f>IF(SUM('Capability Gaps'!AM644:AU644)=0,1,0)</f>
        <v>1</v>
      </c>
    </row>
    <row r="631" spans="1:6" ht="15" customHeight="1" x14ac:dyDescent="0.45">
      <c r="A631" s="5" t="s">
        <v>1282</v>
      </c>
      <c r="B631" s="5" t="s">
        <v>1283</v>
      </c>
      <c r="C631" s="7">
        <f>IF(SUM('Capability Gaps'!L645:T645)=0,1,0)</f>
        <v>0</v>
      </c>
      <c r="D631" s="7">
        <f>IF(SUM('Capability Gaps'!U645:AC645)=0,1,0)</f>
        <v>0</v>
      </c>
      <c r="E631" s="7">
        <f>IF(SUM('Capability Gaps'!AD645:AL645)=0,1,0)</f>
        <v>0</v>
      </c>
      <c r="F631" s="7">
        <f>IF(SUM('Capability Gaps'!AM645:AU645)=0,1,0)</f>
        <v>1</v>
      </c>
    </row>
    <row r="632" spans="1:6" ht="15" customHeight="1" x14ac:dyDescent="0.45">
      <c r="A632" s="5" t="s">
        <v>1284</v>
      </c>
      <c r="B632" s="5" t="s">
        <v>1285</v>
      </c>
      <c r="C632" s="7">
        <f>IF(SUM('Capability Gaps'!L646:T646)=0,1,0)</f>
        <v>0</v>
      </c>
      <c r="D632" s="7">
        <f>IF(SUM('Capability Gaps'!U646:AC646)=0,1,0)</f>
        <v>0</v>
      </c>
      <c r="E632" s="7">
        <f>IF(SUM('Capability Gaps'!AD646:AL646)=0,1,0)</f>
        <v>0</v>
      </c>
      <c r="F632" s="7">
        <f>IF(SUM('Capability Gaps'!AM646:AU646)=0,1,0)</f>
        <v>1</v>
      </c>
    </row>
    <row r="633" spans="1:6" ht="15" customHeight="1" x14ac:dyDescent="0.45">
      <c r="A633" s="5" t="s">
        <v>1286</v>
      </c>
      <c r="B633" s="5" t="s">
        <v>1287</v>
      </c>
      <c r="C633" s="7">
        <f>IF(SUM('Capability Gaps'!L647:T647)=0,1,0)</f>
        <v>0</v>
      </c>
      <c r="D633" s="7">
        <f>IF(SUM('Capability Gaps'!U647:AC647)=0,1,0)</f>
        <v>0</v>
      </c>
      <c r="E633" s="7">
        <f>IF(SUM('Capability Gaps'!AD647:AL647)=0,1,0)</f>
        <v>0</v>
      </c>
      <c r="F633" s="7">
        <f>IF(SUM('Capability Gaps'!AM647:AU647)=0,1,0)</f>
        <v>1</v>
      </c>
    </row>
    <row r="634" spans="1:6" ht="15" customHeight="1" x14ac:dyDescent="0.45">
      <c r="A634" s="5" t="s">
        <v>1288</v>
      </c>
      <c r="B634" s="5" t="s">
        <v>1289</v>
      </c>
      <c r="C634" s="7">
        <f>IF(SUM('Capability Gaps'!L648:T648)=0,1,0)</f>
        <v>0</v>
      </c>
      <c r="D634" s="7">
        <f>IF(SUM('Capability Gaps'!U648:AC648)=0,1,0)</f>
        <v>0</v>
      </c>
      <c r="E634" s="7">
        <f>IF(SUM('Capability Gaps'!AD648:AL648)=0,1,0)</f>
        <v>0</v>
      </c>
      <c r="F634" s="7">
        <f>IF(SUM('Capability Gaps'!AM648:AU648)=0,1,0)</f>
        <v>1</v>
      </c>
    </row>
    <row r="635" spans="1:6" ht="15" customHeight="1" x14ac:dyDescent="0.45">
      <c r="A635" s="5" t="s">
        <v>1290</v>
      </c>
      <c r="B635" s="5" t="s">
        <v>1291</v>
      </c>
      <c r="C635" s="7">
        <f>IF(SUM('Capability Gaps'!L649:T649)=0,1,0)</f>
        <v>0</v>
      </c>
      <c r="D635" s="7">
        <f>IF(SUM('Capability Gaps'!U649:AC649)=0,1,0)</f>
        <v>0</v>
      </c>
      <c r="E635" s="7">
        <f>IF(SUM('Capability Gaps'!AD649:AL649)=0,1,0)</f>
        <v>0</v>
      </c>
      <c r="F635" s="7">
        <f>IF(SUM('Capability Gaps'!AM649:AU649)=0,1,0)</f>
        <v>1</v>
      </c>
    </row>
    <row r="636" spans="1:6" ht="15" customHeight="1" x14ac:dyDescent="0.45">
      <c r="A636" s="5" t="s">
        <v>1292</v>
      </c>
      <c r="B636" s="5" t="s">
        <v>1293</v>
      </c>
      <c r="C636" s="7">
        <f>IF(SUM('Capability Gaps'!L650:T650)=0,1,0)</f>
        <v>0</v>
      </c>
      <c r="D636" s="7">
        <f>IF(SUM('Capability Gaps'!U650:AC650)=0,1,0)</f>
        <v>0</v>
      </c>
      <c r="E636" s="7">
        <f>IF(SUM('Capability Gaps'!AD650:AL650)=0,1,0)</f>
        <v>0</v>
      </c>
      <c r="F636" s="7">
        <f>IF(SUM('Capability Gaps'!AM650:AU650)=0,1,0)</f>
        <v>1</v>
      </c>
    </row>
    <row r="637" spans="1:6" ht="15" customHeight="1" x14ac:dyDescent="0.45">
      <c r="A637" s="5" t="s">
        <v>1294</v>
      </c>
      <c r="B637" s="5" t="s">
        <v>1295</v>
      </c>
      <c r="C637" s="7">
        <f>IF(SUM('Capability Gaps'!L651:T651)=0,1,0)</f>
        <v>0</v>
      </c>
      <c r="D637" s="7">
        <f>IF(SUM('Capability Gaps'!U651:AC651)=0,1,0)</f>
        <v>0</v>
      </c>
      <c r="E637" s="7">
        <f>IF(SUM('Capability Gaps'!AD651:AL651)=0,1,0)</f>
        <v>0</v>
      </c>
      <c r="F637" s="7">
        <f>IF(SUM('Capability Gaps'!AM651:AU651)=0,1,0)</f>
        <v>1</v>
      </c>
    </row>
    <row r="638" spans="1:6" ht="15" customHeight="1" x14ac:dyDescent="0.45">
      <c r="A638" s="5" t="s">
        <v>1296</v>
      </c>
      <c r="B638" s="5" t="s">
        <v>1297</v>
      </c>
      <c r="C638" s="7">
        <f>IF(SUM('Capability Gaps'!L652:T652)=0,1,0)</f>
        <v>0</v>
      </c>
      <c r="D638" s="7">
        <f>IF(SUM('Capability Gaps'!U652:AC652)=0,1,0)</f>
        <v>0</v>
      </c>
      <c r="E638" s="7">
        <f>IF(SUM('Capability Gaps'!AD652:AL652)=0,1,0)</f>
        <v>0</v>
      </c>
      <c r="F638" s="7">
        <f>IF(SUM('Capability Gaps'!AM652:AU652)=0,1,0)</f>
        <v>1</v>
      </c>
    </row>
    <row r="639" spans="1:6" ht="15" customHeight="1" x14ac:dyDescent="0.45">
      <c r="A639" s="5" t="s">
        <v>1298</v>
      </c>
      <c r="B639" s="5" t="s">
        <v>1299</v>
      </c>
      <c r="C639" s="7">
        <f>IF(SUM('Capability Gaps'!L653:T653)=0,1,0)</f>
        <v>0</v>
      </c>
      <c r="D639" s="7">
        <f>IF(SUM('Capability Gaps'!U653:AC653)=0,1,0)</f>
        <v>0</v>
      </c>
      <c r="E639" s="7">
        <f>IF(SUM('Capability Gaps'!AD653:AL653)=0,1,0)</f>
        <v>0</v>
      </c>
      <c r="F639" s="7">
        <f>IF(SUM('Capability Gaps'!AM653:AU653)=0,1,0)</f>
        <v>1</v>
      </c>
    </row>
    <row r="640" spans="1:6" ht="15" customHeight="1" x14ac:dyDescent="0.45">
      <c r="A640" s="5" t="s">
        <v>1300</v>
      </c>
      <c r="B640" s="5" t="s">
        <v>1301</v>
      </c>
      <c r="C640" s="7">
        <f>IF(SUM('Capability Gaps'!L654:T654)=0,1,0)</f>
        <v>0</v>
      </c>
      <c r="D640" s="7">
        <f>IF(SUM('Capability Gaps'!U654:AC654)=0,1,0)</f>
        <v>0</v>
      </c>
      <c r="E640" s="7">
        <f>IF(SUM('Capability Gaps'!AD654:AL654)=0,1,0)</f>
        <v>0</v>
      </c>
      <c r="F640" s="7">
        <f>IF(SUM('Capability Gaps'!AM654:AU654)=0,1,0)</f>
        <v>1</v>
      </c>
    </row>
    <row r="641" spans="1:6" ht="15" customHeight="1" x14ac:dyDescent="0.45">
      <c r="A641" s="5" t="s">
        <v>1302</v>
      </c>
      <c r="B641" s="5" t="s">
        <v>1303</v>
      </c>
      <c r="C641" s="7">
        <f>IF(SUM('Capability Gaps'!L655:T655)=0,1,0)</f>
        <v>0</v>
      </c>
      <c r="D641" s="7">
        <f>IF(SUM('Capability Gaps'!U655:AC655)=0,1,0)</f>
        <v>0</v>
      </c>
      <c r="E641" s="7">
        <f>IF(SUM('Capability Gaps'!AD655:AL655)=0,1,0)</f>
        <v>0</v>
      </c>
      <c r="F641" s="7">
        <f>IF(SUM('Capability Gaps'!AM655:AU655)=0,1,0)</f>
        <v>1</v>
      </c>
    </row>
    <row r="642" spans="1:6" ht="15" customHeight="1" x14ac:dyDescent="0.45">
      <c r="A642" s="5" t="s">
        <v>1304</v>
      </c>
      <c r="B642" s="5" t="s">
        <v>1305</v>
      </c>
      <c r="C642" s="7">
        <f>IF(SUM('Capability Gaps'!L656:T656)=0,1,0)</f>
        <v>0</v>
      </c>
      <c r="D642" s="7">
        <f>IF(SUM('Capability Gaps'!U656:AC656)=0,1,0)</f>
        <v>0</v>
      </c>
      <c r="E642" s="7">
        <f>IF(SUM('Capability Gaps'!AD656:AL656)=0,1,0)</f>
        <v>0</v>
      </c>
      <c r="F642" s="7">
        <f>IF(SUM('Capability Gaps'!AM656:AU656)=0,1,0)</f>
        <v>1</v>
      </c>
    </row>
    <row r="643" spans="1:6" ht="15" customHeight="1" x14ac:dyDescent="0.45">
      <c r="A643" s="5" t="s">
        <v>1306</v>
      </c>
      <c r="B643" s="5" t="s">
        <v>1307</v>
      </c>
      <c r="C643" s="7">
        <f>IF(SUM('Capability Gaps'!L657:T657)=0,1,0)</f>
        <v>0</v>
      </c>
      <c r="D643" s="7">
        <f>IF(SUM('Capability Gaps'!U657:AC657)=0,1,0)</f>
        <v>0</v>
      </c>
      <c r="E643" s="7">
        <f>IF(SUM('Capability Gaps'!AD657:AL657)=0,1,0)</f>
        <v>0</v>
      </c>
      <c r="F643" s="7">
        <f>IF(SUM('Capability Gaps'!AM657:AU657)=0,1,0)</f>
        <v>1</v>
      </c>
    </row>
    <row r="644" spans="1:6" ht="15" customHeight="1" x14ac:dyDescent="0.45">
      <c r="A644" s="5" t="s">
        <v>1308</v>
      </c>
      <c r="B644" s="5" t="s">
        <v>1309</v>
      </c>
      <c r="C644" s="7">
        <f>IF(SUM('Capability Gaps'!L658:T658)=0,1,0)</f>
        <v>0</v>
      </c>
      <c r="D644" s="7">
        <f>IF(SUM('Capability Gaps'!U658:AC658)=0,1,0)</f>
        <v>0</v>
      </c>
      <c r="E644" s="7">
        <f>IF(SUM('Capability Gaps'!AD658:AL658)=0,1,0)</f>
        <v>0</v>
      </c>
      <c r="F644" s="7">
        <f>IF(SUM('Capability Gaps'!AM658:AU658)=0,1,0)</f>
        <v>1</v>
      </c>
    </row>
    <row r="645" spans="1:6" ht="15" customHeight="1" x14ac:dyDescent="0.45">
      <c r="A645" s="5" t="s">
        <v>1310</v>
      </c>
      <c r="B645" s="5" t="s">
        <v>1311</v>
      </c>
      <c r="C645" s="7">
        <f>IF(SUM('Capability Gaps'!L659:T659)=0,1,0)</f>
        <v>0</v>
      </c>
      <c r="D645" s="7">
        <f>IF(SUM('Capability Gaps'!U659:AC659)=0,1,0)</f>
        <v>0</v>
      </c>
      <c r="E645" s="7">
        <f>IF(SUM('Capability Gaps'!AD659:AL659)=0,1,0)</f>
        <v>0</v>
      </c>
      <c r="F645" s="7">
        <f>IF(SUM('Capability Gaps'!AM659:AU659)=0,1,0)</f>
        <v>1</v>
      </c>
    </row>
    <row r="646" spans="1:6" ht="15" customHeight="1" x14ac:dyDescent="0.45">
      <c r="A646" s="5" t="s">
        <v>1312</v>
      </c>
      <c r="B646" s="5" t="s">
        <v>1313</v>
      </c>
      <c r="C646" s="7">
        <f>IF(SUM('Capability Gaps'!L660:T660)=0,1,0)</f>
        <v>0</v>
      </c>
      <c r="D646" s="7">
        <f>IF(SUM('Capability Gaps'!U660:AC660)=0,1,0)</f>
        <v>0</v>
      </c>
      <c r="E646" s="7">
        <f>IF(SUM('Capability Gaps'!AD660:AL660)=0,1,0)</f>
        <v>0</v>
      </c>
      <c r="F646" s="7">
        <f>IF(SUM('Capability Gaps'!AM660:AU660)=0,1,0)</f>
        <v>1</v>
      </c>
    </row>
    <row r="647" spans="1:6" ht="15" customHeight="1" x14ac:dyDescent="0.45">
      <c r="A647" s="5" t="s">
        <v>1314</v>
      </c>
      <c r="B647" s="5" t="s">
        <v>1315</v>
      </c>
      <c r="C647" s="7">
        <f>IF(SUM('Capability Gaps'!L661:T661)=0,1,0)</f>
        <v>0</v>
      </c>
      <c r="D647" s="7">
        <f>IF(SUM('Capability Gaps'!U661:AC661)=0,1,0)</f>
        <v>0</v>
      </c>
      <c r="E647" s="7">
        <f>IF(SUM('Capability Gaps'!AD661:AL661)=0,1,0)</f>
        <v>0</v>
      </c>
      <c r="F647" s="7">
        <f>IF(SUM('Capability Gaps'!AM661:AU661)=0,1,0)</f>
        <v>0</v>
      </c>
    </row>
    <row r="648" spans="1:6" ht="15" customHeight="1" x14ac:dyDescent="0.45">
      <c r="A648" s="5" t="s">
        <v>1316</v>
      </c>
      <c r="B648" s="5" t="s">
        <v>1317</v>
      </c>
      <c r="C648" s="7">
        <f>IF(SUM('Capability Gaps'!L662:T662)=0,1,0)</f>
        <v>0</v>
      </c>
      <c r="D648" s="7">
        <f>IF(SUM('Capability Gaps'!U662:AC662)=0,1,0)</f>
        <v>0</v>
      </c>
      <c r="E648" s="7">
        <f>IF(SUM('Capability Gaps'!AD662:AL662)=0,1,0)</f>
        <v>0</v>
      </c>
      <c r="F648" s="7">
        <f>IF(SUM('Capability Gaps'!AM662:AU662)=0,1,0)</f>
        <v>1</v>
      </c>
    </row>
    <row r="649" spans="1:6" ht="15" customHeight="1" x14ac:dyDescent="0.45">
      <c r="A649" s="5" t="s">
        <v>1318</v>
      </c>
      <c r="B649" s="5" t="s">
        <v>1319</v>
      </c>
      <c r="C649" s="7">
        <f>IF(SUM('Capability Gaps'!L663:T663)=0,1,0)</f>
        <v>0</v>
      </c>
      <c r="D649" s="7">
        <f>IF(SUM('Capability Gaps'!U663:AC663)=0,1,0)</f>
        <v>0</v>
      </c>
      <c r="E649" s="7">
        <f>IF(SUM('Capability Gaps'!AD663:AL663)=0,1,0)</f>
        <v>0</v>
      </c>
      <c r="F649" s="7">
        <f>IF(SUM('Capability Gaps'!AM663:AU663)=0,1,0)</f>
        <v>1</v>
      </c>
    </row>
    <row r="650" spans="1:6" ht="15" customHeight="1" x14ac:dyDescent="0.45">
      <c r="A650" s="5" t="s">
        <v>1320</v>
      </c>
      <c r="B650" s="5" t="s">
        <v>1321</v>
      </c>
      <c r="C650" s="7">
        <f>IF(SUM('Capability Gaps'!L664:T664)=0,1,0)</f>
        <v>0</v>
      </c>
      <c r="D650" s="7">
        <f>IF(SUM('Capability Gaps'!U664:AC664)=0,1,0)</f>
        <v>0</v>
      </c>
      <c r="E650" s="7">
        <f>IF(SUM('Capability Gaps'!AD664:AL664)=0,1,0)</f>
        <v>0</v>
      </c>
      <c r="F650" s="7">
        <f>IF(SUM('Capability Gaps'!AM664:AU664)=0,1,0)</f>
        <v>1</v>
      </c>
    </row>
    <row r="651" spans="1:6" ht="15" customHeight="1" x14ac:dyDescent="0.45">
      <c r="A651" s="5" t="s">
        <v>1322</v>
      </c>
      <c r="B651" s="5" t="s">
        <v>1323</v>
      </c>
      <c r="C651" s="7">
        <f>IF(SUM('Capability Gaps'!L665:T665)=0,1,0)</f>
        <v>0</v>
      </c>
      <c r="D651" s="7">
        <f>IF(SUM('Capability Gaps'!U665:AC665)=0,1,0)</f>
        <v>0</v>
      </c>
      <c r="E651" s="7">
        <f>IF(SUM('Capability Gaps'!AD665:AL665)=0,1,0)</f>
        <v>0</v>
      </c>
      <c r="F651" s="7">
        <f>IF(SUM('Capability Gaps'!AM665:AU665)=0,1,0)</f>
        <v>1</v>
      </c>
    </row>
    <row r="652" spans="1:6" ht="15" customHeight="1" x14ac:dyDescent="0.45">
      <c r="A652" s="5" t="s">
        <v>1324</v>
      </c>
      <c r="B652" s="5" t="s">
        <v>1325</v>
      </c>
      <c r="C652" s="7">
        <f>IF(SUM('Capability Gaps'!L666:T666)=0,1,0)</f>
        <v>0</v>
      </c>
      <c r="D652" s="7">
        <f>IF(SUM('Capability Gaps'!U666:AC666)=0,1,0)</f>
        <v>0</v>
      </c>
      <c r="E652" s="7">
        <f>IF(SUM('Capability Gaps'!AD666:AL666)=0,1,0)</f>
        <v>0</v>
      </c>
      <c r="F652" s="7">
        <f>IF(SUM('Capability Gaps'!AM666:AU666)=0,1,0)</f>
        <v>1</v>
      </c>
    </row>
    <row r="653" spans="1:6" ht="15" customHeight="1" x14ac:dyDescent="0.45">
      <c r="A653" s="5" t="s">
        <v>1326</v>
      </c>
      <c r="B653" s="5" t="s">
        <v>1327</v>
      </c>
      <c r="C653" s="7">
        <f>IF(SUM('Capability Gaps'!L667:T667)=0,1,0)</f>
        <v>0</v>
      </c>
      <c r="D653" s="7">
        <f>IF(SUM('Capability Gaps'!U667:AC667)=0,1,0)</f>
        <v>0</v>
      </c>
      <c r="E653" s="7">
        <f>IF(SUM('Capability Gaps'!AD667:AL667)=0,1,0)</f>
        <v>0</v>
      </c>
      <c r="F653" s="7">
        <f>IF(SUM('Capability Gaps'!AM667:AU667)=0,1,0)</f>
        <v>1</v>
      </c>
    </row>
    <row r="654" spans="1:6" ht="15" customHeight="1" x14ac:dyDescent="0.45">
      <c r="A654" s="5" t="s">
        <v>1328</v>
      </c>
      <c r="B654" s="5" t="s">
        <v>1329</v>
      </c>
      <c r="C654" s="7">
        <f>IF(SUM('Capability Gaps'!L668:T668)=0,1,0)</f>
        <v>0</v>
      </c>
      <c r="D654" s="7">
        <f>IF(SUM('Capability Gaps'!U668:AC668)=0,1,0)</f>
        <v>0</v>
      </c>
      <c r="E654" s="7">
        <f>IF(SUM('Capability Gaps'!AD668:AL668)=0,1,0)</f>
        <v>0</v>
      </c>
      <c r="F654" s="7">
        <f>IF(SUM('Capability Gaps'!AM668:AU668)=0,1,0)</f>
        <v>1</v>
      </c>
    </row>
    <row r="655" spans="1:6" ht="15" customHeight="1" x14ac:dyDescent="0.45">
      <c r="A655" s="5" t="s">
        <v>1330</v>
      </c>
      <c r="B655" s="5" t="s">
        <v>1331</v>
      </c>
      <c r="C655" s="7">
        <f>IF(SUM('Capability Gaps'!L669:T669)=0,1,0)</f>
        <v>0</v>
      </c>
      <c r="D655" s="7">
        <f>IF(SUM('Capability Gaps'!U669:AC669)=0,1,0)</f>
        <v>0</v>
      </c>
      <c r="E655" s="7">
        <f>IF(SUM('Capability Gaps'!AD669:AL669)=0,1,0)</f>
        <v>1</v>
      </c>
      <c r="F655" s="7">
        <f>IF(SUM('Capability Gaps'!AM669:AU669)=0,1,0)</f>
        <v>1</v>
      </c>
    </row>
    <row r="656" spans="1:6" ht="15" customHeight="1" x14ac:dyDescent="0.45">
      <c r="A656" s="5" t="s">
        <v>1332</v>
      </c>
      <c r="B656" s="5" t="s">
        <v>1333</v>
      </c>
      <c r="C656" s="7">
        <f>IF(SUM('Capability Gaps'!L670:T670)=0,1,0)</f>
        <v>0</v>
      </c>
      <c r="D656" s="7">
        <f>IF(SUM('Capability Gaps'!U670:AC670)=0,1,0)</f>
        <v>1</v>
      </c>
      <c r="E656" s="7">
        <f>IF(SUM('Capability Gaps'!AD670:AL670)=0,1,0)</f>
        <v>1</v>
      </c>
      <c r="F656" s="7">
        <f>IF(SUM('Capability Gaps'!AM670:AU670)=0,1,0)</f>
        <v>1</v>
      </c>
    </row>
    <row r="657" spans="1:6" ht="15" customHeight="1" x14ac:dyDescent="0.45">
      <c r="A657" s="5" t="s">
        <v>1334</v>
      </c>
      <c r="B657" s="5" t="s">
        <v>1335</v>
      </c>
      <c r="C657" s="7">
        <f>IF(SUM('Capability Gaps'!L671:T671)=0,1,0)</f>
        <v>0</v>
      </c>
      <c r="D657" s="7">
        <f>IF(SUM('Capability Gaps'!U671:AC671)=0,1,0)</f>
        <v>0</v>
      </c>
      <c r="E657" s="7">
        <f>IF(SUM('Capability Gaps'!AD671:AL671)=0,1,0)</f>
        <v>0</v>
      </c>
      <c r="F657" s="7">
        <f>IF(SUM('Capability Gaps'!AM671:AU671)=0,1,0)</f>
        <v>1</v>
      </c>
    </row>
    <row r="658" spans="1:6" ht="15" customHeight="1" x14ac:dyDescent="0.45">
      <c r="A658" s="5" t="s">
        <v>1336</v>
      </c>
      <c r="B658" s="5" t="s">
        <v>1337</v>
      </c>
      <c r="C658" s="7">
        <f>IF(SUM('Capability Gaps'!L672:T672)=0,1,0)</f>
        <v>0</v>
      </c>
      <c r="D658" s="7">
        <f>IF(SUM('Capability Gaps'!U672:AC672)=0,1,0)</f>
        <v>0</v>
      </c>
      <c r="E658" s="7">
        <f>IF(SUM('Capability Gaps'!AD672:AL672)=0,1,0)</f>
        <v>0</v>
      </c>
      <c r="F658" s="7">
        <f>IF(SUM('Capability Gaps'!AM672:AU672)=0,1,0)</f>
        <v>1</v>
      </c>
    </row>
    <row r="659" spans="1:6" ht="15" customHeight="1" x14ac:dyDescent="0.45">
      <c r="A659" s="5" t="s">
        <v>1338</v>
      </c>
      <c r="B659" s="5" t="s">
        <v>1339</v>
      </c>
      <c r="C659" s="7">
        <f>IF(SUM('Capability Gaps'!L673:T673)=0,1,0)</f>
        <v>0</v>
      </c>
      <c r="D659" s="7">
        <f>IF(SUM('Capability Gaps'!U673:AC673)=0,1,0)</f>
        <v>0</v>
      </c>
      <c r="E659" s="7">
        <f>IF(SUM('Capability Gaps'!AD673:AL673)=0,1,0)</f>
        <v>0</v>
      </c>
      <c r="F659" s="7">
        <f>IF(SUM('Capability Gaps'!AM673:AU673)=0,1,0)</f>
        <v>1</v>
      </c>
    </row>
    <row r="660" spans="1:6" ht="15" customHeight="1" x14ac:dyDescent="0.45">
      <c r="A660" s="5" t="s">
        <v>1340</v>
      </c>
      <c r="B660" s="5" t="s">
        <v>1341</v>
      </c>
      <c r="C660" s="7">
        <f>IF(SUM('Capability Gaps'!L674:T674)=0,1,0)</f>
        <v>0</v>
      </c>
      <c r="D660" s="7">
        <f>IF(SUM('Capability Gaps'!U674:AC674)=0,1,0)</f>
        <v>0</v>
      </c>
      <c r="E660" s="7">
        <f>IF(SUM('Capability Gaps'!AD674:AL674)=0,1,0)</f>
        <v>0</v>
      </c>
      <c r="F660" s="7">
        <f>IF(SUM('Capability Gaps'!AM674:AU674)=0,1,0)</f>
        <v>1</v>
      </c>
    </row>
    <row r="661" spans="1:6" ht="15" customHeight="1" x14ac:dyDescent="0.45">
      <c r="A661" s="5" t="s">
        <v>1342</v>
      </c>
      <c r="B661" s="5" t="s">
        <v>1343</v>
      </c>
      <c r="C661" s="7">
        <f>IF(SUM('Capability Gaps'!L675:T675)=0,1,0)</f>
        <v>0</v>
      </c>
      <c r="D661" s="7">
        <f>IF(SUM('Capability Gaps'!U675:AC675)=0,1,0)</f>
        <v>0</v>
      </c>
      <c r="E661" s="7">
        <f>IF(SUM('Capability Gaps'!AD675:AL675)=0,1,0)</f>
        <v>1</v>
      </c>
      <c r="F661" s="7">
        <f>IF(SUM('Capability Gaps'!AM675:AU675)=0,1,0)</f>
        <v>1</v>
      </c>
    </row>
    <row r="662" spans="1:6" ht="15" customHeight="1" x14ac:dyDescent="0.45">
      <c r="A662" s="5" t="s">
        <v>1344</v>
      </c>
      <c r="B662" s="5" t="s">
        <v>1345</v>
      </c>
      <c r="C662" s="7">
        <f>IF(SUM('Capability Gaps'!L676:T676)=0,1,0)</f>
        <v>0</v>
      </c>
      <c r="D662" s="7">
        <f>IF(SUM('Capability Gaps'!U676:AC676)=0,1,0)</f>
        <v>0</v>
      </c>
      <c r="E662" s="7">
        <f>IF(SUM('Capability Gaps'!AD676:AL676)=0,1,0)</f>
        <v>0</v>
      </c>
      <c r="F662" s="7">
        <f>IF(SUM('Capability Gaps'!AM676:AU676)=0,1,0)</f>
        <v>1</v>
      </c>
    </row>
    <row r="663" spans="1:6" ht="15" customHeight="1" x14ac:dyDescent="0.45">
      <c r="A663" s="5" t="s">
        <v>1346</v>
      </c>
      <c r="B663" s="5" t="s">
        <v>1347</v>
      </c>
      <c r="C663" s="7">
        <f>IF(SUM('Capability Gaps'!L677:T677)=0,1,0)</f>
        <v>0</v>
      </c>
      <c r="D663" s="7">
        <f>IF(SUM('Capability Gaps'!U677:AC677)=0,1,0)</f>
        <v>0</v>
      </c>
      <c r="E663" s="7">
        <f>IF(SUM('Capability Gaps'!AD677:AL677)=0,1,0)</f>
        <v>0</v>
      </c>
      <c r="F663" s="7">
        <f>IF(SUM('Capability Gaps'!AM677:AU677)=0,1,0)</f>
        <v>1</v>
      </c>
    </row>
    <row r="664" spans="1:6" ht="15" customHeight="1" x14ac:dyDescent="0.45">
      <c r="A664" s="5" t="s">
        <v>1348</v>
      </c>
      <c r="B664" s="5" t="s">
        <v>1349</v>
      </c>
      <c r="C664" s="7">
        <f>IF(SUM('Capability Gaps'!L678:T678)=0,1,0)</f>
        <v>0</v>
      </c>
      <c r="D664" s="7">
        <f>IF(SUM('Capability Gaps'!U678:AC678)=0,1,0)</f>
        <v>0</v>
      </c>
      <c r="E664" s="7">
        <f>IF(SUM('Capability Gaps'!AD678:AL678)=0,1,0)</f>
        <v>0</v>
      </c>
      <c r="F664" s="7">
        <f>IF(SUM('Capability Gaps'!AM678:AU678)=0,1,0)</f>
        <v>1</v>
      </c>
    </row>
    <row r="665" spans="1:6" ht="15" customHeight="1" x14ac:dyDescent="0.45">
      <c r="A665" s="5" t="s">
        <v>1350</v>
      </c>
      <c r="B665" s="5" t="s">
        <v>1351</v>
      </c>
      <c r="C665" s="7">
        <f>IF(SUM('Capability Gaps'!L679:T679)=0,1,0)</f>
        <v>0</v>
      </c>
      <c r="D665" s="7">
        <f>IF(SUM('Capability Gaps'!U679:AC679)=0,1,0)</f>
        <v>0</v>
      </c>
      <c r="E665" s="7">
        <f>IF(SUM('Capability Gaps'!AD679:AL679)=0,1,0)</f>
        <v>0</v>
      </c>
      <c r="F665" s="7">
        <f>IF(SUM('Capability Gaps'!AM679:AU679)=0,1,0)</f>
        <v>1</v>
      </c>
    </row>
    <row r="666" spans="1:6" ht="15" customHeight="1" x14ac:dyDescent="0.45">
      <c r="A666" s="5" t="s">
        <v>1352</v>
      </c>
      <c r="B666" s="5" t="s">
        <v>1353</v>
      </c>
      <c r="C666" s="7">
        <f>IF(SUM('Capability Gaps'!L680:T680)=0,1,0)</f>
        <v>0</v>
      </c>
      <c r="D666" s="7">
        <f>IF(SUM('Capability Gaps'!U680:AC680)=0,1,0)</f>
        <v>0</v>
      </c>
      <c r="E666" s="7">
        <f>IF(SUM('Capability Gaps'!AD680:AL680)=0,1,0)</f>
        <v>0</v>
      </c>
      <c r="F666" s="7">
        <f>IF(SUM('Capability Gaps'!AM680:AU680)=0,1,0)</f>
        <v>1</v>
      </c>
    </row>
    <row r="667" spans="1:6" ht="15" customHeight="1" x14ac:dyDescent="0.45">
      <c r="A667" s="5" t="s">
        <v>1354</v>
      </c>
      <c r="B667" s="5" t="s">
        <v>1355</v>
      </c>
      <c r="C667" s="7">
        <f>IF(SUM('Capability Gaps'!L681:T681)=0,1,0)</f>
        <v>0</v>
      </c>
      <c r="D667" s="7">
        <f>IF(SUM('Capability Gaps'!U681:AC681)=0,1,0)</f>
        <v>0</v>
      </c>
      <c r="E667" s="7">
        <f>IF(SUM('Capability Gaps'!AD681:AL681)=0,1,0)</f>
        <v>0</v>
      </c>
      <c r="F667" s="7">
        <f>IF(SUM('Capability Gaps'!AM681:AU681)=0,1,0)</f>
        <v>1</v>
      </c>
    </row>
    <row r="668" spans="1:6" ht="15" customHeight="1" x14ac:dyDescent="0.45">
      <c r="A668" s="5" t="s">
        <v>1356</v>
      </c>
      <c r="B668" s="5" t="s">
        <v>1357</v>
      </c>
      <c r="C668" s="7">
        <f>IF(SUM('Capability Gaps'!L682:T682)=0,1,0)</f>
        <v>0</v>
      </c>
      <c r="D668" s="7">
        <f>IF(SUM('Capability Gaps'!U682:AC682)=0,1,0)</f>
        <v>0</v>
      </c>
      <c r="E668" s="7">
        <f>IF(SUM('Capability Gaps'!AD682:AL682)=0,1,0)</f>
        <v>1</v>
      </c>
      <c r="F668" s="7">
        <f>IF(SUM('Capability Gaps'!AM682:AU682)=0,1,0)</f>
        <v>1</v>
      </c>
    </row>
    <row r="669" spans="1:6" ht="15" customHeight="1" x14ac:dyDescent="0.45">
      <c r="A669" s="5" t="s">
        <v>1358</v>
      </c>
      <c r="B669" s="5" t="s">
        <v>1359</v>
      </c>
      <c r="C669" s="7">
        <f>IF(SUM('Capability Gaps'!L683:T683)=0,1,0)</f>
        <v>0</v>
      </c>
      <c r="D669" s="7">
        <f>IF(SUM('Capability Gaps'!U683:AC683)=0,1,0)</f>
        <v>0</v>
      </c>
      <c r="E669" s="7">
        <f>IF(SUM('Capability Gaps'!AD683:AL683)=0,1,0)</f>
        <v>0</v>
      </c>
      <c r="F669" s="7">
        <f>IF(SUM('Capability Gaps'!AM683:AU683)=0,1,0)</f>
        <v>1</v>
      </c>
    </row>
    <row r="670" spans="1:6" ht="15" customHeight="1" x14ac:dyDescent="0.45">
      <c r="A670" s="5" t="s">
        <v>1360</v>
      </c>
      <c r="B670" s="5" t="s">
        <v>1361</v>
      </c>
      <c r="C670" s="7">
        <f>IF(SUM('Capability Gaps'!L684:T684)=0,1,0)</f>
        <v>0</v>
      </c>
      <c r="D670" s="7">
        <f>IF(SUM('Capability Gaps'!U684:AC684)=0,1,0)</f>
        <v>0</v>
      </c>
      <c r="E670" s="7">
        <f>IF(SUM('Capability Gaps'!AD684:AL684)=0,1,0)</f>
        <v>0</v>
      </c>
      <c r="F670" s="7">
        <f>IF(SUM('Capability Gaps'!AM684:AU684)=0,1,0)</f>
        <v>1</v>
      </c>
    </row>
    <row r="671" spans="1:6" ht="15" customHeight="1" x14ac:dyDescent="0.45">
      <c r="A671" s="5" t="s">
        <v>1362</v>
      </c>
      <c r="B671" s="5" t="s">
        <v>1363</v>
      </c>
      <c r="C671" s="7">
        <f>IF(SUM('Capability Gaps'!L685:T685)=0,1,0)</f>
        <v>0</v>
      </c>
      <c r="D671" s="7">
        <f>IF(SUM('Capability Gaps'!U685:AC685)=0,1,0)</f>
        <v>0</v>
      </c>
      <c r="E671" s="7">
        <f>IF(SUM('Capability Gaps'!AD685:AL685)=0,1,0)</f>
        <v>0</v>
      </c>
      <c r="F671" s="7">
        <f>IF(SUM('Capability Gaps'!AM685:AU685)=0,1,0)</f>
        <v>1</v>
      </c>
    </row>
    <row r="672" spans="1:6" ht="15" customHeight="1" x14ac:dyDescent="0.45">
      <c r="A672" s="5" t="s">
        <v>1364</v>
      </c>
      <c r="B672" s="5" t="s">
        <v>1365</v>
      </c>
      <c r="C672" s="7">
        <f>IF(SUM('Capability Gaps'!L686:T686)=0,1,0)</f>
        <v>0</v>
      </c>
      <c r="D672" s="7">
        <f>IF(SUM('Capability Gaps'!U686:AC686)=0,1,0)</f>
        <v>0</v>
      </c>
      <c r="E672" s="7">
        <f>IF(SUM('Capability Gaps'!AD686:AL686)=0,1,0)</f>
        <v>1</v>
      </c>
      <c r="F672" s="7">
        <f>IF(SUM('Capability Gaps'!AM686:AU686)=0,1,0)</f>
        <v>1</v>
      </c>
    </row>
    <row r="673" spans="1:6" ht="15" customHeight="1" x14ac:dyDescent="0.45">
      <c r="A673" s="5" t="s">
        <v>1366</v>
      </c>
      <c r="B673" s="5" t="s">
        <v>1367</v>
      </c>
      <c r="C673" s="7">
        <f>IF(SUM('Capability Gaps'!L687:T687)=0,1,0)</f>
        <v>0</v>
      </c>
      <c r="D673" s="7">
        <f>IF(SUM('Capability Gaps'!U687:AC687)=0,1,0)</f>
        <v>0</v>
      </c>
      <c r="E673" s="7">
        <f>IF(SUM('Capability Gaps'!AD687:AL687)=0,1,0)</f>
        <v>1</v>
      </c>
      <c r="F673" s="7">
        <f>IF(SUM('Capability Gaps'!AM687:AU687)=0,1,0)</f>
        <v>1</v>
      </c>
    </row>
    <row r="674" spans="1:6" ht="15" customHeight="1" x14ac:dyDescent="0.45">
      <c r="A674" s="5" t="s">
        <v>1368</v>
      </c>
      <c r="B674" s="5" t="s">
        <v>1369</v>
      </c>
      <c r="C674" s="7">
        <f>IF(SUM('Capability Gaps'!L688:T688)=0,1,0)</f>
        <v>0</v>
      </c>
      <c r="D674" s="7">
        <f>IF(SUM('Capability Gaps'!U688:AC688)=0,1,0)</f>
        <v>0</v>
      </c>
      <c r="E674" s="7">
        <f>IF(SUM('Capability Gaps'!AD688:AL688)=0,1,0)</f>
        <v>0</v>
      </c>
      <c r="F674" s="7">
        <f>IF(SUM('Capability Gaps'!AM688:AU688)=0,1,0)</f>
        <v>1</v>
      </c>
    </row>
    <row r="675" spans="1:6" ht="15" customHeight="1" x14ac:dyDescent="0.45">
      <c r="A675" s="5" t="s">
        <v>1370</v>
      </c>
      <c r="B675" s="5" t="s">
        <v>1371</v>
      </c>
      <c r="C675" s="7">
        <f>IF(SUM('Capability Gaps'!L689:T689)=0,1,0)</f>
        <v>0</v>
      </c>
      <c r="D675" s="7">
        <f>IF(SUM('Capability Gaps'!U689:AC689)=0,1,0)</f>
        <v>0</v>
      </c>
      <c r="E675" s="7">
        <f>IF(SUM('Capability Gaps'!AD689:AL689)=0,1,0)</f>
        <v>0</v>
      </c>
      <c r="F675" s="7">
        <f>IF(SUM('Capability Gaps'!AM689:AU689)=0,1,0)</f>
        <v>1</v>
      </c>
    </row>
    <row r="676" spans="1:6" ht="15" customHeight="1" x14ac:dyDescent="0.45">
      <c r="A676" s="5" t="s">
        <v>1372</v>
      </c>
      <c r="B676" s="5" t="s">
        <v>1373</v>
      </c>
      <c r="C676" s="7">
        <f>IF(SUM('Capability Gaps'!L690:T690)=0,1,0)</f>
        <v>0</v>
      </c>
      <c r="D676" s="7">
        <f>IF(SUM('Capability Gaps'!U690:AC690)=0,1,0)</f>
        <v>0</v>
      </c>
      <c r="E676" s="7">
        <f>IF(SUM('Capability Gaps'!AD690:AL690)=0,1,0)</f>
        <v>0</v>
      </c>
      <c r="F676" s="7">
        <f>IF(SUM('Capability Gaps'!AM690:AU690)=0,1,0)</f>
        <v>1</v>
      </c>
    </row>
    <row r="677" spans="1:6" ht="15" customHeight="1" x14ac:dyDescent="0.45">
      <c r="A677" s="5" t="s">
        <v>1374</v>
      </c>
      <c r="B677" s="5" t="s">
        <v>1375</v>
      </c>
      <c r="C677" s="7">
        <f>IF(SUM('Capability Gaps'!L691:T691)=0,1,0)</f>
        <v>0</v>
      </c>
      <c r="D677" s="7">
        <f>IF(SUM('Capability Gaps'!U691:AC691)=0,1,0)</f>
        <v>0</v>
      </c>
      <c r="E677" s="7">
        <f>IF(SUM('Capability Gaps'!AD691:AL691)=0,1,0)</f>
        <v>0</v>
      </c>
      <c r="F677" s="7">
        <f>IF(SUM('Capability Gaps'!AM691:AU691)=0,1,0)</f>
        <v>1</v>
      </c>
    </row>
    <row r="678" spans="1:6" ht="15" customHeight="1" x14ac:dyDescent="0.45">
      <c r="A678" s="5" t="s">
        <v>1376</v>
      </c>
      <c r="B678" s="5" t="s">
        <v>1377</v>
      </c>
      <c r="C678" s="7">
        <f>IF(SUM('Capability Gaps'!L692:T692)=0,1,0)</f>
        <v>0</v>
      </c>
      <c r="D678" s="7">
        <f>IF(SUM('Capability Gaps'!U692:AC692)=0,1,0)</f>
        <v>0</v>
      </c>
      <c r="E678" s="7">
        <f>IF(SUM('Capability Gaps'!AD692:AL692)=0,1,0)</f>
        <v>0</v>
      </c>
      <c r="F678" s="7">
        <f>IF(SUM('Capability Gaps'!AM692:AU692)=0,1,0)</f>
        <v>1</v>
      </c>
    </row>
    <row r="679" spans="1:6" ht="15" customHeight="1" x14ac:dyDescent="0.45">
      <c r="A679" s="5" t="s">
        <v>1378</v>
      </c>
      <c r="B679" s="5" t="s">
        <v>1379</v>
      </c>
      <c r="C679" s="7">
        <f>IF(SUM('Capability Gaps'!L693:T693)=0,1,0)</f>
        <v>0</v>
      </c>
      <c r="D679" s="7">
        <f>IF(SUM('Capability Gaps'!U693:AC693)=0,1,0)</f>
        <v>0</v>
      </c>
      <c r="E679" s="7">
        <f>IF(SUM('Capability Gaps'!AD693:AL693)=0,1,0)</f>
        <v>0</v>
      </c>
      <c r="F679" s="7">
        <f>IF(SUM('Capability Gaps'!AM693:AU693)=0,1,0)</f>
        <v>1</v>
      </c>
    </row>
    <row r="680" spans="1:6" ht="15" customHeight="1" x14ac:dyDescent="0.45">
      <c r="A680" s="5" t="s">
        <v>1380</v>
      </c>
      <c r="B680" s="5" t="s">
        <v>1381</v>
      </c>
      <c r="C680" s="7">
        <f>IF(SUM('Capability Gaps'!L694:T694)=0,1,0)</f>
        <v>0</v>
      </c>
      <c r="D680" s="7">
        <f>IF(SUM('Capability Gaps'!U694:AC694)=0,1,0)</f>
        <v>0</v>
      </c>
      <c r="E680" s="7">
        <f>IF(SUM('Capability Gaps'!AD694:AL694)=0,1,0)</f>
        <v>0</v>
      </c>
      <c r="F680" s="7">
        <f>IF(SUM('Capability Gaps'!AM694:AU694)=0,1,0)</f>
        <v>1</v>
      </c>
    </row>
    <row r="681" spans="1:6" ht="15" customHeight="1" x14ac:dyDescent="0.45">
      <c r="A681" s="5" t="s">
        <v>1382</v>
      </c>
      <c r="B681" s="5" t="s">
        <v>1383</v>
      </c>
      <c r="C681" s="7">
        <f>IF(SUM('Capability Gaps'!L695:T695)=0,1,0)</f>
        <v>0</v>
      </c>
      <c r="D681" s="7">
        <f>IF(SUM('Capability Gaps'!U695:AC695)=0,1,0)</f>
        <v>0</v>
      </c>
      <c r="E681" s="7">
        <f>IF(SUM('Capability Gaps'!AD695:AL695)=0,1,0)</f>
        <v>0</v>
      </c>
      <c r="F681" s="7">
        <f>IF(SUM('Capability Gaps'!AM695:AU695)=0,1,0)</f>
        <v>1</v>
      </c>
    </row>
    <row r="682" spans="1:6" ht="15" customHeight="1" x14ac:dyDescent="0.45">
      <c r="A682" s="5" t="s">
        <v>1384</v>
      </c>
      <c r="B682" s="5" t="s">
        <v>1385</v>
      </c>
      <c r="C682" s="7">
        <f>IF(SUM('Capability Gaps'!L696:T696)=0,1,0)</f>
        <v>0</v>
      </c>
      <c r="D682" s="7">
        <f>IF(SUM('Capability Gaps'!U696:AC696)=0,1,0)</f>
        <v>0</v>
      </c>
      <c r="E682" s="7">
        <f>IF(SUM('Capability Gaps'!AD696:AL696)=0,1,0)</f>
        <v>0</v>
      </c>
      <c r="F682" s="7">
        <f>IF(SUM('Capability Gaps'!AM696:AU696)=0,1,0)</f>
        <v>1</v>
      </c>
    </row>
    <row r="683" spans="1:6" ht="15" customHeight="1" x14ac:dyDescent="0.45">
      <c r="A683" s="5" t="s">
        <v>1386</v>
      </c>
      <c r="B683" s="5" t="s">
        <v>1387</v>
      </c>
      <c r="C683" s="7">
        <f>IF(SUM('Capability Gaps'!L697:T697)=0,1,0)</f>
        <v>0</v>
      </c>
      <c r="D683" s="7">
        <f>IF(SUM('Capability Gaps'!U697:AC697)=0,1,0)</f>
        <v>0</v>
      </c>
      <c r="E683" s="7">
        <f>IF(SUM('Capability Gaps'!AD697:AL697)=0,1,0)</f>
        <v>0</v>
      </c>
      <c r="F683" s="7">
        <f>IF(SUM('Capability Gaps'!AM697:AU697)=0,1,0)</f>
        <v>1</v>
      </c>
    </row>
    <row r="684" spans="1:6" ht="15" customHeight="1" x14ac:dyDescent="0.45">
      <c r="A684" s="5" t="s">
        <v>1388</v>
      </c>
      <c r="B684" s="5" t="s">
        <v>1389</v>
      </c>
      <c r="C684" s="7">
        <f>IF(SUM('Capability Gaps'!L698:T698)=0,1,0)</f>
        <v>0</v>
      </c>
      <c r="D684" s="7">
        <f>IF(SUM('Capability Gaps'!U698:AC698)=0,1,0)</f>
        <v>0</v>
      </c>
      <c r="E684" s="7">
        <f>IF(SUM('Capability Gaps'!AD698:AL698)=0,1,0)</f>
        <v>0</v>
      </c>
      <c r="F684" s="7">
        <f>IF(SUM('Capability Gaps'!AM698:AU698)=0,1,0)</f>
        <v>1</v>
      </c>
    </row>
    <row r="685" spans="1:6" ht="15" customHeight="1" x14ac:dyDescent="0.45">
      <c r="A685" s="5" t="s">
        <v>1390</v>
      </c>
      <c r="B685" s="5" t="s">
        <v>1391</v>
      </c>
      <c r="C685" s="7">
        <f>IF(SUM('Capability Gaps'!L699:T699)=0,1,0)</f>
        <v>0</v>
      </c>
      <c r="D685" s="7">
        <f>IF(SUM('Capability Gaps'!U699:AC699)=0,1,0)</f>
        <v>0</v>
      </c>
      <c r="E685" s="7">
        <f>IF(SUM('Capability Gaps'!AD699:AL699)=0,1,0)</f>
        <v>0</v>
      </c>
      <c r="F685" s="7">
        <f>IF(SUM('Capability Gaps'!AM699:AU699)=0,1,0)</f>
        <v>1</v>
      </c>
    </row>
    <row r="686" spans="1:6" ht="15" customHeight="1" x14ac:dyDescent="0.45">
      <c r="A686" s="5" t="s">
        <v>1392</v>
      </c>
      <c r="B686" s="5" t="s">
        <v>1393</v>
      </c>
      <c r="C686" s="7">
        <f>IF(SUM('Capability Gaps'!L700:T700)=0,1,0)</f>
        <v>0</v>
      </c>
      <c r="D686" s="7">
        <f>IF(SUM('Capability Gaps'!U700:AC700)=0,1,0)</f>
        <v>0</v>
      </c>
      <c r="E686" s="7">
        <f>IF(SUM('Capability Gaps'!AD700:AL700)=0,1,0)</f>
        <v>0</v>
      </c>
      <c r="F686" s="7">
        <f>IF(SUM('Capability Gaps'!AM700:AU700)=0,1,0)</f>
        <v>1</v>
      </c>
    </row>
    <row r="687" spans="1:6" ht="15" customHeight="1" x14ac:dyDescent="0.45">
      <c r="A687" s="5" t="s">
        <v>1394</v>
      </c>
      <c r="B687" s="5" t="s">
        <v>1395</v>
      </c>
      <c r="C687" s="7">
        <f>IF(SUM('Capability Gaps'!L701:T701)=0,1,0)</f>
        <v>0</v>
      </c>
      <c r="D687" s="7">
        <f>IF(SUM('Capability Gaps'!U701:AC701)=0,1,0)</f>
        <v>0</v>
      </c>
      <c r="E687" s="7">
        <f>IF(SUM('Capability Gaps'!AD701:AL701)=0,1,0)</f>
        <v>0</v>
      </c>
      <c r="F687" s="7">
        <f>IF(SUM('Capability Gaps'!AM701:AU701)=0,1,0)</f>
        <v>1</v>
      </c>
    </row>
    <row r="688" spans="1:6" ht="15" customHeight="1" x14ac:dyDescent="0.45">
      <c r="A688" s="5" t="s">
        <v>1396</v>
      </c>
      <c r="B688" s="5" t="s">
        <v>1397</v>
      </c>
      <c r="C688" s="7">
        <f>IF(SUM('Capability Gaps'!L702:T702)=0,1,0)</f>
        <v>0</v>
      </c>
      <c r="D688" s="7">
        <f>IF(SUM('Capability Gaps'!U702:AC702)=0,1,0)</f>
        <v>0</v>
      </c>
      <c r="E688" s="7">
        <f>IF(SUM('Capability Gaps'!AD702:AL702)=0,1,0)</f>
        <v>0</v>
      </c>
      <c r="F688" s="7">
        <f>IF(SUM('Capability Gaps'!AM702:AU702)=0,1,0)</f>
        <v>1</v>
      </c>
    </row>
    <row r="689" spans="1:6" ht="15" customHeight="1" x14ac:dyDescent="0.45">
      <c r="A689" s="5" t="s">
        <v>1398</v>
      </c>
      <c r="B689" s="5" t="s">
        <v>1399</v>
      </c>
      <c r="C689" s="7">
        <f>IF(SUM('Capability Gaps'!L703:T703)=0,1,0)</f>
        <v>0</v>
      </c>
      <c r="D689" s="7">
        <f>IF(SUM('Capability Gaps'!U703:AC703)=0,1,0)</f>
        <v>0</v>
      </c>
      <c r="E689" s="7">
        <f>IF(SUM('Capability Gaps'!AD703:AL703)=0,1,0)</f>
        <v>0</v>
      </c>
      <c r="F689" s="7">
        <f>IF(SUM('Capability Gaps'!AM703:AU703)=0,1,0)</f>
        <v>1</v>
      </c>
    </row>
    <row r="690" spans="1:6" ht="15" customHeight="1" x14ac:dyDescent="0.45">
      <c r="A690" s="5" t="s">
        <v>1400</v>
      </c>
      <c r="B690" s="5" t="s">
        <v>1401</v>
      </c>
      <c r="C690" s="7">
        <f>IF(SUM('Capability Gaps'!L704:T704)=0,1,0)</f>
        <v>0</v>
      </c>
      <c r="D690" s="7">
        <f>IF(SUM('Capability Gaps'!U704:AC704)=0,1,0)</f>
        <v>0</v>
      </c>
      <c r="E690" s="7">
        <f>IF(SUM('Capability Gaps'!AD704:AL704)=0,1,0)</f>
        <v>0</v>
      </c>
      <c r="F690" s="7">
        <f>IF(SUM('Capability Gaps'!AM704:AU704)=0,1,0)</f>
        <v>1</v>
      </c>
    </row>
    <row r="691" spans="1:6" ht="15" customHeight="1" x14ac:dyDescent="0.45">
      <c r="A691" s="5" t="s">
        <v>1402</v>
      </c>
      <c r="B691" s="5" t="s">
        <v>1403</v>
      </c>
      <c r="C691" s="7">
        <f>IF(SUM('Capability Gaps'!L705:T705)=0,1,0)</f>
        <v>0</v>
      </c>
      <c r="D691" s="7">
        <f>IF(SUM('Capability Gaps'!U705:AC705)=0,1,0)</f>
        <v>0</v>
      </c>
      <c r="E691" s="7">
        <f>IF(SUM('Capability Gaps'!AD705:AL705)=0,1,0)</f>
        <v>0</v>
      </c>
      <c r="F691" s="7">
        <f>IF(SUM('Capability Gaps'!AM705:AU705)=0,1,0)</f>
        <v>1</v>
      </c>
    </row>
    <row r="692" spans="1:6" ht="15" customHeight="1" x14ac:dyDescent="0.45">
      <c r="A692" s="5" t="s">
        <v>1404</v>
      </c>
      <c r="B692" s="5" t="s">
        <v>1405</v>
      </c>
      <c r="C692" s="7">
        <f>IF(SUM('Capability Gaps'!L706:T706)=0,1,0)</f>
        <v>0</v>
      </c>
      <c r="D692" s="7">
        <f>IF(SUM('Capability Gaps'!U706:AC706)=0,1,0)</f>
        <v>0</v>
      </c>
      <c r="E692" s="7">
        <f>IF(SUM('Capability Gaps'!AD706:AL706)=0,1,0)</f>
        <v>0</v>
      </c>
      <c r="F692" s="7">
        <f>IF(SUM('Capability Gaps'!AM706:AU706)=0,1,0)</f>
        <v>1</v>
      </c>
    </row>
    <row r="693" spans="1:6" ht="15" customHeight="1" x14ac:dyDescent="0.45">
      <c r="A693" s="5" t="s">
        <v>1406</v>
      </c>
      <c r="B693" s="5" t="s">
        <v>1407</v>
      </c>
      <c r="C693" s="7">
        <f>IF(SUM('Capability Gaps'!L707:T707)=0,1,0)</f>
        <v>0</v>
      </c>
      <c r="D693" s="7">
        <f>IF(SUM('Capability Gaps'!U707:AC707)=0,1,0)</f>
        <v>0</v>
      </c>
      <c r="E693" s="7">
        <f>IF(SUM('Capability Gaps'!AD707:AL707)=0,1,0)</f>
        <v>0</v>
      </c>
      <c r="F693" s="7">
        <f>IF(SUM('Capability Gaps'!AM707:AU707)=0,1,0)</f>
        <v>1</v>
      </c>
    </row>
    <row r="694" spans="1:6" ht="15" customHeight="1" x14ac:dyDescent="0.45">
      <c r="A694" s="5" t="s">
        <v>1408</v>
      </c>
      <c r="B694" s="5" t="s">
        <v>1409</v>
      </c>
      <c r="C694" s="7">
        <f>IF(SUM('Capability Gaps'!L708:T708)=0,1,0)</f>
        <v>0</v>
      </c>
      <c r="D694" s="7">
        <f>IF(SUM('Capability Gaps'!U708:AC708)=0,1,0)</f>
        <v>0</v>
      </c>
      <c r="E694" s="7">
        <f>IF(SUM('Capability Gaps'!AD708:AL708)=0,1,0)</f>
        <v>0</v>
      </c>
      <c r="F694" s="7">
        <f>IF(SUM('Capability Gaps'!AM708:AU708)=0,1,0)</f>
        <v>1</v>
      </c>
    </row>
    <row r="695" spans="1:6" ht="15" customHeight="1" x14ac:dyDescent="0.45">
      <c r="A695" s="5" t="s">
        <v>1410</v>
      </c>
      <c r="B695" s="5" t="s">
        <v>1411</v>
      </c>
      <c r="C695" s="7">
        <f>IF(SUM('Capability Gaps'!L709:T709)=0,1,0)</f>
        <v>0</v>
      </c>
      <c r="D695" s="7">
        <f>IF(SUM('Capability Gaps'!U709:AC709)=0,1,0)</f>
        <v>0</v>
      </c>
      <c r="E695" s="7">
        <f>IF(SUM('Capability Gaps'!AD709:AL709)=0,1,0)</f>
        <v>0</v>
      </c>
      <c r="F695" s="7">
        <f>IF(SUM('Capability Gaps'!AM709:AU709)=0,1,0)</f>
        <v>1</v>
      </c>
    </row>
    <row r="696" spans="1:6" ht="15" customHeight="1" x14ac:dyDescent="0.45">
      <c r="A696" s="5" t="s">
        <v>1412</v>
      </c>
      <c r="B696" s="5" t="s">
        <v>1413</v>
      </c>
      <c r="C696" s="7">
        <f>IF(SUM('Capability Gaps'!L710:T710)=0,1,0)</f>
        <v>0</v>
      </c>
      <c r="D696" s="7">
        <f>IF(SUM('Capability Gaps'!U710:AC710)=0,1,0)</f>
        <v>0</v>
      </c>
      <c r="E696" s="7">
        <f>IF(SUM('Capability Gaps'!AD710:AL710)=0,1,0)</f>
        <v>0</v>
      </c>
      <c r="F696" s="7">
        <f>IF(SUM('Capability Gaps'!AM710:AU710)=0,1,0)</f>
        <v>1</v>
      </c>
    </row>
    <row r="697" spans="1:6" ht="15" customHeight="1" x14ac:dyDescent="0.45">
      <c r="A697" s="5" t="s">
        <v>1414</v>
      </c>
      <c r="B697" s="5" t="s">
        <v>1415</v>
      </c>
      <c r="C697" s="7">
        <f>IF(SUM('Capability Gaps'!L711:T711)=0,1,0)</f>
        <v>0</v>
      </c>
      <c r="D697" s="7">
        <f>IF(SUM('Capability Gaps'!U711:AC711)=0,1,0)</f>
        <v>0</v>
      </c>
      <c r="E697" s="7">
        <f>IF(SUM('Capability Gaps'!AD711:AL711)=0,1,0)</f>
        <v>0</v>
      </c>
      <c r="F697" s="7">
        <f>IF(SUM('Capability Gaps'!AM711:AU711)=0,1,0)</f>
        <v>1</v>
      </c>
    </row>
    <row r="698" spans="1:6" ht="15" customHeight="1" x14ac:dyDescent="0.45">
      <c r="A698" s="5" t="s">
        <v>1416</v>
      </c>
      <c r="B698" s="5" t="s">
        <v>1417</v>
      </c>
      <c r="C698" s="7">
        <f>IF(SUM('Capability Gaps'!L712:T712)=0,1,0)</f>
        <v>0</v>
      </c>
      <c r="D698" s="7">
        <f>IF(SUM('Capability Gaps'!U712:AC712)=0,1,0)</f>
        <v>0</v>
      </c>
      <c r="E698" s="7">
        <f>IF(SUM('Capability Gaps'!AD712:AL712)=0,1,0)</f>
        <v>0</v>
      </c>
      <c r="F698" s="7">
        <f>IF(SUM('Capability Gaps'!AM712:AU712)=0,1,0)</f>
        <v>1</v>
      </c>
    </row>
    <row r="699" spans="1:6" ht="15" customHeight="1" x14ac:dyDescent="0.45">
      <c r="A699" s="5" t="s">
        <v>1418</v>
      </c>
      <c r="B699" s="5" t="s">
        <v>1419</v>
      </c>
      <c r="C699" s="7">
        <f>IF(SUM('Capability Gaps'!L713:T713)=0,1,0)</f>
        <v>0</v>
      </c>
      <c r="D699" s="7">
        <f>IF(SUM('Capability Gaps'!U713:AC713)=0,1,0)</f>
        <v>0</v>
      </c>
      <c r="E699" s="7">
        <f>IF(SUM('Capability Gaps'!AD713:AL713)=0,1,0)</f>
        <v>0</v>
      </c>
      <c r="F699" s="7">
        <f>IF(SUM('Capability Gaps'!AM713:AU713)=0,1,0)</f>
        <v>1</v>
      </c>
    </row>
    <row r="700" spans="1:6" ht="15" customHeight="1" x14ac:dyDescent="0.45">
      <c r="A700" s="5" t="s">
        <v>1420</v>
      </c>
      <c r="B700" s="5" t="s">
        <v>1421</v>
      </c>
      <c r="C700" s="7">
        <f>IF(SUM('Capability Gaps'!L714:T714)=0,1,0)</f>
        <v>0</v>
      </c>
      <c r="D700" s="7">
        <f>IF(SUM('Capability Gaps'!U714:AC714)=0,1,0)</f>
        <v>0</v>
      </c>
      <c r="E700" s="7">
        <f>IF(SUM('Capability Gaps'!AD714:AL714)=0,1,0)</f>
        <v>0</v>
      </c>
      <c r="F700" s="7">
        <f>IF(SUM('Capability Gaps'!AM714:AU714)=0,1,0)</f>
        <v>1</v>
      </c>
    </row>
    <row r="701" spans="1:6" ht="15" customHeight="1" x14ac:dyDescent="0.45">
      <c r="A701" s="5" t="s">
        <v>1422</v>
      </c>
      <c r="B701" s="5" t="s">
        <v>1423</v>
      </c>
      <c r="C701" s="7">
        <f>IF(SUM('Capability Gaps'!L715:T715)=0,1,0)</f>
        <v>0</v>
      </c>
      <c r="D701" s="7">
        <f>IF(SUM('Capability Gaps'!U715:AC715)=0,1,0)</f>
        <v>0</v>
      </c>
      <c r="E701" s="7">
        <f>IF(SUM('Capability Gaps'!AD715:AL715)=0,1,0)</f>
        <v>0</v>
      </c>
      <c r="F701" s="7">
        <f>IF(SUM('Capability Gaps'!AM715:AU715)=0,1,0)</f>
        <v>1</v>
      </c>
    </row>
    <row r="702" spans="1:6" ht="15" customHeight="1" x14ac:dyDescent="0.45">
      <c r="A702" s="5" t="s">
        <v>1424</v>
      </c>
      <c r="B702" s="5" t="s">
        <v>1425</v>
      </c>
      <c r="C702" s="7">
        <f>IF(SUM('Capability Gaps'!L716:T716)=0,1,0)</f>
        <v>0</v>
      </c>
      <c r="D702" s="7">
        <f>IF(SUM('Capability Gaps'!U716:AC716)=0,1,0)</f>
        <v>0</v>
      </c>
      <c r="E702" s="7">
        <f>IF(SUM('Capability Gaps'!AD716:AL716)=0,1,0)</f>
        <v>0</v>
      </c>
      <c r="F702" s="7">
        <f>IF(SUM('Capability Gaps'!AM716:AU716)=0,1,0)</f>
        <v>1</v>
      </c>
    </row>
    <row r="703" spans="1:6" ht="15" customHeight="1" x14ac:dyDescent="0.45">
      <c r="A703" s="5" t="s">
        <v>1426</v>
      </c>
      <c r="B703" s="5" t="s">
        <v>1427</v>
      </c>
      <c r="C703" s="7">
        <f>IF(SUM('Capability Gaps'!L717:T717)=0,1,0)</f>
        <v>0</v>
      </c>
      <c r="D703" s="7">
        <f>IF(SUM('Capability Gaps'!U717:AC717)=0,1,0)</f>
        <v>0</v>
      </c>
      <c r="E703" s="7">
        <f>IF(SUM('Capability Gaps'!AD717:AL717)=0,1,0)</f>
        <v>0</v>
      </c>
      <c r="F703" s="7">
        <f>IF(SUM('Capability Gaps'!AM717:AU717)=0,1,0)</f>
        <v>1</v>
      </c>
    </row>
    <row r="704" spans="1:6" ht="15" customHeight="1" x14ac:dyDescent="0.45">
      <c r="A704" s="5" t="s">
        <v>1428</v>
      </c>
      <c r="B704" s="5" t="s">
        <v>1429</v>
      </c>
      <c r="C704" s="7">
        <f>IF(SUM('Capability Gaps'!L718:T718)=0,1,0)</f>
        <v>0</v>
      </c>
      <c r="D704" s="7">
        <f>IF(SUM('Capability Gaps'!U718:AC718)=0,1,0)</f>
        <v>0</v>
      </c>
      <c r="E704" s="7">
        <f>IF(SUM('Capability Gaps'!AD718:AL718)=0,1,0)</f>
        <v>0</v>
      </c>
      <c r="F704" s="7">
        <f>IF(SUM('Capability Gaps'!AM718:AU718)=0,1,0)</f>
        <v>1</v>
      </c>
    </row>
    <row r="705" spans="1:6" ht="15" customHeight="1" x14ac:dyDescent="0.45">
      <c r="A705" s="5" t="s">
        <v>1430</v>
      </c>
      <c r="B705" s="5" t="s">
        <v>1431</v>
      </c>
      <c r="C705" s="7">
        <f>IF(SUM('Capability Gaps'!L719:T719)=0,1,0)</f>
        <v>0</v>
      </c>
      <c r="D705" s="7">
        <f>IF(SUM('Capability Gaps'!U719:AC719)=0,1,0)</f>
        <v>0</v>
      </c>
      <c r="E705" s="7">
        <f>IF(SUM('Capability Gaps'!AD719:AL719)=0,1,0)</f>
        <v>0</v>
      </c>
      <c r="F705" s="7">
        <f>IF(SUM('Capability Gaps'!AM719:AU719)=0,1,0)</f>
        <v>1</v>
      </c>
    </row>
    <row r="706" spans="1:6" ht="15" customHeight="1" x14ac:dyDescent="0.45">
      <c r="A706" s="5" t="s">
        <v>1432</v>
      </c>
      <c r="B706" s="5" t="s">
        <v>1433</v>
      </c>
      <c r="C706" s="7">
        <f>IF(SUM('Capability Gaps'!L720:T720)=0,1,0)</f>
        <v>0</v>
      </c>
      <c r="D706" s="7">
        <f>IF(SUM('Capability Gaps'!U720:AC720)=0,1,0)</f>
        <v>0</v>
      </c>
      <c r="E706" s="7">
        <f>IF(SUM('Capability Gaps'!AD720:AL720)=0,1,0)</f>
        <v>0</v>
      </c>
      <c r="F706" s="7">
        <f>IF(SUM('Capability Gaps'!AM720:AU720)=0,1,0)</f>
        <v>1</v>
      </c>
    </row>
    <row r="707" spans="1:6" ht="15" customHeight="1" x14ac:dyDescent="0.45">
      <c r="A707" s="5" t="s">
        <v>1434</v>
      </c>
      <c r="B707" s="5" t="s">
        <v>1435</v>
      </c>
      <c r="C707" s="7">
        <f>IF(SUM('Capability Gaps'!L721:T721)=0,1,0)</f>
        <v>0</v>
      </c>
      <c r="D707" s="7">
        <f>IF(SUM('Capability Gaps'!U721:AC721)=0,1,0)</f>
        <v>0</v>
      </c>
      <c r="E707" s="7">
        <f>IF(SUM('Capability Gaps'!AD721:AL721)=0,1,0)</f>
        <v>0</v>
      </c>
      <c r="F707" s="7">
        <f>IF(SUM('Capability Gaps'!AM721:AU721)=0,1,0)</f>
        <v>1</v>
      </c>
    </row>
    <row r="708" spans="1:6" ht="15" customHeight="1" x14ac:dyDescent="0.45">
      <c r="A708" s="5" t="s">
        <v>1436</v>
      </c>
      <c r="B708" s="5" t="s">
        <v>1437</v>
      </c>
      <c r="C708" s="7">
        <f>IF(SUM('Capability Gaps'!L722:T722)=0,1,0)</f>
        <v>0</v>
      </c>
      <c r="D708" s="7">
        <f>IF(SUM('Capability Gaps'!U722:AC722)=0,1,0)</f>
        <v>0</v>
      </c>
      <c r="E708" s="7">
        <f>IF(SUM('Capability Gaps'!AD722:AL722)=0,1,0)</f>
        <v>0</v>
      </c>
      <c r="F708" s="7">
        <f>IF(SUM('Capability Gaps'!AM722:AU722)=0,1,0)</f>
        <v>1</v>
      </c>
    </row>
    <row r="709" spans="1:6" ht="15" customHeight="1" x14ac:dyDescent="0.45">
      <c r="A709" s="5" t="s">
        <v>1438</v>
      </c>
      <c r="B709" s="5" t="s">
        <v>1439</v>
      </c>
      <c r="C709" s="7">
        <f>IF(SUM('Capability Gaps'!L723:T723)=0,1,0)</f>
        <v>0</v>
      </c>
      <c r="D709" s="7">
        <f>IF(SUM('Capability Gaps'!U723:AC723)=0,1,0)</f>
        <v>0</v>
      </c>
      <c r="E709" s="7">
        <f>IF(SUM('Capability Gaps'!AD723:AL723)=0,1,0)</f>
        <v>0</v>
      </c>
      <c r="F709" s="7">
        <f>IF(SUM('Capability Gaps'!AM723:AU723)=0,1,0)</f>
        <v>1</v>
      </c>
    </row>
    <row r="710" spans="1:6" ht="15" customHeight="1" x14ac:dyDescent="0.45">
      <c r="A710" s="5" t="s">
        <v>1440</v>
      </c>
      <c r="B710" s="5" t="s">
        <v>1441</v>
      </c>
      <c r="C710" s="7">
        <f>IF(SUM('Capability Gaps'!L724:T724)=0,1,0)</f>
        <v>0</v>
      </c>
      <c r="D710" s="7">
        <f>IF(SUM('Capability Gaps'!U724:AC724)=0,1,0)</f>
        <v>0</v>
      </c>
      <c r="E710" s="7">
        <f>IF(SUM('Capability Gaps'!AD724:AL724)=0,1,0)</f>
        <v>0</v>
      </c>
      <c r="F710" s="7">
        <f>IF(SUM('Capability Gaps'!AM724:AU724)=0,1,0)</f>
        <v>1</v>
      </c>
    </row>
    <row r="711" spans="1:6" ht="15" customHeight="1" x14ac:dyDescent="0.45">
      <c r="A711" s="5" t="s">
        <v>1442</v>
      </c>
      <c r="B711" s="5" t="s">
        <v>1443</v>
      </c>
      <c r="C711" s="7">
        <f>IF(SUM('Capability Gaps'!L725:T725)=0,1,0)</f>
        <v>0</v>
      </c>
      <c r="D711" s="7">
        <f>IF(SUM('Capability Gaps'!U725:AC725)=0,1,0)</f>
        <v>0</v>
      </c>
      <c r="E711" s="7">
        <f>IF(SUM('Capability Gaps'!AD725:AL725)=0,1,0)</f>
        <v>0</v>
      </c>
      <c r="F711" s="7">
        <f>IF(SUM('Capability Gaps'!AM725:AU725)=0,1,0)</f>
        <v>1</v>
      </c>
    </row>
    <row r="712" spans="1:6" ht="15" customHeight="1" x14ac:dyDescent="0.45">
      <c r="A712" s="5" t="s">
        <v>1444</v>
      </c>
      <c r="B712" s="5" t="s">
        <v>1445</v>
      </c>
      <c r="C712" s="7">
        <f>IF(SUM('Capability Gaps'!L726:T726)=0,1,0)</f>
        <v>0</v>
      </c>
      <c r="D712" s="7">
        <f>IF(SUM('Capability Gaps'!U726:AC726)=0,1,0)</f>
        <v>0</v>
      </c>
      <c r="E712" s="7">
        <f>IF(SUM('Capability Gaps'!AD726:AL726)=0,1,0)</f>
        <v>0</v>
      </c>
      <c r="F712" s="7">
        <f>IF(SUM('Capability Gaps'!AM726:AU726)=0,1,0)</f>
        <v>1</v>
      </c>
    </row>
    <row r="713" spans="1:6" ht="15" customHeight="1" x14ac:dyDescent="0.45">
      <c r="A713" s="5" t="s">
        <v>1446</v>
      </c>
      <c r="B713" s="5" t="s">
        <v>1447</v>
      </c>
      <c r="C713" s="7">
        <f>IF(SUM('Capability Gaps'!L727:T727)=0,1,0)</f>
        <v>0</v>
      </c>
      <c r="D713" s="7">
        <f>IF(SUM('Capability Gaps'!U727:AC727)=0,1,0)</f>
        <v>0</v>
      </c>
      <c r="E713" s="7">
        <f>IF(SUM('Capability Gaps'!AD727:AL727)=0,1,0)</f>
        <v>0</v>
      </c>
      <c r="F713" s="7">
        <f>IF(SUM('Capability Gaps'!AM727:AU727)=0,1,0)</f>
        <v>1</v>
      </c>
    </row>
    <row r="714" spans="1:6" ht="15" customHeight="1" x14ac:dyDescent="0.45">
      <c r="A714" s="5" t="s">
        <v>1448</v>
      </c>
      <c r="B714" s="5" t="s">
        <v>1449</v>
      </c>
      <c r="C714" s="7">
        <f>IF(SUM('Capability Gaps'!L728:T728)=0,1,0)</f>
        <v>0</v>
      </c>
      <c r="D714" s="7">
        <f>IF(SUM('Capability Gaps'!U728:AC728)=0,1,0)</f>
        <v>0</v>
      </c>
      <c r="E714" s="7">
        <f>IF(SUM('Capability Gaps'!AD728:AL728)=0,1,0)</f>
        <v>0</v>
      </c>
      <c r="F714" s="7">
        <f>IF(SUM('Capability Gaps'!AM728:AU728)=0,1,0)</f>
        <v>1</v>
      </c>
    </row>
    <row r="715" spans="1:6" ht="15" customHeight="1" x14ac:dyDescent="0.45">
      <c r="A715" s="5" t="s">
        <v>1450</v>
      </c>
      <c r="B715" s="5" t="s">
        <v>1451</v>
      </c>
      <c r="C715" s="7">
        <f>IF(SUM('Capability Gaps'!L729:T729)=0,1,0)</f>
        <v>0</v>
      </c>
      <c r="D715" s="7">
        <f>IF(SUM('Capability Gaps'!U729:AC729)=0,1,0)</f>
        <v>0</v>
      </c>
      <c r="E715" s="7">
        <f>IF(SUM('Capability Gaps'!AD729:AL729)=0,1,0)</f>
        <v>0</v>
      </c>
      <c r="F715" s="7">
        <f>IF(SUM('Capability Gaps'!AM729:AU729)=0,1,0)</f>
        <v>1</v>
      </c>
    </row>
    <row r="716" spans="1:6" ht="15" customHeight="1" x14ac:dyDescent="0.45">
      <c r="A716" s="5" t="s">
        <v>1452</v>
      </c>
      <c r="B716" s="5" t="s">
        <v>1453</v>
      </c>
      <c r="C716" s="7">
        <f>IF(SUM('Capability Gaps'!L730:T730)=0,1,0)</f>
        <v>0</v>
      </c>
      <c r="D716" s="7">
        <f>IF(SUM('Capability Gaps'!U730:AC730)=0,1,0)</f>
        <v>0</v>
      </c>
      <c r="E716" s="7">
        <f>IF(SUM('Capability Gaps'!AD730:AL730)=0,1,0)</f>
        <v>0</v>
      </c>
      <c r="F716" s="7">
        <f>IF(SUM('Capability Gaps'!AM730:AU730)=0,1,0)</f>
        <v>0</v>
      </c>
    </row>
    <row r="717" spans="1:6" ht="15" customHeight="1" x14ac:dyDescent="0.45">
      <c r="A717" s="5" t="s">
        <v>1454</v>
      </c>
      <c r="B717" s="5" t="s">
        <v>1455</v>
      </c>
      <c r="C717" s="7">
        <f>IF(SUM('Capability Gaps'!L731:T731)=0,1,0)</f>
        <v>0</v>
      </c>
      <c r="D717" s="7">
        <f>IF(SUM('Capability Gaps'!U731:AC731)=0,1,0)</f>
        <v>0</v>
      </c>
      <c r="E717" s="7">
        <f>IF(SUM('Capability Gaps'!AD731:AL731)=0,1,0)</f>
        <v>0</v>
      </c>
      <c r="F717" s="7">
        <f>IF(SUM('Capability Gaps'!AM731:AU731)=0,1,0)</f>
        <v>1</v>
      </c>
    </row>
    <row r="718" spans="1:6" ht="15" customHeight="1" x14ac:dyDescent="0.45">
      <c r="A718" s="5" t="s">
        <v>1456</v>
      </c>
      <c r="B718" s="5" t="s">
        <v>1457</v>
      </c>
      <c r="C718" s="7">
        <f>IF(SUM('Capability Gaps'!L732:T732)=0,1,0)</f>
        <v>0</v>
      </c>
      <c r="D718" s="7">
        <f>IF(SUM('Capability Gaps'!U732:AC732)=0,1,0)</f>
        <v>0</v>
      </c>
      <c r="E718" s="7">
        <f>IF(SUM('Capability Gaps'!AD732:AL732)=0,1,0)</f>
        <v>0</v>
      </c>
      <c r="F718" s="7">
        <f>IF(SUM('Capability Gaps'!AM732:AU732)=0,1,0)</f>
        <v>1</v>
      </c>
    </row>
    <row r="719" spans="1:6" ht="15" customHeight="1" x14ac:dyDescent="0.45">
      <c r="A719" s="5" t="s">
        <v>1458</v>
      </c>
      <c r="B719" s="5" t="s">
        <v>1459</v>
      </c>
      <c r="C719" s="7">
        <f>IF(SUM('Capability Gaps'!L733:T733)=0,1,0)</f>
        <v>0</v>
      </c>
      <c r="D719" s="7">
        <f>IF(SUM('Capability Gaps'!U733:AC733)=0,1,0)</f>
        <v>0</v>
      </c>
      <c r="E719" s="7">
        <f>IF(SUM('Capability Gaps'!AD733:AL733)=0,1,0)</f>
        <v>0</v>
      </c>
      <c r="F719" s="7">
        <f>IF(SUM('Capability Gaps'!AM733:AU733)=0,1,0)</f>
        <v>1</v>
      </c>
    </row>
    <row r="720" spans="1:6" ht="15" customHeight="1" x14ac:dyDescent="0.45">
      <c r="A720" s="5" t="s">
        <v>1460</v>
      </c>
      <c r="B720" s="5" t="s">
        <v>1461</v>
      </c>
      <c r="C720" s="7">
        <f>IF(SUM('Capability Gaps'!L734:T734)=0,1,0)</f>
        <v>0</v>
      </c>
      <c r="D720" s="7">
        <f>IF(SUM('Capability Gaps'!U734:AC734)=0,1,0)</f>
        <v>0</v>
      </c>
      <c r="E720" s="7">
        <f>IF(SUM('Capability Gaps'!AD734:AL734)=0,1,0)</f>
        <v>0</v>
      </c>
      <c r="F720" s="7">
        <f>IF(SUM('Capability Gaps'!AM734:AU734)=0,1,0)</f>
        <v>0</v>
      </c>
    </row>
    <row r="721" spans="1:6" ht="15" customHeight="1" x14ac:dyDescent="0.45">
      <c r="A721" s="5" t="s">
        <v>1462</v>
      </c>
      <c r="B721" s="5" t="s">
        <v>1463</v>
      </c>
      <c r="C721" s="7">
        <f>IF(SUM('Capability Gaps'!L735:T735)=0,1,0)</f>
        <v>0</v>
      </c>
      <c r="D721" s="7">
        <f>IF(SUM('Capability Gaps'!U735:AC735)=0,1,0)</f>
        <v>0</v>
      </c>
      <c r="E721" s="7">
        <f>IF(SUM('Capability Gaps'!AD735:AL735)=0,1,0)</f>
        <v>0</v>
      </c>
      <c r="F721" s="7">
        <f>IF(SUM('Capability Gaps'!AM735:AU735)=0,1,0)</f>
        <v>1</v>
      </c>
    </row>
    <row r="722" spans="1:6" ht="15" customHeight="1" x14ac:dyDescent="0.45">
      <c r="A722" s="5" t="s">
        <v>1464</v>
      </c>
      <c r="B722" s="5" t="s">
        <v>1465</v>
      </c>
      <c r="C722" s="7">
        <f>IF(SUM('Capability Gaps'!L736:T736)=0,1,0)</f>
        <v>0</v>
      </c>
      <c r="D722" s="7">
        <f>IF(SUM('Capability Gaps'!U736:AC736)=0,1,0)</f>
        <v>0</v>
      </c>
      <c r="E722" s="7">
        <f>IF(SUM('Capability Gaps'!AD736:AL736)=0,1,0)</f>
        <v>0</v>
      </c>
      <c r="F722" s="7">
        <f>IF(SUM('Capability Gaps'!AM736:AU736)=0,1,0)</f>
        <v>1</v>
      </c>
    </row>
    <row r="723" spans="1:6" ht="15" customHeight="1" x14ac:dyDescent="0.45">
      <c r="A723" s="5" t="s">
        <v>1466</v>
      </c>
      <c r="B723" s="5" t="s">
        <v>1467</v>
      </c>
      <c r="C723" s="7">
        <f>IF(SUM('Capability Gaps'!L737:T737)=0,1,0)</f>
        <v>0</v>
      </c>
      <c r="D723" s="7">
        <f>IF(SUM('Capability Gaps'!U737:AC737)=0,1,0)</f>
        <v>0</v>
      </c>
      <c r="E723" s="7">
        <f>IF(SUM('Capability Gaps'!AD737:AL737)=0,1,0)</f>
        <v>0</v>
      </c>
      <c r="F723" s="7">
        <f>IF(SUM('Capability Gaps'!AM737:AU737)=0,1,0)</f>
        <v>1</v>
      </c>
    </row>
    <row r="724" spans="1:6" ht="15" customHeight="1" x14ac:dyDescent="0.45">
      <c r="A724" s="5" t="s">
        <v>1468</v>
      </c>
      <c r="B724" s="5" t="s">
        <v>1469</v>
      </c>
      <c r="C724" s="7">
        <f>IF(SUM('Capability Gaps'!L738:T738)=0,1,0)</f>
        <v>0</v>
      </c>
      <c r="D724" s="7">
        <f>IF(SUM('Capability Gaps'!U738:AC738)=0,1,0)</f>
        <v>0</v>
      </c>
      <c r="E724" s="7">
        <f>IF(SUM('Capability Gaps'!AD738:AL738)=0,1,0)</f>
        <v>0</v>
      </c>
      <c r="F724" s="7">
        <f>IF(SUM('Capability Gaps'!AM738:AU738)=0,1,0)</f>
        <v>1</v>
      </c>
    </row>
    <row r="725" spans="1:6" ht="15" customHeight="1" x14ac:dyDescent="0.45">
      <c r="A725" s="5" t="s">
        <v>1470</v>
      </c>
      <c r="B725" s="5" t="s">
        <v>1471</v>
      </c>
      <c r="C725" s="7">
        <f>IF(SUM('Capability Gaps'!L739:T739)=0,1,0)</f>
        <v>0</v>
      </c>
      <c r="D725" s="7">
        <f>IF(SUM('Capability Gaps'!U739:AC739)=0,1,0)</f>
        <v>0</v>
      </c>
      <c r="E725" s="7">
        <f>IF(SUM('Capability Gaps'!AD739:AL739)=0,1,0)</f>
        <v>0</v>
      </c>
      <c r="F725" s="7">
        <f>IF(SUM('Capability Gaps'!AM739:AU739)=0,1,0)</f>
        <v>1</v>
      </c>
    </row>
    <row r="726" spans="1:6" ht="15" customHeight="1" x14ac:dyDescent="0.45">
      <c r="A726" s="5" t="s">
        <v>1472</v>
      </c>
      <c r="B726" s="5" t="s">
        <v>1473</v>
      </c>
      <c r="C726" s="7">
        <f>IF(SUM('Capability Gaps'!L740:T740)=0,1,0)</f>
        <v>0</v>
      </c>
      <c r="D726" s="7">
        <f>IF(SUM('Capability Gaps'!U740:AC740)=0,1,0)</f>
        <v>0</v>
      </c>
      <c r="E726" s="7">
        <f>IF(SUM('Capability Gaps'!AD740:AL740)=0,1,0)</f>
        <v>0</v>
      </c>
      <c r="F726" s="7">
        <f>IF(SUM('Capability Gaps'!AM740:AU740)=0,1,0)</f>
        <v>1</v>
      </c>
    </row>
    <row r="727" spans="1:6" ht="15" customHeight="1" x14ac:dyDescent="0.45">
      <c r="A727" s="5" t="s">
        <v>1474</v>
      </c>
      <c r="B727" s="5" t="s">
        <v>1475</v>
      </c>
      <c r="C727" s="7">
        <f>IF(SUM('Capability Gaps'!L741:T741)=0,1,0)</f>
        <v>0</v>
      </c>
      <c r="D727" s="7">
        <f>IF(SUM('Capability Gaps'!U741:AC741)=0,1,0)</f>
        <v>0</v>
      </c>
      <c r="E727" s="7">
        <f>IF(SUM('Capability Gaps'!AD741:AL741)=0,1,0)</f>
        <v>0</v>
      </c>
      <c r="F727" s="7">
        <f>IF(SUM('Capability Gaps'!AM741:AU741)=0,1,0)</f>
        <v>1</v>
      </c>
    </row>
    <row r="728" spans="1:6" ht="15" customHeight="1" x14ac:dyDescent="0.45">
      <c r="A728" s="5" t="s">
        <v>1476</v>
      </c>
      <c r="B728" s="5" t="s">
        <v>1477</v>
      </c>
      <c r="C728" s="7">
        <f>IF(SUM('Capability Gaps'!L742:T742)=0,1,0)</f>
        <v>0</v>
      </c>
      <c r="D728" s="7">
        <f>IF(SUM('Capability Gaps'!U742:AC742)=0,1,0)</f>
        <v>0</v>
      </c>
      <c r="E728" s="7">
        <f>IF(SUM('Capability Gaps'!AD742:AL742)=0,1,0)</f>
        <v>0</v>
      </c>
      <c r="F728" s="7">
        <f>IF(SUM('Capability Gaps'!AM742:AU742)=0,1,0)</f>
        <v>1</v>
      </c>
    </row>
    <row r="729" spans="1:6" ht="15" customHeight="1" x14ac:dyDescent="0.45">
      <c r="A729" s="5" t="s">
        <v>1478</v>
      </c>
      <c r="B729" s="5" t="s">
        <v>1479</v>
      </c>
      <c r="C729" s="7">
        <f>IF(SUM('Capability Gaps'!L743:T743)=0,1,0)</f>
        <v>0</v>
      </c>
      <c r="D729" s="7">
        <f>IF(SUM('Capability Gaps'!U743:AC743)=0,1,0)</f>
        <v>0</v>
      </c>
      <c r="E729" s="7">
        <f>IF(SUM('Capability Gaps'!AD743:AL743)=0,1,0)</f>
        <v>1</v>
      </c>
      <c r="F729" s="7">
        <f>IF(SUM('Capability Gaps'!AM743:AU743)=0,1,0)</f>
        <v>1</v>
      </c>
    </row>
    <row r="730" spans="1:6" ht="15" customHeight="1" x14ac:dyDescent="0.45">
      <c r="A730" s="5" t="s">
        <v>1480</v>
      </c>
      <c r="B730" s="5" t="s">
        <v>1481</v>
      </c>
      <c r="C730" s="7">
        <f>IF(SUM('Capability Gaps'!L744:T744)=0,1,0)</f>
        <v>0</v>
      </c>
      <c r="D730" s="7">
        <f>IF(SUM('Capability Gaps'!U744:AC744)=0,1,0)</f>
        <v>0</v>
      </c>
      <c r="E730" s="7">
        <f>IF(SUM('Capability Gaps'!AD744:AL744)=0,1,0)</f>
        <v>0</v>
      </c>
      <c r="F730" s="7">
        <f>IF(SUM('Capability Gaps'!AM744:AU744)=0,1,0)</f>
        <v>1</v>
      </c>
    </row>
    <row r="731" spans="1:6" ht="15" customHeight="1" x14ac:dyDescent="0.45">
      <c r="A731" s="5" t="s">
        <v>1482</v>
      </c>
      <c r="B731" s="5" t="s">
        <v>1483</v>
      </c>
      <c r="C731" s="7">
        <f>IF(SUM('Capability Gaps'!L745:T745)=0,1,0)</f>
        <v>0</v>
      </c>
      <c r="D731" s="7">
        <f>IF(SUM('Capability Gaps'!U745:AC745)=0,1,0)</f>
        <v>0</v>
      </c>
      <c r="E731" s="7">
        <f>IF(SUM('Capability Gaps'!AD745:AL745)=0,1,0)</f>
        <v>0</v>
      </c>
      <c r="F731" s="7">
        <f>IF(SUM('Capability Gaps'!AM745:AU745)=0,1,0)</f>
        <v>1</v>
      </c>
    </row>
    <row r="732" spans="1:6" ht="15" customHeight="1" x14ac:dyDescent="0.45">
      <c r="A732" s="5" t="s">
        <v>1484</v>
      </c>
      <c r="B732" s="5" t="s">
        <v>1485</v>
      </c>
      <c r="C732" s="7">
        <f>IF(SUM('Capability Gaps'!L746:T746)=0,1,0)</f>
        <v>0</v>
      </c>
      <c r="D732" s="7">
        <f>IF(SUM('Capability Gaps'!U746:AC746)=0,1,0)</f>
        <v>0</v>
      </c>
      <c r="E732" s="7">
        <f>IF(SUM('Capability Gaps'!AD746:AL746)=0,1,0)</f>
        <v>0</v>
      </c>
      <c r="F732" s="7">
        <f>IF(SUM('Capability Gaps'!AM746:AU746)=0,1,0)</f>
        <v>1</v>
      </c>
    </row>
    <row r="733" spans="1:6" ht="15" customHeight="1" x14ac:dyDescent="0.45">
      <c r="A733" s="5" t="s">
        <v>1486</v>
      </c>
      <c r="B733" s="5" t="s">
        <v>1487</v>
      </c>
      <c r="C733" s="7">
        <f>IF(SUM('Capability Gaps'!L747:T747)=0,1,0)</f>
        <v>0</v>
      </c>
      <c r="D733" s="7">
        <f>IF(SUM('Capability Gaps'!U747:AC747)=0,1,0)</f>
        <v>0</v>
      </c>
      <c r="E733" s="7">
        <f>IF(SUM('Capability Gaps'!AD747:AL747)=0,1,0)</f>
        <v>0</v>
      </c>
      <c r="F733" s="7">
        <f>IF(SUM('Capability Gaps'!AM747:AU747)=0,1,0)</f>
        <v>1</v>
      </c>
    </row>
    <row r="734" spans="1:6" ht="15" customHeight="1" x14ac:dyDescent="0.45">
      <c r="A734" s="5" t="s">
        <v>1488</v>
      </c>
      <c r="B734" s="5" t="s">
        <v>1489</v>
      </c>
      <c r="C734" s="7">
        <f>IF(SUM('Capability Gaps'!L748:T748)=0,1,0)</f>
        <v>0</v>
      </c>
      <c r="D734" s="7">
        <f>IF(SUM('Capability Gaps'!U748:AC748)=0,1,0)</f>
        <v>0</v>
      </c>
      <c r="E734" s="7">
        <f>IF(SUM('Capability Gaps'!AD748:AL748)=0,1,0)</f>
        <v>0</v>
      </c>
      <c r="F734" s="7">
        <f>IF(SUM('Capability Gaps'!AM748:AU748)=0,1,0)</f>
        <v>1</v>
      </c>
    </row>
    <row r="735" spans="1:6" ht="15" customHeight="1" x14ac:dyDescent="0.45">
      <c r="A735" s="5" t="s">
        <v>1490</v>
      </c>
      <c r="B735" s="5" t="s">
        <v>1491</v>
      </c>
      <c r="C735" s="7">
        <f>IF(SUM('Capability Gaps'!L749:T749)=0,1,0)</f>
        <v>0</v>
      </c>
      <c r="D735" s="7">
        <f>IF(SUM('Capability Gaps'!U749:AC749)=0,1,0)</f>
        <v>0</v>
      </c>
      <c r="E735" s="7">
        <f>IF(SUM('Capability Gaps'!AD749:AL749)=0,1,0)</f>
        <v>0</v>
      </c>
      <c r="F735" s="7">
        <f>IF(SUM('Capability Gaps'!AM749:AU749)=0,1,0)</f>
        <v>0</v>
      </c>
    </row>
    <row r="736" spans="1:6" ht="15" customHeight="1" x14ac:dyDescent="0.45">
      <c r="A736" s="5" t="s">
        <v>1492</v>
      </c>
      <c r="B736" s="5" t="s">
        <v>1493</v>
      </c>
      <c r="C736" s="7">
        <f>IF(SUM('Capability Gaps'!L750:T750)=0,1,0)</f>
        <v>0</v>
      </c>
      <c r="D736" s="7">
        <f>IF(SUM('Capability Gaps'!U750:AC750)=0,1,0)</f>
        <v>0</v>
      </c>
      <c r="E736" s="7">
        <f>IF(SUM('Capability Gaps'!AD750:AL750)=0,1,0)</f>
        <v>0</v>
      </c>
      <c r="F736" s="7">
        <f>IF(SUM('Capability Gaps'!AM750:AU750)=0,1,0)</f>
        <v>1</v>
      </c>
    </row>
    <row r="737" spans="1:6" ht="15" customHeight="1" x14ac:dyDescent="0.45">
      <c r="A737" s="5" t="s">
        <v>1494</v>
      </c>
      <c r="B737" s="5" t="s">
        <v>1495</v>
      </c>
      <c r="C737" s="7">
        <f>IF(SUM('Capability Gaps'!L751:T751)=0,1,0)</f>
        <v>0</v>
      </c>
      <c r="D737" s="7">
        <f>IF(SUM('Capability Gaps'!U751:AC751)=0,1,0)</f>
        <v>0</v>
      </c>
      <c r="E737" s="7">
        <f>IF(SUM('Capability Gaps'!AD751:AL751)=0,1,0)</f>
        <v>0</v>
      </c>
      <c r="F737" s="7">
        <f>IF(SUM('Capability Gaps'!AM751:AU751)=0,1,0)</f>
        <v>1</v>
      </c>
    </row>
    <row r="738" spans="1:6" ht="15" customHeight="1" x14ac:dyDescent="0.45">
      <c r="A738" s="5" t="s">
        <v>1496</v>
      </c>
      <c r="B738" s="5" t="s">
        <v>1497</v>
      </c>
      <c r="C738" s="7">
        <f>IF(SUM('Capability Gaps'!L752:T752)=0,1,0)</f>
        <v>0</v>
      </c>
      <c r="D738" s="7">
        <f>IF(SUM('Capability Gaps'!U752:AC752)=0,1,0)</f>
        <v>0</v>
      </c>
      <c r="E738" s="7">
        <f>IF(SUM('Capability Gaps'!AD752:AL752)=0,1,0)</f>
        <v>0</v>
      </c>
      <c r="F738" s="7">
        <f>IF(SUM('Capability Gaps'!AM752:AU752)=0,1,0)</f>
        <v>1</v>
      </c>
    </row>
    <row r="739" spans="1:6" ht="15" customHeight="1" x14ac:dyDescent="0.45">
      <c r="A739" s="5" t="s">
        <v>1498</v>
      </c>
      <c r="B739" s="5" t="s">
        <v>1499</v>
      </c>
      <c r="C739" s="7">
        <f>IF(SUM('Capability Gaps'!L753:T753)=0,1,0)</f>
        <v>0</v>
      </c>
      <c r="D739" s="7">
        <f>IF(SUM('Capability Gaps'!U753:AC753)=0,1,0)</f>
        <v>0</v>
      </c>
      <c r="E739" s="7">
        <f>IF(SUM('Capability Gaps'!AD753:AL753)=0,1,0)</f>
        <v>0</v>
      </c>
      <c r="F739" s="7">
        <f>IF(SUM('Capability Gaps'!AM753:AU753)=0,1,0)</f>
        <v>1</v>
      </c>
    </row>
    <row r="740" spans="1:6" ht="15" customHeight="1" x14ac:dyDescent="0.45">
      <c r="A740" s="5" t="s">
        <v>1500</v>
      </c>
      <c r="B740" s="5" t="s">
        <v>1501</v>
      </c>
      <c r="C740" s="7">
        <f>IF(SUM('Capability Gaps'!L754:T754)=0,1,0)</f>
        <v>0</v>
      </c>
      <c r="D740" s="7">
        <f>IF(SUM('Capability Gaps'!U754:AC754)=0,1,0)</f>
        <v>0</v>
      </c>
      <c r="E740" s="7">
        <f>IF(SUM('Capability Gaps'!AD754:AL754)=0,1,0)</f>
        <v>0</v>
      </c>
      <c r="F740" s="7">
        <f>IF(SUM('Capability Gaps'!AM754:AU754)=0,1,0)</f>
        <v>1</v>
      </c>
    </row>
    <row r="741" spans="1:6" ht="15" customHeight="1" x14ac:dyDescent="0.45">
      <c r="A741" s="5" t="s">
        <v>1502</v>
      </c>
      <c r="B741" s="5" t="s">
        <v>1503</v>
      </c>
      <c r="C741" s="7">
        <f>IF(SUM('Capability Gaps'!L755:T755)=0,1,0)</f>
        <v>0</v>
      </c>
      <c r="D741" s="7">
        <f>IF(SUM('Capability Gaps'!U755:AC755)=0,1,0)</f>
        <v>0</v>
      </c>
      <c r="E741" s="7">
        <f>IF(SUM('Capability Gaps'!AD755:AL755)=0,1,0)</f>
        <v>1</v>
      </c>
      <c r="F741" s="7">
        <f>IF(SUM('Capability Gaps'!AM755:AU755)=0,1,0)</f>
        <v>1</v>
      </c>
    </row>
    <row r="742" spans="1:6" ht="15" customHeight="1" x14ac:dyDescent="0.45">
      <c r="A742" s="5" t="s">
        <v>1504</v>
      </c>
      <c r="B742" s="5" t="s">
        <v>1505</v>
      </c>
      <c r="C742" s="7">
        <f>IF(SUM('Capability Gaps'!L756:T756)=0,1,0)</f>
        <v>0</v>
      </c>
      <c r="D742" s="7">
        <f>IF(SUM('Capability Gaps'!U756:AC756)=0,1,0)</f>
        <v>1</v>
      </c>
      <c r="E742" s="7">
        <f>IF(SUM('Capability Gaps'!AD756:AL756)=0,1,0)</f>
        <v>1</v>
      </c>
      <c r="F742" s="7">
        <f>IF(SUM('Capability Gaps'!AM756:AU756)=0,1,0)</f>
        <v>1</v>
      </c>
    </row>
    <row r="743" spans="1:6" ht="15" customHeight="1" x14ac:dyDescent="0.45">
      <c r="A743" s="5" t="s">
        <v>1506</v>
      </c>
      <c r="B743" s="5" t="s">
        <v>1507</v>
      </c>
      <c r="C743" s="7">
        <f>IF(SUM('Capability Gaps'!L757:T757)=0,1,0)</f>
        <v>0</v>
      </c>
      <c r="D743" s="7">
        <f>IF(SUM('Capability Gaps'!U757:AC757)=0,1,0)</f>
        <v>0</v>
      </c>
      <c r="E743" s="7">
        <f>IF(SUM('Capability Gaps'!AD757:AL757)=0,1,0)</f>
        <v>1</v>
      </c>
      <c r="F743" s="7">
        <f>IF(SUM('Capability Gaps'!AM757:AU757)=0,1,0)</f>
        <v>1</v>
      </c>
    </row>
    <row r="744" spans="1:6" ht="15" customHeight="1" x14ac:dyDescent="0.45">
      <c r="A744" s="5" t="s">
        <v>1508</v>
      </c>
      <c r="B744" s="5" t="s">
        <v>1509</v>
      </c>
      <c r="C744" s="7">
        <f>IF(SUM('Capability Gaps'!L758:T758)=0,1,0)</f>
        <v>0</v>
      </c>
      <c r="D744" s="7">
        <f>IF(SUM('Capability Gaps'!U758:AC758)=0,1,0)</f>
        <v>0</v>
      </c>
      <c r="E744" s="7">
        <f>IF(SUM('Capability Gaps'!AD758:AL758)=0,1,0)</f>
        <v>1</v>
      </c>
      <c r="F744" s="7">
        <f>IF(SUM('Capability Gaps'!AM758:AU758)=0,1,0)</f>
        <v>1</v>
      </c>
    </row>
    <row r="745" spans="1:6" ht="15" customHeight="1" x14ac:dyDescent="0.45">
      <c r="A745" s="5" t="s">
        <v>1510</v>
      </c>
      <c r="B745" s="5" t="s">
        <v>1511</v>
      </c>
      <c r="C745" s="7">
        <f>IF(SUM('Capability Gaps'!L759:T759)=0,1,0)</f>
        <v>0</v>
      </c>
      <c r="D745" s="7">
        <f>IF(SUM('Capability Gaps'!U759:AC759)=0,1,0)</f>
        <v>0</v>
      </c>
      <c r="E745" s="7">
        <f>IF(SUM('Capability Gaps'!AD759:AL759)=0,1,0)</f>
        <v>0</v>
      </c>
      <c r="F745" s="7">
        <f>IF(SUM('Capability Gaps'!AM759:AU759)=0,1,0)</f>
        <v>1</v>
      </c>
    </row>
    <row r="746" spans="1:6" ht="15" customHeight="1" x14ac:dyDescent="0.45">
      <c r="A746" s="5" t="s">
        <v>1512</v>
      </c>
      <c r="B746" s="5" t="s">
        <v>1513</v>
      </c>
      <c r="C746" s="7">
        <f>IF(SUM('Capability Gaps'!L760:T760)=0,1,0)</f>
        <v>0</v>
      </c>
      <c r="D746" s="7">
        <f>IF(SUM('Capability Gaps'!U760:AC760)=0,1,0)</f>
        <v>0</v>
      </c>
      <c r="E746" s="7">
        <f>IF(SUM('Capability Gaps'!AD760:AL760)=0,1,0)</f>
        <v>1</v>
      </c>
      <c r="F746" s="7">
        <f>IF(SUM('Capability Gaps'!AM760:AU760)=0,1,0)</f>
        <v>1</v>
      </c>
    </row>
    <row r="747" spans="1:6" ht="15" customHeight="1" x14ac:dyDescent="0.45">
      <c r="A747" s="5" t="s">
        <v>1514</v>
      </c>
      <c r="B747" s="5" t="s">
        <v>1515</v>
      </c>
      <c r="C747" s="7">
        <f>IF(SUM('Capability Gaps'!L761:T761)=0,1,0)</f>
        <v>0</v>
      </c>
      <c r="D747" s="7">
        <f>IF(SUM('Capability Gaps'!U761:AC761)=0,1,0)</f>
        <v>0</v>
      </c>
      <c r="E747" s="7">
        <f>IF(SUM('Capability Gaps'!AD761:AL761)=0,1,0)</f>
        <v>1</v>
      </c>
      <c r="F747" s="7">
        <f>IF(SUM('Capability Gaps'!AM761:AU761)=0,1,0)</f>
        <v>1</v>
      </c>
    </row>
    <row r="748" spans="1:6" ht="15" customHeight="1" x14ac:dyDescent="0.45">
      <c r="A748" s="5" t="s">
        <v>1516</v>
      </c>
      <c r="B748" s="5" t="s">
        <v>1517</v>
      </c>
      <c r="C748" s="7">
        <f>IF(SUM('Capability Gaps'!L762:T762)=0,1,0)</f>
        <v>0</v>
      </c>
      <c r="D748" s="7">
        <f>IF(SUM('Capability Gaps'!U762:AC762)=0,1,0)</f>
        <v>0</v>
      </c>
      <c r="E748" s="7">
        <f>IF(SUM('Capability Gaps'!AD762:AL762)=0,1,0)</f>
        <v>1</v>
      </c>
      <c r="F748" s="7">
        <f>IF(SUM('Capability Gaps'!AM762:AU762)=0,1,0)</f>
        <v>1</v>
      </c>
    </row>
    <row r="749" spans="1:6" ht="15" customHeight="1" x14ac:dyDescent="0.45">
      <c r="A749" s="5" t="s">
        <v>1518</v>
      </c>
      <c r="B749" s="5" t="s">
        <v>1519</v>
      </c>
      <c r="C749" s="7">
        <f>IF(SUM('Capability Gaps'!L763:T763)=0,1,0)</f>
        <v>0</v>
      </c>
      <c r="D749" s="7">
        <f>IF(SUM('Capability Gaps'!U763:AC763)=0,1,0)</f>
        <v>0</v>
      </c>
      <c r="E749" s="7">
        <f>IF(SUM('Capability Gaps'!AD763:AL763)=0,1,0)</f>
        <v>1</v>
      </c>
      <c r="F749" s="7">
        <f>IF(SUM('Capability Gaps'!AM763:AU763)=0,1,0)</f>
        <v>1</v>
      </c>
    </row>
    <row r="750" spans="1:6" ht="15" customHeight="1" x14ac:dyDescent="0.45">
      <c r="A750" s="5" t="s">
        <v>1520</v>
      </c>
      <c r="B750" s="5" t="s">
        <v>1521</v>
      </c>
      <c r="C750" s="7">
        <f>IF(SUM('Capability Gaps'!L764:T764)=0,1,0)</f>
        <v>0</v>
      </c>
      <c r="D750" s="7">
        <f>IF(SUM('Capability Gaps'!U764:AC764)=0,1,0)</f>
        <v>0</v>
      </c>
      <c r="E750" s="7">
        <f>IF(SUM('Capability Gaps'!AD764:AL764)=0,1,0)</f>
        <v>1</v>
      </c>
      <c r="F750" s="7">
        <f>IF(SUM('Capability Gaps'!AM764:AU764)=0,1,0)</f>
        <v>1</v>
      </c>
    </row>
    <row r="751" spans="1:6" ht="15" customHeight="1" x14ac:dyDescent="0.45">
      <c r="A751" s="5" t="s">
        <v>1522</v>
      </c>
      <c r="B751" s="5" t="s">
        <v>1523</v>
      </c>
      <c r="C751" s="7">
        <f>IF(SUM('Capability Gaps'!L765:T765)=0,1,0)</f>
        <v>0</v>
      </c>
      <c r="D751" s="7">
        <f>IF(SUM('Capability Gaps'!U765:AC765)=0,1,0)</f>
        <v>0</v>
      </c>
      <c r="E751" s="7">
        <f>IF(SUM('Capability Gaps'!AD765:AL765)=0,1,0)</f>
        <v>1</v>
      </c>
      <c r="F751" s="7">
        <f>IF(SUM('Capability Gaps'!AM765:AU765)=0,1,0)</f>
        <v>1</v>
      </c>
    </row>
    <row r="752" spans="1:6" ht="15" customHeight="1" x14ac:dyDescent="0.45">
      <c r="A752" s="5" t="s">
        <v>1524</v>
      </c>
      <c r="B752" s="5" t="s">
        <v>1525</v>
      </c>
      <c r="C752" s="7">
        <f>IF(SUM('Capability Gaps'!L766:T766)=0,1,0)</f>
        <v>0</v>
      </c>
      <c r="D752" s="7">
        <f>IF(SUM('Capability Gaps'!U766:AC766)=0,1,0)</f>
        <v>0</v>
      </c>
      <c r="E752" s="7">
        <f>IF(SUM('Capability Gaps'!AD766:AL766)=0,1,0)</f>
        <v>0</v>
      </c>
      <c r="F752" s="7">
        <f>IF(SUM('Capability Gaps'!AM766:AU766)=0,1,0)</f>
        <v>1</v>
      </c>
    </row>
    <row r="753" spans="1:6" ht="15" customHeight="1" x14ac:dyDescent="0.45">
      <c r="A753" s="5" t="s">
        <v>1526</v>
      </c>
      <c r="B753" s="5" t="s">
        <v>1527</v>
      </c>
      <c r="C753" s="7">
        <f>IF(SUM('Capability Gaps'!L767:T767)=0,1,0)</f>
        <v>0</v>
      </c>
      <c r="D753" s="7">
        <f>IF(SUM('Capability Gaps'!U767:AC767)=0,1,0)</f>
        <v>0</v>
      </c>
      <c r="E753" s="7">
        <f>IF(SUM('Capability Gaps'!AD767:AL767)=0,1,0)</f>
        <v>1</v>
      </c>
      <c r="F753" s="7">
        <f>IF(SUM('Capability Gaps'!AM767:AU767)=0,1,0)</f>
        <v>1</v>
      </c>
    </row>
    <row r="754" spans="1:6" ht="15" customHeight="1" x14ac:dyDescent="0.45">
      <c r="A754" s="5" t="s">
        <v>1528</v>
      </c>
      <c r="B754" s="5" t="s">
        <v>1529</v>
      </c>
      <c r="C754" s="7">
        <f>IF(SUM('Capability Gaps'!L768:T768)=0,1,0)</f>
        <v>0</v>
      </c>
      <c r="D754" s="7">
        <f>IF(SUM('Capability Gaps'!U768:AC768)=0,1,0)</f>
        <v>0</v>
      </c>
      <c r="E754" s="7">
        <f>IF(SUM('Capability Gaps'!AD768:AL768)=0,1,0)</f>
        <v>1</v>
      </c>
      <c r="F754" s="7">
        <f>IF(SUM('Capability Gaps'!AM768:AU768)=0,1,0)</f>
        <v>1</v>
      </c>
    </row>
    <row r="755" spans="1:6" ht="15" customHeight="1" x14ac:dyDescent="0.45">
      <c r="A755" s="5" t="s">
        <v>1530</v>
      </c>
      <c r="B755" s="5" t="s">
        <v>1531</v>
      </c>
      <c r="C755" s="7">
        <f>IF(SUM('Capability Gaps'!L769:T769)=0,1,0)</f>
        <v>0</v>
      </c>
      <c r="D755" s="7">
        <f>IF(SUM('Capability Gaps'!U769:AC769)=0,1,0)</f>
        <v>0</v>
      </c>
      <c r="E755" s="7">
        <f>IF(SUM('Capability Gaps'!AD769:AL769)=0,1,0)</f>
        <v>0</v>
      </c>
      <c r="F755" s="7">
        <f>IF(SUM('Capability Gaps'!AM769:AU769)=0,1,0)</f>
        <v>1</v>
      </c>
    </row>
    <row r="756" spans="1:6" ht="15" customHeight="1" x14ac:dyDescent="0.45">
      <c r="A756" s="5" t="s">
        <v>1532</v>
      </c>
      <c r="B756" s="5" t="s">
        <v>1533</v>
      </c>
      <c r="C756" s="7">
        <f>IF(SUM('Capability Gaps'!L770:T770)=0,1,0)</f>
        <v>0</v>
      </c>
      <c r="D756" s="7">
        <f>IF(SUM('Capability Gaps'!U770:AC770)=0,1,0)</f>
        <v>0</v>
      </c>
      <c r="E756" s="7">
        <f>IF(SUM('Capability Gaps'!AD770:AL770)=0,1,0)</f>
        <v>0</v>
      </c>
      <c r="F756" s="7">
        <f>IF(SUM('Capability Gaps'!AM770:AU770)=0,1,0)</f>
        <v>1</v>
      </c>
    </row>
    <row r="757" spans="1:6" ht="15" customHeight="1" x14ac:dyDescent="0.45">
      <c r="A757" s="5" t="s">
        <v>1534</v>
      </c>
      <c r="B757" s="5" t="s">
        <v>1535</v>
      </c>
      <c r="C757" s="7">
        <f>IF(SUM('Capability Gaps'!L771:T771)=0,1,0)</f>
        <v>0</v>
      </c>
      <c r="D757" s="7">
        <f>IF(SUM('Capability Gaps'!U771:AC771)=0,1,0)</f>
        <v>0</v>
      </c>
      <c r="E757" s="7">
        <f>IF(SUM('Capability Gaps'!AD771:AL771)=0,1,0)</f>
        <v>0</v>
      </c>
      <c r="F757" s="7">
        <f>IF(SUM('Capability Gaps'!AM771:AU771)=0,1,0)</f>
        <v>1</v>
      </c>
    </row>
    <row r="758" spans="1:6" ht="15" customHeight="1" x14ac:dyDescent="0.45">
      <c r="A758" s="5" t="s">
        <v>1536</v>
      </c>
      <c r="B758" s="5" t="s">
        <v>1537</v>
      </c>
      <c r="C758" s="7">
        <f>IF(SUM('Capability Gaps'!L772:T772)=0,1,0)</f>
        <v>0</v>
      </c>
      <c r="D758" s="7">
        <f>IF(SUM('Capability Gaps'!U772:AC772)=0,1,0)</f>
        <v>0</v>
      </c>
      <c r="E758" s="7">
        <f>IF(SUM('Capability Gaps'!AD772:AL772)=0,1,0)</f>
        <v>1</v>
      </c>
      <c r="F758" s="7">
        <f>IF(SUM('Capability Gaps'!AM772:AU772)=0,1,0)</f>
        <v>1</v>
      </c>
    </row>
    <row r="759" spans="1:6" ht="15" customHeight="1" x14ac:dyDescent="0.45">
      <c r="A759" s="5" t="s">
        <v>1538</v>
      </c>
      <c r="B759" s="5" t="s">
        <v>1539</v>
      </c>
      <c r="C759" s="7">
        <f>IF(SUM('Capability Gaps'!L773:T773)=0,1,0)</f>
        <v>0</v>
      </c>
      <c r="D759" s="7">
        <f>IF(SUM('Capability Gaps'!U773:AC773)=0,1,0)</f>
        <v>0</v>
      </c>
      <c r="E759" s="7">
        <f>IF(SUM('Capability Gaps'!AD773:AL773)=0,1,0)</f>
        <v>0</v>
      </c>
      <c r="F759" s="7">
        <f>IF(SUM('Capability Gaps'!AM773:AU773)=0,1,0)</f>
        <v>1</v>
      </c>
    </row>
    <row r="760" spans="1:6" ht="15" customHeight="1" x14ac:dyDescent="0.45">
      <c r="A760" s="5" t="s">
        <v>1540</v>
      </c>
      <c r="B760" s="5" t="s">
        <v>1541</v>
      </c>
      <c r="C760" s="7">
        <f>IF(SUM('Capability Gaps'!L774:T774)=0,1,0)</f>
        <v>0</v>
      </c>
      <c r="D760" s="7">
        <f>IF(SUM('Capability Gaps'!U774:AC774)=0,1,0)</f>
        <v>0</v>
      </c>
      <c r="E760" s="7">
        <f>IF(SUM('Capability Gaps'!AD774:AL774)=0,1,0)</f>
        <v>0</v>
      </c>
      <c r="F760" s="7">
        <f>IF(SUM('Capability Gaps'!AM774:AU774)=0,1,0)</f>
        <v>1</v>
      </c>
    </row>
    <row r="761" spans="1:6" ht="15" customHeight="1" x14ac:dyDescent="0.45">
      <c r="A761" s="5" t="s">
        <v>1542</v>
      </c>
      <c r="B761" s="5" t="s">
        <v>1543</v>
      </c>
      <c r="C761" s="7">
        <f>IF(SUM('Capability Gaps'!L775:T775)=0,1,0)</f>
        <v>0</v>
      </c>
      <c r="D761" s="7">
        <f>IF(SUM('Capability Gaps'!U775:AC775)=0,1,0)</f>
        <v>0</v>
      </c>
      <c r="E761" s="7">
        <f>IF(SUM('Capability Gaps'!AD775:AL775)=0,1,0)</f>
        <v>0</v>
      </c>
      <c r="F761" s="7">
        <f>IF(SUM('Capability Gaps'!AM775:AU775)=0,1,0)</f>
        <v>1</v>
      </c>
    </row>
    <row r="762" spans="1:6" ht="15" customHeight="1" x14ac:dyDescent="0.45">
      <c r="A762" s="5" t="s">
        <v>1544</v>
      </c>
      <c r="B762" s="5" t="s">
        <v>1545</v>
      </c>
      <c r="C762" s="7">
        <f>IF(SUM('Capability Gaps'!L776:T776)=0,1,0)</f>
        <v>0</v>
      </c>
      <c r="D762" s="7">
        <f>IF(SUM('Capability Gaps'!U776:AC776)=0,1,0)</f>
        <v>0</v>
      </c>
      <c r="E762" s="7">
        <f>IF(SUM('Capability Gaps'!AD776:AL776)=0,1,0)</f>
        <v>1</v>
      </c>
      <c r="F762" s="7">
        <f>IF(SUM('Capability Gaps'!AM776:AU776)=0,1,0)</f>
        <v>1</v>
      </c>
    </row>
    <row r="763" spans="1:6" ht="15" customHeight="1" x14ac:dyDescent="0.45">
      <c r="A763" s="5" t="s">
        <v>1546</v>
      </c>
      <c r="B763" s="5" t="s">
        <v>1547</v>
      </c>
      <c r="C763" s="7">
        <f>IF(SUM('Capability Gaps'!L777:T777)=0,1,0)</f>
        <v>0</v>
      </c>
      <c r="D763" s="7">
        <f>IF(SUM('Capability Gaps'!U777:AC777)=0,1,0)</f>
        <v>0</v>
      </c>
      <c r="E763" s="7">
        <f>IF(SUM('Capability Gaps'!AD777:AL777)=0,1,0)</f>
        <v>1</v>
      </c>
      <c r="F763" s="7">
        <f>IF(SUM('Capability Gaps'!AM777:AU777)=0,1,0)</f>
        <v>1</v>
      </c>
    </row>
    <row r="764" spans="1:6" ht="15" customHeight="1" x14ac:dyDescent="0.45">
      <c r="A764" s="5" t="s">
        <v>1548</v>
      </c>
      <c r="B764" s="5" t="s">
        <v>1549</v>
      </c>
      <c r="C764" s="7">
        <f>IF(SUM('Capability Gaps'!L778:T778)=0,1,0)</f>
        <v>0</v>
      </c>
      <c r="D764" s="7">
        <f>IF(SUM('Capability Gaps'!U778:AC778)=0,1,0)</f>
        <v>0</v>
      </c>
      <c r="E764" s="7">
        <f>IF(SUM('Capability Gaps'!AD778:AL778)=0,1,0)</f>
        <v>0</v>
      </c>
      <c r="F764" s="7">
        <f>IF(SUM('Capability Gaps'!AM778:AU778)=0,1,0)</f>
        <v>1</v>
      </c>
    </row>
    <row r="765" spans="1:6" ht="15" customHeight="1" x14ac:dyDescent="0.45">
      <c r="A765" s="5" t="s">
        <v>1550</v>
      </c>
      <c r="B765" s="5" t="s">
        <v>1551</v>
      </c>
      <c r="C765" s="7">
        <f>IF(SUM('Capability Gaps'!L779:T779)=0,1,0)</f>
        <v>0</v>
      </c>
      <c r="D765" s="7">
        <f>IF(SUM('Capability Gaps'!U779:AC779)=0,1,0)</f>
        <v>0</v>
      </c>
      <c r="E765" s="7">
        <f>IF(SUM('Capability Gaps'!AD779:AL779)=0,1,0)</f>
        <v>1</v>
      </c>
      <c r="F765" s="7">
        <f>IF(SUM('Capability Gaps'!AM779:AU779)=0,1,0)</f>
        <v>1</v>
      </c>
    </row>
    <row r="766" spans="1:6" ht="15" customHeight="1" x14ac:dyDescent="0.45">
      <c r="A766" s="5" t="s">
        <v>1552</v>
      </c>
      <c r="B766" s="5" t="s">
        <v>1553</v>
      </c>
      <c r="C766" s="7">
        <f>IF(SUM('Capability Gaps'!L780:T780)=0,1,0)</f>
        <v>0</v>
      </c>
      <c r="D766" s="7">
        <f>IF(SUM('Capability Gaps'!U780:AC780)=0,1,0)</f>
        <v>0</v>
      </c>
      <c r="E766" s="7">
        <f>IF(SUM('Capability Gaps'!AD780:AL780)=0,1,0)</f>
        <v>0</v>
      </c>
      <c r="F766" s="7">
        <f>IF(SUM('Capability Gaps'!AM780:AU780)=0,1,0)</f>
        <v>1</v>
      </c>
    </row>
    <row r="767" spans="1:6" ht="15" customHeight="1" x14ac:dyDescent="0.45">
      <c r="A767" s="5" t="s">
        <v>1554</v>
      </c>
      <c r="B767" s="5" t="s">
        <v>1555</v>
      </c>
      <c r="C767" s="7">
        <f>IF(SUM('Capability Gaps'!L781:T781)=0,1,0)</f>
        <v>0</v>
      </c>
      <c r="D767" s="7">
        <f>IF(SUM('Capability Gaps'!U781:AC781)=0,1,0)</f>
        <v>0</v>
      </c>
      <c r="E767" s="7">
        <f>IF(SUM('Capability Gaps'!AD781:AL781)=0,1,0)</f>
        <v>1</v>
      </c>
      <c r="F767" s="7">
        <f>IF(SUM('Capability Gaps'!AM781:AU781)=0,1,0)</f>
        <v>1</v>
      </c>
    </row>
    <row r="768" spans="1:6" ht="15" customHeight="1" x14ac:dyDescent="0.45">
      <c r="A768" s="5" t="s">
        <v>1556</v>
      </c>
      <c r="B768" s="5" t="s">
        <v>1557</v>
      </c>
      <c r="C768" s="7">
        <f>IF(SUM('Capability Gaps'!L782:T782)=0,1,0)</f>
        <v>0</v>
      </c>
      <c r="D768" s="7">
        <f>IF(SUM('Capability Gaps'!U782:AC782)=0,1,0)</f>
        <v>0</v>
      </c>
      <c r="E768" s="7">
        <f>IF(SUM('Capability Gaps'!AD782:AL782)=0,1,0)</f>
        <v>1</v>
      </c>
      <c r="F768" s="7">
        <f>IF(SUM('Capability Gaps'!AM782:AU782)=0,1,0)</f>
        <v>1</v>
      </c>
    </row>
    <row r="769" spans="1:6" ht="15" customHeight="1" x14ac:dyDescent="0.45">
      <c r="A769" s="5" t="s">
        <v>1558</v>
      </c>
      <c r="B769" s="5" t="s">
        <v>1559</v>
      </c>
      <c r="C769" s="7">
        <f>IF(SUM('Capability Gaps'!L783:T783)=0,1,0)</f>
        <v>0</v>
      </c>
      <c r="D769" s="7">
        <f>IF(SUM('Capability Gaps'!U783:AC783)=0,1,0)</f>
        <v>0</v>
      </c>
      <c r="E769" s="7">
        <f>IF(SUM('Capability Gaps'!AD783:AL783)=0,1,0)</f>
        <v>0</v>
      </c>
      <c r="F769" s="7">
        <f>IF(SUM('Capability Gaps'!AM783:AU783)=0,1,0)</f>
        <v>1</v>
      </c>
    </row>
    <row r="770" spans="1:6" ht="15" customHeight="1" x14ac:dyDescent="0.45">
      <c r="A770" s="5" t="s">
        <v>1560</v>
      </c>
      <c r="B770" s="5" t="s">
        <v>1561</v>
      </c>
      <c r="C770" s="7">
        <f>IF(SUM('Capability Gaps'!L784:T784)=0,1,0)</f>
        <v>0</v>
      </c>
      <c r="D770" s="7">
        <f>IF(SUM('Capability Gaps'!U784:AC784)=0,1,0)</f>
        <v>0</v>
      </c>
      <c r="E770" s="7">
        <f>IF(SUM('Capability Gaps'!AD784:AL784)=0,1,0)</f>
        <v>0</v>
      </c>
      <c r="F770" s="7">
        <f>IF(SUM('Capability Gaps'!AM784:AU784)=0,1,0)</f>
        <v>1</v>
      </c>
    </row>
    <row r="771" spans="1:6" ht="15" customHeight="1" x14ac:dyDescent="0.45">
      <c r="A771" s="5" t="s">
        <v>1562</v>
      </c>
      <c r="B771" s="5" t="s">
        <v>1563</v>
      </c>
      <c r="C771" s="7">
        <f>IF(SUM('Capability Gaps'!L785:T785)=0,1,0)</f>
        <v>0</v>
      </c>
      <c r="D771" s="7">
        <f>IF(SUM('Capability Gaps'!U785:AC785)=0,1,0)</f>
        <v>0</v>
      </c>
      <c r="E771" s="7">
        <f>IF(SUM('Capability Gaps'!AD785:AL785)=0,1,0)</f>
        <v>0</v>
      </c>
      <c r="F771" s="7">
        <f>IF(SUM('Capability Gaps'!AM785:AU785)=0,1,0)</f>
        <v>1</v>
      </c>
    </row>
    <row r="772" spans="1:6" ht="15" customHeight="1" x14ac:dyDescent="0.45">
      <c r="A772" s="5" t="s">
        <v>1564</v>
      </c>
      <c r="B772" s="5" t="s">
        <v>1565</v>
      </c>
      <c r="C772" s="7">
        <f>IF(SUM('Capability Gaps'!L786:T786)=0,1,0)</f>
        <v>0</v>
      </c>
      <c r="D772" s="7">
        <f>IF(SUM('Capability Gaps'!U786:AC786)=0,1,0)</f>
        <v>0</v>
      </c>
      <c r="E772" s="7">
        <f>IF(SUM('Capability Gaps'!AD786:AL786)=0,1,0)</f>
        <v>0</v>
      </c>
      <c r="F772" s="7">
        <f>IF(SUM('Capability Gaps'!AM786:AU786)=0,1,0)</f>
        <v>1</v>
      </c>
    </row>
    <row r="773" spans="1:6" ht="15" customHeight="1" x14ac:dyDescent="0.45">
      <c r="A773" s="5" t="s">
        <v>1566</v>
      </c>
      <c r="B773" s="5" t="s">
        <v>1567</v>
      </c>
      <c r="C773" s="7">
        <f>IF(SUM('Capability Gaps'!L787:T787)=0,1,0)</f>
        <v>0</v>
      </c>
      <c r="D773" s="7">
        <f>IF(SUM('Capability Gaps'!U787:AC787)=0,1,0)</f>
        <v>0</v>
      </c>
      <c r="E773" s="7">
        <f>IF(SUM('Capability Gaps'!AD787:AL787)=0,1,0)</f>
        <v>0</v>
      </c>
      <c r="F773" s="7">
        <f>IF(SUM('Capability Gaps'!AM787:AU787)=0,1,0)</f>
        <v>1</v>
      </c>
    </row>
    <row r="774" spans="1:6" ht="15" customHeight="1" x14ac:dyDescent="0.45">
      <c r="A774" s="5" t="s">
        <v>1568</v>
      </c>
      <c r="B774" s="5" t="s">
        <v>1569</v>
      </c>
      <c r="C774" s="7">
        <f>IF(SUM('Capability Gaps'!L788:T788)=0,1,0)</f>
        <v>0</v>
      </c>
      <c r="D774" s="7">
        <f>IF(SUM('Capability Gaps'!U788:AC788)=0,1,0)</f>
        <v>0</v>
      </c>
      <c r="E774" s="7">
        <f>IF(SUM('Capability Gaps'!AD788:AL788)=0,1,0)</f>
        <v>1</v>
      </c>
      <c r="F774" s="7">
        <f>IF(SUM('Capability Gaps'!AM788:AU788)=0,1,0)</f>
        <v>1</v>
      </c>
    </row>
    <row r="775" spans="1:6" ht="15" customHeight="1" x14ac:dyDescent="0.45">
      <c r="A775" s="5" t="s">
        <v>1570</v>
      </c>
      <c r="B775" s="5" t="s">
        <v>1571</v>
      </c>
      <c r="C775" s="7">
        <f>IF(SUM('Capability Gaps'!L789:T789)=0,1,0)</f>
        <v>0</v>
      </c>
      <c r="D775" s="7">
        <f>IF(SUM('Capability Gaps'!U789:AC789)=0,1,0)</f>
        <v>0</v>
      </c>
      <c r="E775" s="7">
        <f>IF(SUM('Capability Gaps'!AD789:AL789)=0,1,0)</f>
        <v>0</v>
      </c>
      <c r="F775" s="7">
        <f>IF(SUM('Capability Gaps'!AM789:AU789)=0,1,0)</f>
        <v>1</v>
      </c>
    </row>
    <row r="776" spans="1:6" ht="15" customHeight="1" x14ac:dyDescent="0.45">
      <c r="A776" s="5" t="s">
        <v>1572</v>
      </c>
      <c r="B776" s="5" t="s">
        <v>1573</v>
      </c>
      <c r="C776" s="7">
        <f>IF(SUM('Capability Gaps'!L790:T790)=0,1,0)</f>
        <v>0</v>
      </c>
      <c r="D776" s="7">
        <f>IF(SUM('Capability Gaps'!U790:AC790)=0,1,0)</f>
        <v>0</v>
      </c>
      <c r="E776" s="7">
        <f>IF(SUM('Capability Gaps'!AD790:AL790)=0,1,0)</f>
        <v>0</v>
      </c>
      <c r="F776" s="7">
        <f>IF(SUM('Capability Gaps'!AM790:AU790)=0,1,0)</f>
        <v>1</v>
      </c>
    </row>
    <row r="777" spans="1:6" ht="15" customHeight="1" x14ac:dyDescent="0.45">
      <c r="A777" s="5" t="s">
        <v>1574</v>
      </c>
      <c r="B777" s="5" t="s">
        <v>1575</v>
      </c>
      <c r="C777" s="7">
        <f>IF(SUM('Capability Gaps'!L791:T791)=0,1,0)</f>
        <v>0</v>
      </c>
      <c r="D777" s="7">
        <f>IF(SUM('Capability Gaps'!U791:AC791)=0,1,0)</f>
        <v>0</v>
      </c>
      <c r="E777" s="7">
        <f>IF(SUM('Capability Gaps'!AD791:AL791)=0,1,0)</f>
        <v>1</v>
      </c>
      <c r="F777" s="7">
        <f>IF(SUM('Capability Gaps'!AM791:AU791)=0,1,0)</f>
        <v>1</v>
      </c>
    </row>
    <row r="778" spans="1:6" ht="15" customHeight="1" x14ac:dyDescent="0.45">
      <c r="A778" s="5" t="s">
        <v>1576</v>
      </c>
      <c r="B778" s="5" t="s">
        <v>1577</v>
      </c>
      <c r="C778" s="7">
        <f>IF(SUM('Capability Gaps'!L792:T792)=0,1,0)</f>
        <v>0</v>
      </c>
      <c r="D778" s="7">
        <f>IF(SUM('Capability Gaps'!U792:AC792)=0,1,0)</f>
        <v>0</v>
      </c>
      <c r="E778" s="7">
        <f>IF(SUM('Capability Gaps'!AD792:AL792)=0,1,0)</f>
        <v>0</v>
      </c>
      <c r="F778" s="7">
        <f>IF(SUM('Capability Gaps'!AM792:AU792)=0,1,0)</f>
        <v>1</v>
      </c>
    </row>
    <row r="779" spans="1:6" ht="15" customHeight="1" x14ac:dyDescent="0.45">
      <c r="A779" s="5" t="s">
        <v>1578</v>
      </c>
      <c r="B779" s="5" t="s">
        <v>1579</v>
      </c>
      <c r="C779" s="7">
        <f>IF(SUM('Capability Gaps'!L793:T793)=0,1,0)</f>
        <v>0</v>
      </c>
      <c r="D779" s="7">
        <f>IF(SUM('Capability Gaps'!U793:AC793)=0,1,0)</f>
        <v>0</v>
      </c>
      <c r="E779" s="7">
        <f>IF(SUM('Capability Gaps'!AD793:AL793)=0,1,0)</f>
        <v>1</v>
      </c>
      <c r="F779" s="7">
        <f>IF(SUM('Capability Gaps'!AM793:AU793)=0,1,0)</f>
        <v>1</v>
      </c>
    </row>
    <row r="780" spans="1:6" ht="15" customHeight="1" x14ac:dyDescent="0.45">
      <c r="A780" s="5" t="s">
        <v>1580</v>
      </c>
      <c r="B780" s="5" t="s">
        <v>1581</v>
      </c>
      <c r="C780" s="7">
        <f>IF(SUM('Capability Gaps'!L794:T794)=0,1,0)</f>
        <v>0</v>
      </c>
      <c r="D780" s="7">
        <f>IF(SUM('Capability Gaps'!U794:AC794)=0,1,0)</f>
        <v>1</v>
      </c>
      <c r="E780" s="7">
        <f>IF(SUM('Capability Gaps'!AD794:AL794)=0,1,0)</f>
        <v>1</v>
      </c>
      <c r="F780" s="7">
        <f>IF(SUM('Capability Gaps'!AM794:AU794)=0,1,0)</f>
        <v>1</v>
      </c>
    </row>
    <row r="781" spans="1:6" ht="15" customHeight="1" x14ac:dyDescent="0.45">
      <c r="A781" s="5" t="s">
        <v>1582</v>
      </c>
      <c r="B781" s="5" t="s">
        <v>1583</v>
      </c>
      <c r="C781" s="7">
        <f>IF(SUM('Capability Gaps'!L795:T795)=0,1,0)</f>
        <v>0</v>
      </c>
      <c r="D781" s="7">
        <f>IF(SUM('Capability Gaps'!U795:AC795)=0,1,0)</f>
        <v>0</v>
      </c>
      <c r="E781" s="7">
        <f>IF(SUM('Capability Gaps'!AD795:AL795)=0,1,0)</f>
        <v>1</v>
      </c>
      <c r="F781" s="7">
        <f>IF(SUM('Capability Gaps'!AM795:AU795)=0,1,0)</f>
        <v>1</v>
      </c>
    </row>
    <row r="782" spans="1:6" ht="15" customHeight="1" x14ac:dyDescent="0.45">
      <c r="A782" s="5" t="s">
        <v>1584</v>
      </c>
      <c r="B782" s="5" t="s">
        <v>1585</v>
      </c>
      <c r="C782" s="7">
        <f>IF(SUM('Capability Gaps'!L796:T796)=0,1,0)</f>
        <v>0</v>
      </c>
      <c r="D782" s="7">
        <f>IF(SUM('Capability Gaps'!U796:AC796)=0,1,0)</f>
        <v>0</v>
      </c>
      <c r="E782" s="7">
        <f>IF(SUM('Capability Gaps'!AD796:AL796)=0,1,0)</f>
        <v>0</v>
      </c>
      <c r="F782" s="7">
        <f>IF(SUM('Capability Gaps'!AM796:AU796)=0,1,0)</f>
        <v>1</v>
      </c>
    </row>
    <row r="783" spans="1:6" ht="15" customHeight="1" x14ac:dyDescent="0.45">
      <c r="A783" s="5" t="s">
        <v>1586</v>
      </c>
      <c r="B783" s="5" t="s">
        <v>1587</v>
      </c>
      <c r="C783" s="7">
        <f>IF(SUM('Capability Gaps'!L797:T797)=0,1,0)</f>
        <v>0</v>
      </c>
      <c r="D783" s="7">
        <f>IF(SUM('Capability Gaps'!U797:AC797)=0,1,0)</f>
        <v>0</v>
      </c>
      <c r="E783" s="7">
        <f>IF(SUM('Capability Gaps'!AD797:AL797)=0,1,0)</f>
        <v>0</v>
      </c>
      <c r="F783" s="7">
        <f>IF(SUM('Capability Gaps'!AM797:AU797)=0,1,0)</f>
        <v>1</v>
      </c>
    </row>
    <row r="784" spans="1:6" ht="15" customHeight="1" x14ac:dyDescent="0.45">
      <c r="A784" s="5" t="s">
        <v>1588</v>
      </c>
      <c r="B784" s="5" t="s">
        <v>1589</v>
      </c>
      <c r="C784" s="7">
        <f>IF(SUM('Capability Gaps'!L798:T798)=0,1,0)</f>
        <v>0</v>
      </c>
      <c r="D784" s="7">
        <f>IF(SUM('Capability Gaps'!U798:AC798)=0,1,0)</f>
        <v>0</v>
      </c>
      <c r="E784" s="7">
        <f>IF(SUM('Capability Gaps'!AD798:AL798)=0,1,0)</f>
        <v>0</v>
      </c>
      <c r="F784" s="7">
        <f>IF(SUM('Capability Gaps'!AM798:AU798)=0,1,0)</f>
        <v>1</v>
      </c>
    </row>
    <row r="785" spans="1:6" ht="15" customHeight="1" x14ac:dyDescent="0.45">
      <c r="A785" s="5" t="s">
        <v>1590</v>
      </c>
      <c r="B785" s="5" t="s">
        <v>1591</v>
      </c>
      <c r="C785" s="7">
        <f>IF(SUM('Capability Gaps'!L799:T799)=0,1,0)</f>
        <v>0</v>
      </c>
      <c r="D785" s="7">
        <f>IF(SUM('Capability Gaps'!U799:AC799)=0,1,0)</f>
        <v>0</v>
      </c>
      <c r="E785" s="7">
        <f>IF(SUM('Capability Gaps'!AD799:AL799)=0,1,0)</f>
        <v>0</v>
      </c>
      <c r="F785" s="7">
        <f>IF(SUM('Capability Gaps'!AM799:AU799)=0,1,0)</f>
        <v>1</v>
      </c>
    </row>
    <row r="786" spans="1:6" ht="15" customHeight="1" x14ac:dyDescent="0.45">
      <c r="A786" s="5" t="s">
        <v>1592</v>
      </c>
      <c r="B786" s="5" t="s">
        <v>1593</v>
      </c>
      <c r="C786" s="7">
        <f>IF(SUM('Capability Gaps'!L800:T800)=0,1,0)</f>
        <v>0</v>
      </c>
      <c r="D786" s="7">
        <f>IF(SUM('Capability Gaps'!U800:AC800)=0,1,0)</f>
        <v>0</v>
      </c>
      <c r="E786" s="7">
        <f>IF(SUM('Capability Gaps'!AD800:AL800)=0,1,0)</f>
        <v>0</v>
      </c>
      <c r="F786" s="7">
        <f>IF(SUM('Capability Gaps'!AM800:AU800)=0,1,0)</f>
        <v>1</v>
      </c>
    </row>
    <row r="787" spans="1:6" ht="15" customHeight="1" x14ac:dyDescent="0.45">
      <c r="A787" s="5" t="s">
        <v>1594</v>
      </c>
      <c r="B787" s="5" t="s">
        <v>1595</v>
      </c>
      <c r="C787" s="7">
        <f>IF(SUM('Capability Gaps'!L801:T801)=0,1,0)</f>
        <v>0</v>
      </c>
      <c r="D787" s="7">
        <f>IF(SUM('Capability Gaps'!U801:AC801)=0,1,0)</f>
        <v>0</v>
      </c>
      <c r="E787" s="7">
        <f>IF(SUM('Capability Gaps'!AD801:AL801)=0,1,0)</f>
        <v>0</v>
      </c>
      <c r="F787" s="7">
        <f>IF(SUM('Capability Gaps'!AM801:AU801)=0,1,0)</f>
        <v>1</v>
      </c>
    </row>
    <row r="788" spans="1:6" ht="15" customHeight="1" x14ac:dyDescent="0.45">
      <c r="A788" s="5" t="s">
        <v>1596</v>
      </c>
      <c r="B788" s="5" t="s">
        <v>1597</v>
      </c>
      <c r="C788" s="7">
        <f>IF(SUM('Capability Gaps'!L802:T802)=0,1,0)</f>
        <v>0</v>
      </c>
      <c r="D788" s="7">
        <f>IF(SUM('Capability Gaps'!U802:AC802)=0,1,0)</f>
        <v>0</v>
      </c>
      <c r="E788" s="7">
        <f>IF(SUM('Capability Gaps'!AD802:AL802)=0,1,0)</f>
        <v>1</v>
      </c>
      <c r="F788" s="7">
        <f>IF(SUM('Capability Gaps'!AM802:AU802)=0,1,0)</f>
        <v>1</v>
      </c>
    </row>
    <row r="789" spans="1:6" ht="15" customHeight="1" x14ac:dyDescent="0.45">
      <c r="A789" s="5" t="s">
        <v>1598</v>
      </c>
      <c r="B789" s="5" t="s">
        <v>1599</v>
      </c>
      <c r="C789" s="7">
        <f>IF(SUM('Capability Gaps'!L803:T803)=0,1,0)</f>
        <v>0</v>
      </c>
      <c r="D789" s="7">
        <f>IF(SUM('Capability Gaps'!U803:AC803)=0,1,0)</f>
        <v>0</v>
      </c>
      <c r="E789" s="7">
        <f>IF(SUM('Capability Gaps'!AD803:AL803)=0,1,0)</f>
        <v>0</v>
      </c>
      <c r="F789" s="7">
        <f>IF(SUM('Capability Gaps'!AM803:AU803)=0,1,0)</f>
        <v>1</v>
      </c>
    </row>
    <row r="790" spans="1:6" ht="15" customHeight="1" x14ac:dyDescent="0.45">
      <c r="A790" s="5" t="s">
        <v>1600</v>
      </c>
      <c r="B790" s="5" t="s">
        <v>1601</v>
      </c>
      <c r="C790" s="7">
        <f>IF(SUM('Capability Gaps'!L804:T804)=0,1,0)</f>
        <v>0</v>
      </c>
      <c r="D790" s="7">
        <f>IF(SUM('Capability Gaps'!U804:AC804)=0,1,0)</f>
        <v>0</v>
      </c>
      <c r="E790" s="7">
        <f>IF(SUM('Capability Gaps'!AD804:AL804)=0,1,0)</f>
        <v>1</v>
      </c>
      <c r="F790" s="7">
        <f>IF(SUM('Capability Gaps'!AM804:AU804)=0,1,0)</f>
        <v>1</v>
      </c>
    </row>
    <row r="791" spans="1:6" ht="15" customHeight="1" x14ac:dyDescent="0.45">
      <c r="A791" s="5" t="s">
        <v>1602</v>
      </c>
      <c r="B791" s="5" t="s">
        <v>1603</v>
      </c>
      <c r="C791" s="7">
        <f>IF(SUM('Capability Gaps'!L805:T805)=0,1,0)</f>
        <v>0</v>
      </c>
      <c r="D791" s="7">
        <f>IF(SUM('Capability Gaps'!U805:AC805)=0,1,0)</f>
        <v>0</v>
      </c>
      <c r="E791" s="7">
        <f>IF(SUM('Capability Gaps'!AD805:AL805)=0,1,0)</f>
        <v>1</v>
      </c>
      <c r="F791" s="7">
        <f>IF(SUM('Capability Gaps'!AM805:AU805)=0,1,0)</f>
        <v>1</v>
      </c>
    </row>
    <row r="792" spans="1:6" ht="15" customHeight="1" x14ac:dyDescent="0.45">
      <c r="A792" s="5" t="s">
        <v>1604</v>
      </c>
      <c r="B792" s="5" t="s">
        <v>1605</v>
      </c>
      <c r="C792" s="7">
        <f>IF(SUM('Capability Gaps'!L806:T806)=0,1,0)</f>
        <v>0</v>
      </c>
      <c r="D792" s="7">
        <f>IF(SUM('Capability Gaps'!U806:AC806)=0,1,0)</f>
        <v>0</v>
      </c>
      <c r="E792" s="7">
        <f>IF(SUM('Capability Gaps'!AD806:AL806)=0,1,0)</f>
        <v>1</v>
      </c>
      <c r="F792" s="7">
        <f>IF(SUM('Capability Gaps'!AM806:AU806)=0,1,0)</f>
        <v>1</v>
      </c>
    </row>
    <row r="793" spans="1:6" ht="15" customHeight="1" x14ac:dyDescent="0.45">
      <c r="A793" s="5" t="s">
        <v>1606</v>
      </c>
      <c r="B793" s="5" t="s">
        <v>1607</v>
      </c>
      <c r="C793" s="7">
        <f>IF(SUM('Capability Gaps'!L807:T807)=0,1,0)</f>
        <v>0</v>
      </c>
      <c r="D793" s="7">
        <f>IF(SUM('Capability Gaps'!U807:AC807)=0,1,0)</f>
        <v>0</v>
      </c>
      <c r="E793" s="7">
        <f>IF(SUM('Capability Gaps'!AD807:AL807)=0,1,0)</f>
        <v>1</v>
      </c>
      <c r="F793" s="7">
        <f>IF(SUM('Capability Gaps'!AM807:AU807)=0,1,0)</f>
        <v>1</v>
      </c>
    </row>
    <row r="794" spans="1:6" ht="15" customHeight="1" x14ac:dyDescent="0.45">
      <c r="A794" s="5" t="s">
        <v>1608</v>
      </c>
      <c r="B794" s="5" t="s">
        <v>1609</v>
      </c>
      <c r="C794" s="7">
        <f>IF(SUM('Capability Gaps'!L808:T808)=0,1,0)</f>
        <v>0</v>
      </c>
      <c r="D794" s="7">
        <f>IF(SUM('Capability Gaps'!U808:AC808)=0,1,0)</f>
        <v>0</v>
      </c>
      <c r="E794" s="7">
        <f>IF(SUM('Capability Gaps'!AD808:AL808)=0,1,0)</f>
        <v>0</v>
      </c>
      <c r="F794" s="7">
        <f>IF(SUM('Capability Gaps'!AM808:AU808)=0,1,0)</f>
        <v>1</v>
      </c>
    </row>
    <row r="795" spans="1:6" ht="15" customHeight="1" x14ac:dyDescent="0.45">
      <c r="A795" s="5" t="s">
        <v>1610</v>
      </c>
      <c r="B795" s="5" t="s">
        <v>1611</v>
      </c>
      <c r="C795" s="7">
        <f>IF(SUM('Capability Gaps'!L809:T809)=0,1,0)</f>
        <v>0</v>
      </c>
      <c r="D795" s="7">
        <f>IF(SUM('Capability Gaps'!U809:AC809)=0,1,0)</f>
        <v>0</v>
      </c>
      <c r="E795" s="7">
        <f>IF(SUM('Capability Gaps'!AD809:AL809)=0,1,0)</f>
        <v>0</v>
      </c>
      <c r="F795" s="7">
        <f>IF(SUM('Capability Gaps'!AM809:AU809)=0,1,0)</f>
        <v>1</v>
      </c>
    </row>
    <row r="796" spans="1:6" ht="15" customHeight="1" x14ac:dyDescent="0.45">
      <c r="A796" s="5" t="s">
        <v>1612</v>
      </c>
      <c r="B796" s="5" t="s">
        <v>1613</v>
      </c>
      <c r="C796" s="7">
        <f>IF(SUM('Capability Gaps'!L810:T810)=0,1,0)</f>
        <v>0</v>
      </c>
      <c r="D796" s="7">
        <f>IF(SUM('Capability Gaps'!U810:AC810)=0,1,0)</f>
        <v>0</v>
      </c>
      <c r="E796" s="7">
        <f>IF(SUM('Capability Gaps'!AD810:AL810)=0,1,0)</f>
        <v>1</v>
      </c>
      <c r="F796" s="7">
        <f>IF(SUM('Capability Gaps'!AM810:AU810)=0,1,0)</f>
        <v>1</v>
      </c>
    </row>
    <row r="797" spans="1:6" ht="15" customHeight="1" x14ac:dyDescent="0.45">
      <c r="A797" s="5" t="s">
        <v>1614</v>
      </c>
      <c r="B797" s="5" t="s">
        <v>1615</v>
      </c>
      <c r="C797" s="7">
        <f>IF(SUM('Capability Gaps'!L811:T811)=0,1,0)</f>
        <v>0</v>
      </c>
      <c r="D797" s="7">
        <f>IF(SUM('Capability Gaps'!U811:AC811)=0,1,0)</f>
        <v>0</v>
      </c>
      <c r="E797" s="7">
        <f>IF(SUM('Capability Gaps'!AD811:AL811)=0,1,0)</f>
        <v>1</v>
      </c>
      <c r="F797" s="7">
        <f>IF(SUM('Capability Gaps'!AM811:AU811)=0,1,0)</f>
        <v>1</v>
      </c>
    </row>
    <row r="798" spans="1:6" ht="15" customHeight="1" x14ac:dyDescent="0.45">
      <c r="A798" s="5" t="s">
        <v>1616</v>
      </c>
      <c r="B798" s="5" t="s">
        <v>1617</v>
      </c>
      <c r="C798" s="7">
        <f>IF(SUM('Capability Gaps'!L812:T812)=0,1,0)</f>
        <v>0</v>
      </c>
      <c r="D798" s="7">
        <f>IF(SUM('Capability Gaps'!U812:AC812)=0,1,0)</f>
        <v>0</v>
      </c>
      <c r="E798" s="7">
        <f>IF(SUM('Capability Gaps'!AD812:AL812)=0,1,0)</f>
        <v>1</v>
      </c>
      <c r="F798" s="7">
        <f>IF(SUM('Capability Gaps'!AM812:AU812)=0,1,0)</f>
        <v>1</v>
      </c>
    </row>
    <row r="799" spans="1:6" ht="15" customHeight="1" x14ac:dyDescent="0.45">
      <c r="A799" s="5" t="s">
        <v>1618</v>
      </c>
      <c r="B799" s="5" t="s">
        <v>1619</v>
      </c>
      <c r="C799" s="7">
        <f>IF(SUM('Capability Gaps'!L813:T813)=0,1,0)</f>
        <v>0</v>
      </c>
      <c r="D799" s="7">
        <f>IF(SUM('Capability Gaps'!U813:AC813)=0,1,0)</f>
        <v>0</v>
      </c>
      <c r="E799" s="7">
        <f>IF(SUM('Capability Gaps'!AD813:AL813)=0,1,0)</f>
        <v>1</v>
      </c>
      <c r="F799" s="7">
        <f>IF(SUM('Capability Gaps'!AM813:AU813)=0,1,0)</f>
        <v>1</v>
      </c>
    </row>
    <row r="800" spans="1:6" ht="15" customHeight="1" x14ac:dyDescent="0.45">
      <c r="A800" s="5" t="s">
        <v>1620</v>
      </c>
      <c r="B800" s="5" t="s">
        <v>1621</v>
      </c>
      <c r="C800" s="7">
        <f>IF(SUM('Capability Gaps'!L814:T814)=0,1,0)</f>
        <v>0</v>
      </c>
      <c r="D800" s="7">
        <f>IF(SUM('Capability Gaps'!U814:AC814)=0,1,0)</f>
        <v>0</v>
      </c>
      <c r="E800" s="7">
        <f>IF(SUM('Capability Gaps'!AD814:AL814)=0,1,0)</f>
        <v>1</v>
      </c>
      <c r="F800" s="7">
        <f>IF(SUM('Capability Gaps'!AM814:AU814)=0,1,0)</f>
        <v>1</v>
      </c>
    </row>
    <row r="801" spans="1:6" ht="15" customHeight="1" x14ac:dyDescent="0.45">
      <c r="A801" s="5" t="s">
        <v>1622</v>
      </c>
      <c r="B801" s="5" t="s">
        <v>1623</v>
      </c>
      <c r="C801" s="7">
        <f>IF(SUM('Capability Gaps'!L815:T815)=0,1,0)</f>
        <v>0</v>
      </c>
      <c r="D801" s="7">
        <f>IF(SUM('Capability Gaps'!U815:AC815)=0,1,0)</f>
        <v>0</v>
      </c>
      <c r="E801" s="7">
        <f>IF(SUM('Capability Gaps'!AD815:AL815)=0,1,0)</f>
        <v>1</v>
      </c>
      <c r="F801" s="7">
        <f>IF(SUM('Capability Gaps'!AM815:AU815)=0,1,0)</f>
        <v>1</v>
      </c>
    </row>
    <row r="802" spans="1:6" ht="15" customHeight="1" x14ac:dyDescent="0.45">
      <c r="A802" s="5" t="s">
        <v>1624</v>
      </c>
      <c r="B802" s="5" t="s">
        <v>1625</v>
      </c>
      <c r="C802" s="7">
        <f>IF(SUM('Capability Gaps'!L816:T816)=0,1,0)</f>
        <v>0</v>
      </c>
      <c r="D802" s="7">
        <f>IF(SUM('Capability Gaps'!U816:AC816)=0,1,0)</f>
        <v>0</v>
      </c>
      <c r="E802" s="7">
        <f>IF(SUM('Capability Gaps'!AD816:AL816)=0,1,0)</f>
        <v>1</v>
      </c>
      <c r="F802" s="7">
        <f>IF(SUM('Capability Gaps'!AM816:AU816)=0,1,0)</f>
        <v>1</v>
      </c>
    </row>
    <row r="803" spans="1:6" ht="15" customHeight="1" x14ac:dyDescent="0.45">
      <c r="A803" s="5" t="s">
        <v>1626</v>
      </c>
      <c r="B803" s="5" t="s">
        <v>1627</v>
      </c>
      <c r="C803" s="7">
        <f>IF(SUM('Capability Gaps'!L817:T817)=0,1,0)</f>
        <v>0</v>
      </c>
      <c r="D803" s="7">
        <f>IF(SUM('Capability Gaps'!U817:AC817)=0,1,0)</f>
        <v>0</v>
      </c>
      <c r="E803" s="7">
        <f>IF(SUM('Capability Gaps'!AD817:AL817)=0,1,0)</f>
        <v>1</v>
      </c>
      <c r="F803" s="7">
        <f>IF(SUM('Capability Gaps'!AM817:AU817)=0,1,0)</f>
        <v>1</v>
      </c>
    </row>
    <row r="804" spans="1:6" ht="15" customHeight="1" x14ac:dyDescent="0.45">
      <c r="A804" s="5" t="s">
        <v>1628</v>
      </c>
      <c r="B804" s="5" t="s">
        <v>1629</v>
      </c>
      <c r="C804" s="7">
        <f>IF(SUM('Capability Gaps'!L818:T818)=0,1,0)</f>
        <v>0</v>
      </c>
      <c r="D804" s="7">
        <f>IF(SUM('Capability Gaps'!U818:AC818)=0,1,0)</f>
        <v>0</v>
      </c>
      <c r="E804" s="7">
        <f>IF(SUM('Capability Gaps'!AD818:AL818)=0,1,0)</f>
        <v>0</v>
      </c>
      <c r="F804" s="7">
        <f>IF(SUM('Capability Gaps'!AM818:AU818)=0,1,0)</f>
        <v>1</v>
      </c>
    </row>
    <row r="805" spans="1:6" ht="15" customHeight="1" x14ac:dyDescent="0.45">
      <c r="A805" s="5" t="s">
        <v>1630</v>
      </c>
      <c r="B805" s="5" t="s">
        <v>1631</v>
      </c>
      <c r="C805" s="7">
        <f>IF(SUM('Capability Gaps'!L819:T819)=0,1,0)</f>
        <v>0</v>
      </c>
      <c r="D805" s="7">
        <f>IF(SUM('Capability Gaps'!U819:AC819)=0,1,0)</f>
        <v>1</v>
      </c>
      <c r="E805" s="7">
        <f>IF(SUM('Capability Gaps'!AD819:AL819)=0,1,0)</f>
        <v>1</v>
      </c>
      <c r="F805" s="7">
        <f>IF(SUM('Capability Gaps'!AM819:AU819)=0,1,0)</f>
        <v>1</v>
      </c>
    </row>
    <row r="806" spans="1:6" ht="15" customHeight="1" x14ac:dyDescent="0.45">
      <c r="A806" s="5" t="s">
        <v>1632</v>
      </c>
      <c r="B806" s="5" t="s">
        <v>1633</v>
      </c>
      <c r="C806" s="7">
        <f>IF(SUM('Capability Gaps'!L820:T820)=0,1,0)</f>
        <v>0</v>
      </c>
      <c r="D806" s="7">
        <f>IF(SUM('Capability Gaps'!U820:AC820)=0,1,0)</f>
        <v>0</v>
      </c>
      <c r="E806" s="7">
        <f>IF(SUM('Capability Gaps'!AD820:AL820)=0,1,0)</f>
        <v>0</v>
      </c>
      <c r="F806" s="7">
        <f>IF(SUM('Capability Gaps'!AM820:AU820)=0,1,0)</f>
        <v>1</v>
      </c>
    </row>
    <row r="807" spans="1:6" ht="15" customHeight="1" x14ac:dyDescent="0.45">
      <c r="A807" s="5" t="s">
        <v>1634</v>
      </c>
      <c r="B807" s="5" t="s">
        <v>1635</v>
      </c>
      <c r="C807" s="7">
        <f>IF(SUM('Capability Gaps'!L821:T821)=0,1,0)</f>
        <v>0</v>
      </c>
      <c r="D807" s="7">
        <f>IF(SUM('Capability Gaps'!U821:AC821)=0,1,0)</f>
        <v>0</v>
      </c>
      <c r="E807" s="7">
        <f>IF(SUM('Capability Gaps'!AD821:AL821)=0,1,0)</f>
        <v>1</v>
      </c>
      <c r="F807" s="7">
        <f>IF(SUM('Capability Gaps'!AM821:AU821)=0,1,0)</f>
        <v>1</v>
      </c>
    </row>
    <row r="808" spans="1:6" ht="15" customHeight="1" x14ac:dyDescent="0.45">
      <c r="A808" s="5" t="s">
        <v>1636</v>
      </c>
      <c r="B808" s="5" t="s">
        <v>1637</v>
      </c>
      <c r="C808" s="7">
        <f>IF(SUM('Capability Gaps'!L822:T822)=0,1,0)</f>
        <v>0</v>
      </c>
      <c r="D808" s="7">
        <f>IF(SUM('Capability Gaps'!U822:AC822)=0,1,0)</f>
        <v>0</v>
      </c>
      <c r="E808" s="7">
        <f>IF(SUM('Capability Gaps'!AD822:AL822)=0,1,0)</f>
        <v>1</v>
      </c>
      <c r="F808" s="7">
        <f>IF(SUM('Capability Gaps'!AM822:AU822)=0,1,0)</f>
        <v>1</v>
      </c>
    </row>
    <row r="809" spans="1:6" ht="15" customHeight="1" x14ac:dyDescent="0.45">
      <c r="A809" s="5" t="s">
        <v>1638</v>
      </c>
      <c r="B809" s="5" t="s">
        <v>1639</v>
      </c>
      <c r="C809" s="7">
        <f>IF(SUM('Capability Gaps'!L823:T823)=0,1,0)</f>
        <v>0</v>
      </c>
      <c r="D809" s="7">
        <f>IF(SUM('Capability Gaps'!U823:AC823)=0,1,0)</f>
        <v>0</v>
      </c>
      <c r="E809" s="7">
        <f>IF(SUM('Capability Gaps'!AD823:AL823)=0,1,0)</f>
        <v>1</v>
      </c>
      <c r="F809" s="7">
        <f>IF(SUM('Capability Gaps'!AM823:AU823)=0,1,0)</f>
        <v>1</v>
      </c>
    </row>
    <row r="810" spans="1:6" ht="15" customHeight="1" x14ac:dyDescent="0.45">
      <c r="A810" s="5" t="s">
        <v>1640</v>
      </c>
      <c r="B810" s="5" t="s">
        <v>1641</v>
      </c>
      <c r="C810" s="7">
        <f>IF(SUM('Capability Gaps'!L824:T824)=0,1,0)</f>
        <v>0</v>
      </c>
      <c r="D810" s="7">
        <f>IF(SUM('Capability Gaps'!U824:AC824)=0,1,0)</f>
        <v>0</v>
      </c>
      <c r="E810" s="7">
        <f>IF(SUM('Capability Gaps'!AD824:AL824)=0,1,0)</f>
        <v>1</v>
      </c>
      <c r="F810" s="7">
        <f>IF(SUM('Capability Gaps'!AM824:AU824)=0,1,0)</f>
        <v>1</v>
      </c>
    </row>
    <row r="811" spans="1:6" ht="15" customHeight="1" x14ac:dyDescent="0.45">
      <c r="A811" s="5" t="s">
        <v>1642</v>
      </c>
      <c r="B811" s="5" t="s">
        <v>1643</v>
      </c>
      <c r="C811" s="7">
        <f>IF(SUM('Capability Gaps'!L825:T825)=0,1,0)</f>
        <v>0</v>
      </c>
      <c r="D811" s="7">
        <f>IF(SUM('Capability Gaps'!U825:AC825)=0,1,0)</f>
        <v>0</v>
      </c>
      <c r="E811" s="7">
        <f>IF(SUM('Capability Gaps'!AD825:AL825)=0,1,0)</f>
        <v>0</v>
      </c>
      <c r="F811" s="7">
        <f>IF(SUM('Capability Gaps'!AM825:AU825)=0,1,0)</f>
        <v>0</v>
      </c>
    </row>
    <row r="812" spans="1:6" ht="15" customHeight="1" x14ac:dyDescent="0.45">
      <c r="A812" s="5" t="s">
        <v>1644</v>
      </c>
      <c r="B812" s="5" t="s">
        <v>1645</v>
      </c>
      <c r="C812" s="7">
        <f>IF(SUM('Capability Gaps'!L826:T826)=0,1,0)</f>
        <v>0</v>
      </c>
      <c r="D812" s="7">
        <f>IF(SUM('Capability Gaps'!U826:AC826)=0,1,0)</f>
        <v>0</v>
      </c>
      <c r="E812" s="7">
        <f>IF(SUM('Capability Gaps'!AD826:AL826)=0,1,0)</f>
        <v>0</v>
      </c>
      <c r="F812" s="7">
        <f>IF(SUM('Capability Gaps'!AM826:AU826)=0,1,0)</f>
        <v>1</v>
      </c>
    </row>
    <row r="813" spans="1:6" ht="15" customHeight="1" x14ac:dyDescent="0.45">
      <c r="A813" s="5" t="s">
        <v>1646</v>
      </c>
      <c r="B813" s="5" t="s">
        <v>1647</v>
      </c>
      <c r="C813" s="7">
        <f>IF(SUM('Capability Gaps'!L827:T827)=0,1,0)</f>
        <v>0</v>
      </c>
      <c r="D813" s="7">
        <f>IF(SUM('Capability Gaps'!U827:AC827)=0,1,0)</f>
        <v>0</v>
      </c>
      <c r="E813" s="7">
        <f>IF(SUM('Capability Gaps'!AD827:AL827)=0,1,0)</f>
        <v>0</v>
      </c>
      <c r="F813" s="7">
        <f>IF(SUM('Capability Gaps'!AM827:AU827)=0,1,0)</f>
        <v>1</v>
      </c>
    </row>
    <row r="814" spans="1:6" ht="15" customHeight="1" x14ac:dyDescent="0.45">
      <c r="A814" s="5" t="s">
        <v>1648</v>
      </c>
      <c r="B814" s="5" t="s">
        <v>1649</v>
      </c>
      <c r="C814" s="7">
        <f>IF(SUM('Capability Gaps'!L828:T828)=0,1,0)</f>
        <v>0</v>
      </c>
      <c r="D814" s="7">
        <f>IF(SUM('Capability Gaps'!U828:AC828)=0,1,0)</f>
        <v>0</v>
      </c>
      <c r="E814" s="7">
        <f>IF(SUM('Capability Gaps'!AD828:AL828)=0,1,0)</f>
        <v>0</v>
      </c>
      <c r="F814" s="7">
        <f>IF(SUM('Capability Gaps'!AM828:AU828)=0,1,0)</f>
        <v>1</v>
      </c>
    </row>
    <row r="815" spans="1:6" ht="15" customHeight="1" x14ac:dyDescent="0.45">
      <c r="A815" s="5" t="s">
        <v>1650</v>
      </c>
      <c r="B815" s="5" t="s">
        <v>1651</v>
      </c>
      <c r="C815" s="7">
        <f>IF(SUM('Capability Gaps'!L829:T829)=0,1,0)</f>
        <v>0</v>
      </c>
      <c r="D815" s="7">
        <f>IF(SUM('Capability Gaps'!U829:AC829)=0,1,0)</f>
        <v>0</v>
      </c>
      <c r="E815" s="7">
        <f>IF(SUM('Capability Gaps'!AD829:AL829)=0,1,0)</f>
        <v>0</v>
      </c>
      <c r="F815" s="7">
        <f>IF(SUM('Capability Gaps'!AM829:AU829)=0,1,0)</f>
        <v>1</v>
      </c>
    </row>
    <row r="816" spans="1:6" ht="15" customHeight="1" x14ac:dyDescent="0.45">
      <c r="A816" s="5" t="s">
        <v>1652</v>
      </c>
      <c r="B816" s="5" t="s">
        <v>1653</v>
      </c>
      <c r="C816" s="7">
        <f>IF(SUM('Capability Gaps'!L830:T830)=0,1,0)</f>
        <v>0</v>
      </c>
      <c r="D816" s="7">
        <f>IF(SUM('Capability Gaps'!U830:AC830)=0,1,0)</f>
        <v>0</v>
      </c>
      <c r="E816" s="7">
        <f>IF(SUM('Capability Gaps'!AD830:AL830)=0,1,0)</f>
        <v>1</v>
      </c>
      <c r="F816" s="7">
        <f>IF(SUM('Capability Gaps'!AM830:AU830)=0,1,0)</f>
        <v>1</v>
      </c>
    </row>
    <row r="817" spans="1:6" ht="15" customHeight="1" x14ac:dyDescent="0.45">
      <c r="A817" s="5" t="s">
        <v>1654</v>
      </c>
      <c r="B817" s="5" t="s">
        <v>1655</v>
      </c>
      <c r="C817" s="7">
        <f>IF(SUM('Capability Gaps'!L831:T831)=0,1,0)</f>
        <v>0</v>
      </c>
      <c r="D817" s="7">
        <f>IF(SUM('Capability Gaps'!U831:AC831)=0,1,0)</f>
        <v>0</v>
      </c>
      <c r="E817" s="7">
        <f>IF(SUM('Capability Gaps'!AD831:AL831)=0,1,0)</f>
        <v>0</v>
      </c>
      <c r="F817" s="7">
        <f>IF(SUM('Capability Gaps'!AM831:AU831)=0,1,0)</f>
        <v>1</v>
      </c>
    </row>
    <row r="818" spans="1:6" ht="15" customHeight="1" x14ac:dyDescent="0.45">
      <c r="A818" s="5" t="s">
        <v>1656</v>
      </c>
      <c r="B818" s="5" t="s">
        <v>1657</v>
      </c>
      <c r="C818" s="7">
        <f>IF(SUM('Capability Gaps'!L832:T832)=0,1,0)</f>
        <v>0</v>
      </c>
      <c r="D818" s="7">
        <f>IF(SUM('Capability Gaps'!U832:AC832)=0,1,0)</f>
        <v>0</v>
      </c>
      <c r="E818" s="7">
        <f>IF(SUM('Capability Gaps'!AD832:AL832)=0,1,0)</f>
        <v>0</v>
      </c>
      <c r="F818" s="7">
        <f>IF(SUM('Capability Gaps'!AM832:AU832)=0,1,0)</f>
        <v>1</v>
      </c>
    </row>
    <row r="819" spans="1:6" ht="15" customHeight="1" x14ac:dyDescent="0.45">
      <c r="A819" s="5" t="s">
        <v>1658</v>
      </c>
      <c r="B819" s="5" t="s">
        <v>1659</v>
      </c>
      <c r="C819" s="7">
        <f>IF(SUM('Capability Gaps'!L833:T833)=0,1,0)</f>
        <v>0</v>
      </c>
      <c r="D819" s="7">
        <f>IF(SUM('Capability Gaps'!U833:AC833)=0,1,0)</f>
        <v>0</v>
      </c>
      <c r="E819" s="7">
        <f>IF(SUM('Capability Gaps'!AD833:AL833)=0,1,0)</f>
        <v>1</v>
      </c>
      <c r="F819" s="7">
        <f>IF(SUM('Capability Gaps'!AM833:AU833)=0,1,0)</f>
        <v>1</v>
      </c>
    </row>
    <row r="820" spans="1:6" ht="15" customHeight="1" x14ac:dyDescent="0.45">
      <c r="A820" s="5" t="s">
        <v>1660</v>
      </c>
      <c r="B820" s="5" t="s">
        <v>1661</v>
      </c>
      <c r="C820" s="7">
        <f>IF(SUM('Capability Gaps'!L834:T834)=0,1,0)</f>
        <v>0</v>
      </c>
      <c r="D820" s="7">
        <f>IF(SUM('Capability Gaps'!U834:AC834)=0,1,0)</f>
        <v>0</v>
      </c>
      <c r="E820" s="7">
        <f>IF(SUM('Capability Gaps'!AD834:AL834)=0,1,0)</f>
        <v>1</v>
      </c>
      <c r="F820" s="7">
        <f>IF(SUM('Capability Gaps'!AM834:AU834)=0,1,0)</f>
        <v>1</v>
      </c>
    </row>
    <row r="821" spans="1:6" ht="15" customHeight="1" x14ac:dyDescent="0.45">
      <c r="A821" s="5" t="s">
        <v>1662</v>
      </c>
      <c r="B821" s="5" t="s">
        <v>1663</v>
      </c>
      <c r="C821" s="7">
        <f>IF(SUM('Capability Gaps'!L835:T835)=0,1,0)</f>
        <v>0</v>
      </c>
      <c r="D821" s="7">
        <f>IF(SUM('Capability Gaps'!U835:AC835)=0,1,0)</f>
        <v>0</v>
      </c>
      <c r="E821" s="7">
        <f>IF(SUM('Capability Gaps'!AD835:AL835)=0,1,0)</f>
        <v>1</v>
      </c>
      <c r="F821" s="7">
        <f>IF(SUM('Capability Gaps'!AM835:AU835)=0,1,0)</f>
        <v>1</v>
      </c>
    </row>
    <row r="822" spans="1:6" ht="15" customHeight="1" x14ac:dyDescent="0.45">
      <c r="A822" s="5" t="s">
        <v>1664</v>
      </c>
      <c r="B822" s="5" t="s">
        <v>1665</v>
      </c>
      <c r="C822" s="7">
        <f>IF(SUM('Capability Gaps'!L836:T836)=0,1,0)</f>
        <v>0</v>
      </c>
      <c r="D822" s="7">
        <f>IF(SUM('Capability Gaps'!U836:AC836)=0,1,0)</f>
        <v>1</v>
      </c>
      <c r="E822" s="7">
        <f>IF(SUM('Capability Gaps'!AD836:AL836)=0,1,0)</f>
        <v>1</v>
      </c>
      <c r="F822" s="7">
        <f>IF(SUM('Capability Gaps'!AM836:AU836)=0,1,0)</f>
        <v>1</v>
      </c>
    </row>
    <row r="823" spans="1:6" ht="15" customHeight="1" x14ac:dyDescent="0.45">
      <c r="A823" s="5" t="s">
        <v>1666</v>
      </c>
      <c r="B823" s="5" t="s">
        <v>1667</v>
      </c>
      <c r="C823" s="7">
        <f>IF(SUM('Capability Gaps'!L837:T837)=0,1,0)</f>
        <v>0</v>
      </c>
      <c r="D823" s="7">
        <f>IF(SUM('Capability Gaps'!U837:AC837)=0,1,0)</f>
        <v>0</v>
      </c>
      <c r="E823" s="7">
        <f>IF(SUM('Capability Gaps'!AD837:AL837)=0,1,0)</f>
        <v>1</v>
      </c>
      <c r="F823" s="7">
        <f>IF(SUM('Capability Gaps'!AM837:AU837)=0,1,0)</f>
        <v>1</v>
      </c>
    </row>
    <row r="824" spans="1:6" ht="15" customHeight="1" x14ac:dyDescent="0.45">
      <c r="A824" s="5" t="s">
        <v>1668</v>
      </c>
      <c r="B824" s="5" t="s">
        <v>1669</v>
      </c>
      <c r="C824" s="7">
        <f>IF(SUM('Capability Gaps'!L838:T838)=0,1,0)</f>
        <v>0</v>
      </c>
      <c r="D824" s="7">
        <f>IF(SUM('Capability Gaps'!U838:AC838)=0,1,0)</f>
        <v>0</v>
      </c>
      <c r="E824" s="7">
        <f>IF(SUM('Capability Gaps'!AD838:AL838)=0,1,0)</f>
        <v>1</v>
      </c>
      <c r="F824" s="7">
        <f>IF(SUM('Capability Gaps'!AM838:AU838)=0,1,0)</f>
        <v>1</v>
      </c>
    </row>
    <row r="825" spans="1:6" ht="15" customHeight="1" x14ac:dyDescent="0.45">
      <c r="A825" s="5" t="s">
        <v>1670</v>
      </c>
      <c r="B825" s="5" t="s">
        <v>1671</v>
      </c>
      <c r="C825" s="7">
        <f>IF(SUM('Capability Gaps'!L839:T839)=0,1,0)</f>
        <v>0</v>
      </c>
      <c r="D825" s="7">
        <f>IF(SUM('Capability Gaps'!U839:AC839)=0,1,0)</f>
        <v>0</v>
      </c>
      <c r="E825" s="7">
        <f>IF(SUM('Capability Gaps'!AD839:AL839)=0,1,0)</f>
        <v>1</v>
      </c>
      <c r="F825" s="7">
        <f>IF(SUM('Capability Gaps'!AM839:AU839)=0,1,0)</f>
        <v>1</v>
      </c>
    </row>
    <row r="826" spans="1:6" ht="15" customHeight="1" x14ac:dyDescent="0.45">
      <c r="A826" s="5" t="s">
        <v>1672</v>
      </c>
      <c r="B826" s="5" t="s">
        <v>1673</v>
      </c>
      <c r="C826" s="7">
        <f>IF(SUM('Capability Gaps'!L840:T840)=0,1,0)</f>
        <v>0</v>
      </c>
      <c r="D826" s="7">
        <f>IF(SUM('Capability Gaps'!U840:AC840)=0,1,0)</f>
        <v>0</v>
      </c>
      <c r="E826" s="7">
        <f>IF(SUM('Capability Gaps'!AD840:AL840)=0,1,0)</f>
        <v>1</v>
      </c>
      <c r="F826" s="7">
        <f>IF(SUM('Capability Gaps'!AM840:AU840)=0,1,0)</f>
        <v>1</v>
      </c>
    </row>
    <row r="827" spans="1:6" ht="15" customHeight="1" x14ac:dyDescent="0.45">
      <c r="A827" s="5" t="s">
        <v>1674</v>
      </c>
      <c r="B827" s="5" t="s">
        <v>1675</v>
      </c>
      <c r="C827" s="7">
        <f>IF(SUM('Capability Gaps'!L841:T841)=0,1,0)</f>
        <v>0</v>
      </c>
      <c r="D827" s="7">
        <f>IF(SUM('Capability Gaps'!U841:AC841)=0,1,0)</f>
        <v>0</v>
      </c>
      <c r="E827" s="7">
        <f>IF(SUM('Capability Gaps'!AD841:AL841)=0,1,0)</f>
        <v>0</v>
      </c>
      <c r="F827" s="7">
        <f>IF(SUM('Capability Gaps'!AM841:AU841)=0,1,0)</f>
        <v>1</v>
      </c>
    </row>
    <row r="828" spans="1:6" ht="15" customHeight="1" x14ac:dyDescent="0.45">
      <c r="A828" s="5" t="s">
        <v>1676</v>
      </c>
      <c r="B828" s="5" t="s">
        <v>1677</v>
      </c>
      <c r="C828" s="7">
        <f>IF(SUM('Capability Gaps'!L842:T842)=0,1,0)</f>
        <v>0</v>
      </c>
      <c r="D828" s="7">
        <f>IF(SUM('Capability Gaps'!U842:AC842)=0,1,0)</f>
        <v>0</v>
      </c>
      <c r="E828" s="7">
        <f>IF(SUM('Capability Gaps'!AD842:AL842)=0,1,0)</f>
        <v>0</v>
      </c>
      <c r="F828" s="7">
        <f>IF(SUM('Capability Gaps'!AM842:AU842)=0,1,0)</f>
        <v>1</v>
      </c>
    </row>
    <row r="829" spans="1:6" ht="15" customHeight="1" x14ac:dyDescent="0.45">
      <c r="A829" s="5" t="s">
        <v>1678</v>
      </c>
      <c r="B829" s="5" t="s">
        <v>1679</v>
      </c>
      <c r="C829" s="7">
        <f>IF(SUM('Capability Gaps'!L843:T843)=0,1,0)</f>
        <v>0</v>
      </c>
      <c r="D829" s="7">
        <f>IF(SUM('Capability Gaps'!U843:AC843)=0,1,0)</f>
        <v>0</v>
      </c>
      <c r="E829" s="7">
        <f>IF(SUM('Capability Gaps'!AD843:AL843)=0,1,0)</f>
        <v>0</v>
      </c>
      <c r="F829" s="7">
        <f>IF(SUM('Capability Gaps'!AM843:AU843)=0,1,0)</f>
        <v>0</v>
      </c>
    </row>
    <row r="830" spans="1:6" ht="15" customHeight="1" x14ac:dyDescent="0.45">
      <c r="A830" s="5" t="s">
        <v>1680</v>
      </c>
      <c r="B830" s="5" t="s">
        <v>1681</v>
      </c>
      <c r="C830" s="7">
        <f>IF(SUM('Capability Gaps'!L844:T844)=0,1,0)</f>
        <v>0</v>
      </c>
      <c r="D830" s="7">
        <f>IF(SUM('Capability Gaps'!U844:AC844)=0,1,0)</f>
        <v>0</v>
      </c>
      <c r="E830" s="7">
        <f>IF(SUM('Capability Gaps'!AD844:AL844)=0,1,0)</f>
        <v>0</v>
      </c>
      <c r="F830" s="7">
        <f>IF(SUM('Capability Gaps'!AM844:AU844)=0,1,0)</f>
        <v>1</v>
      </c>
    </row>
    <row r="831" spans="1:6" ht="15" customHeight="1" x14ac:dyDescent="0.45">
      <c r="A831" s="5" t="s">
        <v>1682</v>
      </c>
      <c r="B831" s="5" t="s">
        <v>1683</v>
      </c>
      <c r="C831" s="7">
        <f>IF(SUM('Capability Gaps'!L845:T845)=0,1,0)</f>
        <v>0</v>
      </c>
      <c r="D831" s="7">
        <f>IF(SUM('Capability Gaps'!U845:AC845)=0,1,0)</f>
        <v>0</v>
      </c>
      <c r="E831" s="7">
        <f>IF(SUM('Capability Gaps'!AD845:AL845)=0,1,0)</f>
        <v>1</v>
      </c>
      <c r="F831" s="7">
        <f>IF(SUM('Capability Gaps'!AM845:AU845)=0,1,0)</f>
        <v>1</v>
      </c>
    </row>
    <row r="832" spans="1:6" ht="15" customHeight="1" x14ac:dyDescent="0.45">
      <c r="A832" s="5" t="s">
        <v>1684</v>
      </c>
      <c r="B832" s="5" t="s">
        <v>1685</v>
      </c>
      <c r="C832" s="7">
        <f>IF(SUM('Capability Gaps'!L846:T846)=0,1,0)</f>
        <v>0</v>
      </c>
      <c r="D832" s="7">
        <f>IF(SUM('Capability Gaps'!U846:AC846)=0,1,0)</f>
        <v>0</v>
      </c>
      <c r="E832" s="7">
        <f>IF(SUM('Capability Gaps'!AD846:AL846)=0,1,0)</f>
        <v>1</v>
      </c>
      <c r="F832" s="7">
        <f>IF(SUM('Capability Gaps'!AM846:AU846)=0,1,0)</f>
        <v>1</v>
      </c>
    </row>
    <row r="833" spans="1:6" ht="15" customHeight="1" x14ac:dyDescent="0.45">
      <c r="A833" s="5" t="s">
        <v>1686</v>
      </c>
      <c r="B833" s="5" t="s">
        <v>1687</v>
      </c>
      <c r="C833" s="7">
        <f>IF(SUM('Capability Gaps'!L847:T847)=0,1,0)</f>
        <v>0</v>
      </c>
      <c r="D833" s="7">
        <f>IF(SUM('Capability Gaps'!U847:AC847)=0,1,0)</f>
        <v>0</v>
      </c>
      <c r="E833" s="7">
        <f>IF(SUM('Capability Gaps'!AD847:AL847)=0,1,0)</f>
        <v>1</v>
      </c>
      <c r="F833" s="7">
        <f>IF(SUM('Capability Gaps'!AM847:AU847)=0,1,0)</f>
        <v>1</v>
      </c>
    </row>
    <row r="834" spans="1:6" ht="15" customHeight="1" x14ac:dyDescent="0.45">
      <c r="A834" s="5" t="s">
        <v>1688</v>
      </c>
      <c r="B834" s="5" t="s">
        <v>1689</v>
      </c>
      <c r="C834" s="7">
        <f>IF(SUM('Capability Gaps'!L848:T848)=0,1,0)</f>
        <v>0</v>
      </c>
      <c r="D834" s="7">
        <f>IF(SUM('Capability Gaps'!U848:AC848)=0,1,0)</f>
        <v>0</v>
      </c>
      <c r="E834" s="7">
        <f>IF(SUM('Capability Gaps'!AD848:AL848)=0,1,0)</f>
        <v>1</v>
      </c>
      <c r="F834" s="7">
        <f>IF(SUM('Capability Gaps'!AM848:AU848)=0,1,0)</f>
        <v>1</v>
      </c>
    </row>
    <row r="835" spans="1:6" ht="15" customHeight="1" x14ac:dyDescent="0.45">
      <c r="A835" s="5" t="s">
        <v>1690</v>
      </c>
      <c r="B835" s="5" t="s">
        <v>1691</v>
      </c>
      <c r="C835" s="7">
        <f>IF(SUM('Capability Gaps'!L849:T849)=0,1,0)</f>
        <v>0</v>
      </c>
      <c r="D835" s="7">
        <f>IF(SUM('Capability Gaps'!U849:AC849)=0,1,0)</f>
        <v>0</v>
      </c>
      <c r="E835" s="7">
        <f>IF(SUM('Capability Gaps'!AD849:AL849)=0,1,0)</f>
        <v>0</v>
      </c>
      <c r="F835" s="7">
        <f>IF(SUM('Capability Gaps'!AM849:AU849)=0,1,0)</f>
        <v>1</v>
      </c>
    </row>
    <row r="836" spans="1:6" ht="15" customHeight="1" x14ac:dyDescent="0.45">
      <c r="A836" s="5" t="s">
        <v>1692</v>
      </c>
      <c r="B836" s="5" t="s">
        <v>1693</v>
      </c>
      <c r="C836" s="7">
        <f>IF(SUM('Capability Gaps'!L850:T850)=0,1,0)</f>
        <v>0</v>
      </c>
      <c r="D836" s="7">
        <f>IF(SUM('Capability Gaps'!U850:AC850)=0,1,0)</f>
        <v>0</v>
      </c>
      <c r="E836" s="7">
        <f>IF(SUM('Capability Gaps'!AD850:AL850)=0,1,0)</f>
        <v>1</v>
      </c>
      <c r="F836" s="7">
        <f>IF(SUM('Capability Gaps'!AM850:AU850)=0,1,0)</f>
        <v>1</v>
      </c>
    </row>
    <row r="837" spans="1:6" ht="15" customHeight="1" x14ac:dyDescent="0.45">
      <c r="A837" s="5" t="s">
        <v>1694</v>
      </c>
      <c r="B837" s="5" t="s">
        <v>1695</v>
      </c>
      <c r="C837" s="7">
        <f>IF(SUM('Capability Gaps'!L851:T851)=0,1,0)</f>
        <v>0</v>
      </c>
      <c r="D837" s="7">
        <f>IF(SUM('Capability Gaps'!U851:AC851)=0,1,0)</f>
        <v>0</v>
      </c>
      <c r="E837" s="7">
        <f>IF(SUM('Capability Gaps'!AD851:AL851)=0,1,0)</f>
        <v>1</v>
      </c>
      <c r="F837" s="7">
        <f>IF(SUM('Capability Gaps'!AM851:AU851)=0,1,0)</f>
        <v>1</v>
      </c>
    </row>
    <row r="838" spans="1:6" ht="15" customHeight="1" x14ac:dyDescent="0.45">
      <c r="A838" s="5" t="s">
        <v>1696</v>
      </c>
      <c r="B838" s="5" t="s">
        <v>1697</v>
      </c>
      <c r="C838" s="7">
        <f>IF(SUM('Capability Gaps'!L852:T852)=0,1,0)</f>
        <v>0</v>
      </c>
      <c r="D838" s="7">
        <f>IF(SUM('Capability Gaps'!U852:AC852)=0,1,0)</f>
        <v>0</v>
      </c>
      <c r="E838" s="7">
        <f>IF(SUM('Capability Gaps'!AD852:AL852)=0,1,0)</f>
        <v>0</v>
      </c>
      <c r="F838" s="7">
        <f>IF(SUM('Capability Gaps'!AM852:AU852)=0,1,0)</f>
        <v>1</v>
      </c>
    </row>
    <row r="839" spans="1:6" ht="15" customHeight="1" x14ac:dyDescent="0.45">
      <c r="A839" s="5" t="s">
        <v>1698</v>
      </c>
      <c r="B839" s="5" t="s">
        <v>1699</v>
      </c>
      <c r="C839" s="7">
        <f>IF(SUM('Capability Gaps'!L853:T853)=0,1,0)</f>
        <v>0</v>
      </c>
      <c r="D839" s="7">
        <f>IF(SUM('Capability Gaps'!U853:AC853)=0,1,0)</f>
        <v>0</v>
      </c>
      <c r="E839" s="7">
        <f>IF(SUM('Capability Gaps'!AD853:AL853)=0,1,0)</f>
        <v>0</v>
      </c>
      <c r="F839" s="7">
        <f>IF(SUM('Capability Gaps'!AM853:AU853)=0,1,0)</f>
        <v>1</v>
      </c>
    </row>
    <row r="840" spans="1:6" ht="15" customHeight="1" x14ac:dyDescent="0.45">
      <c r="A840" s="5" t="s">
        <v>1700</v>
      </c>
      <c r="B840" s="5" t="s">
        <v>1701</v>
      </c>
      <c r="C840" s="7">
        <f>IF(SUM('Capability Gaps'!L854:T854)=0,1,0)</f>
        <v>0</v>
      </c>
      <c r="D840" s="7">
        <f>IF(SUM('Capability Gaps'!U854:AC854)=0,1,0)</f>
        <v>0</v>
      </c>
      <c r="E840" s="7">
        <f>IF(SUM('Capability Gaps'!AD854:AL854)=0,1,0)</f>
        <v>1</v>
      </c>
      <c r="F840" s="7">
        <f>IF(SUM('Capability Gaps'!AM854:AU854)=0,1,0)</f>
        <v>1</v>
      </c>
    </row>
    <row r="841" spans="1:6" ht="15" customHeight="1" x14ac:dyDescent="0.45">
      <c r="A841" s="5" t="s">
        <v>1702</v>
      </c>
      <c r="B841" s="5" t="s">
        <v>1703</v>
      </c>
      <c r="C841" s="7">
        <f>IF(SUM('Capability Gaps'!L855:T855)=0,1,0)</f>
        <v>0</v>
      </c>
      <c r="D841" s="7">
        <f>IF(SUM('Capability Gaps'!U855:AC855)=0,1,0)</f>
        <v>0</v>
      </c>
      <c r="E841" s="7">
        <f>IF(SUM('Capability Gaps'!AD855:AL855)=0,1,0)</f>
        <v>1</v>
      </c>
      <c r="F841" s="7">
        <f>IF(SUM('Capability Gaps'!AM855:AU855)=0,1,0)</f>
        <v>1</v>
      </c>
    </row>
    <row r="842" spans="1:6" ht="15" customHeight="1" x14ac:dyDescent="0.45">
      <c r="A842" s="5" t="s">
        <v>1704</v>
      </c>
      <c r="B842" s="5" t="s">
        <v>1705</v>
      </c>
      <c r="C842" s="7">
        <f>IF(SUM('Capability Gaps'!L856:T856)=0,1,0)</f>
        <v>0</v>
      </c>
      <c r="D842" s="7">
        <f>IF(SUM('Capability Gaps'!U856:AC856)=0,1,0)</f>
        <v>0</v>
      </c>
      <c r="E842" s="7">
        <f>IF(SUM('Capability Gaps'!AD856:AL856)=0,1,0)</f>
        <v>0</v>
      </c>
      <c r="F842" s="7">
        <f>IF(SUM('Capability Gaps'!AM856:AU856)=0,1,0)</f>
        <v>1</v>
      </c>
    </row>
    <row r="843" spans="1:6" ht="15" customHeight="1" x14ac:dyDescent="0.45">
      <c r="A843" s="5" t="s">
        <v>1706</v>
      </c>
      <c r="B843" s="5" t="s">
        <v>1707</v>
      </c>
      <c r="C843" s="7">
        <f>IF(SUM('Capability Gaps'!L857:T857)=0,1,0)</f>
        <v>0</v>
      </c>
      <c r="D843" s="7">
        <f>IF(SUM('Capability Gaps'!U857:AC857)=0,1,0)</f>
        <v>0</v>
      </c>
      <c r="E843" s="7">
        <f>IF(SUM('Capability Gaps'!AD857:AL857)=0,1,0)</f>
        <v>0</v>
      </c>
      <c r="F843" s="7">
        <f>IF(SUM('Capability Gaps'!AM857:AU857)=0,1,0)</f>
        <v>1</v>
      </c>
    </row>
    <row r="844" spans="1:6" ht="15" customHeight="1" x14ac:dyDescent="0.45">
      <c r="A844" s="5" t="s">
        <v>1708</v>
      </c>
      <c r="B844" s="5" t="s">
        <v>1709</v>
      </c>
      <c r="C844" s="7">
        <f>IF(SUM('Capability Gaps'!L858:T858)=0,1,0)</f>
        <v>0</v>
      </c>
      <c r="D844" s="7">
        <f>IF(SUM('Capability Gaps'!U858:AC858)=0,1,0)</f>
        <v>0</v>
      </c>
      <c r="E844" s="7">
        <f>IF(SUM('Capability Gaps'!AD858:AL858)=0,1,0)</f>
        <v>0</v>
      </c>
      <c r="F844" s="7">
        <f>IF(SUM('Capability Gaps'!AM858:AU858)=0,1,0)</f>
        <v>1</v>
      </c>
    </row>
    <row r="845" spans="1:6" ht="15" customHeight="1" x14ac:dyDescent="0.45">
      <c r="A845" s="5" t="s">
        <v>1710</v>
      </c>
      <c r="B845" s="5" t="s">
        <v>1711</v>
      </c>
      <c r="C845" s="7">
        <f>IF(SUM('Capability Gaps'!L859:T859)=0,1,0)</f>
        <v>0</v>
      </c>
      <c r="D845" s="7">
        <f>IF(SUM('Capability Gaps'!U859:AC859)=0,1,0)</f>
        <v>0</v>
      </c>
      <c r="E845" s="7">
        <f>IF(SUM('Capability Gaps'!AD859:AL859)=0,1,0)</f>
        <v>0</v>
      </c>
      <c r="F845" s="7">
        <f>IF(SUM('Capability Gaps'!AM859:AU859)=0,1,0)</f>
        <v>1</v>
      </c>
    </row>
    <row r="846" spans="1:6" ht="15" customHeight="1" x14ac:dyDescent="0.45">
      <c r="A846" s="5" t="s">
        <v>1712</v>
      </c>
      <c r="B846" s="5" t="s">
        <v>1713</v>
      </c>
      <c r="C846" s="7">
        <f>IF(SUM('Capability Gaps'!L860:T860)=0,1,0)</f>
        <v>0</v>
      </c>
      <c r="D846" s="7">
        <f>IF(SUM('Capability Gaps'!U860:AC860)=0,1,0)</f>
        <v>0</v>
      </c>
      <c r="E846" s="7">
        <f>IF(SUM('Capability Gaps'!AD860:AL860)=0,1,0)</f>
        <v>0</v>
      </c>
      <c r="F846" s="7">
        <f>IF(SUM('Capability Gaps'!AM860:AU860)=0,1,0)</f>
        <v>1</v>
      </c>
    </row>
    <row r="847" spans="1:6" ht="15" customHeight="1" x14ac:dyDescent="0.45">
      <c r="A847" s="5" t="s">
        <v>1714</v>
      </c>
      <c r="B847" s="5" t="s">
        <v>1715</v>
      </c>
      <c r="C847" s="7">
        <f>IF(SUM('Capability Gaps'!L861:T861)=0,1,0)</f>
        <v>0</v>
      </c>
      <c r="D847" s="7">
        <f>IF(SUM('Capability Gaps'!U861:AC861)=0,1,0)</f>
        <v>0</v>
      </c>
      <c r="E847" s="7">
        <f>IF(SUM('Capability Gaps'!AD861:AL861)=0,1,0)</f>
        <v>0</v>
      </c>
      <c r="F847" s="7">
        <f>IF(SUM('Capability Gaps'!AM861:AU861)=0,1,0)</f>
        <v>0</v>
      </c>
    </row>
    <row r="848" spans="1:6" ht="15" customHeight="1" x14ac:dyDescent="0.45">
      <c r="A848" s="5" t="s">
        <v>1716</v>
      </c>
      <c r="B848" s="5" t="s">
        <v>1717</v>
      </c>
      <c r="C848" s="7">
        <f>IF(SUM('Capability Gaps'!L862:T862)=0,1,0)</f>
        <v>0</v>
      </c>
      <c r="D848" s="7">
        <f>IF(SUM('Capability Gaps'!U862:AC862)=0,1,0)</f>
        <v>0</v>
      </c>
      <c r="E848" s="7">
        <f>IF(SUM('Capability Gaps'!AD862:AL862)=0,1,0)</f>
        <v>1</v>
      </c>
      <c r="F848" s="7">
        <f>IF(SUM('Capability Gaps'!AM862:AU862)=0,1,0)</f>
        <v>1</v>
      </c>
    </row>
    <row r="849" spans="1:6" ht="15" customHeight="1" x14ac:dyDescent="0.45">
      <c r="A849" s="5" t="s">
        <v>1718</v>
      </c>
      <c r="B849" s="5" t="s">
        <v>1719</v>
      </c>
      <c r="C849" s="7">
        <f>IF(SUM('Capability Gaps'!L863:T863)=0,1,0)</f>
        <v>0</v>
      </c>
      <c r="D849" s="7">
        <f>IF(SUM('Capability Gaps'!U863:AC863)=0,1,0)</f>
        <v>0</v>
      </c>
      <c r="E849" s="7">
        <f>IF(SUM('Capability Gaps'!AD863:AL863)=0,1,0)</f>
        <v>1</v>
      </c>
      <c r="F849" s="7">
        <f>IF(SUM('Capability Gaps'!AM863:AU863)=0,1,0)</f>
        <v>1</v>
      </c>
    </row>
    <row r="850" spans="1:6" ht="15" customHeight="1" x14ac:dyDescent="0.45">
      <c r="A850" s="5" t="s">
        <v>1720</v>
      </c>
      <c r="B850" s="5" t="s">
        <v>1721</v>
      </c>
      <c r="C850" s="7">
        <f>IF(SUM('Capability Gaps'!L864:T864)=0,1,0)</f>
        <v>0</v>
      </c>
      <c r="D850" s="7">
        <f>IF(SUM('Capability Gaps'!U864:AC864)=0,1,0)</f>
        <v>0</v>
      </c>
      <c r="E850" s="7">
        <f>IF(SUM('Capability Gaps'!AD864:AL864)=0,1,0)</f>
        <v>0</v>
      </c>
      <c r="F850" s="7">
        <f>IF(SUM('Capability Gaps'!AM864:AU864)=0,1,0)</f>
        <v>1</v>
      </c>
    </row>
    <row r="851" spans="1:6" ht="15" customHeight="1" x14ac:dyDescent="0.45">
      <c r="A851" s="5" t="s">
        <v>1722</v>
      </c>
      <c r="B851" s="5" t="s">
        <v>1723</v>
      </c>
      <c r="C851" s="7">
        <f>IF(SUM('Capability Gaps'!L865:T865)=0,1,0)</f>
        <v>0</v>
      </c>
      <c r="D851" s="7">
        <f>IF(SUM('Capability Gaps'!U865:AC865)=0,1,0)</f>
        <v>0</v>
      </c>
      <c r="E851" s="7">
        <f>IF(SUM('Capability Gaps'!AD865:AL865)=0,1,0)</f>
        <v>1</v>
      </c>
      <c r="F851" s="7">
        <f>IF(SUM('Capability Gaps'!AM865:AU865)=0,1,0)</f>
        <v>1</v>
      </c>
    </row>
    <row r="852" spans="1:6" ht="15" customHeight="1" x14ac:dyDescent="0.45">
      <c r="A852" s="5" t="s">
        <v>1724</v>
      </c>
      <c r="B852" s="5" t="s">
        <v>1725</v>
      </c>
      <c r="C852" s="7">
        <f>IF(SUM('Capability Gaps'!L866:T866)=0,1,0)</f>
        <v>0</v>
      </c>
      <c r="D852" s="7">
        <f>IF(SUM('Capability Gaps'!U866:AC866)=0,1,0)</f>
        <v>0</v>
      </c>
      <c r="E852" s="7">
        <f>IF(SUM('Capability Gaps'!AD866:AL866)=0,1,0)</f>
        <v>1</v>
      </c>
      <c r="F852" s="7">
        <f>IF(SUM('Capability Gaps'!AM866:AU866)=0,1,0)</f>
        <v>1</v>
      </c>
    </row>
    <row r="853" spans="1:6" ht="15" customHeight="1" x14ac:dyDescent="0.45">
      <c r="A853" s="5" t="s">
        <v>1726</v>
      </c>
      <c r="B853" s="5" t="s">
        <v>1727</v>
      </c>
      <c r="C853" s="7">
        <f>IF(SUM('Capability Gaps'!L867:T867)=0,1,0)</f>
        <v>0</v>
      </c>
      <c r="D853" s="7">
        <f>IF(SUM('Capability Gaps'!U867:AC867)=0,1,0)</f>
        <v>0</v>
      </c>
      <c r="E853" s="7">
        <f>IF(SUM('Capability Gaps'!AD867:AL867)=0,1,0)</f>
        <v>0</v>
      </c>
      <c r="F853" s="7">
        <f>IF(SUM('Capability Gaps'!AM867:AU867)=0,1,0)</f>
        <v>1</v>
      </c>
    </row>
    <row r="854" spans="1:6" ht="15" customHeight="1" x14ac:dyDescent="0.45">
      <c r="A854" s="5" t="s">
        <v>1728</v>
      </c>
      <c r="B854" s="5" t="s">
        <v>1729</v>
      </c>
      <c r="C854" s="7">
        <f>IF(SUM('Capability Gaps'!L868:T868)=0,1,0)</f>
        <v>0</v>
      </c>
      <c r="D854" s="7">
        <f>IF(SUM('Capability Gaps'!U868:AC868)=0,1,0)</f>
        <v>0</v>
      </c>
      <c r="E854" s="7">
        <f>IF(SUM('Capability Gaps'!AD868:AL868)=0,1,0)</f>
        <v>0</v>
      </c>
      <c r="F854" s="7">
        <f>IF(SUM('Capability Gaps'!AM868:AU868)=0,1,0)</f>
        <v>1</v>
      </c>
    </row>
    <row r="855" spans="1:6" ht="15" customHeight="1" x14ac:dyDescent="0.45">
      <c r="A855" s="5" t="s">
        <v>1730</v>
      </c>
      <c r="B855" s="5" t="s">
        <v>1731</v>
      </c>
      <c r="C855" s="7">
        <f>IF(SUM('Capability Gaps'!L869:T869)=0,1,0)</f>
        <v>0</v>
      </c>
      <c r="D855" s="7">
        <f>IF(SUM('Capability Gaps'!U869:AC869)=0,1,0)</f>
        <v>0</v>
      </c>
      <c r="E855" s="7">
        <f>IF(SUM('Capability Gaps'!AD869:AL869)=0,1,0)</f>
        <v>0</v>
      </c>
      <c r="F855" s="7">
        <f>IF(SUM('Capability Gaps'!AM869:AU869)=0,1,0)</f>
        <v>1</v>
      </c>
    </row>
    <row r="856" spans="1:6" ht="15" customHeight="1" x14ac:dyDescent="0.45">
      <c r="A856" s="5" t="s">
        <v>1732</v>
      </c>
      <c r="B856" s="5" t="s">
        <v>1733</v>
      </c>
      <c r="C856" s="7">
        <f>IF(SUM('Capability Gaps'!L870:T870)=0,1,0)</f>
        <v>0</v>
      </c>
      <c r="D856" s="7">
        <f>IF(SUM('Capability Gaps'!U870:AC870)=0,1,0)</f>
        <v>0</v>
      </c>
      <c r="E856" s="7">
        <f>IF(SUM('Capability Gaps'!AD870:AL870)=0,1,0)</f>
        <v>0</v>
      </c>
      <c r="F856" s="7">
        <f>IF(SUM('Capability Gaps'!AM870:AU870)=0,1,0)</f>
        <v>1</v>
      </c>
    </row>
    <row r="857" spans="1:6" ht="15" customHeight="1" x14ac:dyDescent="0.45">
      <c r="A857" s="5" t="s">
        <v>1734</v>
      </c>
      <c r="B857" s="5" t="s">
        <v>1735</v>
      </c>
      <c r="C857" s="7">
        <f>IF(SUM('Capability Gaps'!L871:T871)=0,1,0)</f>
        <v>0</v>
      </c>
      <c r="D857" s="7">
        <f>IF(SUM('Capability Gaps'!U871:AC871)=0,1,0)</f>
        <v>0</v>
      </c>
      <c r="E857" s="7">
        <f>IF(SUM('Capability Gaps'!AD871:AL871)=0,1,0)</f>
        <v>1</v>
      </c>
      <c r="F857" s="7">
        <f>IF(SUM('Capability Gaps'!AM871:AU871)=0,1,0)</f>
        <v>1</v>
      </c>
    </row>
    <row r="858" spans="1:6" ht="15" customHeight="1" x14ac:dyDescent="0.45">
      <c r="A858" s="5" t="s">
        <v>1736</v>
      </c>
      <c r="B858" s="5" t="s">
        <v>1737</v>
      </c>
      <c r="C858" s="7">
        <f>IF(SUM('Capability Gaps'!L872:T872)=0,1,0)</f>
        <v>0</v>
      </c>
      <c r="D858" s="7">
        <f>IF(SUM('Capability Gaps'!U872:AC872)=0,1,0)</f>
        <v>0</v>
      </c>
      <c r="E858" s="7">
        <f>IF(SUM('Capability Gaps'!AD872:AL872)=0,1,0)</f>
        <v>1</v>
      </c>
      <c r="F858" s="7">
        <f>IF(SUM('Capability Gaps'!AM872:AU872)=0,1,0)</f>
        <v>1</v>
      </c>
    </row>
    <row r="859" spans="1:6" ht="15" customHeight="1" x14ac:dyDescent="0.45">
      <c r="A859" s="5" t="s">
        <v>1738</v>
      </c>
      <c r="B859" s="5" t="s">
        <v>1739</v>
      </c>
      <c r="C859" s="7">
        <f>IF(SUM('Capability Gaps'!L873:T873)=0,1,0)</f>
        <v>0</v>
      </c>
      <c r="D859" s="7">
        <f>IF(SUM('Capability Gaps'!U873:AC873)=0,1,0)</f>
        <v>0</v>
      </c>
      <c r="E859" s="7">
        <f>IF(SUM('Capability Gaps'!AD873:AL873)=0,1,0)</f>
        <v>0</v>
      </c>
      <c r="F859" s="7">
        <f>IF(SUM('Capability Gaps'!AM873:AU873)=0,1,0)</f>
        <v>1</v>
      </c>
    </row>
    <row r="860" spans="1:6" ht="15" customHeight="1" x14ac:dyDescent="0.45">
      <c r="A860" s="5" t="s">
        <v>1740</v>
      </c>
      <c r="B860" s="5" t="s">
        <v>1741</v>
      </c>
      <c r="C860" s="7">
        <f>IF(SUM('Capability Gaps'!L874:T874)=0,1,0)</f>
        <v>0</v>
      </c>
      <c r="D860" s="7">
        <f>IF(SUM('Capability Gaps'!U874:AC874)=0,1,0)</f>
        <v>0</v>
      </c>
      <c r="E860" s="7">
        <f>IF(SUM('Capability Gaps'!AD874:AL874)=0,1,0)</f>
        <v>1</v>
      </c>
      <c r="F860" s="7">
        <f>IF(SUM('Capability Gaps'!AM874:AU874)=0,1,0)</f>
        <v>1</v>
      </c>
    </row>
    <row r="861" spans="1:6" ht="15" customHeight="1" x14ac:dyDescent="0.45">
      <c r="A861" s="5" t="s">
        <v>1742</v>
      </c>
      <c r="B861" s="5" t="s">
        <v>1743</v>
      </c>
      <c r="C861" s="7">
        <f>IF(SUM('Capability Gaps'!L875:T875)=0,1,0)</f>
        <v>0</v>
      </c>
      <c r="D861" s="7">
        <f>IF(SUM('Capability Gaps'!U875:AC875)=0,1,0)</f>
        <v>0</v>
      </c>
      <c r="E861" s="7">
        <f>IF(SUM('Capability Gaps'!AD875:AL875)=0,1,0)</f>
        <v>1</v>
      </c>
      <c r="F861" s="7">
        <f>IF(SUM('Capability Gaps'!AM875:AU875)=0,1,0)</f>
        <v>1</v>
      </c>
    </row>
    <row r="862" spans="1:6" ht="15" customHeight="1" x14ac:dyDescent="0.45">
      <c r="A862" s="5" t="s">
        <v>1744</v>
      </c>
      <c r="B862" s="5" t="s">
        <v>1745</v>
      </c>
      <c r="C862" s="7">
        <f>IF(SUM('Capability Gaps'!L876:T876)=0,1,0)</f>
        <v>0</v>
      </c>
      <c r="D862" s="7">
        <f>IF(SUM('Capability Gaps'!U876:AC876)=0,1,0)</f>
        <v>0</v>
      </c>
      <c r="E862" s="7">
        <f>IF(SUM('Capability Gaps'!AD876:AL876)=0,1,0)</f>
        <v>1</v>
      </c>
      <c r="F862" s="7">
        <f>IF(SUM('Capability Gaps'!AM876:AU876)=0,1,0)</f>
        <v>1</v>
      </c>
    </row>
    <row r="863" spans="1:6" ht="15" customHeight="1" x14ac:dyDescent="0.45">
      <c r="A863" s="5" t="s">
        <v>1746</v>
      </c>
      <c r="B863" s="5" t="s">
        <v>1747</v>
      </c>
      <c r="C863" s="7">
        <f>IF(SUM('Capability Gaps'!L877:T877)=0,1,0)</f>
        <v>0</v>
      </c>
      <c r="D863" s="7">
        <f>IF(SUM('Capability Gaps'!U877:AC877)=0,1,0)</f>
        <v>1</v>
      </c>
      <c r="E863" s="7">
        <f>IF(SUM('Capability Gaps'!AD877:AL877)=0,1,0)</f>
        <v>1</v>
      </c>
      <c r="F863" s="7">
        <f>IF(SUM('Capability Gaps'!AM877:AU877)=0,1,0)</f>
        <v>1</v>
      </c>
    </row>
    <row r="864" spans="1:6" ht="15" customHeight="1" x14ac:dyDescent="0.45">
      <c r="A864" s="5" t="s">
        <v>1748</v>
      </c>
      <c r="B864" s="5" t="s">
        <v>1749</v>
      </c>
      <c r="C864" s="7">
        <f>IF(SUM('Capability Gaps'!L878:T878)=0,1,0)</f>
        <v>0</v>
      </c>
      <c r="D864" s="7">
        <f>IF(SUM('Capability Gaps'!U878:AC878)=0,1,0)</f>
        <v>0</v>
      </c>
      <c r="E864" s="7">
        <f>IF(SUM('Capability Gaps'!AD878:AL878)=0,1,0)</f>
        <v>1</v>
      </c>
      <c r="F864" s="7">
        <f>IF(SUM('Capability Gaps'!AM878:AU878)=0,1,0)</f>
        <v>1</v>
      </c>
    </row>
    <row r="865" spans="1:6" ht="15" customHeight="1" x14ac:dyDescent="0.45">
      <c r="A865" s="5" t="s">
        <v>1750</v>
      </c>
      <c r="B865" s="5" t="s">
        <v>1751</v>
      </c>
      <c r="C865" s="7">
        <f>IF(SUM('Capability Gaps'!L879:T879)=0,1,0)</f>
        <v>0</v>
      </c>
      <c r="D865" s="7">
        <f>IF(SUM('Capability Gaps'!U879:AC879)=0,1,0)</f>
        <v>0</v>
      </c>
      <c r="E865" s="7">
        <f>IF(SUM('Capability Gaps'!AD879:AL879)=0,1,0)</f>
        <v>1</v>
      </c>
      <c r="F865" s="7">
        <f>IF(SUM('Capability Gaps'!AM879:AU879)=0,1,0)</f>
        <v>1</v>
      </c>
    </row>
    <row r="866" spans="1:6" ht="15" customHeight="1" x14ac:dyDescent="0.45">
      <c r="A866" s="5" t="s">
        <v>1752</v>
      </c>
      <c r="B866" s="5" t="s">
        <v>1753</v>
      </c>
      <c r="C866" s="7">
        <f>IF(SUM('Capability Gaps'!L880:T880)=0,1,0)</f>
        <v>0</v>
      </c>
      <c r="D866" s="7">
        <f>IF(SUM('Capability Gaps'!U880:AC880)=0,1,0)</f>
        <v>0</v>
      </c>
      <c r="E866" s="7">
        <f>IF(SUM('Capability Gaps'!AD880:AL880)=0,1,0)</f>
        <v>0</v>
      </c>
      <c r="F866" s="7">
        <f>IF(SUM('Capability Gaps'!AM880:AU880)=0,1,0)</f>
        <v>1</v>
      </c>
    </row>
    <row r="867" spans="1:6" ht="15" customHeight="1" x14ac:dyDescent="0.45">
      <c r="A867" s="5" t="s">
        <v>1754</v>
      </c>
      <c r="B867" s="5" t="s">
        <v>1755</v>
      </c>
      <c r="C867" s="7">
        <f>IF(SUM('Capability Gaps'!L881:T881)=0,1,0)</f>
        <v>0</v>
      </c>
      <c r="D867" s="7">
        <f>IF(SUM('Capability Gaps'!U881:AC881)=0,1,0)</f>
        <v>0</v>
      </c>
      <c r="E867" s="7">
        <f>IF(SUM('Capability Gaps'!AD881:AL881)=0,1,0)</f>
        <v>1</v>
      </c>
      <c r="F867" s="7">
        <f>IF(SUM('Capability Gaps'!AM881:AU881)=0,1,0)</f>
        <v>1</v>
      </c>
    </row>
    <row r="868" spans="1:6" ht="15" customHeight="1" x14ac:dyDescent="0.45">
      <c r="A868" s="5" t="s">
        <v>1756</v>
      </c>
      <c r="B868" s="5" t="s">
        <v>1757</v>
      </c>
      <c r="C868" s="7">
        <f>IF(SUM('Capability Gaps'!L882:T882)=0,1,0)</f>
        <v>0</v>
      </c>
      <c r="D868" s="7">
        <f>IF(SUM('Capability Gaps'!U882:AC882)=0,1,0)</f>
        <v>0</v>
      </c>
      <c r="E868" s="7">
        <f>IF(SUM('Capability Gaps'!AD882:AL882)=0,1,0)</f>
        <v>1</v>
      </c>
      <c r="F868" s="7">
        <f>IF(SUM('Capability Gaps'!AM882:AU882)=0,1,0)</f>
        <v>1</v>
      </c>
    </row>
    <row r="869" spans="1:6" ht="15" customHeight="1" x14ac:dyDescent="0.45">
      <c r="A869" s="5" t="s">
        <v>1758</v>
      </c>
      <c r="B869" s="5" t="s">
        <v>1759</v>
      </c>
      <c r="C869" s="7">
        <f>IF(SUM('Capability Gaps'!L883:T883)=0,1,0)</f>
        <v>0</v>
      </c>
      <c r="D869" s="7">
        <f>IF(SUM('Capability Gaps'!U883:AC883)=0,1,0)</f>
        <v>0</v>
      </c>
      <c r="E869" s="7">
        <f>IF(SUM('Capability Gaps'!AD883:AL883)=0,1,0)</f>
        <v>1</v>
      </c>
      <c r="F869" s="7">
        <f>IF(SUM('Capability Gaps'!AM883:AU883)=0,1,0)</f>
        <v>1</v>
      </c>
    </row>
    <row r="870" spans="1:6" ht="15" customHeight="1" x14ac:dyDescent="0.45">
      <c r="A870" s="5" t="s">
        <v>1760</v>
      </c>
      <c r="B870" s="5" t="s">
        <v>1761</v>
      </c>
      <c r="C870" s="7">
        <f>IF(SUM('Capability Gaps'!L884:T884)=0,1,0)</f>
        <v>0</v>
      </c>
      <c r="D870" s="7">
        <f>IF(SUM('Capability Gaps'!U884:AC884)=0,1,0)</f>
        <v>0</v>
      </c>
      <c r="E870" s="7">
        <f>IF(SUM('Capability Gaps'!AD884:AL884)=0,1,0)</f>
        <v>0</v>
      </c>
      <c r="F870" s="7">
        <f>IF(SUM('Capability Gaps'!AM884:AU884)=0,1,0)</f>
        <v>1</v>
      </c>
    </row>
    <row r="871" spans="1:6" ht="15" customHeight="1" x14ac:dyDescent="0.45">
      <c r="A871" s="5" t="s">
        <v>1762</v>
      </c>
      <c r="B871" s="5" t="s">
        <v>1763</v>
      </c>
      <c r="C871" s="7">
        <f>IF(SUM('Capability Gaps'!L885:T885)=0,1,0)</f>
        <v>0</v>
      </c>
      <c r="D871" s="7">
        <f>IF(SUM('Capability Gaps'!U885:AC885)=0,1,0)</f>
        <v>0</v>
      </c>
      <c r="E871" s="7">
        <f>IF(SUM('Capability Gaps'!AD885:AL885)=0,1,0)</f>
        <v>0</v>
      </c>
      <c r="F871" s="7">
        <f>IF(SUM('Capability Gaps'!AM885:AU885)=0,1,0)</f>
        <v>1</v>
      </c>
    </row>
    <row r="872" spans="1:6" ht="15" customHeight="1" x14ac:dyDescent="0.45">
      <c r="A872" s="5" t="s">
        <v>1764</v>
      </c>
      <c r="B872" s="5" t="s">
        <v>1765</v>
      </c>
      <c r="C872" s="7">
        <f>IF(SUM('Capability Gaps'!L886:T886)=0,1,0)</f>
        <v>0</v>
      </c>
      <c r="D872" s="7">
        <f>IF(SUM('Capability Gaps'!U886:AC886)=0,1,0)</f>
        <v>0</v>
      </c>
      <c r="E872" s="7">
        <f>IF(SUM('Capability Gaps'!AD886:AL886)=0,1,0)</f>
        <v>0</v>
      </c>
      <c r="F872" s="7">
        <f>IF(SUM('Capability Gaps'!AM886:AU886)=0,1,0)</f>
        <v>1</v>
      </c>
    </row>
    <row r="873" spans="1:6" ht="15" customHeight="1" x14ac:dyDescent="0.45">
      <c r="A873" s="5" t="s">
        <v>1766</v>
      </c>
      <c r="B873" s="5" t="s">
        <v>1767</v>
      </c>
      <c r="C873" s="7">
        <f>IF(SUM('Capability Gaps'!L887:T887)=0,1,0)</f>
        <v>0</v>
      </c>
      <c r="D873" s="7">
        <f>IF(SUM('Capability Gaps'!U887:AC887)=0,1,0)</f>
        <v>1</v>
      </c>
      <c r="E873" s="7">
        <f>IF(SUM('Capability Gaps'!AD887:AL887)=0,1,0)</f>
        <v>1</v>
      </c>
      <c r="F873" s="7">
        <f>IF(SUM('Capability Gaps'!AM887:AU887)=0,1,0)</f>
        <v>1</v>
      </c>
    </row>
    <row r="874" spans="1:6" ht="15" customHeight="1" x14ac:dyDescent="0.45">
      <c r="A874" s="5" t="s">
        <v>1768</v>
      </c>
      <c r="B874" s="5" t="s">
        <v>1769</v>
      </c>
      <c r="C874" s="7">
        <f>IF(SUM('Capability Gaps'!L888:T888)=0,1,0)</f>
        <v>0</v>
      </c>
      <c r="D874" s="7">
        <f>IF(SUM('Capability Gaps'!U888:AC888)=0,1,0)</f>
        <v>0</v>
      </c>
      <c r="E874" s="7">
        <f>IF(SUM('Capability Gaps'!AD888:AL888)=0,1,0)</f>
        <v>1</v>
      </c>
      <c r="F874" s="7">
        <f>IF(SUM('Capability Gaps'!AM888:AU888)=0,1,0)</f>
        <v>1</v>
      </c>
    </row>
    <row r="875" spans="1:6" ht="15" customHeight="1" x14ac:dyDescent="0.45">
      <c r="A875" s="5" t="s">
        <v>1770</v>
      </c>
      <c r="B875" s="5" t="s">
        <v>1771</v>
      </c>
      <c r="C875" s="7">
        <f>IF(SUM('Capability Gaps'!L889:T889)=0,1,0)</f>
        <v>0</v>
      </c>
      <c r="D875" s="7">
        <f>IF(SUM('Capability Gaps'!U889:AC889)=0,1,0)</f>
        <v>0</v>
      </c>
      <c r="E875" s="7">
        <f>IF(SUM('Capability Gaps'!AD889:AL889)=0,1,0)</f>
        <v>1</v>
      </c>
      <c r="F875" s="7">
        <f>IF(SUM('Capability Gaps'!AM889:AU889)=0,1,0)</f>
        <v>1</v>
      </c>
    </row>
    <row r="876" spans="1:6" ht="15" customHeight="1" x14ac:dyDescent="0.45">
      <c r="A876" s="5" t="s">
        <v>1772</v>
      </c>
      <c r="B876" s="5" t="s">
        <v>1773</v>
      </c>
      <c r="C876" s="7">
        <f>IF(SUM('Capability Gaps'!L890:T890)=0,1,0)</f>
        <v>0</v>
      </c>
      <c r="D876" s="7">
        <f>IF(SUM('Capability Gaps'!U890:AC890)=0,1,0)</f>
        <v>0</v>
      </c>
      <c r="E876" s="7">
        <f>IF(SUM('Capability Gaps'!AD890:AL890)=0,1,0)</f>
        <v>1</v>
      </c>
      <c r="F876" s="7">
        <f>IF(SUM('Capability Gaps'!AM890:AU890)=0,1,0)</f>
        <v>1</v>
      </c>
    </row>
    <row r="877" spans="1:6" ht="15" customHeight="1" x14ac:dyDescent="0.45">
      <c r="A877" s="5" t="s">
        <v>1774</v>
      </c>
      <c r="B877" s="5" t="s">
        <v>1775</v>
      </c>
      <c r="C877" s="7">
        <f>IF(SUM('Capability Gaps'!L891:T891)=0,1,0)</f>
        <v>0</v>
      </c>
      <c r="D877" s="7">
        <f>IF(SUM('Capability Gaps'!U891:AC891)=0,1,0)</f>
        <v>0</v>
      </c>
      <c r="E877" s="7">
        <f>IF(SUM('Capability Gaps'!AD891:AL891)=0,1,0)</f>
        <v>1</v>
      </c>
      <c r="F877" s="7">
        <f>IF(SUM('Capability Gaps'!AM891:AU891)=0,1,0)</f>
        <v>1</v>
      </c>
    </row>
    <row r="878" spans="1:6" ht="15" customHeight="1" x14ac:dyDescent="0.45">
      <c r="A878" s="5" t="s">
        <v>1776</v>
      </c>
      <c r="B878" s="5" t="s">
        <v>1777</v>
      </c>
      <c r="C878" s="7">
        <f>IF(SUM('Capability Gaps'!L892:T892)=0,1,0)</f>
        <v>0</v>
      </c>
      <c r="D878" s="7">
        <f>IF(SUM('Capability Gaps'!U892:AC892)=0,1,0)</f>
        <v>0</v>
      </c>
      <c r="E878" s="7">
        <f>IF(SUM('Capability Gaps'!AD892:AL892)=0,1,0)</f>
        <v>0</v>
      </c>
      <c r="F878" s="7">
        <f>IF(SUM('Capability Gaps'!AM892:AU892)=0,1,0)</f>
        <v>1</v>
      </c>
    </row>
    <row r="879" spans="1:6" ht="15" customHeight="1" x14ac:dyDescent="0.45">
      <c r="A879" s="5" t="s">
        <v>1778</v>
      </c>
      <c r="B879" s="5" t="s">
        <v>1779</v>
      </c>
      <c r="C879" s="7">
        <f>IF(SUM('Capability Gaps'!L893:T893)=0,1,0)</f>
        <v>0</v>
      </c>
      <c r="D879" s="7">
        <f>IF(SUM('Capability Gaps'!U893:AC893)=0,1,0)</f>
        <v>0</v>
      </c>
      <c r="E879" s="7">
        <f>IF(SUM('Capability Gaps'!AD893:AL893)=0,1,0)</f>
        <v>0</v>
      </c>
      <c r="F879" s="7">
        <f>IF(SUM('Capability Gaps'!AM893:AU893)=0,1,0)</f>
        <v>1</v>
      </c>
    </row>
    <row r="880" spans="1:6" ht="15" customHeight="1" x14ac:dyDescent="0.45">
      <c r="A880" s="5" t="s">
        <v>1780</v>
      </c>
      <c r="B880" s="5" t="s">
        <v>1781</v>
      </c>
      <c r="C880" s="7">
        <f>IF(SUM('Capability Gaps'!L894:T894)=0,1,0)</f>
        <v>0</v>
      </c>
      <c r="D880" s="7">
        <f>IF(SUM('Capability Gaps'!U894:AC894)=0,1,0)</f>
        <v>0</v>
      </c>
      <c r="E880" s="7">
        <f>IF(SUM('Capability Gaps'!AD894:AL894)=0,1,0)</f>
        <v>1</v>
      </c>
      <c r="F880" s="7">
        <f>IF(SUM('Capability Gaps'!AM894:AU894)=0,1,0)</f>
        <v>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52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8.6640625" defaultRowHeight="14.25" x14ac:dyDescent="0.45"/>
  <cols>
    <col min="1" max="1" width="16" customWidth="1"/>
    <col min="2" max="2" width="44" customWidth="1"/>
    <col min="3" max="6" width="16" customWidth="1"/>
    <col min="7" max="7" width="20" customWidth="1"/>
    <col min="8" max="8" width="13" customWidth="1"/>
    <col min="9" max="9" width="30" customWidth="1"/>
  </cols>
  <sheetData>
    <row r="1" spans="1:9" ht="23.25" customHeight="1" x14ac:dyDescent="0.45">
      <c r="A1" s="1" t="s">
        <v>1786</v>
      </c>
      <c r="B1" s="1" t="s">
        <v>23</v>
      </c>
      <c r="C1" s="1" t="s">
        <v>1782</v>
      </c>
      <c r="D1" s="1" t="s">
        <v>1783</v>
      </c>
      <c r="E1" s="1" t="s">
        <v>1784</v>
      </c>
      <c r="F1" s="1" t="s">
        <v>1785</v>
      </c>
      <c r="G1" s="1" t="s">
        <v>1787</v>
      </c>
      <c r="H1" s="8" t="s">
        <v>1788</v>
      </c>
      <c r="I1" s="8" t="s">
        <v>1789</v>
      </c>
    </row>
    <row r="2" spans="1:9" ht="15" customHeight="1" x14ac:dyDescent="0.45">
      <c r="A2" s="5" t="s">
        <v>1790</v>
      </c>
      <c r="B2" s="5" t="s">
        <v>25</v>
      </c>
      <c r="C2" s="7">
        <f>'Automation by Year'!C2</f>
        <v>0</v>
      </c>
      <c r="D2" s="7">
        <f>'Automation by Year'!D2</f>
        <v>0</v>
      </c>
      <c r="E2" s="7">
        <f>'Automation by Year'!E2</f>
        <v>0</v>
      </c>
      <c r="F2" s="7">
        <f>'Automation by Year'!F2</f>
        <v>0</v>
      </c>
      <c r="G2" s="9">
        <v>204350</v>
      </c>
      <c r="H2" s="10" t="str">
        <f t="shared" ref="H2:H65" si="0">LEFT(A2,2)</f>
        <v>11</v>
      </c>
      <c r="I2" s="11" t="s">
        <v>1791</v>
      </c>
    </row>
    <row r="3" spans="1:9" ht="15" customHeight="1" x14ac:dyDescent="0.45">
      <c r="A3" s="5" t="s">
        <v>1792</v>
      </c>
      <c r="B3" s="5" t="s">
        <v>29</v>
      </c>
      <c r="C3" s="7">
        <f>'Automation by Year'!C4</f>
        <v>0</v>
      </c>
      <c r="D3" s="7">
        <f>'Automation by Year'!D4</f>
        <v>0</v>
      </c>
      <c r="E3" s="7">
        <f>'Automation by Year'!E4</f>
        <v>0</v>
      </c>
      <c r="F3" s="7">
        <f>'Automation by Year'!F4</f>
        <v>1</v>
      </c>
      <c r="G3" s="9">
        <v>3503020</v>
      </c>
      <c r="H3" s="10" t="str">
        <f t="shared" si="0"/>
        <v>11</v>
      </c>
      <c r="I3" s="11" t="s">
        <v>1791</v>
      </c>
    </row>
    <row r="4" spans="1:9" ht="15" customHeight="1" x14ac:dyDescent="0.45">
      <c r="A4" s="5" t="s">
        <v>1793</v>
      </c>
      <c r="B4" s="5" t="s">
        <v>31</v>
      </c>
      <c r="C4" s="7">
        <f>'Automation by Year'!C5</f>
        <v>0</v>
      </c>
      <c r="D4" s="7">
        <f>'Automation by Year'!D5</f>
        <v>0</v>
      </c>
      <c r="E4" s="7">
        <f>'Automation by Year'!E5</f>
        <v>0</v>
      </c>
      <c r="F4" s="7">
        <f>'Automation by Year'!F5</f>
        <v>1</v>
      </c>
      <c r="G4" s="9">
        <v>21470</v>
      </c>
      <c r="H4" s="10" t="str">
        <f t="shared" si="0"/>
        <v>11</v>
      </c>
      <c r="I4" s="11" t="s">
        <v>1791</v>
      </c>
    </row>
    <row r="5" spans="1:9" ht="15" customHeight="1" x14ac:dyDescent="0.45">
      <c r="A5" s="5" t="s">
        <v>1794</v>
      </c>
      <c r="B5" s="5" t="s">
        <v>33</v>
      </c>
      <c r="C5" s="7">
        <f>'Automation by Year'!C6</f>
        <v>0</v>
      </c>
      <c r="D5" s="7">
        <f>'Automation by Year'!D6</f>
        <v>0</v>
      </c>
      <c r="E5" s="7">
        <f>'Automation by Year'!E6</f>
        <v>0</v>
      </c>
      <c r="F5" s="7">
        <f>'Automation by Year'!F6</f>
        <v>1</v>
      </c>
      <c r="G5" s="9">
        <v>395240</v>
      </c>
      <c r="H5" s="10" t="str">
        <f t="shared" si="0"/>
        <v>11</v>
      </c>
      <c r="I5" s="11" t="s">
        <v>1791</v>
      </c>
    </row>
    <row r="6" spans="1:9" ht="15" customHeight="1" x14ac:dyDescent="0.45">
      <c r="A6" s="5" t="s">
        <v>1795</v>
      </c>
      <c r="B6" s="5" t="s">
        <v>35</v>
      </c>
      <c r="C6" s="7">
        <f>'Automation by Year'!C7</f>
        <v>0</v>
      </c>
      <c r="D6" s="7">
        <f>'Automation by Year'!D7</f>
        <v>0</v>
      </c>
      <c r="E6" s="7">
        <f>'Automation by Year'!E7</f>
        <v>0</v>
      </c>
      <c r="F6" s="7">
        <f>'Automation by Year'!F7</f>
        <v>1</v>
      </c>
      <c r="G6" s="9">
        <v>637080</v>
      </c>
      <c r="H6" s="10" t="str">
        <f t="shared" si="0"/>
        <v>11</v>
      </c>
      <c r="I6" s="11" t="s">
        <v>1791</v>
      </c>
    </row>
    <row r="7" spans="1:9" ht="15" customHeight="1" x14ac:dyDescent="0.45">
      <c r="A7" s="5" t="s">
        <v>1796</v>
      </c>
      <c r="B7" s="5" t="s">
        <v>37</v>
      </c>
      <c r="C7" s="7">
        <f>'Automation by Year'!C8</f>
        <v>0</v>
      </c>
      <c r="D7" s="7">
        <f>'Automation by Year'!D8</f>
        <v>0</v>
      </c>
      <c r="E7" s="7">
        <f>'Automation by Year'!E8</f>
        <v>0</v>
      </c>
      <c r="F7" s="7">
        <f>'Automation by Year'!F8</f>
        <v>1</v>
      </c>
      <c r="G7" s="9">
        <v>263960</v>
      </c>
      <c r="H7" s="10" t="str">
        <f t="shared" si="0"/>
        <v>11</v>
      </c>
      <c r="I7" s="11" t="s">
        <v>1791</v>
      </c>
    </row>
    <row r="8" spans="1:9" ht="15" customHeight="1" x14ac:dyDescent="0.45">
      <c r="A8" s="5" t="s">
        <v>1797</v>
      </c>
      <c r="B8" s="5" t="s">
        <v>39</v>
      </c>
      <c r="C8" s="7">
        <f>'Automation by Year'!C9</f>
        <v>0</v>
      </c>
      <c r="D8" s="7">
        <f>'Automation by Year'!D9</f>
        <v>0</v>
      </c>
      <c r="E8" s="7">
        <f>'Automation by Year'!E9</f>
        <v>0</v>
      </c>
      <c r="F8" s="7">
        <f>'Automation by Year'!F9</f>
        <v>1</v>
      </c>
      <c r="G8" s="9">
        <v>156180</v>
      </c>
      <c r="H8" s="10" t="str">
        <f t="shared" si="0"/>
        <v>11</v>
      </c>
      <c r="I8" s="11" t="s">
        <v>1791</v>
      </c>
    </row>
    <row r="9" spans="1:9" ht="15" customHeight="1" x14ac:dyDescent="0.45">
      <c r="A9" s="5" t="s">
        <v>1798</v>
      </c>
      <c r="B9" s="5" t="s">
        <v>41</v>
      </c>
      <c r="C9" s="7">
        <f>'Automation by Year'!C10</f>
        <v>0</v>
      </c>
      <c r="D9" s="7">
        <f>'Automation by Year'!D10</f>
        <v>0</v>
      </c>
      <c r="E9" s="7">
        <f>'Automation by Year'!E10</f>
        <v>0</v>
      </c>
      <c r="F9" s="7">
        <f>'Automation by Year'!F10</f>
        <v>1</v>
      </c>
      <c r="G9" s="9">
        <v>670570</v>
      </c>
      <c r="H9" s="10" t="str">
        <f t="shared" si="0"/>
        <v>11</v>
      </c>
      <c r="I9" s="11" t="s">
        <v>1791</v>
      </c>
    </row>
    <row r="10" spans="1:9" ht="15" customHeight="1" x14ac:dyDescent="0.45">
      <c r="A10" s="5" t="s">
        <v>1799</v>
      </c>
      <c r="B10" s="5" t="s">
        <v>43</v>
      </c>
      <c r="C10" s="7">
        <f>'Automation by Year'!C11</f>
        <v>0</v>
      </c>
      <c r="D10" s="7">
        <f>'Automation by Year'!D11</f>
        <v>0</v>
      </c>
      <c r="E10" s="7">
        <f>'Automation by Year'!E11</f>
        <v>0</v>
      </c>
      <c r="F10" s="7">
        <f>'Automation by Year'!F11</f>
        <v>1</v>
      </c>
      <c r="G10" s="9">
        <v>841710</v>
      </c>
      <c r="H10" s="10" t="str">
        <f t="shared" si="0"/>
        <v>11</v>
      </c>
      <c r="I10" s="11" t="s">
        <v>1791</v>
      </c>
    </row>
    <row r="11" spans="1:9" ht="15" customHeight="1" x14ac:dyDescent="0.45">
      <c r="A11" s="5" t="s">
        <v>1800</v>
      </c>
      <c r="B11" s="5" t="s">
        <v>49</v>
      </c>
      <c r="C11" s="7">
        <f>'Automation by Year'!C14</f>
        <v>0</v>
      </c>
      <c r="D11" s="7">
        <f>'Automation by Year'!D14</f>
        <v>0</v>
      </c>
      <c r="E11" s="7">
        <f>'Automation by Year'!E14</f>
        <v>0</v>
      </c>
      <c r="F11" s="7">
        <f>'Automation by Year'!F14</f>
        <v>1</v>
      </c>
      <c r="G11" s="9">
        <v>246250</v>
      </c>
      <c r="H11" s="10" t="str">
        <f t="shared" si="0"/>
        <v>11</v>
      </c>
      <c r="I11" s="11" t="s">
        <v>1791</v>
      </c>
    </row>
    <row r="12" spans="1:9" ht="15" customHeight="1" x14ac:dyDescent="0.45">
      <c r="A12" s="5" t="s">
        <v>1801</v>
      </c>
      <c r="B12" s="5" t="s">
        <v>61</v>
      </c>
      <c r="C12" s="7">
        <f>'Automation by Year'!C20</f>
        <v>0</v>
      </c>
      <c r="D12" s="7">
        <f>'Automation by Year'!D20</f>
        <v>0</v>
      </c>
      <c r="E12" s="7">
        <f>'Automation by Year'!E20</f>
        <v>0</v>
      </c>
      <c r="F12" s="7">
        <f>'Automation by Year'!F20</f>
        <v>1</v>
      </c>
      <c r="G12" s="9">
        <v>84320</v>
      </c>
      <c r="H12" s="10" t="str">
        <f t="shared" si="0"/>
        <v>11</v>
      </c>
      <c r="I12" s="11" t="s">
        <v>1791</v>
      </c>
    </row>
    <row r="13" spans="1:9" ht="15" customHeight="1" x14ac:dyDescent="0.45">
      <c r="A13" s="5" t="s">
        <v>1802</v>
      </c>
      <c r="B13" s="5" t="s">
        <v>63</v>
      </c>
      <c r="C13" s="7">
        <f>'Automation by Year'!C21</f>
        <v>0</v>
      </c>
      <c r="D13" s="7">
        <f>'Automation by Year'!D21</f>
        <v>0</v>
      </c>
      <c r="E13" s="7">
        <f>'Automation by Year'!E21</f>
        <v>0</v>
      </c>
      <c r="F13" s="7">
        <f>'Automation by Year'!F21</f>
        <v>1</v>
      </c>
      <c r="G13" s="9">
        <v>221180</v>
      </c>
      <c r="H13" s="10" t="str">
        <f t="shared" si="0"/>
        <v>11</v>
      </c>
      <c r="I13" s="11" t="s">
        <v>1791</v>
      </c>
    </row>
    <row r="14" spans="1:9" ht="15" customHeight="1" x14ac:dyDescent="0.45">
      <c r="A14" s="5" t="s">
        <v>1803</v>
      </c>
      <c r="B14" s="5" t="s">
        <v>67</v>
      </c>
      <c r="C14" s="7">
        <f>'Automation by Year'!C23</f>
        <v>0</v>
      </c>
      <c r="D14" s="7">
        <f>'Automation by Year'!D23</f>
        <v>0</v>
      </c>
      <c r="E14" s="7">
        <f>'Automation by Year'!E23</f>
        <v>0</v>
      </c>
      <c r="F14" s="7">
        <f>'Automation by Year'!F23</f>
        <v>1</v>
      </c>
      <c r="G14" s="9">
        <v>22940</v>
      </c>
      <c r="H14" s="10" t="str">
        <f t="shared" si="0"/>
        <v>11</v>
      </c>
      <c r="I14" s="11" t="s">
        <v>1791</v>
      </c>
    </row>
    <row r="15" spans="1:9" ht="15" customHeight="1" x14ac:dyDescent="0.45">
      <c r="A15" s="5" t="s">
        <v>1804</v>
      </c>
      <c r="B15" s="5" t="s">
        <v>69</v>
      </c>
      <c r="C15" s="7">
        <f>'Automation by Year'!C24</f>
        <v>0</v>
      </c>
      <c r="D15" s="7">
        <f>'Automation by Year'!D24</f>
        <v>0</v>
      </c>
      <c r="E15" s="7">
        <f>'Automation by Year'!E24</f>
        <v>0</v>
      </c>
      <c r="F15" s="7">
        <f>'Automation by Year'!F24</f>
        <v>0</v>
      </c>
      <c r="G15" s="9">
        <v>220660</v>
      </c>
      <c r="H15" s="10" t="str">
        <f t="shared" si="0"/>
        <v>11</v>
      </c>
      <c r="I15" s="11" t="s">
        <v>1791</v>
      </c>
    </row>
    <row r="16" spans="1:9" ht="15" customHeight="1" x14ac:dyDescent="0.45">
      <c r="A16" s="5" t="s">
        <v>1805</v>
      </c>
      <c r="B16" s="5" t="s">
        <v>71</v>
      </c>
      <c r="C16" s="7">
        <f>'Automation by Year'!C25</f>
        <v>0</v>
      </c>
      <c r="D16" s="7">
        <f>'Automation by Year'!D25</f>
        <v>0</v>
      </c>
      <c r="E16" s="7">
        <f>'Automation by Year'!E25</f>
        <v>0</v>
      </c>
      <c r="F16" s="7">
        <f>'Automation by Year'!F25</f>
        <v>1</v>
      </c>
      <c r="G16" s="9">
        <v>48050</v>
      </c>
      <c r="H16" s="10" t="str">
        <f t="shared" si="0"/>
        <v>11</v>
      </c>
      <c r="I16" s="11" t="s">
        <v>1791</v>
      </c>
    </row>
    <row r="17" spans="1:9" ht="15" customHeight="1" x14ac:dyDescent="0.45">
      <c r="A17" s="5" t="s">
        <v>1806</v>
      </c>
      <c r="B17" s="5" t="s">
        <v>73</v>
      </c>
      <c r="C17" s="7">
        <f>'Automation by Year'!C26</f>
        <v>0</v>
      </c>
      <c r="D17" s="7">
        <f>'Automation by Year'!D26</f>
        <v>0</v>
      </c>
      <c r="E17" s="7">
        <f>'Automation by Year'!E26</f>
        <v>1</v>
      </c>
      <c r="F17" s="7">
        <f>'Automation by Year'!F26</f>
        <v>1</v>
      </c>
      <c r="G17" s="9">
        <v>6500</v>
      </c>
      <c r="H17" s="10" t="str">
        <f t="shared" si="0"/>
        <v>11</v>
      </c>
      <c r="I17" s="11" t="s">
        <v>1791</v>
      </c>
    </row>
    <row r="18" spans="1:9" ht="15" customHeight="1" x14ac:dyDescent="0.45">
      <c r="A18" s="5" t="s">
        <v>1807</v>
      </c>
      <c r="B18" s="5" t="s">
        <v>75</v>
      </c>
      <c r="C18" s="7">
        <f>'Automation by Year'!C27</f>
        <v>0</v>
      </c>
      <c r="D18" s="7">
        <f>'Automation by Year'!D27</f>
        <v>0</v>
      </c>
      <c r="E18" s="7">
        <f>'Automation by Year'!E27</f>
        <v>0</v>
      </c>
      <c r="F18" s="7">
        <f>'Automation by Year'!F27</f>
        <v>1</v>
      </c>
      <c r="G18" s="9">
        <v>380360</v>
      </c>
      <c r="H18" s="10" t="str">
        <f t="shared" si="0"/>
        <v>11</v>
      </c>
      <c r="I18" s="11" t="s">
        <v>1791</v>
      </c>
    </row>
    <row r="19" spans="1:9" ht="15" customHeight="1" x14ac:dyDescent="0.45">
      <c r="A19" s="5" t="s">
        <v>1808</v>
      </c>
      <c r="B19" s="5" t="s">
        <v>77</v>
      </c>
      <c r="C19" s="7">
        <f>'Automation by Year'!C28</f>
        <v>0</v>
      </c>
      <c r="D19" s="7">
        <f>'Automation by Year'!D28</f>
        <v>0</v>
      </c>
      <c r="E19" s="7">
        <f>'Automation by Year'!E28</f>
        <v>0</v>
      </c>
      <c r="F19" s="7">
        <f>'Automation by Year'!F28</f>
        <v>1</v>
      </c>
      <c r="G19" s="9">
        <v>73660</v>
      </c>
      <c r="H19" s="10" t="str">
        <f t="shared" si="0"/>
        <v>11</v>
      </c>
      <c r="I19" s="11" t="s">
        <v>1791</v>
      </c>
    </row>
    <row r="20" spans="1:9" ht="15" customHeight="1" x14ac:dyDescent="0.45">
      <c r="A20" s="5" t="s">
        <v>1809</v>
      </c>
      <c r="B20" s="5" t="s">
        <v>79</v>
      </c>
      <c r="C20" s="7">
        <f>'Automation by Year'!C29</f>
        <v>0</v>
      </c>
      <c r="D20" s="7">
        <f>'Automation by Year'!D29</f>
        <v>0</v>
      </c>
      <c r="E20" s="7">
        <f>'Automation by Year'!E29</f>
        <v>0</v>
      </c>
      <c r="F20" s="7">
        <f>'Automation by Year'!F29</f>
        <v>1</v>
      </c>
      <c r="G20" s="9">
        <v>328330</v>
      </c>
      <c r="H20" s="10" t="str">
        <f t="shared" si="0"/>
        <v>11</v>
      </c>
      <c r="I20" s="11" t="s">
        <v>1791</v>
      </c>
    </row>
    <row r="21" spans="1:9" ht="15" customHeight="1" x14ac:dyDescent="0.45">
      <c r="A21" s="5" t="s">
        <v>1810</v>
      </c>
      <c r="B21" s="5" t="s">
        <v>81</v>
      </c>
      <c r="C21" s="7">
        <f>'Automation by Year'!C30</f>
        <v>0</v>
      </c>
      <c r="D21" s="7">
        <f>'Automation by Year'!D30</f>
        <v>0</v>
      </c>
      <c r="E21" s="7">
        <f>'Automation by Year'!E30</f>
        <v>0</v>
      </c>
      <c r="F21" s="7">
        <f>'Automation by Year'!F30</f>
        <v>0</v>
      </c>
      <c r="G21" s="9">
        <v>180470</v>
      </c>
      <c r="H21" s="10" t="str">
        <f t="shared" si="0"/>
        <v>11</v>
      </c>
      <c r="I21" s="11" t="s">
        <v>1791</v>
      </c>
    </row>
    <row r="22" spans="1:9" ht="15" customHeight="1" x14ac:dyDescent="0.45">
      <c r="A22" s="5" t="s">
        <v>1811</v>
      </c>
      <c r="B22" s="5" t="s">
        <v>83</v>
      </c>
      <c r="C22" s="7">
        <f>'Automation by Year'!C31</f>
        <v>0</v>
      </c>
      <c r="D22" s="7">
        <f>'Automation by Year'!D31</f>
        <v>0</v>
      </c>
      <c r="E22" s="7">
        <f>'Automation by Year'!E31</f>
        <v>0</v>
      </c>
      <c r="F22" s="7">
        <f>'Automation by Year'!F31</f>
        <v>1</v>
      </c>
      <c r="G22" s="9">
        <v>220260</v>
      </c>
      <c r="H22" s="10" t="str">
        <f t="shared" si="0"/>
        <v>11</v>
      </c>
      <c r="I22" s="11" t="s">
        <v>1791</v>
      </c>
    </row>
    <row r="23" spans="1:9" ht="15" customHeight="1" x14ac:dyDescent="0.45">
      <c r="A23" s="5" t="s">
        <v>1812</v>
      </c>
      <c r="B23" s="5" t="s">
        <v>87</v>
      </c>
      <c r="C23" s="7">
        <f>'Automation by Year'!C33</f>
        <v>0</v>
      </c>
      <c r="D23" s="7">
        <f>'Automation by Year'!D33</f>
        <v>0</v>
      </c>
      <c r="E23" s="7">
        <f>'Automation by Year'!E33</f>
        <v>0</v>
      </c>
      <c r="F23" s="7">
        <f>'Automation by Year'!F33</f>
        <v>1</v>
      </c>
      <c r="G23" s="9">
        <v>238430</v>
      </c>
      <c r="H23" s="10" t="str">
        <f t="shared" si="0"/>
        <v>11</v>
      </c>
      <c r="I23" s="11" t="s">
        <v>1791</v>
      </c>
    </row>
    <row r="24" spans="1:9" ht="15" customHeight="1" x14ac:dyDescent="0.45">
      <c r="A24" s="5" t="s">
        <v>1813</v>
      </c>
      <c r="B24" s="5" t="s">
        <v>89</v>
      </c>
      <c r="C24" s="7">
        <f>'Automation by Year'!C34</f>
        <v>0</v>
      </c>
      <c r="D24" s="7">
        <f>'Automation by Year'!D34</f>
        <v>0</v>
      </c>
      <c r="E24" s="7">
        <f>'Automation by Year'!E34</f>
        <v>0</v>
      </c>
      <c r="F24" s="7">
        <f>'Automation by Year'!F34</f>
        <v>1</v>
      </c>
      <c r="G24" s="9">
        <v>5030</v>
      </c>
      <c r="H24" s="10" t="str">
        <f t="shared" si="0"/>
        <v>11</v>
      </c>
      <c r="I24" s="11" t="s">
        <v>1791</v>
      </c>
    </row>
    <row r="25" spans="1:9" ht="15" customHeight="1" x14ac:dyDescent="0.45">
      <c r="A25" s="5" t="s">
        <v>1814</v>
      </c>
      <c r="B25" s="5" t="s">
        <v>91</v>
      </c>
      <c r="C25" s="7">
        <f>'Automation by Year'!C35</f>
        <v>0</v>
      </c>
      <c r="D25" s="7">
        <f>'Automation by Year'!D35</f>
        <v>0</v>
      </c>
      <c r="E25" s="7">
        <f>'Automation by Year'!E35</f>
        <v>0</v>
      </c>
      <c r="F25" s="7">
        <f>'Automation by Year'!F35</f>
        <v>1</v>
      </c>
      <c r="G25" s="9">
        <v>42620</v>
      </c>
      <c r="H25" s="10" t="str">
        <f t="shared" si="0"/>
        <v>11</v>
      </c>
      <c r="I25" s="11" t="s">
        <v>1791</v>
      </c>
    </row>
    <row r="26" spans="1:9" ht="15" customHeight="1" x14ac:dyDescent="0.45">
      <c r="A26" s="5" t="s">
        <v>1815</v>
      </c>
      <c r="B26" s="5" t="s">
        <v>93</v>
      </c>
      <c r="C26" s="7">
        <f>'Automation by Year'!C36</f>
        <v>0</v>
      </c>
      <c r="D26" s="7">
        <f>'Automation by Year'!D36</f>
        <v>0</v>
      </c>
      <c r="E26" s="7">
        <f>'Automation by Year'!E36</f>
        <v>0</v>
      </c>
      <c r="F26" s="7">
        <f>'Automation by Year'!F36</f>
        <v>1</v>
      </c>
      <c r="G26" s="9">
        <v>597080</v>
      </c>
      <c r="H26" s="10" t="str">
        <f t="shared" si="0"/>
        <v>11</v>
      </c>
      <c r="I26" s="11" t="s">
        <v>1791</v>
      </c>
    </row>
    <row r="27" spans="1:9" ht="15" customHeight="1" x14ac:dyDescent="0.45">
      <c r="A27" s="5" t="s">
        <v>1816</v>
      </c>
      <c r="B27" s="5" t="s">
        <v>95</v>
      </c>
      <c r="C27" s="7">
        <f>'Automation by Year'!C37</f>
        <v>0</v>
      </c>
      <c r="D27" s="7">
        <f>'Automation by Year'!D37</f>
        <v>0</v>
      </c>
      <c r="E27" s="7">
        <f>'Automation by Year'!E37</f>
        <v>0</v>
      </c>
      <c r="F27" s="7">
        <f>'Automation by Year'!F37</f>
        <v>1</v>
      </c>
      <c r="G27" s="9">
        <v>108690</v>
      </c>
      <c r="H27" s="10" t="str">
        <f t="shared" si="0"/>
        <v>11</v>
      </c>
      <c r="I27" s="11" t="s">
        <v>1791</v>
      </c>
    </row>
    <row r="28" spans="1:9" ht="15" customHeight="1" x14ac:dyDescent="0.45">
      <c r="A28" s="5" t="s">
        <v>1817</v>
      </c>
      <c r="B28" s="5" t="s">
        <v>101</v>
      </c>
      <c r="C28" s="7">
        <f>'Automation by Year'!C40</f>
        <v>0</v>
      </c>
      <c r="D28" s="7">
        <f>'Automation by Year'!D40</f>
        <v>0</v>
      </c>
      <c r="E28" s="7">
        <f>'Automation by Year'!E40</f>
        <v>0</v>
      </c>
      <c r="F28" s="7">
        <f>'Automation by Year'!F40</f>
        <v>1</v>
      </c>
      <c r="G28" s="9">
        <v>13810</v>
      </c>
      <c r="H28" s="10" t="str">
        <f t="shared" si="0"/>
        <v>11</v>
      </c>
      <c r="I28" s="11" t="s">
        <v>1791</v>
      </c>
    </row>
    <row r="29" spans="1:9" ht="15" customHeight="1" x14ac:dyDescent="0.45">
      <c r="A29" s="5" t="s">
        <v>1818</v>
      </c>
      <c r="B29" s="5" t="s">
        <v>103</v>
      </c>
      <c r="C29" s="7">
        <f>'Automation by Year'!C41</f>
        <v>0</v>
      </c>
      <c r="D29" s="7">
        <f>'Automation by Year'!D41</f>
        <v>0</v>
      </c>
      <c r="E29" s="7">
        <f>'Automation by Year'!E41</f>
        <v>0</v>
      </c>
      <c r="F29" s="7">
        <f>'Automation by Year'!F41</f>
        <v>1</v>
      </c>
      <c r="G29" s="9">
        <v>311180</v>
      </c>
      <c r="H29" s="10" t="str">
        <f t="shared" si="0"/>
        <v>11</v>
      </c>
      <c r="I29" s="11" t="s">
        <v>1791</v>
      </c>
    </row>
    <row r="30" spans="1:9" ht="15" customHeight="1" x14ac:dyDescent="0.45">
      <c r="A30" s="5" t="s">
        <v>1819</v>
      </c>
      <c r="B30" s="5" t="s">
        <v>105</v>
      </c>
      <c r="C30" s="7">
        <f>'Automation by Year'!C42</f>
        <v>0</v>
      </c>
      <c r="D30" s="7">
        <f>'Automation by Year'!D42</f>
        <v>0</v>
      </c>
      <c r="E30" s="7">
        <f>'Automation by Year'!E42</f>
        <v>0</v>
      </c>
      <c r="F30" s="7">
        <f>'Automation by Year'!F42</f>
        <v>0</v>
      </c>
      <c r="G30" s="9">
        <v>209330</v>
      </c>
      <c r="H30" s="10" t="str">
        <f t="shared" si="0"/>
        <v>11</v>
      </c>
      <c r="I30" s="11" t="s">
        <v>1791</v>
      </c>
    </row>
    <row r="31" spans="1:9" ht="15" customHeight="1" x14ac:dyDescent="0.45">
      <c r="A31" s="5" t="s">
        <v>1820</v>
      </c>
      <c r="B31" s="5" t="s">
        <v>107</v>
      </c>
      <c r="C31" s="7">
        <f>'Automation by Year'!C43</f>
        <v>0</v>
      </c>
      <c r="D31" s="7">
        <f>'Automation by Year'!D43</f>
        <v>0</v>
      </c>
      <c r="E31" s="7">
        <f>'Automation by Year'!E43</f>
        <v>0</v>
      </c>
      <c r="F31" s="7">
        <f>'Automation by Year'!F43</f>
        <v>1</v>
      </c>
      <c r="G31" s="9">
        <v>13500</v>
      </c>
      <c r="H31" s="10" t="str">
        <f t="shared" si="0"/>
        <v>11</v>
      </c>
      <c r="I31" s="11" t="s">
        <v>1791</v>
      </c>
    </row>
    <row r="32" spans="1:9" ht="15" customHeight="1" x14ac:dyDescent="0.45">
      <c r="A32" s="5" t="s">
        <v>1821</v>
      </c>
      <c r="B32" s="5" t="s">
        <v>109</v>
      </c>
      <c r="C32" s="7">
        <f>'Automation by Year'!C44</f>
        <v>0</v>
      </c>
      <c r="D32" s="7">
        <f>'Automation by Year'!D44</f>
        <v>0</v>
      </c>
      <c r="E32" s="7">
        <f>'Automation by Year'!E44</f>
        <v>0</v>
      </c>
      <c r="F32" s="7">
        <f>'Automation by Year'!F44</f>
        <v>1</v>
      </c>
      <c r="G32" s="9">
        <v>13910</v>
      </c>
      <c r="H32" s="10" t="str">
        <f t="shared" si="0"/>
        <v>11</v>
      </c>
      <c r="I32" s="11" t="s">
        <v>1791</v>
      </c>
    </row>
    <row r="33" spans="1:9" ht="15" customHeight="1" x14ac:dyDescent="0.45">
      <c r="A33" s="5" t="s">
        <v>1822</v>
      </c>
      <c r="B33" s="5" t="s">
        <v>1823</v>
      </c>
      <c r="C33" s="7">
        <f>MIN('Automation by Year'!C45,'Automation by Year'!C46)</f>
        <v>0</v>
      </c>
      <c r="D33" s="7">
        <f>MIN('Automation by Year'!D45,'Automation by Year'!D46)</f>
        <v>0</v>
      </c>
      <c r="E33" s="7">
        <f>MIN('Automation by Year'!E45,'Automation by Year'!E46)</f>
        <v>0</v>
      </c>
      <c r="F33" s="7">
        <f>MIN('Automation by Year'!F45,'Automation by Year'!F46)</f>
        <v>1</v>
      </c>
      <c r="G33" s="9">
        <v>10450</v>
      </c>
      <c r="H33" s="10" t="str">
        <f t="shared" si="0"/>
        <v>11</v>
      </c>
      <c r="I33" s="11" t="s">
        <v>1791</v>
      </c>
    </row>
    <row r="34" spans="1:9" ht="15" customHeight="1" x14ac:dyDescent="0.45">
      <c r="A34" s="5" t="s">
        <v>1824</v>
      </c>
      <c r="B34" s="5" t="s">
        <v>1825</v>
      </c>
      <c r="C34" s="7">
        <f>MIN('Automation by Year'!C47,'Automation by Year'!C48,'Automation by Year'!C49,'Automation by Year'!C50,'Automation by Year'!C51,'Automation by Year'!C52)</f>
        <v>0</v>
      </c>
      <c r="D34" s="7">
        <f>MIN('Automation by Year'!D47,'Automation by Year'!D48,'Automation by Year'!D49,'Automation by Year'!D50,'Automation by Year'!D51,'Automation by Year'!D52)</f>
        <v>0</v>
      </c>
      <c r="E34" s="7">
        <f>MIN('Automation by Year'!E47,'Automation by Year'!E48,'Automation by Year'!E49,'Automation by Year'!E50,'Automation by Year'!E51,'Automation by Year'!E52)</f>
        <v>0</v>
      </c>
      <c r="F34" s="7">
        <f>MIN('Automation by Year'!F47,'Automation by Year'!F48,'Automation by Year'!F49,'Automation by Year'!F50,'Automation by Year'!F51,'Automation by Year'!F52)</f>
        <v>1</v>
      </c>
      <c r="G34" s="9">
        <v>622190</v>
      </c>
      <c r="H34" s="10" t="str">
        <f t="shared" si="0"/>
        <v>11</v>
      </c>
      <c r="I34" s="11" t="s">
        <v>1791</v>
      </c>
    </row>
    <row r="35" spans="1:9" ht="15" customHeight="1" x14ac:dyDescent="0.45">
      <c r="A35" s="5" t="s">
        <v>1826</v>
      </c>
      <c r="B35" s="5" t="s">
        <v>127</v>
      </c>
      <c r="C35" s="7">
        <f>'Automation by Year'!C53</f>
        <v>0</v>
      </c>
      <c r="D35" s="7">
        <f>'Automation by Year'!D53</f>
        <v>0</v>
      </c>
      <c r="E35" s="7">
        <f>'Automation by Year'!E53</f>
        <v>0</v>
      </c>
      <c r="F35" s="7">
        <f>'Automation by Year'!F53</f>
        <v>1</v>
      </c>
      <c r="G35" s="9">
        <v>12620</v>
      </c>
      <c r="H35" s="10" t="str">
        <f t="shared" si="0"/>
        <v>13</v>
      </c>
      <c r="I35" s="11" t="s">
        <v>1791</v>
      </c>
    </row>
    <row r="36" spans="1:9" ht="15" customHeight="1" x14ac:dyDescent="0.45">
      <c r="A36" s="5" t="s">
        <v>1827</v>
      </c>
      <c r="B36" s="5" t="s">
        <v>129</v>
      </c>
      <c r="C36" s="7">
        <f>'Automation by Year'!C54</f>
        <v>0</v>
      </c>
      <c r="D36" s="7">
        <f>'Automation by Year'!D54</f>
        <v>0</v>
      </c>
      <c r="E36" s="7">
        <f>'Automation by Year'!E54</f>
        <v>0</v>
      </c>
      <c r="F36" s="7">
        <f>'Automation by Year'!F54</f>
        <v>1</v>
      </c>
      <c r="G36" s="12"/>
      <c r="H36" s="10" t="str">
        <f t="shared" si="0"/>
        <v>13</v>
      </c>
      <c r="I36" s="11" t="s">
        <v>1828</v>
      </c>
    </row>
    <row r="37" spans="1:9" ht="15" customHeight="1" x14ac:dyDescent="0.45">
      <c r="A37" s="5" t="s">
        <v>1829</v>
      </c>
      <c r="B37" s="5" t="s">
        <v>131</v>
      </c>
      <c r="C37" s="7">
        <f>'Automation by Year'!C55</f>
        <v>0</v>
      </c>
      <c r="D37" s="7">
        <f>'Automation by Year'!D55</f>
        <v>0</v>
      </c>
      <c r="E37" s="7">
        <f>'Automation by Year'!E55</f>
        <v>1</v>
      </c>
      <c r="F37" s="7">
        <f>'Automation by Year'!F55</f>
        <v>1</v>
      </c>
      <c r="G37" s="12"/>
      <c r="H37" s="10" t="str">
        <f t="shared" si="0"/>
        <v>13</v>
      </c>
      <c r="I37" s="11" t="s">
        <v>1828</v>
      </c>
    </row>
    <row r="38" spans="1:9" ht="15" customHeight="1" x14ac:dyDescent="0.45">
      <c r="A38" s="5" t="s">
        <v>1830</v>
      </c>
      <c r="B38" s="5" t="s">
        <v>133</v>
      </c>
      <c r="C38" s="7">
        <f>'Automation by Year'!C56</f>
        <v>0</v>
      </c>
      <c r="D38" s="7">
        <f>'Automation by Year'!D56</f>
        <v>0</v>
      </c>
      <c r="E38" s="7">
        <f>'Automation by Year'!E56</f>
        <v>0</v>
      </c>
      <c r="F38" s="7">
        <f>'Automation by Year'!F56</f>
        <v>1</v>
      </c>
      <c r="G38" s="12"/>
      <c r="H38" s="10" t="str">
        <f t="shared" si="0"/>
        <v>13</v>
      </c>
      <c r="I38" s="11" t="s">
        <v>1828</v>
      </c>
    </row>
    <row r="39" spans="1:9" ht="15" customHeight="1" x14ac:dyDescent="0.45">
      <c r="A39" s="5" t="s">
        <v>1831</v>
      </c>
      <c r="B39" s="5" t="s">
        <v>135</v>
      </c>
      <c r="C39" s="7">
        <f>'Automation by Year'!C57</f>
        <v>0</v>
      </c>
      <c r="D39" s="7">
        <f>'Automation by Year'!D57</f>
        <v>0</v>
      </c>
      <c r="E39" s="7">
        <f>'Automation by Year'!E57</f>
        <v>0</v>
      </c>
      <c r="F39" s="7">
        <f>'Automation by Year'!F57</f>
        <v>1</v>
      </c>
      <c r="G39" s="9">
        <v>324230</v>
      </c>
      <c r="H39" s="10" t="str">
        <f t="shared" si="0"/>
        <v>13</v>
      </c>
      <c r="I39" s="11" t="s">
        <v>1791</v>
      </c>
    </row>
    <row r="40" spans="1:9" ht="15" customHeight="1" x14ac:dyDescent="0.45">
      <c r="A40" s="5" t="s">
        <v>1832</v>
      </c>
      <c r="B40" s="5" t="s">
        <v>137</v>
      </c>
      <c r="C40" s="7">
        <f>'Automation by Year'!C58</f>
        <v>0</v>
      </c>
      <c r="D40" s="7">
        <f>'Automation by Year'!D58</f>
        <v>0</v>
      </c>
      <c r="E40" s="7">
        <f>'Automation by Year'!E58</f>
        <v>1</v>
      </c>
      <c r="F40" s="7">
        <f>'Automation by Year'!F58</f>
        <v>1</v>
      </c>
      <c r="G40" s="9">
        <v>11560</v>
      </c>
      <c r="H40" s="10" t="str">
        <f t="shared" si="0"/>
        <v>13</v>
      </c>
      <c r="I40" s="11" t="s">
        <v>1791</v>
      </c>
    </row>
    <row r="41" spans="1:9" ht="15" customHeight="1" x14ac:dyDescent="0.45">
      <c r="A41" s="5" t="s">
        <v>1833</v>
      </c>
      <c r="B41" s="5" t="s">
        <v>139</v>
      </c>
      <c r="C41" s="7">
        <f>'Automation by Year'!C59</f>
        <v>0</v>
      </c>
      <c r="D41" s="7">
        <f>'Automation by Year'!D59</f>
        <v>0</v>
      </c>
      <c r="E41" s="7">
        <f>'Automation by Year'!E59</f>
        <v>1</v>
      </c>
      <c r="F41" s="7">
        <f>'Automation by Year'!F59</f>
        <v>1</v>
      </c>
      <c r="G41" s="9">
        <v>417070</v>
      </c>
      <c r="H41" s="10" t="str">
        <f t="shared" si="0"/>
        <v>13</v>
      </c>
      <c r="I41" s="11" t="s">
        <v>1791</v>
      </c>
    </row>
    <row r="42" spans="1:9" ht="15" customHeight="1" x14ac:dyDescent="0.45">
      <c r="A42" s="5" t="s">
        <v>1834</v>
      </c>
      <c r="B42" s="5" t="s">
        <v>153</v>
      </c>
      <c r="C42" s="7">
        <f>'Automation by Year'!C66</f>
        <v>0</v>
      </c>
      <c r="D42" s="7">
        <f>'Automation by Year'!D66</f>
        <v>0</v>
      </c>
      <c r="E42" s="7">
        <f>'Automation by Year'!E66</f>
        <v>1</v>
      </c>
      <c r="F42" s="7">
        <f>'Automation by Year'!F66</f>
        <v>1</v>
      </c>
      <c r="G42" s="9">
        <v>224220</v>
      </c>
      <c r="H42" s="10" t="str">
        <f t="shared" si="0"/>
        <v>13</v>
      </c>
      <c r="I42" s="11" t="s">
        <v>1791</v>
      </c>
    </row>
    <row r="43" spans="1:9" ht="15" customHeight="1" x14ac:dyDescent="0.45">
      <c r="A43" s="5" t="s">
        <v>1835</v>
      </c>
      <c r="B43" s="5" t="s">
        <v>155</v>
      </c>
      <c r="C43" s="7">
        <f>'Automation by Year'!C67</f>
        <v>0</v>
      </c>
      <c r="D43" s="7">
        <f>'Automation by Year'!D67</f>
        <v>0</v>
      </c>
      <c r="E43" s="7">
        <f>'Automation by Year'!E67</f>
        <v>0</v>
      </c>
      <c r="F43" s="7">
        <f>'Automation by Year'!F67</f>
        <v>1</v>
      </c>
      <c r="G43" s="9">
        <v>912430</v>
      </c>
      <c r="H43" s="10" t="str">
        <f t="shared" si="0"/>
        <v>13</v>
      </c>
      <c r="I43" s="11" t="s">
        <v>1791</v>
      </c>
    </row>
    <row r="44" spans="1:9" ht="15" customHeight="1" x14ac:dyDescent="0.45">
      <c r="A44" s="5" t="s">
        <v>1836</v>
      </c>
      <c r="B44" s="5" t="s">
        <v>157</v>
      </c>
      <c r="C44" s="7">
        <f>'Automation by Year'!C68</f>
        <v>0</v>
      </c>
      <c r="D44" s="7">
        <f>'Automation by Year'!D68</f>
        <v>0</v>
      </c>
      <c r="E44" s="7">
        <f>'Automation by Year'!E68</f>
        <v>1</v>
      </c>
      <c r="F44" s="7">
        <f>'Automation by Year'!F68</f>
        <v>1</v>
      </c>
      <c r="G44" s="9">
        <v>310</v>
      </c>
      <c r="H44" s="10" t="str">
        <f t="shared" si="0"/>
        <v>13</v>
      </c>
      <c r="I44" s="11" t="s">
        <v>1791</v>
      </c>
    </row>
    <row r="45" spans="1:9" ht="15" customHeight="1" x14ac:dyDescent="0.45">
      <c r="A45" s="5" t="s">
        <v>1837</v>
      </c>
      <c r="B45" s="5" t="s">
        <v>159</v>
      </c>
      <c r="C45" s="7">
        <f>'Automation by Year'!C69</f>
        <v>0</v>
      </c>
      <c r="D45" s="7">
        <f>'Automation by Year'!D69</f>
        <v>0</v>
      </c>
      <c r="E45" s="7">
        <f>'Automation by Year'!E69</f>
        <v>0</v>
      </c>
      <c r="F45" s="7">
        <f>'Automation by Year'!F69</f>
        <v>1</v>
      </c>
      <c r="G45" s="9">
        <v>64810</v>
      </c>
      <c r="H45" s="10" t="str">
        <f t="shared" si="0"/>
        <v>13</v>
      </c>
      <c r="I45" s="11" t="s">
        <v>1791</v>
      </c>
    </row>
    <row r="46" spans="1:9" ht="15" customHeight="1" x14ac:dyDescent="0.45">
      <c r="A46" s="5" t="s">
        <v>1838</v>
      </c>
      <c r="B46" s="5" t="s">
        <v>161</v>
      </c>
      <c r="C46" s="7">
        <f>'Automation by Year'!C70</f>
        <v>0</v>
      </c>
      <c r="D46" s="7">
        <f>'Automation by Year'!D70</f>
        <v>0</v>
      </c>
      <c r="E46" s="7">
        <f>'Automation by Year'!E70</f>
        <v>0</v>
      </c>
      <c r="F46" s="7">
        <f>'Automation by Year'!F70</f>
        <v>1</v>
      </c>
      <c r="G46" s="9">
        <v>251040</v>
      </c>
      <c r="H46" s="10" t="str">
        <f t="shared" si="0"/>
        <v>13</v>
      </c>
      <c r="I46" s="11" t="s">
        <v>1791</v>
      </c>
    </row>
    <row r="47" spans="1:9" ht="15" customHeight="1" x14ac:dyDescent="0.45">
      <c r="A47" s="5" t="s">
        <v>1839</v>
      </c>
      <c r="B47" s="5" t="s">
        <v>167</v>
      </c>
      <c r="C47" s="7">
        <f>'Automation by Year'!C73</f>
        <v>0</v>
      </c>
      <c r="D47" s="7">
        <f>'Automation by Year'!D73</f>
        <v>0</v>
      </c>
      <c r="E47" s="7">
        <f>'Automation by Year'!E73</f>
        <v>0</v>
      </c>
      <c r="F47" s="7">
        <f>'Automation by Year'!F73</f>
        <v>1</v>
      </c>
      <c r="G47" s="9">
        <v>898280</v>
      </c>
      <c r="H47" s="10" t="str">
        <f t="shared" si="0"/>
        <v>13</v>
      </c>
      <c r="I47" s="11" t="s">
        <v>1791</v>
      </c>
    </row>
    <row r="48" spans="1:9" ht="15" customHeight="1" x14ac:dyDescent="0.45">
      <c r="A48" s="5" t="s">
        <v>1840</v>
      </c>
      <c r="B48" s="5" t="s">
        <v>169</v>
      </c>
      <c r="C48" s="7">
        <f>'Automation by Year'!C74</f>
        <v>0</v>
      </c>
      <c r="D48" s="7">
        <f>'Automation by Year'!D74</f>
        <v>0</v>
      </c>
      <c r="E48" s="7">
        <f>'Automation by Year'!E74</f>
        <v>0</v>
      </c>
      <c r="F48" s="7">
        <f>'Automation by Year'!F74</f>
        <v>1</v>
      </c>
      <c r="G48" s="9">
        <v>142860</v>
      </c>
      <c r="H48" s="10" t="str">
        <f t="shared" si="0"/>
        <v>13</v>
      </c>
      <c r="I48" s="11" t="s">
        <v>1791</v>
      </c>
    </row>
    <row r="49" spans="1:9" ht="15" customHeight="1" x14ac:dyDescent="0.45">
      <c r="A49" s="5" t="s">
        <v>1841</v>
      </c>
      <c r="B49" s="5" t="s">
        <v>171</v>
      </c>
      <c r="C49" s="7">
        <f>'Automation by Year'!C75</f>
        <v>0</v>
      </c>
      <c r="D49" s="7">
        <f>'Automation by Year'!D75</f>
        <v>0</v>
      </c>
      <c r="E49" s="7">
        <f>'Automation by Year'!E75</f>
        <v>0</v>
      </c>
      <c r="F49" s="7">
        <f>'Automation by Year'!F75</f>
        <v>1</v>
      </c>
      <c r="G49" s="9">
        <v>111040</v>
      </c>
      <c r="H49" s="10" t="str">
        <f t="shared" si="0"/>
        <v>13</v>
      </c>
      <c r="I49" s="11" t="s">
        <v>1791</v>
      </c>
    </row>
    <row r="50" spans="1:9" ht="15" customHeight="1" x14ac:dyDescent="0.45">
      <c r="A50" s="5" t="s">
        <v>1842</v>
      </c>
      <c r="B50" s="5" t="s">
        <v>173</v>
      </c>
      <c r="C50" s="7">
        <f>'Automation by Year'!C76</f>
        <v>0</v>
      </c>
      <c r="D50" s="7">
        <f>'Automation by Year'!D76</f>
        <v>0</v>
      </c>
      <c r="E50" s="7">
        <f>'Automation by Year'!E76</f>
        <v>0</v>
      </c>
      <c r="F50" s="7">
        <f>'Automation by Year'!F76</f>
        <v>1</v>
      </c>
      <c r="G50" s="9">
        <v>112380</v>
      </c>
      <c r="H50" s="10" t="str">
        <f t="shared" si="0"/>
        <v>13</v>
      </c>
      <c r="I50" s="11" t="s">
        <v>1791</v>
      </c>
    </row>
    <row r="51" spans="1:9" ht="15" customHeight="1" x14ac:dyDescent="0.45">
      <c r="A51" s="5" t="s">
        <v>1843</v>
      </c>
      <c r="B51" s="5" t="s">
        <v>175</v>
      </c>
      <c r="C51" s="7">
        <f>'Automation by Year'!C77</f>
        <v>0</v>
      </c>
      <c r="D51" s="7">
        <f>'Automation by Year'!D77</f>
        <v>0</v>
      </c>
      <c r="E51" s="7">
        <f>'Automation by Year'!E77</f>
        <v>0</v>
      </c>
      <c r="F51" s="7">
        <f>'Automation by Year'!F77</f>
        <v>1</v>
      </c>
      <c r="G51" s="9">
        <v>458300</v>
      </c>
      <c r="H51" s="10" t="str">
        <f t="shared" si="0"/>
        <v>13</v>
      </c>
      <c r="I51" s="11" t="s">
        <v>1791</v>
      </c>
    </row>
    <row r="52" spans="1:9" ht="15" customHeight="1" x14ac:dyDescent="0.45">
      <c r="A52" s="5" t="s">
        <v>1844</v>
      </c>
      <c r="B52" s="5" t="s">
        <v>177</v>
      </c>
      <c r="C52" s="7">
        <f>'Automation by Year'!C78</f>
        <v>0</v>
      </c>
      <c r="D52" s="7">
        <f>'Automation by Year'!D78</f>
        <v>0</v>
      </c>
      <c r="E52" s="7">
        <f>'Automation by Year'!E78</f>
        <v>1</v>
      </c>
      <c r="F52" s="7">
        <f>'Automation by Year'!F78</f>
        <v>1</v>
      </c>
      <c r="G52" s="9">
        <v>899580</v>
      </c>
      <c r="H52" s="10" t="str">
        <f t="shared" si="0"/>
        <v>13</v>
      </c>
      <c r="I52" s="11" t="s">
        <v>1791</v>
      </c>
    </row>
    <row r="53" spans="1:9" ht="15" customHeight="1" x14ac:dyDescent="0.45">
      <c r="A53" s="5" t="s">
        <v>1845</v>
      </c>
      <c r="B53" s="5" t="s">
        <v>1846</v>
      </c>
      <c r="C53" s="7">
        <f>MIN('Automation by Year'!C80,'Automation by Year'!C81,'Automation by Year'!C82)</f>
        <v>0</v>
      </c>
      <c r="D53" s="7">
        <f>MIN('Automation by Year'!D80,'Automation by Year'!D81,'Automation by Year'!D82)</f>
        <v>0</v>
      </c>
      <c r="E53" s="7">
        <f>MIN('Automation by Year'!E80,'Automation by Year'!E81,'Automation by Year'!E82)</f>
        <v>0</v>
      </c>
      <c r="F53" s="7">
        <f>MIN('Automation by Year'!F80,'Automation by Year'!F81,'Automation by Year'!F82)</f>
        <v>1</v>
      </c>
      <c r="G53" s="9">
        <v>1087090</v>
      </c>
      <c r="H53" s="10" t="str">
        <f t="shared" si="0"/>
        <v>13</v>
      </c>
      <c r="I53" s="11" t="s">
        <v>1791</v>
      </c>
    </row>
    <row r="54" spans="1:9" ht="15" customHeight="1" x14ac:dyDescent="0.45">
      <c r="A54" s="5" t="s">
        <v>1847</v>
      </c>
      <c r="B54" s="5" t="s">
        <v>187</v>
      </c>
      <c r="C54" s="7">
        <f>'Automation by Year'!C83</f>
        <v>0</v>
      </c>
      <c r="D54" s="7">
        <f>'Automation by Year'!D83</f>
        <v>0</v>
      </c>
      <c r="E54" s="7">
        <f>'Automation by Year'!E83</f>
        <v>1</v>
      </c>
      <c r="F54" s="7">
        <f>'Automation by Year'!F83</f>
        <v>1</v>
      </c>
      <c r="G54" s="9">
        <v>1449500</v>
      </c>
      <c r="H54" s="10" t="str">
        <f t="shared" si="0"/>
        <v>13</v>
      </c>
      <c r="I54" s="11" t="s">
        <v>1791</v>
      </c>
    </row>
    <row r="55" spans="1:9" ht="15" customHeight="1" x14ac:dyDescent="0.45">
      <c r="A55" s="5" t="s">
        <v>1848</v>
      </c>
      <c r="B55" s="5" t="s">
        <v>189</v>
      </c>
      <c r="C55" s="7">
        <f>'Automation by Year'!C84</f>
        <v>0</v>
      </c>
      <c r="D55" s="7">
        <f>'Automation by Year'!D84</f>
        <v>0</v>
      </c>
      <c r="E55" s="7">
        <f>'Automation by Year'!E84</f>
        <v>1</v>
      </c>
      <c r="F55" s="7">
        <f>'Automation by Year'!F84</f>
        <v>1</v>
      </c>
      <c r="G55" s="12"/>
      <c r="H55" s="10" t="str">
        <f t="shared" si="0"/>
        <v>13</v>
      </c>
      <c r="I55" s="11" t="s">
        <v>1828</v>
      </c>
    </row>
    <row r="56" spans="1:9" ht="15" customHeight="1" x14ac:dyDescent="0.45">
      <c r="A56" s="5" t="s">
        <v>1849</v>
      </c>
      <c r="B56" s="5" t="s">
        <v>191</v>
      </c>
      <c r="C56" s="7">
        <f>'Automation by Year'!C85</f>
        <v>0</v>
      </c>
      <c r="D56" s="7">
        <f>'Automation by Year'!D85</f>
        <v>0</v>
      </c>
      <c r="E56" s="7">
        <f>'Automation by Year'!E85</f>
        <v>1</v>
      </c>
      <c r="F56" s="7">
        <f>'Automation by Year'!F85</f>
        <v>1</v>
      </c>
      <c r="G56" s="9">
        <v>47160</v>
      </c>
      <c r="H56" s="10" t="str">
        <f t="shared" si="0"/>
        <v>13</v>
      </c>
      <c r="I56" s="11" t="s">
        <v>1791</v>
      </c>
    </row>
    <row r="57" spans="1:9" ht="15" customHeight="1" x14ac:dyDescent="0.45">
      <c r="A57" s="5" t="s">
        <v>1850</v>
      </c>
      <c r="B57" s="5" t="s">
        <v>193</v>
      </c>
      <c r="C57" s="7">
        <f>'Automation by Year'!C86</f>
        <v>0</v>
      </c>
      <c r="D57" s="7">
        <f>'Automation by Year'!D86</f>
        <v>1</v>
      </c>
      <c r="E57" s="7">
        <f>'Automation by Year'!E86</f>
        <v>1</v>
      </c>
      <c r="F57" s="7">
        <f>'Automation by Year'!F86</f>
        <v>1</v>
      </c>
      <c r="G57" s="9">
        <v>64390</v>
      </c>
      <c r="H57" s="10" t="str">
        <f t="shared" si="0"/>
        <v>13</v>
      </c>
      <c r="I57" s="11" t="s">
        <v>1791</v>
      </c>
    </row>
    <row r="58" spans="1:9" ht="15" customHeight="1" x14ac:dyDescent="0.45">
      <c r="A58" s="5" t="s">
        <v>1851</v>
      </c>
      <c r="B58" s="5" t="s">
        <v>195</v>
      </c>
      <c r="C58" s="7">
        <f>'Automation by Year'!C87</f>
        <v>0</v>
      </c>
      <c r="D58" s="7">
        <f>'Automation by Year'!D87</f>
        <v>0</v>
      </c>
      <c r="E58" s="7">
        <f>'Automation by Year'!E87</f>
        <v>0</v>
      </c>
      <c r="F58" s="7">
        <f>'Automation by Year'!F87</f>
        <v>1</v>
      </c>
      <c r="G58" s="9">
        <v>266800</v>
      </c>
      <c r="H58" s="10" t="str">
        <f t="shared" si="0"/>
        <v>13</v>
      </c>
      <c r="I58" s="11" t="s">
        <v>1791</v>
      </c>
    </row>
    <row r="59" spans="1:9" ht="15" customHeight="1" x14ac:dyDescent="0.45">
      <c r="A59" s="5" t="s">
        <v>1852</v>
      </c>
      <c r="B59" s="5" t="s">
        <v>197</v>
      </c>
      <c r="C59" s="7">
        <f>'Automation by Year'!C88</f>
        <v>0</v>
      </c>
      <c r="D59" s="7">
        <f>'Automation by Year'!D88</f>
        <v>1</v>
      </c>
      <c r="E59" s="7">
        <f>'Automation by Year'!E88</f>
        <v>1</v>
      </c>
      <c r="F59" s="7">
        <f>'Automation by Year'!F88</f>
        <v>1</v>
      </c>
      <c r="G59" s="9">
        <v>105420</v>
      </c>
      <c r="H59" s="10" t="str">
        <f t="shared" si="0"/>
        <v>13</v>
      </c>
      <c r="I59" s="11" t="s">
        <v>1791</v>
      </c>
    </row>
    <row r="60" spans="1:9" ht="15" customHeight="1" x14ac:dyDescent="0.45">
      <c r="A60" s="5" t="s">
        <v>1853</v>
      </c>
      <c r="B60" s="5" t="s">
        <v>199</v>
      </c>
      <c r="C60" s="7">
        <f>'Automation by Year'!C89</f>
        <v>0</v>
      </c>
      <c r="D60" s="7">
        <f>'Automation by Year'!D89</f>
        <v>0</v>
      </c>
      <c r="E60" s="7">
        <f>'Automation by Year'!E89</f>
        <v>1</v>
      </c>
      <c r="F60" s="7">
        <f>'Automation by Year'!F89</f>
        <v>1</v>
      </c>
      <c r="G60" s="9">
        <v>67830</v>
      </c>
      <c r="H60" s="10" t="str">
        <f t="shared" si="0"/>
        <v>13</v>
      </c>
      <c r="I60" s="11" t="s">
        <v>1791</v>
      </c>
    </row>
    <row r="61" spans="1:9" ht="15" customHeight="1" x14ac:dyDescent="0.45">
      <c r="A61" s="5" t="s">
        <v>1854</v>
      </c>
      <c r="B61" s="5" t="s">
        <v>201</v>
      </c>
      <c r="C61" s="7">
        <f>'Automation by Year'!C90</f>
        <v>0</v>
      </c>
      <c r="D61" s="7">
        <f>'Automation by Year'!D90</f>
        <v>0</v>
      </c>
      <c r="E61" s="7">
        <f>'Automation by Year'!E90</f>
        <v>0</v>
      </c>
      <c r="F61" s="7">
        <f>'Automation by Year'!F90</f>
        <v>1</v>
      </c>
      <c r="G61" s="9">
        <v>27770</v>
      </c>
      <c r="H61" s="10" t="str">
        <f t="shared" si="0"/>
        <v>13</v>
      </c>
      <c r="I61" s="11" t="s">
        <v>1791</v>
      </c>
    </row>
    <row r="62" spans="1:9" ht="15" customHeight="1" x14ac:dyDescent="0.45">
      <c r="A62" s="5" t="s">
        <v>1855</v>
      </c>
      <c r="B62" s="5" t="s">
        <v>203</v>
      </c>
      <c r="C62" s="7">
        <f>'Automation by Year'!C91</f>
        <v>0</v>
      </c>
      <c r="D62" s="7">
        <f>'Automation by Year'!D91</f>
        <v>0</v>
      </c>
      <c r="E62" s="7">
        <f>'Automation by Year'!E91</f>
        <v>0</v>
      </c>
      <c r="F62" s="7">
        <f>'Automation by Year'!F91</f>
        <v>1</v>
      </c>
      <c r="G62" s="9">
        <v>274330</v>
      </c>
      <c r="H62" s="10" t="str">
        <f t="shared" si="0"/>
        <v>13</v>
      </c>
      <c r="I62" s="11" t="s">
        <v>1791</v>
      </c>
    </row>
    <row r="63" spans="1:9" ht="15" customHeight="1" x14ac:dyDescent="0.45">
      <c r="A63" s="5" t="s">
        <v>1856</v>
      </c>
      <c r="B63" s="5" t="s">
        <v>205</v>
      </c>
      <c r="C63" s="7">
        <f>'Automation by Year'!C92</f>
        <v>0</v>
      </c>
      <c r="D63" s="7">
        <f>'Automation by Year'!D92</f>
        <v>0</v>
      </c>
      <c r="E63" s="7">
        <f>'Automation by Year'!E92</f>
        <v>1</v>
      </c>
      <c r="F63" s="7">
        <f>'Automation by Year'!F92</f>
        <v>1</v>
      </c>
      <c r="G63" s="9">
        <v>56610</v>
      </c>
      <c r="H63" s="10" t="str">
        <f t="shared" si="0"/>
        <v>13</v>
      </c>
      <c r="I63" s="11" t="s">
        <v>1791</v>
      </c>
    </row>
    <row r="64" spans="1:9" ht="15" customHeight="1" x14ac:dyDescent="0.45">
      <c r="A64" s="5" t="s">
        <v>1857</v>
      </c>
      <c r="B64" s="5" t="s">
        <v>207</v>
      </c>
      <c r="C64" s="7">
        <f>'Automation by Year'!C93</f>
        <v>0</v>
      </c>
      <c r="D64" s="7">
        <f>'Automation by Year'!D93</f>
        <v>0</v>
      </c>
      <c r="E64" s="7">
        <f>'Automation by Year'!E93</f>
        <v>1</v>
      </c>
      <c r="F64" s="7">
        <f>'Automation by Year'!F93</f>
        <v>1</v>
      </c>
      <c r="G64" s="9">
        <v>76480</v>
      </c>
      <c r="H64" s="10" t="str">
        <f t="shared" si="0"/>
        <v>13</v>
      </c>
      <c r="I64" s="11" t="s">
        <v>1791</v>
      </c>
    </row>
    <row r="65" spans="1:9" ht="15" customHeight="1" x14ac:dyDescent="0.45">
      <c r="A65" s="5" t="s">
        <v>1858</v>
      </c>
      <c r="B65" s="5" t="s">
        <v>1859</v>
      </c>
      <c r="C65" s="7">
        <f>MIN('Automation by Year'!C94,'Automation by Year'!C95)</f>
        <v>0</v>
      </c>
      <c r="D65" s="7">
        <f>MIN('Automation by Year'!D94,'Automation by Year'!D95)</f>
        <v>0</v>
      </c>
      <c r="E65" s="7">
        <f>MIN('Automation by Year'!E94,'Automation by Year'!E95)</f>
        <v>0</v>
      </c>
      <c r="F65" s="7">
        <f>MIN('Automation by Year'!F94,'Automation by Year'!F95)</f>
        <v>1</v>
      </c>
      <c r="G65" s="9">
        <v>132130</v>
      </c>
      <c r="H65" s="10" t="str">
        <f t="shared" si="0"/>
        <v>13</v>
      </c>
      <c r="I65" s="11" t="s">
        <v>1791</v>
      </c>
    </row>
    <row r="66" spans="1:9" ht="15" customHeight="1" x14ac:dyDescent="0.45">
      <c r="A66" s="5" t="s">
        <v>1860</v>
      </c>
      <c r="B66" s="5" t="s">
        <v>213</v>
      </c>
      <c r="C66" s="7">
        <f>'Automation by Year'!C96</f>
        <v>0</v>
      </c>
      <c r="D66" s="7">
        <f>'Automation by Year'!D96</f>
        <v>0</v>
      </c>
      <c r="E66" s="7">
        <f>'Automation by Year'!E96</f>
        <v>1</v>
      </c>
      <c r="F66" s="7">
        <f>'Automation by Year'!F96</f>
        <v>1</v>
      </c>
      <c r="G66" s="9">
        <v>519530</v>
      </c>
      <c r="H66" s="10" t="str">
        <f t="shared" ref="H66:H129" si="1">LEFT(A66,2)</f>
        <v>15</v>
      </c>
      <c r="I66" s="11" t="s">
        <v>1791</v>
      </c>
    </row>
    <row r="67" spans="1:9" ht="15" customHeight="1" x14ac:dyDescent="0.45">
      <c r="A67" s="5" t="s">
        <v>1861</v>
      </c>
      <c r="B67" s="5" t="s">
        <v>217</v>
      </c>
      <c r="C67" s="7">
        <f>'Automation by Year'!C98</f>
        <v>0</v>
      </c>
      <c r="D67" s="7">
        <f>'Automation by Year'!D98</f>
        <v>0</v>
      </c>
      <c r="E67" s="7">
        <f>'Automation by Year'!E98</f>
        <v>1</v>
      </c>
      <c r="F67" s="7">
        <f>'Automation by Year'!F98</f>
        <v>1</v>
      </c>
      <c r="G67" s="9">
        <v>190650</v>
      </c>
      <c r="H67" s="10" t="str">
        <f t="shared" si="1"/>
        <v>15</v>
      </c>
      <c r="I67" s="11" t="s">
        <v>1791</v>
      </c>
    </row>
    <row r="68" spans="1:9" ht="15" customHeight="1" x14ac:dyDescent="0.45">
      <c r="A68" s="5" t="s">
        <v>1862</v>
      </c>
      <c r="B68" s="5" t="s">
        <v>219</v>
      </c>
      <c r="C68" s="7">
        <f>'Automation by Year'!C99</f>
        <v>0</v>
      </c>
      <c r="D68" s="7">
        <f>'Automation by Year'!D99</f>
        <v>0</v>
      </c>
      <c r="E68" s="7">
        <f>'Automation by Year'!E99</f>
        <v>0</v>
      </c>
      <c r="F68" s="7">
        <f>'Automation by Year'!F99</f>
        <v>1</v>
      </c>
      <c r="G68" s="9">
        <v>37200</v>
      </c>
      <c r="H68" s="10" t="str">
        <f t="shared" si="1"/>
        <v>15</v>
      </c>
      <c r="I68" s="11" t="s">
        <v>1791</v>
      </c>
    </row>
    <row r="69" spans="1:9" ht="15" customHeight="1" x14ac:dyDescent="0.45">
      <c r="A69" s="5" t="s">
        <v>1863</v>
      </c>
      <c r="B69" s="5" t="s">
        <v>221</v>
      </c>
      <c r="C69" s="7">
        <f>'Automation by Year'!C100</f>
        <v>0</v>
      </c>
      <c r="D69" s="7">
        <f>'Automation by Year'!D100</f>
        <v>0</v>
      </c>
      <c r="E69" s="7">
        <f>'Automation by Year'!E100</f>
        <v>1</v>
      </c>
      <c r="F69" s="7">
        <f>'Automation by Year'!F100</f>
        <v>1</v>
      </c>
      <c r="G69" s="9">
        <v>146190</v>
      </c>
      <c r="H69" s="10" t="str">
        <f t="shared" si="1"/>
        <v>15</v>
      </c>
      <c r="I69" s="11" t="s">
        <v>1791</v>
      </c>
    </row>
    <row r="70" spans="1:9" ht="15" customHeight="1" x14ac:dyDescent="0.45">
      <c r="A70" s="5" t="s">
        <v>1864</v>
      </c>
      <c r="B70" s="5" t="s">
        <v>223</v>
      </c>
      <c r="C70" s="7">
        <f>'Automation by Year'!C101</f>
        <v>0</v>
      </c>
      <c r="D70" s="7">
        <f>'Automation by Year'!D101</f>
        <v>0</v>
      </c>
      <c r="E70" s="7">
        <f>'Automation by Year'!E101</f>
        <v>1</v>
      </c>
      <c r="F70" s="7">
        <f>'Automation by Year'!F101</f>
        <v>1</v>
      </c>
      <c r="G70" s="9">
        <v>717190</v>
      </c>
      <c r="H70" s="10" t="str">
        <f t="shared" si="1"/>
        <v>15</v>
      </c>
      <c r="I70" s="11" t="s">
        <v>1791</v>
      </c>
    </row>
    <row r="71" spans="1:9" ht="15" customHeight="1" x14ac:dyDescent="0.45">
      <c r="A71" s="5" t="s">
        <v>1865</v>
      </c>
      <c r="B71" s="5" t="s">
        <v>225</v>
      </c>
      <c r="C71" s="7">
        <f>'Automation by Year'!C102</f>
        <v>0</v>
      </c>
      <c r="D71" s="7">
        <f>'Automation by Year'!D102</f>
        <v>0</v>
      </c>
      <c r="E71" s="7">
        <f>'Automation by Year'!E102</f>
        <v>1</v>
      </c>
      <c r="F71" s="7">
        <f>'Automation by Year'!F102</f>
        <v>1</v>
      </c>
      <c r="G71" s="9">
        <v>179740</v>
      </c>
      <c r="H71" s="10" t="str">
        <f t="shared" si="1"/>
        <v>15</v>
      </c>
      <c r="I71" s="11" t="s">
        <v>1791</v>
      </c>
    </row>
    <row r="72" spans="1:9" ht="15" customHeight="1" x14ac:dyDescent="0.45">
      <c r="A72" s="5" t="s">
        <v>1866</v>
      </c>
      <c r="B72" s="5" t="s">
        <v>229</v>
      </c>
      <c r="C72" s="7">
        <f>'Automation by Year'!C104</f>
        <v>0</v>
      </c>
      <c r="D72" s="7">
        <f>'Automation by Year'!D104</f>
        <v>1</v>
      </c>
      <c r="E72" s="7">
        <f>'Automation by Year'!E104</f>
        <v>1</v>
      </c>
      <c r="F72" s="7">
        <f>'Automation by Year'!F104</f>
        <v>1</v>
      </c>
      <c r="G72" s="9">
        <v>69990</v>
      </c>
      <c r="H72" s="10" t="str">
        <f t="shared" si="1"/>
        <v>15</v>
      </c>
      <c r="I72" s="11" t="s">
        <v>1791</v>
      </c>
    </row>
    <row r="73" spans="1:9" ht="15" customHeight="1" x14ac:dyDescent="0.45">
      <c r="A73" s="5" t="s">
        <v>1867</v>
      </c>
      <c r="B73" s="5" t="s">
        <v>231</v>
      </c>
      <c r="C73" s="7">
        <f>'Automation by Year'!C105</f>
        <v>0</v>
      </c>
      <c r="D73" s="7">
        <f>'Automation by Year'!D105</f>
        <v>0</v>
      </c>
      <c r="E73" s="7">
        <f>'Automation by Year'!E105</f>
        <v>1</v>
      </c>
      <c r="F73" s="7">
        <f>'Automation by Year'!F105</f>
        <v>1</v>
      </c>
      <c r="G73" s="9">
        <v>67140</v>
      </c>
      <c r="H73" s="10" t="str">
        <f t="shared" si="1"/>
        <v>15</v>
      </c>
      <c r="I73" s="11" t="s">
        <v>1791</v>
      </c>
    </row>
    <row r="74" spans="1:9" ht="15" customHeight="1" x14ac:dyDescent="0.45">
      <c r="A74" s="5" t="s">
        <v>1868</v>
      </c>
      <c r="B74" s="5" t="s">
        <v>235</v>
      </c>
      <c r="C74" s="7">
        <f>'Automation by Year'!C107</f>
        <v>0</v>
      </c>
      <c r="D74" s="7">
        <f>'Automation by Year'!D107</f>
        <v>1</v>
      </c>
      <c r="E74" s="7">
        <f>'Automation by Year'!E107</f>
        <v>1</v>
      </c>
      <c r="F74" s="7">
        <f>'Automation by Year'!F107</f>
        <v>1</v>
      </c>
      <c r="G74" s="9">
        <v>314340</v>
      </c>
      <c r="H74" s="10" t="str">
        <f t="shared" si="1"/>
        <v>15</v>
      </c>
      <c r="I74" s="11" t="s">
        <v>1791</v>
      </c>
    </row>
    <row r="75" spans="1:9" ht="15" customHeight="1" x14ac:dyDescent="0.45">
      <c r="A75" s="5" t="s">
        <v>1869</v>
      </c>
      <c r="B75" s="5" t="s">
        <v>237</v>
      </c>
      <c r="C75" s="7">
        <f>'Automation by Year'!C108</f>
        <v>0</v>
      </c>
      <c r="D75" s="7">
        <f>'Automation by Year'!D108</f>
        <v>0</v>
      </c>
      <c r="E75" s="7">
        <f>'Automation by Year'!E108</f>
        <v>1</v>
      </c>
      <c r="F75" s="7">
        <f>'Automation by Year'!F108</f>
        <v>1</v>
      </c>
      <c r="G75" s="9">
        <v>92230</v>
      </c>
      <c r="H75" s="10" t="str">
        <f t="shared" si="1"/>
        <v>15</v>
      </c>
      <c r="I75" s="11" t="s">
        <v>1791</v>
      </c>
    </row>
    <row r="76" spans="1:9" ht="15" customHeight="1" x14ac:dyDescent="0.45">
      <c r="A76" s="5" t="s">
        <v>1870</v>
      </c>
      <c r="B76" s="5" t="s">
        <v>239</v>
      </c>
      <c r="C76" s="7">
        <f>'Automation by Year'!C109</f>
        <v>0</v>
      </c>
      <c r="D76" s="7">
        <f>'Automation by Year'!D109</f>
        <v>0</v>
      </c>
      <c r="E76" s="7">
        <f>'Automation by Year'!E109</f>
        <v>1</v>
      </c>
      <c r="F76" s="7">
        <f>'Automation by Year'!F109</f>
        <v>1</v>
      </c>
      <c r="G76" s="9">
        <v>186740</v>
      </c>
      <c r="H76" s="10" t="str">
        <f t="shared" si="1"/>
        <v>15</v>
      </c>
      <c r="I76" s="11" t="s">
        <v>1791</v>
      </c>
    </row>
    <row r="77" spans="1:9" ht="15" customHeight="1" x14ac:dyDescent="0.45">
      <c r="A77" s="5" t="s">
        <v>1871</v>
      </c>
      <c r="B77" s="5" t="s">
        <v>241</v>
      </c>
      <c r="C77" s="7">
        <f>'Automation by Year'!C110</f>
        <v>0</v>
      </c>
      <c r="D77" s="7">
        <f>'Automation by Year'!D110</f>
        <v>1</v>
      </c>
      <c r="E77" s="7">
        <f>'Automation by Year'!E110</f>
        <v>1</v>
      </c>
      <c r="F77" s="7">
        <f>'Automation by Year'!F110</f>
        <v>1</v>
      </c>
      <c r="G77" s="9">
        <v>70190</v>
      </c>
      <c r="H77" s="10" t="str">
        <f t="shared" si="1"/>
        <v>15</v>
      </c>
      <c r="I77" s="11" t="s">
        <v>1791</v>
      </c>
    </row>
    <row r="78" spans="1:9" ht="15" customHeight="1" x14ac:dyDescent="0.45">
      <c r="A78" s="5" t="s">
        <v>1872</v>
      </c>
      <c r="B78" s="5" t="s">
        <v>1873</v>
      </c>
      <c r="C78" s="7">
        <f>'Automation by Year'!C111</f>
        <v>0</v>
      </c>
      <c r="D78" s="7">
        <f>'Automation by Year'!D111</f>
        <v>0</v>
      </c>
      <c r="E78" s="7">
        <f>'Automation by Year'!E111</f>
        <v>0</v>
      </c>
      <c r="F78" s="7">
        <f>'Automation by Year'!F111</f>
        <v>1</v>
      </c>
      <c r="G78" s="9">
        <v>113330</v>
      </c>
      <c r="H78" s="10" t="str">
        <f t="shared" si="1"/>
        <v>15</v>
      </c>
      <c r="I78" s="11" t="s">
        <v>1791</v>
      </c>
    </row>
    <row r="79" spans="1:9" ht="15" customHeight="1" x14ac:dyDescent="0.45">
      <c r="A79" s="5" t="s">
        <v>1874</v>
      </c>
      <c r="B79" s="5" t="s">
        <v>1875</v>
      </c>
      <c r="C79" s="7">
        <f>MIN('Automation by Year'!C112,'Automation by Year'!C113,'Automation by Year'!C114,'Automation by Year'!C115,'Automation by Year'!C116)</f>
        <v>0</v>
      </c>
      <c r="D79" s="7">
        <f>MIN('Automation by Year'!D112,'Automation by Year'!D113,'Automation by Year'!D114,'Automation by Year'!D115,'Automation by Year'!D116)</f>
        <v>0</v>
      </c>
      <c r="E79" s="7">
        <f>MIN('Automation by Year'!E112,'Automation by Year'!E113,'Automation by Year'!E114,'Automation by Year'!E115,'Automation by Year'!E116)</f>
        <v>0</v>
      </c>
      <c r="F79" s="7">
        <f>MIN('Automation by Year'!F112,'Automation by Year'!F113,'Automation by Year'!F114,'Automation by Year'!F115,'Automation by Year'!F116)</f>
        <v>1</v>
      </c>
      <c r="G79" s="9">
        <v>435370</v>
      </c>
      <c r="H79" s="10" t="str">
        <f t="shared" si="1"/>
        <v>15</v>
      </c>
      <c r="I79" s="11" t="s">
        <v>1791</v>
      </c>
    </row>
    <row r="80" spans="1:9" ht="15" customHeight="1" x14ac:dyDescent="0.45">
      <c r="A80" s="5" t="s">
        <v>1876</v>
      </c>
      <c r="B80" s="5" t="s">
        <v>255</v>
      </c>
      <c r="C80" s="7">
        <f>'Automation by Year'!C117</f>
        <v>0</v>
      </c>
      <c r="D80" s="7">
        <f>'Automation by Year'!D117</f>
        <v>0</v>
      </c>
      <c r="E80" s="7">
        <f>'Automation by Year'!E117</f>
        <v>1</v>
      </c>
      <c r="F80" s="7">
        <f>'Automation by Year'!F117</f>
        <v>1</v>
      </c>
      <c r="G80" s="9">
        <v>26670</v>
      </c>
      <c r="H80" s="10" t="str">
        <f t="shared" si="1"/>
        <v>15</v>
      </c>
      <c r="I80" s="11" t="s">
        <v>1791</v>
      </c>
    </row>
    <row r="81" spans="1:9" ht="15" customHeight="1" x14ac:dyDescent="0.45">
      <c r="A81" s="5" t="s">
        <v>1877</v>
      </c>
      <c r="B81" s="5" t="s">
        <v>257</v>
      </c>
      <c r="C81" s="7">
        <f>'Automation by Year'!C118</f>
        <v>0</v>
      </c>
      <c r="D81" s="7">
        <f>'Automation by Year'!D118</f>
        <v>0</v>
      </c>
      <c r="E81" s="7">
        <f>'Automation by Year'!E118</f>
        <v>0</v>
      </c>
      <c r="F81" s="7">
        <f>'Automation by Year'!F118</f>
        <v>1</v>
      </c>
      <c r="G81" s="9">
        <v>2030</v>
      </c>
      <c r="H81" s="10" t="str">
        <f t="shared" si="1"/>
        <v>15</v>
      </c>
      <c r="I81" s="11" t="s">
        <v>1791</v>
      </c>
    </row>
    <row r="82" spans="1:9" ht="15" customHeight="1" x14ac:dyDescent="0.45">
      <c r="A82" s="5" t="s">
        <v>1878</v>
      </c>
      <c r="B82" s="5" t="s">
        <v>259</v>
      </c>
      <c r="C82" s="7">
        <f>'Automation by Year'!C119</f>
        <v>0</v>
      </c>
      <c r="D82" s="7">
        <f>'Automation by Year'!D119</f>
        <v>0</v>
      </c>
      <c r="E82" s="7">
        <f>'Automation by Year'!E119</f>
        <v>1</v>
      </c>
      <c r="F82" s="7">
        <f>'Automation by Year'!F119</f>
        <v>1</v>
      </c>
      <c r="G82" s="9">
        <v>108510</v>
      </c>
      <c r="H82" s="10" t="str">
        <f t="shared" si="1"/>
        <v>15</v>
      </c>
      <c r="I82" s="11" t="s">
        <v>1791</v>
      </c>
    </row>
    <row r="83" spans="1:9" ht="15" customHeight="1" x14ac:dyDescent="0.45">
      <c r="A83" s="5" t="s">
        <v>1879</v>
      </c>
      <c r="B83" s="5" t="s">
        <v>261</v>
      </c>
      <c r="C83" s="7">
        <f>'Automation by Year'!C120</f>
        <v>0</v>
      </c>
      <c r="D83" s="7">
        <f>'Automation by Year'!D120</f>
        <v>0</v>
      </c>
      <c r="E83" s="7">
        <f>'Automation by Year'!E120</f>
        <v>1</v>
      </c>
      <c r="F83" s="7">
        <f>'Automation by Year'!F120</f>
        <v>1</v>
      </c>
      <c r="G83" s="9">
        <v>29030</v>
      </c>
      <c r="H83" s="10" t="str">
        <f t="shared" si="1"/>
        <v>15</v>
      </c>
      <c r="I83" s="11" t="s">
        <v>1791</v>
      </c>
    </row>
    <row r="84" spans="1:9" ht="15" customHeight="1" x14ac:dyDescent="0.45">
      <c r="A84" s="5" t="s">
        <v>1880</v>
      </c>
      <c r="B84" s="5" t="s">
        <v>1881</v>
      </c>
      <c r="C84" s="7">
        <f>MIN('Automation by Year'!C122,'Automation by Year'!C123)</f>
        <v>0</v>
      </c>
      <c r="D84" s="7">
        <f>MIN('Automation by Year'!D122,'Automation by Year'!D123)</f>
        <v>0</v>
      </c>
      <c r="E84" s="7">
        <f>MIN('Automation by Year'!E122,'Automation by Year'!E123)</f>
        <v>1</v>
      </c>
      <c r="F84" s="7">
        <f>MIN('Automation by Year'!F122,'Automation by Year'!F123)</f>
        <v>1</v>
      </c>
      <c r="G84" s="9">
        <v>262440</v>
      </c>
      <c r="H84" s="10" t="str">
        <f t="shared" si="1"/>
        <v>15</v>
      </c>
      <c r="I84" s="11" t="s">
        <v>1791</v>
      </c>
    </row>
    <row r="85" spans="1:9" ht="15" customHeight="1" x14ac:dyDescent="0.45">
      <c r="A85" s="5" t="s">
        <v>1882</v>
      </c>
      <c r="B85" s="5" t="s">
        <v>1883</v>
      </c>
      <c r="C85" s="7">
        <f>'Automation by Year'!C124</f>
        <v>0</v>
      </c>
      <c r="D85" s="7">
        <f>'Automation by Year'!D124</f>
        <v>1</v>
      </c>
      <c r="E85" s="7">
        <f>'Automation by Year'!E124</f>
        <v>1</v>
      </c>
      <c r="F85" s="7">
        <f>'Automation by Year'!F124</f>
        <v>1</v>
      </c>
      <c r="G85" s="9">
        <v>3720</v>
      </c>
      <c r="H85" s="10" t="str">
        <f t="shared" si="1"/>
        <v>15</v>
      </c>
      <c r="I85" s="11" t="s">
        <v>1791</v>
      </c>
    </row>
    <row r="86" spans="1:9" ht="15" customHeight="1" x14ac:dyDescent="0.45">
      <c r="A86" s="5" t="s">
        <v>1884</v>
      </c>
      <c r="B86" s="5" t="s">
        <v>271</v>
      </c>
      <c r="C86" s="7">
        <f>'Automation by Year'!C125</f>
        <v>0</v>
      </c>
      <c r="D86" s="7">
        <f>'Automation by Year'!D125</f>
        <v>0</v>
      </c>
      <c r="E86" s="7">
        <f>'Automation by Year'!E125</f>
        <v>0</v>
      </c>
      <c r="F86" s="7">
        <f>'Automation by Year'!F125</f>
        <v>1</v>
      </c>
      <c r="G86" s="9">
        <v>106770</v>
      </c>
      <c r="H86" s="10" t="str">
        <f t="shared" si="1"/>
        <v>17</v>
      </c>
      <c r="I86" s="11" t="s">
        <v>1791</v>
      </c>
    </row>
    <row r="87" spans="1:9" ht="15" customHeight="1" x14ac:dyDescent="0.45">
      <c r="A87" s="5" t="s">
        <v>1885</v>
      </c>
      <c r="B87" s="5" t="s">
        <v>273</v>
      </c>
      <c r="C87" s="7">
        <f>'Automation by Year'!C126</f>
        <v>0</v>
      </c>
      <c r="D87" s="7">
        <f>'Automation by Year'!D126</f>
        <v>0</v>
      </c>
      <c r="E87" s="7">
        <f>'Automation by Year'!E126</f>
        <v>0</v>
      </c>
      <c r="F87" s="7">
        <f>'Automation by Year'!F126</f>
        <v>1</v>
      </c>
      <c r="G87" s="9">
        <v>19600</v>
      </c>
      <c r="H87" s="10" t="str">
        <f t="shared" si="1"/>
        <v>17</v>
      </c>
      <c r="I87" s="11" t="s">
        <v>1791</v>
      </c>
    </row>
    <row r="88" spans="1:9" ht="15" customHeight="1" x14ac:dyDescent="0.45">
      <c r="A88" s="5" t="s">
        <v>1886</v>
      </c>
      <c r="B88" s="5" t="s">
        <v>275</v>
      </c>
      <c r="C88" s="7">
        <f>'Automation by Year'!C127</f>
        <v>0</v>
      </c>
      <c r="D88" s="7">
        <f>'Automation by Year'!D127</f>
        <v>0</v>
      </c>
      <c r="E88" s="7">
        <f>'Automation by Year'!E127</f>
        <v>1</v>
      </c>
      <c r="F88" s="7">
        <f>'Automation by Year'!F127</f>
        <v>1</v>
      </c>
      <c r="G88" s="9">
        <v>14260</v>
      </c>
      <c r="H88" s="10" t="str">
        <f t="shared" si="1"/>
        <v>17</v>
      </c>
      <c r="I88" s="11" t="s">
        <v>1791</v>
      </c>
    </row>
    <row r="89" spans="1:9" ht="15" customHeight="1" x14ac:dyDescent="0.45">
      <c r="A89" s="5" t="s">
        <v>1887</v>
      </c>
      <c r="B89" s="5" t="s">
        <v>277</v>
      </c>
      <c r="C89" s="7">
        <f>'Automation by Year'!C128</f>
        <v>0</v>
      </c>
      <c r="D89" s="7">
        <f>'Automation by Year'!D128</f>
        <v>0</v>
      </c>
      <c r="E89" s="7">
        <f>'Automation by Year'!E128</f>
        <v>1</v>
      </c>
      <c r="F89" s="7">
        <f>'Automation by Year'!F128</f>
        <v>1</v>
      </c>
      <c r="G89" s="9">
        <v>50830</v>
      </c>
      <c r="H89" s="10" t="str">
        <f t="shared" si="1"/>
        <v>17</v>
      </c>
      <c r="I89" s="11" t="s">
        <v>1791</v>
      </c>
    </row>
    <row r="90" spans="1:9" ht="15" customHeight="1" x14ac:dyDescent="0.45">
      <c r="A90" s="5" t="s">
        <v>1888</v>
      </c>
      <c r="B90" s="5" t="s">
        <v>281</v>
      </c>
      <c r="C90" s="7">
        <f>'Automation by Year'!C130</f>
        <v>0</v>
      </c>
      <c r="D90" s="7">
        <f>'Automation by Year'!D130</f>
        <v>0</v>
      </c>
      <c r="E90" s="7">
        <f>'Automation by Year'!E130</f>
        <v>1</v>
      </c>
      <c r="F90" s="7">
        <f>'Automation by Year'!F130</f>
        <v>1</v>
      </c>
      <c r="G90" s="9">
        <v>67710</v>
      </c>
      <c r="H90" s="10" t="str">
        <f t="shared" si="1"/>
        <v>17</v>
      </c>
      <c r="I90" s="11" t="s">
        <v>1791</v>
      </c>
    </row>
    <row r="91" spans="1:9" ht="15" customHeight="1" x14ac:dyDescent="0.45">
      <c r="A91" s="5" t="s">
        <v>1889</v>
      </c>
      <c r="B91" s="5" t="s">
        <v>283</v>
      </c>
      <c r="C91" s="7">
        <f>'Automation by Year'!C131</f>
        <v>0</v>
      </c>
      <c r="D91" s="7">
        <f>'Automation by Year'!D131</f>
        <v>0</v>
      </c>
      <c r="E91" s="7">
        <f>'Automation by Year'!E131</f>
        <v>1</v>
      </c>
      <c r="F91" s="7">
        <f>'Automation by Year'!F131</f>
        <v>1</v>
      </c>
      <c r="G91" s="9">
        <v>1480</v>
      </c>
      <c r="H91" s="10" t="str">
        <f t="shared" si="1"/>
        <v>17</v>
      </c>
      <c r="I91" s="11" t="s">
        <v>1791</v>
      </c>
    </row>
    <row r="92" spans="1:9" ht="15" customHeight="1" x14ac:dyDescent="0.45">
      <c r="A92" s="5" t="s">
        <v>1890</v>
      </c>
      <c r="B92" s="5" t="s">
        <v>285</v>
      </c>
      <c r="C92" s="7">
        <f>'Automation by Year'!C132</f>
        <v>0</v>
      </c>
      <c r="D92" s="7">
        <f>'Automation by Year'!D132</f>
        <v>0</v>
      </c>
      <c r="E92" s="7">
        <f>'Automation by Year'!E132</f>
        <v>0</v>
      </c>
      <c r="F92" s="7">
        <f>'Automation by Year'!F132</f>
        <v>1</v>
      </c>
      <c r="G92" s="9">
        <v>23480</v>
      </c>
      <c r="H92" s="10" t="str">
        <f t="shared" si="1"/>
        <v>17</v>
      </c>
      <c r="I92" s="11" t="s">
        <v>1791</v>
      </c>
    </row>
    <row r="93" spans="1:9" ht="15" customHeight="1" x14ac:dyDescent="0.45">
      <c r="A93" s="5" t="s">
        <v>1891</v>
      </c>
      <c r="B93" s="5" t="s">
        <v>287</v>
      </c>
      <c r="C93" s="7">
        <f>'Automation by Year'!C133</f>
        <v>0</v>
      </c>
      <c r="D93" s="7">
        <f>'Automation by Year'!D133</f>
        <v>0</v>
      </c>
      <c r="E93" s="7">
        <f>'Automation by Year'!E133</f>
        <v>1</v>
      </c>
      <c r="F93" s="7">
        <f>'Automation by Year'!F133</f>
        <v>1</v>
      </c>
      <c r="G93" s="9">
        <v>21070</v>
      </c>
      <c r="H93" s="10" t="str">
        <f t="shared" si="1"/>
        <v>17</v>
      </c>
      <c r="I93" s="11" t="s">
        <v>1791</v>
      </c>
    </row>
    <row r="94" spans="1:9" ht="15" customHeight="1" x14ac:dyDescent="0.45">
      <c r="A94" s="5" t="s">
        <v>1892</v>
      </c>
      <c r="B94" s="5" t="s">
        <v>289</v>
      </c>
      <c r="C94" s="7">
        <f>'Automation by Year'!C134</f>
        <v>0</v>
      </c>
      <c r="D94" s="7">
        <f>'Automation by Year'!D134</f>
        <v>0</v>
      </c>
      <c r="E94" s="7">
        <f>'Automation by Year'!E134</f>
        <v>1</v>
      </c>
      <c r="F94" s="7">
        <f>'Automation by Year'!F134</f>
        <v>1</v>
      </c>
      <c r="G94" s="9">
        <v>367840</v>
      </c>
      <c r="H94" s="10" t="str">
        <f t="shared" si="1"/>
        <v>17</v>
      </c>
      <c r="I94" s="11" t="s">
        <v>1791</v>
      </c>
    </row>
    <row r="95" spans="1:9" ht="15" customHeight="1" x14ac:dyDescent="0.45">
      <c r="A95" s="5" t="s">
        <v>1893</v>
      </c>
      <c r="B95" s="5" t="s">
        <v>295</v>
      </c>
      <c r="C95" s="7">
        <f>'Automation by Year'!C137</f>
        <v>0</v>
      </c>
      <c r="D95" s="7">
        <f>'Automation by Year'!D137</f>
        <v>0</v>
      </c>
      <c r="E95" s="7">
        <f>'Automation by Year'!E137</f>
        <v>1</v>
      </c>
      <c r="F95" s="7">
        <f>'Automation by Year'!F137</f>
        <v>1</v>
      </c>
      <c r="G95" s="9">
        <v>76660</v>
      </c>
      <c r="H95" s="10" t="str">
        <f t="shared" si="1"/>
        <v>17</v>
      </c>
      <c r="I95" s="11" t="s">
        <v>1791</v>
      </c>
    </row>
    <row r="96" spans="1:9" ht="15" customHeight="1" x14ac:dyDescent="0.45">
      <c r="A96" s="5" t="s">
        <v>1894</v>
      </c>
      <c r="B96" s="5" t="s">
        <v>297</v>
      </c>
      <c r="C96" s="7">
        <f>'Automation by Year'!C138</f>
        <v>0</v>
      </c>
      <c r="D96" s="7">
        <f>'Automation by Year'!D138</f>
        <v>0</v>
      </c>
      <c r="E96" s="7">
        <f>'Automation by Year'!E138</f>
        <v>1</v>
      </c>
      <c r="F96" s="7">
        <f>'Automation by Year'!F138</f>
        <v>1</v>
      </c>
      <c r="G96" s="9">
        <v>198750</v>
      </c>
      <c r="H96" s="10" t="str">
        <f t="shared" si="1"/>
        <v>17</v>
      </c>
      <c r="I96" s="11" t="s">
        <v>1791</v>
      </c>
    </row>
    <row r="97" spans="1:9" ht="15" customHeight="1" x14ac:dyDescent="0.45">
      <c r="A97" s="5" t="s">
        <v>1895</v>
      </c>
      <c r="B97" s="5" t="s">
        <v>299</v>
      </c>
      <c r="C97" s="7">
        <f>'Automation by Year'!C139</f>
        <v>0</v>
      </c>
      <c r="D97" s="7">
        <f>'Automation by Year'!D139</f>
        <v>0</v>
      </c>
      <c r="E97" s="7">
        <f>'Automation by Year'!E139</f>
        <v>1</v>
      </c>
      <c r="F97" s="7">
        <f>'Automation by Year'!F139</f>
        <v>1</v>
      </c>
      <c r="G97" s="9">
        <v>96900</v>
      </c>
      <c r="H97" s="10" t="str">
        <f t="shared" si="1"/>
        <v>17</v>
      </c>
      <c r="I97" s="11" t="s">
        <v>1791</v>
      </c>
    </row>
    <row r="98" spans="1:9" ht="15" customHeight="1" x14ac:dyDescent="0.45">
      <c r="A98" s="5" t="s">
        <v>1896</v>
      </c>
      <c r="B98" s="5" t="s">
        <v>303</v>
      </c>
      <c r="C98" s="7">
        <f>'Automation by Year'!C141</f>
        <v>0</v>
      </c>
      <c r="D98" s="7">
        <f>'Automation by Year'!D141</f>
        <v>0</v>
      </c>
      <c r="E98" s="7">
        <f>'Automation by Year'!E141</f>
        <v>1</v>
      </c>
      <c r="F98" s="7">
        <f>'Automation by Year'!F141</f>
        <v>1</v>
      </c>
      <c r="G98" s="9">
        <v>38340</v>
      </c>
      <c r="H98" s="10" t="str">
        <f t="shared" si="1"/>
        <v>17</v>
      </c>
      <c r="I98" s="11" t="s">
        <v>1791</v>
      </c>
    </row>
    <row r="99" spans="1:9" ht="15" customHeight="1" x14ac:dyDescent="0.45">
      <c r="A99" s="5" t="s">
        <v>1897</v>
      </c>
      <c r="B99" s="5" t="s">
        <v>305</v>
      </c>
      <c r="C99" s="7">
        <f>'Automation by Year'!C142</f>
        <v>0</v>
      </c>
      <c r="D99" s="7">
        <f>'Automation by Year'!D142</f>
        <v>0</v>
      </c>
      <c r="E99" s="7">
        <f>'Automation by Year'!E142</f>
        <v>0</v>
      </c>
      <c r="F99" s="7">
        <f>'Automation by Year'!F142</f>
        <v>1</v>
      </c>
      <c r="G99" s="9">
        <v>21450</v>
      </c>
      <c r="H99" s="10" t="str">
        <f t="shared" si="1"/>
        <v>17</v>
      </c>
      <c r="I99" s="11" t="s">
        <v>1791</v>
      </c>
    </row>
    <row r="100" spans="1:9" ht="15" customHeight="1" x14ac:dyDescent="0.45">
      <c r="A100" s="5" t="s">
        <v>1898</v>
      </c>
      <c r="B100" s="5" t="s">
        <v>309</v>
      </c>
      <c r="C100" s="7">
        <f>'Automation by Year'!C144</f>
        <v>0</v>
      </c>
      <c r="D100" s="7">
        <f>'Automation by Year'!D144</f>
        <v>0</v>
      </c>
      <c r="E100" s="7">
        <f>'Automation by Year'!E144</f>
        <v>1</v>
      </c>
      <c r="F100" s="7">
        <f>'Automation by Year'!F144</f>
        <v>1</v>
      </c>
      <c r="G100" s="9">
        <v>365740</v>
      </c>
      <c r="H100" s="10" t="str">
        <f t="shared" si="1"/>
        <v>17</v>
      </c>
      <c r="I100" s="11" t="s">
        <v>1791</v>
      </c>
    </row>
    <row r="101" spans="1:9" ht="15" customHeight="1" x14ac:dyDescent="0.45">
      <c r="A101" s="5" t="s">
        <v>1899</v>
      </c>
      <c r="B101" s="5" t="s">
        <v>317</v>
      </c>
      <c r="C101" s="7">
        <f>'Automation by Year'!C148</f>
        <v>0</v>
      </c>
      <c r="D101" s="7">
        <f>'Automation by Year'!D148</f>
        <v>0</v>
      </c>
      <c r="E101" s="7">
        <f>'Automation by Year'!E148</f>
        <v>1</v>
      </c>
      <c r="F101" s="7">
        <f>'Automation by Year'!F148</f>
        <v>1</v>
      </c>
      <c r="G101" s="9">
        <v>8250</v>
      </c>
      <c r="H101" s="10" t="str">
        <f t="shared" si="1"/>
        <v>17</v>
      </c>
      <c r="I101" s="11" t="s">
        <v>1791</v>
      </c>
    </row>
    <row r="102" spans="1:9" ht="15" customHeight="1" x14ac:dyDescent="0.45">
      <c r="A102" s="5" t="s">
        <v>1900</v>
      </c>
      <c r="B102" s="5" t="s">
        <v>319</v>
      </c>
      <c r="C102" s="7">
        <f>'Automation by Year'!C149</f>
        <v>0</v>
      </c>
      <c r="D102" s="7">
        <f>'Automation by Year'!D149</f>
        <v>0</v>
      </c>
      <c r="E102" s="7">
        <f>'Automation by Year'!E149</f>
        <v>1</v>
      </c>
      <c r="F102" s="7">
        <f>'Automation by Year'!F149</f>
        <v>1</v>
      </c>
      <c r="G102" s="9">
        <v>22770</v>
      </c>
      <c r="H102" s="10" t="str">
        <f t="shared" si="1"/>
        <v>17</v>
      </c>
      <c r="I102" s="11" t="s">
        <v>1791</v>
      </c>
    </row>
    <row r="103" spans="1:9" ht="15" customHeight="1" x14ac:dyDescent="0.45">
      <c r="A103" s="5" t="s">
        <v>1901</v>
      </c>
      <c r="B103" s="5" t="s">
        <v>321</v>
      </c>
      <c r="C103" s="7">
        <f>'Automation by Year'!C150</f>
        <v>0</v>
      </c>
      <c r="D103" s="7">
        <f>'Automation by Year'!D150</f>
        <v>0</v>
      </c>
      <c r="E103" s="7">
        <f>'Automation by Year'!E150</f>
        <v>1</v>
      </c>
      <c r="F103" s="7">
        <f>'Automation by Year'!F150</f>
        <v>1</v>
      </c>
      <c r="G103" s="9">
        <v>296810</v>
      </c>
      <c r="H103" s="10" t="str">
        <f t="shared" si="1"/>
        <v>17</v>
      </c>
      <c r="I103" s="11" t="s">
        <v>1791</v>
      </c>
    </row>
    <row r="104" spans="1:9" ht="15" customHeight="1" x14ac:dyDescent="0.45">
      <c r="A104" s="5" t="s">
        <v>1902</v>
      </c>
      <c r="B104" s="5" t="s">
        <v>327</v>
      </c>
      <c r="C104" s="7">
        <f>'Automation by Year'!C153</f>
        <v>0</v>
      </c>
      <c r="D104" s="7">
        <f>'Automation by Year'!D153</f>
        <v>0</v>
      </c>
      <c r="E104" s="7">
        <f>'Automation by Year'!E153</f>
        <v>1</v>
      </c>
      <c r="F104" s="7">
        <f>'Automation by Year'!F153</f>
        <v>1</v>
      </c>
      <c r="G104" s="9">
        <v>6080</v>
      </c>
      <c r="H104" s="10" t="str">
        <f t="shared" si="1"/>
        <v>17</v>
      </c>
      <c r="I104" s="11" t="s">
        <v>1791</v>
      </c>
    </row>
    <row r="105" spans="1:9" ht="15" customHeight="1" x14ac:dyDescent="0.45">
      <c r="A105" s="5" t="s">
        <v>1903</v>
      </c>
      <c r="B105" s="5" t="s">
        <v>329</v>
      </c>
      <c r="C105" s="7">
        <f>'Automation by Year'!C154</f>
        <v>0</v>
      </c>
      <c r="D105" s="7">
        <f>'Automation by Year'!D154</f>
        <v>0</v>
      </c>
      <c r="E105" s="7">
        <f>'Automation by Year'!E154</f>
        <v>0</v>
      </c>
      <c r="F105" s="7">
        <f>'Automation by Year'!F154</f>
        <v>1</v>
      </c>
      <c r="G105" s="9">
        <v>15280</v>
      </c>
      <c r="H105" s="10" t="str">
        <f t="shared" si="1"/>
        <v>17</v>
      </c>
      <c r="I105" s="11" t="s">
        <v>1791</v>
      </c>
    </row>
    <row r="106" spans="1:9" ht="15" customHeight="1" x14ac:dyDescent="0.45">
      <c r="A106" s="5" t="s">
        <v>1904</v>
      </c>
      <c r="B106" s="5" t="s">
        <v>331</v>
      </c>
      <c r="C106" s="7">
        <f>'Automation by Year'!C155</f>
        <v>0</v>
      </c>
      <c r="D106" s="7">
        <f>'Automation by Year'!D155</f>
        <v>0</v>
      </c>
      <c r="E106" s="7">
        <f>'Automation by Year'!E155</f>
        <v>1</v>
      </c>
      <c r="F106" s="7">
        <f>'Automation by Year'!F155</f>
        <v>1</v>
      </c>
      <c r="G106" s="9">
        <v>18060</v>
      </c>
      <c r="H106" s="10" t="str">
        <f t="shared" si="1"/>
        <v>17</v>
      </c>
      <c r="I106" s="11" t="s">
        <v>1791</v>
      </c>
    </row>
    <row r="107" spans="1:9" ht="15" customHeight="1" x14ac:dyDescent="0.45">
      <c r="A107" s="5" t="s">
        <v>1905</v>
      </c>
      <c r="B107" s="5" t="s">
        <v>1906</v>
      </c>
      <c r="C107" s="7">
        <f>MIN('Automation by Year'!C156,'Automation by Year'!C157,'Automation by Year'!C158,'Automation by Year'!C159,'Automation by Year'!C160,'Automation by Year'!C161,'Automation by Year'!C162,'Automation by Year'!C163)</f>
        <v>0</v>
      </c>
      <c r="D107" s="7">
        <f>MIN('Automation by Year'!D156,'Automation by Year'!D157,'Automation by Year'!D158,'Automation by Year'!D159,'Automation by Year'!D160,'Automation by Year'!D161,'Automation by Year'!D162,'Automation by Year'!D163)</f>
        <v>0</v>
      </c>
      <c r="E107" s="7">
        <f>MIN('Automation by Year'!E156,'Automation by Year'!E157,'Automation by Year'!E158,'Automation by Year'!E159,'Automation by Year'!E160,'Automation by Year'!E161,'Automation by Year'!E162,'Automation by Year'!E163)</f>
        <v>0</v>
      </c>
      <c r="F107" s="7">
        <f>MIN('Automation by Year'!F156,'Automation by Year'!F157,'Automation by Year'!F158,'Automation by Year'!F159,'Automation by Year'!F160,'Automation by Year'!F161,'Automation by Year'!F162,'Automation by Year'!F163)</f>
        <v>1</v>
      </c>
      <c r="G107" s="9">
        <v>154070</v>
      </c>
      <c r="H107" s="10" t="str">
        <f t="shared" si="1"/>
        <v>17</v>
      </c>
      <c r="I107" s="11" t="s">
        <v>1791</v>
      </c>
    </row>
    <row r="108" spans="1:9" ht="15" customHeight="1" x14ac:dyDescent="0.45">
      <c r="A108" s="5" t="s">
        <v>1907</v>
      </c>
      <c r="B108" s="5" t="s">
        <v>349</v>
      </c>
      <c r="C108" s="7">
        <f>'Automation by Year'!C164</f>
        <v>0</v>
      </c>
      <c r="D108" s="7">
        <f>'Automation by Year'!D164</f>
        <v>1</v>
      </c>
      <c r="E108" s="7">
        <f>'Automation by Year'!E164</f>
        <v>1</v>
      </c>
      <c r="F108" s="7">
        <f>'Automation by Year'!F164</f>
        <v>1</v>
      </c>
      <c r="G108" s="9">
        <v>103700</v>
      </c>
      <c r="H108" s="10" t="str">
        <f t="shared" si="1"/>
        <v>17</v>
      </c>
      <c r="I108" s="11" t="s">
        <v>1791</v>
      </c>
    </row>
    <row r="109" spans="1:9" ht="15" customHeight="1" x14ac:dyDescent="0.45">
      <c r="A109" s="5" t="s">
        <v>1908</v>
      </c>
      <c r="B109" s="5" t="s">
        <v>351</v>
      </c>
      <c r="C109" s="7">
        <f>'Automation by Year'!C165</f>
        <v>0</v>
      </c>
      <c r="D109" s="7">
        <f>'Automation by Year'!D165</f>
        <v>0</v>
      </c>
      <c r="E109" s="7">
        <f>'Automation by Year'!E165</f>
        <v>1</v>
      </c>
      <c r="F109" s="7">
        <f>'Automation by Year'!F165</f>
        <v>1</v>
      </c>
      <c r="G109" s="9">
        <v>17920</v>
      </c>
      <c r="H109" s="10" t="str">
        <f t="shared" si="1"/>
        <v>17</v>
      </c>
      <c r="I109" s="11" t="s">
        <v>1791</v>
      </c>
    </row>
    <row r="110" spans="1:9" ht="15" customHeight="1" x14ac:dyDescent="0.45">
      <c r="A110" s="5" t="s">
        <v>1909</v>
      </c>
      <c r="B110" s="5" t="s">
        <v>353</v>
      </c>
      <c r="C110" s="7">
        <f>'Automation by Year'!C166</f>
        <v>0</v>
      </c>
      <c r="D110" s="7">
        <f>'Automation by Year'!D166</f>
        <v>1</v>
      </c>
      <c r="E110" s="7">
        <f>'Automation by Year'!E166</f>
        <v>1</v>
      </c>
      <c r="F110" s="7">
        <f>'Automation by Year'!F166</f>
        <v>1</v>
      </c>
      <c r="G110" s="9">
        <v>39960</v>
      </c>
      <c r="H110" s="10" t="str">
        <f t="shared" si="1"/>
        <v>17</v>
      </c>
      <c r="I110" s="11" t="s">
        <v>1791</v>
      </c>
    </row>
    <row r="111" spans="1:9" ht="15" customHeight="1" x14ac:dyDescent="0.45">
      <c r="A111" s="5" t="s">
        <v>1910</v>
      </c>
      <c r="B111" s="5" t="s">
        <v>355</v>
      </c>
      <c r="C111" s="7">
        <f>'Automation by Year'!C167</f>
        <v>0</v>
      </c>
      <c r="D111" s="7">
        <f>'Automation by Year'!D167</f>
        <v>0</v>
      </c>
      <c r="E111" s="7">
        <f>'Automation by Year'!E167</f>
        <v>1</v>
      </c>
      <c r="F111" s="7">
        <f>'Automation by Year'!F167</f>
        <v>1</v>
      </c>
      <c r="G111" s="9">
        <v>11280</v>
      </c>
      <c r="H111" s="10" t="str">
        <f t="shared" si="1"/>
        <v>17</v>
      </c>
      <c r="I111" s="11" t="s">
        <v>1791</v>
      </c>
    </row>
    <row r="112" spans="1:9" ht="15" customHeight="1" x14ac:dyDescent="0.45">
      <c r="A112" s="5" t="s">
        <v>1911</v>
      </c>
      <c r="B112" s="5" t="s">
        <v>357</v>
      </c>
      <c r="C112" s="7">
        <f>'Automation by Year'!C168</f>
        <v>0</v>
      </c>
      <c r="D112" s="7">
        <f>'Automation by Year'!D168</f>
        <v>0</v>
      </c>
      <c r="E112" s="7">
        <f>'Automation by Year'!E168</f>
        <v>1</v>
      </c>
      <c r="F112" s="7">
        <f>'Automation by Year'!F168</f>
        <v>1</v>
      </c>
      <c r="G112" s="9">
        <v>68520</v>
      </c>
      <c r="H112" s="10" t="str">
        <f t="shared" si="1"/>
        <v>17</v>
      </c>
      <c r="I112" s="11" t="s">
        <v>1791</v>
      </c>
    </row>
    <row r="113" spans="1:9" ht="15" customHeight="1" x14ac:dyDescent="0.45">
      <c r="A113" s="5" t="s">
        <v>1912</v>
      </c>
      <c r="B113" s="5" t="s">
        <v>359</v>
      </c>
      <c r="C113" s="7">
        <f>'Automation by Year'!C169</f>
        <v>0</v>
      </c>
      <c r="D113" s="7">
        <f>'Automation by Year'!D169</f>
        <v>0</v>
      </c>
      <c r="E113" s="7">
        <f>'Automation by Year'!E169</f>
        <v>1</v>
      </c>
      <c r="F113" s="7">
        <f>'Automation by Year'!F169</f>
        <v>1</v>
      </c>
      <c r="G113" s="9">
        <v>95130</v>
      </c>
      <c r="H113" s="10" t="str">
        <f t="shared" si="1"/>
        <v>17</v>
      </c>
      <c r="I113" s="11" t="s">
        <v>1791</v>
      </c>
    </row>
    <row r="114" spans="1:9" ht="15" customHeight="1" x14ac:dyDescent="0.45">
      <c r="A114" s="5" t="s">
        <v>1913</v>
      </c>
      <c r="B114" s="5" t="s">
        <v>361</v>
      </c>
      <c r="C114" s="7">
        <f>'Automation by Year'!C170</f>
        <v>0</v>
      </c>
      <c r="D114" s="7">
        <f>'Automation by Year'!D170</f>
        <v>0</v>
      </c>
      <c r="E114" s="7">
        <f>'Automation by Year'!E170</f>
        <v>0</v>
      </c>
      <c r="F114" s="7">
        <f>'Automation by Year'!F170</f>
        <v>1</v>
      </c>
      <c r="G114" s="9">
        <v>15520</v>
      </c>
      <c r="H114" s="10" t="str">
        <f t="shared" si="1"/>
        <v>17</v>
      </c>
      <c r="I114" s="11" t="s">
        <v>1791</v>
      </c>
    </row>
    <row r="115" spans="1:9" ht="15" customHeight="1" x14ac:dyDescent="0.45">
      <c r="A115" s="5" t="s">
        <v>1914</v>
      </c>
      <c r="B115" s="5" t="s">
        <v>365</v>
      </c>
      <c r="C115" s="7">
        <f>'Automation by Year'!C172</f>
        <v>0</v>
      </c>
      <c r="D115" s="7">
        <f>'Automation by Year'!D172</f>
        <v>1</v>
      </c>
      <c r="E115" s="7">
        <f>'Automation by Year'!E172</f>
        <v>1</v>
      </c>
      <c r="F115" s="7">
        <f>'Automation by Year'!F172</f>
        <v>1</v>
      </c>
      <c r="G115" s="9">
        <v>12190</v>
      </c>
      <c r="H115" s="10" t="str">
        <f t="shared" si="1"/>
        <v>17</v>
      </c>
      <c r="I115" s="11" t="s">
        <v>1791</v>
      </c>
    </row>
    <row r="116" spans="1:9" ht="15" customHeight="1" x14ac:dyDescent="0.45">
      <c r="A116" s="5" t="s">
        <v>1915</v>
      </c>
      <c r="B116" s="5" t="s">
        <v>367</v>
      </c>
      <c r="C116" s="7">
        <f>'Automation by Year'!C173</f>
        <v>0</v>
      </c>
      <c r="D116" s="7">
        <f>'Automation by Year'!D173</f>
        <v>0</v>
      </c>
      <c r="E116" s="7">
        <f>'Automation by Year'!E173</f>
        <v>1</v>
      </c>
      <c r="F116" s="7">
        <f>'Automation by Year'!F173</f>
        <v>1</v>
      </c>
      <c r="G116" s="9">
        <v>75570</v>
      </c>
      <c r="H116" s="10" t="str">
        <f t="shared" si="1"/>
        <v>17</v>
      </c>
      <c r="I116" s="11" t="s">
        <v>1791</v>
      </c>
    </row>
    <row r="117" spans="1:9" ht="15" customHeight="1" x14ac:dyDescent="0.45">
      <c r="A117" s="5" t="s">
        <v>1916</v>
      </c>
      <c r="B117" s="5" t="s">
        <v>371</v>
      </c>
      <c r="C117" s="7">
        <f>'Automation by Year'!C175</f>
        <v>0</v>
      </c>
      <c r="D117" s="7">
        <f>'Automation by Year'!D175</f>
        <v>0</v>
      </c>
      <c r="E117" s="7">
        <f>'Automation by Year'!E175</f>
        <v>0</v>
      </c>
      <c r="F117" s="7">
        <f>'Automation by Year'!F175</f>
        <v>1</v>
      </c>
      <c r="G117" s="9">
        <v>36190</v>
      </c>
      <c r="H117" s="10" t="str">
        <f t="shared" si="1"/>
        <v>17</v>
      </c>
      <c r="I117" s="11" t="s">
        <v>1791</v>
      </c>
    </row>
    <row r="118" spans="1:9" ht="15" customHeight="1" x14ac:dyDescent="0.45">
      <c r="A118" s="5" t="s">
        <v>1917</v>
      </c>
      <c r="B118" s="5" t="s">
        <v>1918</v>
      </c>
      <c r="C118" s="7">
        <f>MIN('Automation by Year'!C177,'Automation by Year'!C178)</f>
        <v>0</v>
      </c>
      <c r="D118" s="7">
        <f>MIN('Automation by Year'!D177,'Automation by Year'!D178)</f>
        <v>0</v>
      </c>
      <c r="E118" s="7">
        <f>MIN('Automation by Year'!E177,'Automation by Year'!E178)</f>
        <v>0</v>
      </c>
      <c r="F118" s="7">
        <f>MIN('Automation by Year'!F177,'Automation by Year'!F178)</f>
        <v>1</v>
      </c>
      <c r="G118" s="9">
        <v>59930</v>
      </c>
      <c r="H118" s="10" t="str">
        <f t="shared" si="1"/>
        <v>17</v>
      </c>
      <c r="I118" s="11" t="s">
        <v>1791</v>
      </c>
    </row>
    <row r="119" spans="1:9" ht="15" customHeight="1" x14ac:dyDescent="0.45">
      <c r="A119" s="5" t="s">
        <v>1919</v>
      </c>
      <c r="B119" s="5" t="s">
        <v>379</v>
      </c>
      <c r="C119" s="7">
        <f>'Automation by Year'!C179</f>
        <v>0</v>
      </c>
      <c r="D119" s="7">
        <f>'Automation by Year'!D179</f>
        <v>0</v>
      </c>
      <c r="E119" s="7">
        <f>'Automation by Year'!E179</f>
        <v>1</v>
      </c>
      <c r="F119" s="7">
        <f>'Automation by Year'!F179</f>
        <v>1</v>
      </c>
      <c r="G119" s="9">
        <v>58010</v>
      </c>
      <c r="H119" s="10" t="str">
        <f t="shared" si="1"/>
        <v>17</v>
      </c>
      <c r="I119" s="11" t="s">
        <v>1791</v>
      </c>
    </row>
    <row r="120" spans="1:9" ht="15" customHeight="1" x14ac:dyDescent="0.45">
      <c r="A120" s="5" t="s">
        <v>1920</v>
      </c>
      <c r="B120" s="5" t="s">
        <v>381</v>
      </c>
      <c r="C120" s="7">
        <f>'Automation by Year'!C180</f>
        <v>0</v>
      </c>
      <c r="D120" s="7">
        <f>'Automation by Year'!D180</f>
        <v>0</v>
      </c>
      <c r="E120" s="7">
        <f>'Automation by Year'!E180</f>
        <v>0</v>
      </c>
      <c r="F120" s="7">
        <f>'Automation by Year'!F180</f>
        <v>1</v>
      </c>
      <c r="G120" s="9">
        <v>3100</v>
      </c>
      <c r="H120" s="10" t="str">
        <f t="shared" si="1"/>
        <v>19</v>
      </c>
      <c r="I120" s="11" t="s">
        <v>1791</v>
      </c>
    </row>
    <row r="121" spans="1:9" ht="15" customHeight="1" x14ac:dyDescent="0.45">
      <c r="A121" s="5" t="s">
        <v>1921</v>
      </c>
      <c r="B121" s="5" t="s">
        <v>383</v>
      </c>
      <c r="C121" s="7">
        <f>'Automation by Year'!C181</f>
        <v>0</v>
      </c>
      <c r="D121" s="7">
        <f>'Automation by Year'!D181</f>
        <v>0</v>
      </c>
      <c r="E121" s="7">
        <f>'Automation by Year'!E181</f>
        <v>1</v>
      </c>
      <c r="F121" s="7">
        <f>'Automation by Year'!F181</f>
        <v>1</v>
      </c>
      <c r="G121" s="9">
        <v>13060</v>
      </c>
      <c r="H121" s="10" t="str">
        <f t="shared" si="1"/>
        <v>19</v>
      </c>
      <c r="I121" s="11" t="s">
        <v>1791</v>
      </c>
    </row>
    <row r="122" spans="1:9" ht="15" customHeight="1" x14ac:dyDescent="0.45">
      <c r="A122" s="5" t="s">
        <v>1922</v>
      </c>
      <c r="B122" s="5" t="s">
        <v>385</v>
      </c>
      <c r="C122" s="7">
        <f>'Automation by Year'!C182</f>
        <v>0</v>
      </c>
      <c r="D122" s="7">
        <f>'Automation by Year'!D182</f>
        <v>0</v>
      </c>
      <c r="E122" s="7">
        <f>'Automation by Year'!E182</f>
        <v>0</v>
      </c>
      <c r="F122" s="7">
        <f>'Automation by Year'!F182</f>
        <v>1</v>
      </c>
      <c r="G122" s="9">
        <v>15730</v>
      </c>
      <c r="H122" s="10" t="str">
        <f t="shared" si="1"/>
        <v>19</v>
      </c>
      <c r="I122" s="11" t="s">
        <v>1791</v>
      </c>
    </row>
    <row r="123" spans="1:9" ht="15" customHeight="1" x14ac:dyDescent="0.45">
      <c r="A123" s="5" t="s">
        <v>1923</v>
      </c>
      <c r="B123" s="5" t="s">
        <v>387</v>
      </c>
      <c r="C123" s="7">
        <f>'Automation by Year'!C183</f>
        <v>0</v>
      </c>
      <c r="D123" s="7">
        <f>'Automation by Year'!D183</f>
        <v>0</v>
      </c>
      <c r="E123" s="7">
        <f>'Automation by Year'!E183</f>
        <v>0</v>
      </c>
      <c r="F123" s="7">
        <f>'Automation by Year'!F183</f>
        <v>1</v>
      </c>
      <c r="G123" s="9">
        <v>33830</v>
      </c>
      <c r="H123" s="10" t="str">
        <f t="shared" si="1"/>
        <v>19</v>
      </c>
      <c r="I123" s="11" t="s">
        <v>1791</v>
      </c>
    </row>
    <row r="124" spans="1:9" ht="15" customHeight="1" x14ac:dyDescent="0.45">
      <c r="A124" s="5" t="s">
        <v>1924</v>
      </c>
      <c r="B124" s="5" t="s">
        <v>389</v>
      </c>
      <c r="C124" s="7">
        <f>'Automation by Year'!C184</f>
        <v>0</v>
      </c>
      <c r="D124" s="7">
        <f>'Automation by Year'!D184</f>
        <v>0</v>
      </c>
      <c r="E124" s="7">
        <f>'Automation by Year'!E184</f>
        <v>0</v>
      </c>
      <c r="F124" s="7">
        <f>'Automation by Year'!F184</f>
        <v>1</v>
      </c>
      <c r="G124" s="9">
        <v>18940</v>
      </c>
      <c r="H124" s="10" t="str">
        <f t="shared" si="1"/>
        <v>19</v>
      </c>
      <c r="I124" s="11" t="s">
        <v>1791</v>
      </c>
    </row>
    <row r="125" spans="1:9" ht="15" customHeight="1" x14ac:dyDescent="0.45">
      <c r="A125" s="5" t="s">
        <v>1925</v>
      </c>
      <c r="B125" s="5" t="s">
        <v>391</v>
      </c>
      <c r="C125" s="7">
        <f>'Automation by Year'!C185</f>
        <v>0</v>
      </c>
      <c r="D125" s="7">
        <f>'Automation by Year'!D185</f>
        <v>0</v>
      </c>
      <c r="E125" s="7">
        <f>'Automation by Year'!E185</f>
        <v>0</v>
      </c>
      <c r="F125" s="7">
        <f>'Automation by Year'!F185</f>
        <v>1</v>
      </c>
      <c r="G125" s="9">
        <v>18120</v>
      </c>
      <c r="H125" s="10" t="str">
        <f t="shared" si="1"/>
        <v>19</v>
      </c>
      <c r="I125" s="11" t="s">
        <v>1791</v>
      </c>
    </row>
    <row r="126" spans="1:9" ht="15" customHeight="1" x14ac:dyDescent="0.45">
      <c r="A126" s="5" t="s">
        <v>1926</v>
      </c>
      <c r="B126" s="5" t="s">
        <v>1927</v>
      </c>
      <c r="C126" s="7">
        <f>MIN('Automation by Year'!C186,'Automation by Year'!C187,'Automation by Year'!C188,'Automation by Year'!C189)</f>
        <v>0</v>
      </c>
      <c r="D126" s="7">
        <f>MIN('Automation by Year'!D186,'Automation by Year'!D187,'Automation by Year'!D188,'Automation by Year'!D189)</f>
        <v>0</v>
      </c>
      <c r="E126" s="7">
        <f>MIN('Automation by Year'!E186,'Automation by Year'!E187,'Automation by Year'!E188,'Automation by Year'!E189)</f>
        <v>0</v>
      </c>
      <c r="F126" s="7">
        <f>MIN('Automation by Year'!F186,'Automation by Year'!F187,'Automation by Year'!F188,'Automation by Year'!F189)</f>
        <v>1</v>
      </c>
      <c r="G126" s="9">
        <v>55850</v>
      </c>
      <c r="H126" s="10" t="str">
        <f t="shared" si="1"/>
        <v>19</v>
      </c>
      <c r="I126" s="11" t="s">
        <v>1791</v>
      </c>
    </row>
    <row r="127" spans="1:9" ht="15" customHeight="1" x14ac:dyDescent="0.45">
      <c r="A127" s="5" t="s">
        <v>1928</v>
      </c>
      <c r="B127" s="5" t="s">
        <v>401</v>
      </c>
      <c r="C127" s="7">
        <f>'Automation by Year'!C190</f>
        <v>0</v>
      </c>
      <c r="D127" s="7">
        <f>'Automation by Year'!D190</f>
        <v>0</v>
      </c>
      <c r="E127" s="7">
        <f>'Automation by Year'!E190</f>
        <v>0</v>
      </c>
      <c r="F127" s="7">
        <f>'Automation by Year'!F190</f>
        <v>1</v>
      </c>
      <c r="G127" s="9">
        <v>25950</v>
      </c>
      <c r="H127" s="10" t="str">
        <f t="shared" si="1"/>
        <v>19</v>
      </c>
      <c r="I127" s="11" t="s">
        <v>1791</v>
      </c>
    </row>
    <row r="128" spans="1:9" ht="15" customHeight="1" x14ac:dyDescent="0.45">
      <c r="A128" s="5" t="s">
        <v>1929</v>
      </c>
      <c r="B128" s="5" t="s">
        <v>407</v>
      </c>
      <c r="C128" s="7">
        <f>'Automation by Year'!C193</f>
        <v>0</v>
      </c>
      <c r="D128" s="7">
        <f>'Automation by Year'!D193</f>
        <v>0</v>
      </c>
      <c r="E128" s="7">
        <f>'Automation by Year'!E193</f>
        <v>0</v>
      </c>
      <c r="F128" s="7">
        <f>'Automation by Year'!F193</f>
        <v>1</v>
      </c>
      <c r="G128" s="9">
        <v>10430</v>
      </c>
      <c r="H128" s="10" t="str">
        <f t="shared" si="1"/>
        <v>19</v>
      </c>
      <c r="I128" s="11" t="s">
        <v>1791</v>
      </c>
    </row>
    <row r="129" spans="1:9" ht="15" customHeight="1" x14ac:dyDescent="0.45">
      <c r="A129" s="5" t="s">
        <v>1930</v>
      </c>
      <c r="B129" s="5" t="s">
        <v>409</v>
      </c>
      <c r="C129" s="7">
        <f>'Automation by Year'!C194</f>
        <v>0</v>
      </c>
      <c r="D129" s="7">
        <f>'Automation by Year'!D194</f>
        <v>0</v>
      </c>
      <c r="E129" s="7">
        <f>'Automation by Year'!E194</f>
        <v>0</v>
      </c>
      <c r="F129" s="7">
        <f>'Automation by Year'!F194</f>
        <v>1</v>
      </c>
      <c r="G129" s="9">
        <v>12090</v>
      </c>
      <c r="H129" s="10" t="str">
        <f t="shared" si="1"/>
        <v>19</v>
      </c>
      <c r="I129" s="11" t="s">
        <v>1791</v>
      </c>
    </row>
    <row r="130" spans="1:9" ht="15" customHeight="1" x14ac:dyDescent="0.45">
      <c r="A130" s="5" t="s">
        <v>1931</v>
      </c>
      <c r="B130" s="5" t="s">
        <v>411</v>
      </c>
      <c r="C130" s="7">
        <f>'Automation by Year'!C195</f>
        <v>0</v>
      </c>
      <c r="D130" s="7">
        <f>'Automation by Year'!D195</f>
        <v>0</v>
      </c>
      <c r="E130" s="7">
        <f>'Automation by Year'!E195</f>
        <v>0</v>
      </c>
      <c r="F130" s="7">
        <f>'Automation by Year'!F195</f>
        <v>1</v>
      </c>
      <c r="G130" s="9">
        <v>172340</v>
      </c>
      <c r="H130" s="10" t="str">
        <f t="shared" ref="H130:H193" si="2">LEFT(A130,2)</f>
        <v>19</v>
      </c>
      <c r="I130" s="11" t="s">
        <v>1791</v>
      </c>
    </row>
    <row r="131" spans="1:9" ht="15" customHeight="1" x14ac:dyDescent="0.45">
      <c r="A131" s="5" t="s">
        <v>1932</v>
      </c>
      <c r="B131" s="5" t="s">
        <v>413</v>
      </c>
      <c r="C131" s="7">
        <f>'Automation by Year'!C196</f>
        <v>0</v>
      </c>
      <c r="D131" s="7">
        <f>'Automation by Year'!D196</f>
        <v>0</v>
      </c>
      <c r="E131" s="7">
        <f>'Automation by Year'!E196</f>
        <v>0</v>
      </c>
      <c r="F131" s="7">
        <f>'Automation by Year'!F196</f>
        <v>1</v>
      </c>
      <c r="G131" s="9">
        <v>2120</v>
      </c>
      <c r="H131" s="10" t="str">
        <f t="shared" si="2"/>
        <v>19</v>
      </c>
      <c r="I131" s="11" t="s">
        <v>1791</v>
      </c>
    </row>
    <row r="132" spans="1:9" ht="15" customHeight="1" x14ac:dyDescent="0.45">
      <c r="A132" s="5" t="s">
        <v>1933</v>
      </c>
      <c r="B132" s="5" t="s">
        <v>415</v>
      </c>
      <c r="C132" s="7">
        <f>'Automation by Year'!C197</f>
        <v>0</v>
      </c>
      <c r="D132" s="7">
        <f>'Automation by Year'!D197</f>
        <v>0</v>
      </c>
      <c r="E132" s="7">
        <f>'Automation by Year'!E197</f>
        <v>0</v>
      </c>
      <c r="F132" s="7">
        <f>'Automation by Year'!F197</f>
        <v>1</v>
      </c>
      <c r="G132" s="9">
        <v>20430</v>
      </c>
      <c r="H132" s="10" t="str">
        <f t="shared" si="2"/>
        <v>19</v>
      </c>
      <c r="I132" s="11" t="s">
        <v>1791</v>
      </c>
    </row>
    <row r="133" spans="1:9" ht="15" customHeight="1" x14ac:dyDescent="0.45">
      <c r="A133" s="5" t="s">
        <v>1934</v>
      </c>
      <c r="B133" s="5" t="s">
        <v>417</v>
      </c>
      <c r="C133" s="7">
        <f>'Automation by Year'!C198</f>
        <v>0</v>
      </c>
      <c r="D133" s="7">
        <f>'Automation by Year'!D198</f>
        <v>0</v>
      </c>
      <c r="E133" s="7">
        <f>'Automation by Year'!E198</f>
        <v>0</v>
      </c>
      <c r="F133" s="7">
        <f>'Automation by Year'!F198</f>
        <v>1</v>
      </c>
      <c r="G133" s="9">
        <v>10000</v>
      </c>
      <c r="H133" s="10" t="str">
        <f t="shared" si="2"/>
        <v>19</v>
      </c>
      <c r="I133" s="11" t="s">
        <v>1791</v>
      </c>
    </row>
    <row r="134" spans="1:9" ht="15" customHeight="1" x14ac:dyDescent="0.45">
      <c r="A134" s="5" t="s">
        <v>1935</v>
      </c>
      <c r="B134" s="5" t="s">
        <v>419</v>
      </c>
      <c r="C134" s="7">
        <f>'Automation by Year'!C199</f>
        <v>0</v>
      </c>
      <c r="D134" s="7">
        <f>'Automation by Year'!D199</f>
        <v>0</v>
      </c>
      <c r="E134" s="7">
        <f>'Automation by Year'!E199</f>
        <v>1</v>
      </c>
      <c r="F134" s="7">
        <f>'Automation by Year'!F199</f>
        <v>1</v>
      </c>
      <c r="G134" s="9">
        <v>82770</v>
      </c>
      <c r="H134" s="10" t="str">
        <f t="shared" si="2"/>
        <v>19</v>
      </c>
      <c r="I134" s="11" t="s">
        <v>1791</v>
      </c>
    </row>
    <row r="135" spans="1:9" ht="15" customHeight="1" x14ac:dyDescent="0.45">
      <c r="A135" s="5" t="s">
        <v>1936</v>
      </c>
      <c r="B135" s="5" t="s">
        <v>421</v>
      </c>
      <c r="C135" s="7">
        <f>'Automation by Year'!C200</f>
        <v>0</v>
      </c>
      <c r="D135" s="7">
        <f>'Automation by Year'!D200</f>
        <v>0</v>
      </c>
      <c r="E135" s="7">
        <f>'Automation by Year'!E200</f>
        <v>0</v>
      </c>
      <c r="F135" s="7">
        <f>'Automation by Year'!F200</f>
        <v>1</v>
      </c>
      <c r="G135" s="9">
        <v>8470</v>
      </c>
      <c r="H135" s="10" t="str">
        <f t="shared" si="2"/>
        <v>19</v>
      </c>
      <c r="I135" s="11" t="s">
        <v>1791</v>
      </c>
    </row>
    <row r="136" spans="1:9" ht="15" customHeight="1" x14ac:dyDescent="0.45">
      <c r="A136" s="5" t="s">
        <v>1937</v>
      </c>
      <c r="B136" s="5" t="s">
        <v>423</v>
      </c>
      <c r="C136" s="7">
        <f>'Automation by Year'!C201</f>
        <v>0</v>
      </c>
      <c r="D136" s="7">
        <f>'Automation by Year'!D201</f>
        <v>0</v>
      </c>
      <c r="E136" s="7">
        <f>'Automation by Year'!E201</f>
        <v>0</v>
      </c>
      <c r="F136" s="7">
        <f>'Automation by Year'!F201</f>
        <v>1</v>
      </c>
      <c r="G136" s="9">
        <v>89250</v>
      </c>
      <c r="H136" s="10" t="str">
        <f t="shared" si="2"/>
        <v>19</v>
      </c>
      <c r="I136" s="11" t="s">
        <v>1791</v>
      </c>
    </row>
    <row r="137" spans="1:9" ht="15" customHeight="1" x14ac:dyDescent="0.45">
      <c r="A137" s="5" t="s">
        <v>1938</v>
      </c>
      <c r="B137" s="5" t="s">
        <v>431</v>
      </c>
      <c r="C137" s="7">
        <f>'Automation by Year'!C205</f>
        <v>0</v>
      </c>
      <c r="D137" s="7">
        <f>'Automation by Year'!D205</f>
        <v>0</v>
      </c>
      <c r="E137" s="7">
        <f>'Automation by Year'!E205</f>
        <v>0</v>
      </c>
      <c r="F137" s="7">
        <f>'Automation by Year'!F205</f>
        <v>1</v>
      </c>
      <c r="G137" s="9">
        <v>23470</v>
      </c>
      <c r="H137" s="10" t="str">
        <f t="shared" si="2"/>
        <v>19</v>
      </c>
      <c r="I137" s="11" t="s">
        <v>1791</v>
      </c>
    </row>
    <row r="138" spans="1:9" ht="15" customHeight="1" x14ac:dyDescent="0.45">
      <c r="A138" s="5" t="s">
        <v>1939</v>
      </c>
      <c r="B138" s="5" t="s">
        <v>433</v>
      </c>
      <c r="C138" s="7">
        <f>'Automation by Year'!C206</f>
        <v>0</v>
      </c>
      <c r="D138" s="7">
        <f>'Automation by Year'!D206</f>
        <v>0</v>
      </c>
      <c r="E138" s="7">
        <f>'Automation by Year'!E206</f>
        <v>1</v>
      </c>
      <c r="F138" s="7">
        <f>'Automation by Year'!F206</f>
        <v>1</v>
      </c>
      <c r="G138" s="9">
        <v>5850</v>
      </c>
      <c r="H138" s="10" t="str">
        <f t="shared" si="2"/>
        <v>19</v>
      </c>
      <c r="I138" s="11" t="s">
        <v>1791</v>
      </c>
    </row>
    <row r="139" spans="1:9" ht="15" customHeight="1" x14ac:dyDescent="0.45">
      <c r="A139" s="5" t="s">
        <v>1940</v>
      </c>
      <c r="B139" s="5" t="s">
        <v>1941</v>
      </c>
      <c r="C139" s="7">
        <f>'Automation by Year'!C207</f>
        <v>0</v>
      </c>
      <c r="D139" s="7">
        <f>'Automation by Year'!D207</f>
        <v>0</v>
      </c>
      <c r="E139" s="7">
        <f>'Automation by Year'!E207</f>
        <v>1</v>
      </c>
      <c r="F139" s="7">
        <f>'Automation by Year'!F207</f>
        <v>1</v>
      </c>
      <c r="G139" s="9">
        <v>22300</v>
      </c>
      <c r="H139" s="10" t="str">
        <f t="shared" si="2"/>
        <v>19</v>
      </c>
      <c r="I139" s="11" t="s">
        <v>1791</v>
      </c>
    </row>
    <row r="140" spans="1:9" ht="15" customHeight="1" x14ac:dyDescent="0.45">
      <c r="A140" s="5" t="s">
        <v>1942</v>
      </c>
      <c r="B140" s="5" t="s">
        <v>437</v>
      </c>
      <c r="C140" s="7">
        <f>'Automation by Year'!C208</f>
        <v>0</v>
      </c>
      <c r="D140" s="7">
        <f>'Automation by Year'!D208</f>
        <v>0</v>
      </c>
      <c r="E140" s="7">
        <f>'Automation by Year'!E208</f>
        <v>0</v>
      </c>
      <c r="F140" s="7">
        <f>'Automation by Year'!F208</f>
        <v>1</v>
      </c>
      <c r="G140" s="9">
        <v>17790</v>
      </c>
      <c r="H140" s="10" t="str">
        <f t="shared" si="2"/>
        <v>19</v>
      </c>
      <c r="I140" s="11" t="s">
        <v>1791</v>
      </c>
    </row>
    <row r="141" spans="1:9" ht="15" customHeight="1" x14ac:dyDescent="0.45">
      <c r="A141" s="5" t="s">
        <v>1943</v>
      </c>
      <c r="B141" s="5" t="s">
        <v>441</v>
      </c>
      <c r="C141" s="7">
        <f>'Automation by Year'!C210</f>
        <v>0</v>
      </c>
      <c r="D141" s="7">
        <f>'Automation by Year'!D210</f>
        <v>0</v>
      </c>
      <c r="E141" s="7">
        <f>'Automation by Year'!E210</f>
        <v>1</v>
      </c>
      <c r="F141" s="7">
        <f>'Automation by Year'!F210</f>
        <v>1</v>
      </c>
      <c r="G141" s="9">
        <v>8290</v>
      </c>
      <c r="H141" s="10" t="str">
        <f t="shared" si="2"/>
        <v>19</v>
      </c>
      <c r="I141" s="11" t="s">
        <v>1791</v>
      </c>
    </row>
    <row r="142" spans="1:9" ht="15" customHeight="1" x14ac:dyDescent="0.45">
      <c r="A142" s="5" t="s">
        <v>1944</v>
      </c>
      <c r="B142" s="5" t="s">
        <v>443</v>
      </c>
      <c r="C142" s="7">
        <f>'Automation by Year'!C211</f>
        <v>0</v>
      </c>
      <c r="D142" s="7">
        <f>'Automation by Year'!D211</f>
        <v>0</v>
      </c>
      <c r="E142" s="7">
        <f>'Automation by Year'!E211</f>
        <v>0</v>
      </c>
      <c r="F142" s="7">
        <f>'Automation by Year'!F211</f>
        <v>0</v>
      </c>
      <c r="G142" s="9">
        <v>790</v>
      </c>
      <c r="H142" s="10" t="str">
        <f t="shared" si="2"/>
        <v>19</v>
      </c>
      <c r="I142" s="11" t="s">
        <v>1791</v>
      </c>
    </row>
    <row r="143" spans="1:9" ht="15" customHeight="1" x14ac:dyDescent="0.45">
      <c r="A143" s="5" t="s">
        <v>1945</v>
      </c>
      <c r="B143" s="5" t="s">
        <v>445</v>
      </c>
      <c r="C143" s="7">
        <f>'Automation by Year'!C212</f>
        <v>0</v>
      </c>
      <c r="D143" s="7">
        <f>'Automation by Year'!D212</f>
        <v>0</v>
      </c>
      <c r="E143" s="7">
        <f>'Automation by Year'!E212</f>
        <v>0</v>
      </c>
      <c r="F143" s="7">
        <f>'Automation by Year'!F212</f>
        <v>0</v>
      </c>
      <c r="G143" s="9">
        <v>75990</v>
      </c>
      <c r="H143" s="10" t="str">
        <f t="shared" si="2"/>
        <v>19</v>
      </c>
      <c r="I143" s="11" t="s">
        <v>1791</v>
      </c>
    </row>
    <row r="144" spans="1:9" ht="15" customHeight="1" x14ac:dyDescent="0.45">
      <c r="A144" s="5" t="s">
        <v>1946</v>
      </c>
      <c r="B144" s="5" t="s">
        <v>447</v>
      </c>
      <c r="C144" s="7">
        <f>'Automation by Year'!C213</f>
        <v>0</v>
      </c>
      <c r="D144" s="7">
        <f>'Automation by Year'!D213</f>
        <v>0</v>
      </c>
      <c r="E144" s="7">
        <f>'Automation by Year'!E213</f>
        <v>0</v>
      </c>
      <c r="F144" s="7">
        <f>'Automation by Year'!F213</f>
        <v>0</v>
      </c>
      <c r="G144" s="9">
        <v>63940</v>
      </c>
      <c r="H144" s="10" t="str">
        <f t="shared" si="2"/>
        <v>19</v>
      </c>
      <c r="I144" s="11" t="s">
        <v>1791</v>
      </c>
    </row>
    <row r="145" spans="1:9" ht="15" customHeight="1" x14ac:dyDescent="0.45">
      <c r="A145" s="5" t="s">
        <v>1947</v>
      </c>
      <c r="B145" s="5" t="s">
        <v>1948</v>
      </c>
      <c r="C145" s="7">
        <f>MIN('Automation by Year'!C214,'Automation by Year'!C215)</f>
        <v>0</v>
      </c>
      <c r="D145" s="7">
        <f>MIN('Automation by Year'!D214,'Automation by Year'!D215)</f>
        <v>0</v>
      </c>
      <c r="E145" s="7">
        <f>MIN('Automation by Year'!E214,'Automation by Year'!E215)</f>
        <v>0</v>
      </c>
      <c r="F145" s="7">
        <f>MIN('Automation by Year'!F214,'Automation by Year'!F215)</f>
        <v>1</v>
      </c>
      <c r="G145" s="9">
        <v>18820</v>
      </c>
      <c r="H145" s="10" t="str">
        <f t="shared" si="2"/>
        <v>19</v>
      </c>
      <c r="I145" s="11" t="s">
        <v>1791</v>
      </c>
    </row>
    <row r="146" spans="1:9" ht="15" customHeight="1" x14ac:dyDescent="0.45">
      <c r="A146" s="5" t="s">
        <v>1949</v>
      </c>
      <c r="B146" s="5" t="s">
        <v>453</v>
      </c>
      <c r="C146" s="7">
        <f>'Automation by Year'!C216</f>
        <v>0</v>
      </c>
      <c r="D146" s="7">
        <f>'Automation by Year'!D216</f>
        <v>0</v>
      </c>
      <c r="E146" s="7">
        <f>'Automation by Year'!E216</f>
        <v>0</v>
      </c>
      <c r="F146" s="7">
        <f>'Automation by Year'!F216</f>
        <v>1</v>
      </c>
      <c r="G146" s="9">
        <v>2260</v>
      </c>
      <c r="H146" s="10" t="str">
        <f t="shared" si="2"/>
        <v>19</v>
      </c>
      <c r="I146" s="11" t="s">
        <v>1791</v>
      </c>
    </row>
    <row r="147" spans="1:9" ht="15" customHeight="1" x14ac:dyDescent="0.45">
      <c r="A147" s="5" t="s">
        <v>1950</v>
      </c>
      <c r="B147" s="5" t="s">
        <v>455</v>
      </c>
      <c r="C147" s="7">
        <f>'Automation by Year'!C217</f>
        <v>0</v>
      </c>
      <c r="D147" s="7">
        <f>'Automation by Year'!D217</f>
        <v>0</v>
      </c>
      <c r="E147" s="7">
        <f>'Automation by Year'!E217</f>
        <v>0</v>
      </c>
      <c r="F147" s="7">
        <f>'Automation by Year'!F217</f>
        <v>1</v>
      </c>
      <c r="G147" s="9">
        <v>44230</v>
      </c>
      <c r="H147" s="10" t="str">
        <f t="shared" si="2"/>
        <v>19</v>
      </c>
      <c r="I147" s="11" t="s">
        <v>1791</v>
      </c>
    </row>
    <row r="148" spans="1:9" ht="15" customHeight="1" x14ac:dyDescent="0.45">
      <c r="A148" s="5" t="s">
        <v>1951</v>
      </c>
      <c r="B148" s="5" t="s">
        <v>457</v>
      </c>
      <c r="C148" s="7">
        <f>'Automation by Year'!C218</f>
        <v>0</v>
      </c>
      <c r="D148" s="7">
        <f>'Automation by Year'!D218</f>
        <v>0</v>
      </c>
      <c r="E148" s="7">
        <f>'Automation by Year'!E218</f>
        <v>0</v>
      </c>
      <c r="F148" s="7">
        <f>'Automation by Year'!F218</f>
        <v>1</v>
      </c>
      <c r="G148" s="9">
        <v>8990</v>
      </c>
      <c r="H148" s="10" t="str">
        <f t="shared" si="2"/>
        <v>19</v>
      </c>
      <c r="I148" s="11" t="s">
        <v>1791</v>
      </c>
    </row>
    <row r="149" spans="1:9" ht="15" customHeight="1" x14ac:dyDescent="0.45">
      <c r="A149" s="5" t="s">
        <v>1952</v>
      </c>
      <c r="B149" s="5" t="s">
        <v>459</v>
      </c>
      <c r="C149" s="7">
        <f>'Automation by Year'!C219</f>
        <v>0</v>
      </c>
      <c r="D149" s="7">
        <f>'Automation by Year'!D219</f>
        <v>0</v>
      </c>
      <c r="E149" s="7">
        <f>'Automation by Year'!E219</f>
        <v>1</v>
      </c>
      <c r="F149" s="7">
        <f>'Automation by Year'!F219</f>
        <v>1</v>
      </c>
      <c r="G149" s="9">
        <v>1400</v>
      </c>
      <c r="H149" s="10" t="str">
        <f t="shared" si="2"/>
        <v>19</v>
      </c>
      <c r="I149" s="11" t="s">
        <v>1791</v>
      </c>
    </row>
    <row r="150" spans="1:9" ht="15" customHeight="1" x14ac:dyDescent="0.45">
      <c r="A150" s="5" t="s">
        <v>1953</v>
      </c>
      <c r="B150" s="5" t="s">
        <v>461</v>
      </c>
      <c r="C150" s="7">
        <f>'Automation by Year'!C220</f>
        <v>0</v>
      </c>
      <c r="D150" s="7">
        <f>'Automation by Year'!D220</f>
        <v>0</v>
      </c>
      <c r="E150" s="7">
        <f>'Automation by Year'!E220</f>
        <v>0</v>
      </c>
      <c r="F150" s="7">
        <f>'Automation by Year'!F220</f>
        <v>1</v>
      </c>
      <c r="G150" s="9">
        <v>3450</v>
      </c>
      <c r="H150" s="10" t="str">
        <f t="shared" si="2"/>
        <v>19</v>
      </c>
      <c r="I150" s="11" t="s">
        <v>1791</v>
      </c>
    </row>
    <row r="151" spans="1:9" ht="15" customHeight="1" x14ac:dyDescent="0.45">
      <c r="A151" s="5" t="s">
        <v>1954</v>
      </c>
      <c r="B151" s="5" t="s">
        <v>463</v>
      </c>
      <c r="C151" s="7">
        <f>'Automation by Year'!C221</f>
        <v>0</v>
      </c>
      <c r="D151" s="7">
        <f>'Automation by Year'!D221</f>
        <v>0</v>
      </c>
      <c r="E151" s="7">
        <f>'Automation by Year'!E221</f>
        <v>0</v>
      </c>
      <c r="F151" s="7">
        <f>'Automation by Year'!F221</f>
        <v>1</v>
      </c>
      <c r="G151" s="9">
        <v>5540</v>
      </c>
      <c r="H151" s="10" t="str">
        <f t="shared" si="2"/>
        <v>19</v>
      </c>
      <c r="I151" s="11" t="s">
        <v>1791</v>
      </c>
    </row>
    <row r="152" spans="1:9" ht="15" customHeight="1" x14ac:dyDescent="0.45">
      <c r="A152" s="5" t="s">
        <v>1955</v>
      </c>
      <c r="B152" s="5" t="s">
        <v>1956</v>
      </c>
      <c r="C152" s="7">
        <f>'Automation by Year'!C222</f>
        <v>0</v>
      </c>
      <c r="D152" s="7">
        <f>'Automation by Year'!D222</f>
        <v>0</v>
      </c>
      <c r="E152" s="7">
        <f>'Automation by Year'!E222</f>
        <v>0</v>
      </c>
      <c r="F152" s="7">
        <f>'Automation by Year'!F222</f>
        <v>1</v>
      </c>
      <c r="G152" s="9">
        <v>37100</v>
      </c>
      <c r="H152" s="10" t="str">
        <f t="shared" si="2"/>
        <v>19</v>
      </c>
      <c r="I152" s="11" t="s">
        <v>1791</v>
      </c>
    </row>
    <row r="153" spans="1:9" ht="15" customHeight="1" x14ac:dyDescent="0.45">
      <c r="A153" s="5" t="s">
        <v>1957</v>
      </c>
      <c r="B153" s="5" t="s">
        <v>467</v>
      </c>
      <c r="C153" s="7">
        <f>'Automation by Year'!C223</f>
        <v>0</v>
      </c>
      <c r="D153" s="7">
        <f>'Automation by Year'!D223</f>
        <v>0</v>
      </c>
      <c r="E153" s="7">
        <f>'Automation by Year'!E223</f>
        <v>1</v>
      </c>
      <c r="F153" s="7">
        <f>'Automation by Year'!F223</f>
        <v>1</v>
      </c>
      <c r="G153" s="9">
        <v>15130</v>
      </c>
      <c r="H153" s="10" t="str">
        <f t="shared" si="2"/>
        <v>19</v>
      </c>
      <c r="I153" s="11" t="s">
        <v>1791</v>
      </c>
    </row>
    <row r="154" spans="1:9" ht="15" customHeight="1" x14ac:dyDescent="0.45">
      <c r="A154" s="5" t="s">
        <v>1958</v>
      </c>
      <c r="B154" s="5" t="s">
        <v>471</v>
      </c>
      <c r="C154" s="7">
        <f>'Automation by Year'!C225</f>
        <v>0</v>
      </c>
      <c r="D154" s="7">
        <f>'Automation by Year'!D225</f>
        <v>0</v>
      </c>
      <c r="E154" s="7">
        <f>'Automation by Year'!E225</f>
        <v>1</v>
      </c>
      <c r="F154" s="7">
        <f>'Automation by Year'!F225</f>
        <v>1</v>
      </c>
      <c r="G154" s="9">
        <v>14600</v>
      </c>
      <c r="H154" s="10" t="str">
        <f t="shared" si="2"/>
        <v>19</v>
      </c>
      <c r="I154" s="11" t="s">
        <v>1791</v>
      </c>
    </row>
    <row r="155" spans="1:9" ht="15" customHeight="1" x14ac:dyDescent="0.45">
      <c r="A155" s="5" t="s">
        <v>1959</v>
      </c>
      <c r="B155" s="5" t="s">
        <v>473</v>
      </c>
      <c r="C155" s="7">
        <f>'Automation by Year'!C226</f>
        <v>0</v>
      </c>
      <c r="D155" s="7">
        <f>'Automation by Year'!D226</f>
        <v>0</v>
      </c>
      <c r="E155" s="7">
        <f>'Automation by Year'!E226</f>
        <v>1</v>
      </c>
      <c r="F155" s="7">
        <f>'Automation by Year'!F226</f>
        <v>1</v>
      </c>
      <c r="G155" s="9">
        <v>69620</v>
      </c>
      <c r="H155" s="10" t="str">
        <f t="shared" si="2"/>
        <v>19</v>
      </c>
      <c r="I155" s="11" t="s">
        <v>1791</v>
      </c>
    </row>
    <row r="156" spans="1:9" ht="15" customHeight="1" x14ac:dyDescent="0.45">
      <c r="A156" s="5" t="s">
        <v>1960</v>
      </c>
      <c r="B156" s="5" t="s">
        <v>475</v>
      </c>
      <c r="C156" s="7">
        <f>'Automation by Year'!C227</f>
        <v>0</v>
      </c>
      <c r="D156" s="7">
        <f>'Automation by Year'!D227</f>
        <v>0</v>
      </c>
      <c r="E156" s="7">
        <f>'Automation by Year'!E227</f>
        <v>1</v>
      </c>
      <c r="F156" s="7">
        <f>'Automation by Year'!F227</f>
        <v>1</v>
      </c>
      <c r="G156" s="9">
        <v>57540</v>
      </c>
      <c r="H156" s="10" t="str">
        <f t="shared" si="2"/>
        <v>19</v>
      </c>
      <c r="I156" s="11" t="s">
        <v>1791</v>
      </c>
    </row>
    <row r="157" spans="1:9" ht="15" customHeight="1" x14ac:dyDescent="0.45">
      <c r="A157" s="5" t="s">
        <v>1961</v>
      </c>
      <c r="B157" s="5" t="s">
        <v>477</v>
      </c>
      <c r="C157" s="7">
        <f>'Automation by Year'!C228</f>
        <v>0</v>
      </c>
      <c r="D157" s="7">
        <f>'Automation by Year'!D228</f>
        <v>0</v>
      </c>
      <c r="E157" s="7">
        <f>'Automation by Year'!E228</f>
        <v>1</v>
      </c>
      <c r="F157" s="7">
        <f>'Automation by Year'!F228</f>
        <v>1</v>
      </c>
      <c r="G157" s="9">
        <v>34670</v>
      </c>
      <c r="H157" s="10" t="str">
        <f t="shared" si="2"/>
        <v>19</v>
      </c>
      <c r="I157" s="11" t="s">
        <v>1791</v>
      </c>
    </row>
    <row r="158" spans="1:9" ht="15" customHeight="1" x14ac:dyDescent="0.45">
      <c r="A158" s="5" t="s">
        <v>1962</v>
      </c>
      <c r="B158" s="5" t="s">
        <v>479</v>
      </c>
      <c r="C158" s="7">
        <f>'Automation by Year'!C229</f>
        <v>0</v>
      </c>
      <c r="D158" s="7">
        <f>'Automation by Year'!D229</f>
        <v>1</v>
      </c>
      <c r="E158" s="7">
        <f>'Automation by Year'!E229</f>
        <v>1</v>
      </c>
      <c r="F158" s="7">
        <f>'Automation by Year'!F229</f>
        <v>1</v>
      </c>
      <c r="G158" s="9">
        <v>6980</v>
      </c>
      <c r="H158" s="10" t="str">
        <f t="shared" si="2"/>
        <v>19</v>
      </c>
      <c r="I158" s="11" t="s">
        <v>1791</v>
      </c>
    </row>
    <row r="159" spans="1:9" ht="15" customHeight="1" x14ac:dyDescent="0.45">
      <c r="A159" s="5" t="s">
        <v>1963</v>
      </c>
      <c r="B159" s="5" t="s">
        <v>481</v>
      </c>
      <c r="C159" s="7">
        <f>'Automation by Year'!C230</f>
        <v>0</v>
      </c>
      <c r="D159" s="7">
        <f>'Automation by Year'!D230</f>
        <v>0</v>
      </c>
      <c r="E159" s="7">
        <f>'Automation by Year'!E230</f>
        <v>1</v>
      </c>
      <c r="F159" s="7">
        <f>'Automation by Year'!F230</f>
        <v>1</v>
      </c>
      <c r="G159" s="9">
        <v>6470</v>
      </c>
      <c r="H159" s="10" t="str">
        <f t="shared" si="2"/>
        <v>19</v>
      </c>
      <c r="I159" s="11" t="s">
        <v>1791</v>
      </c>
    </row>
    <row r="160" spans="1:9" ht="15" customHeight="1" x14ac:dyDescent="0.45">
      <c r="A160" s="5" t="s">
        <v>1964</v>
      </c>
      <c r="B160" s="5" t="s">
        <v>485</v>
      </c>
      <c r="C160" s="7">
        <f>'Automation by Year'!C232</f>
        <v>0</v>
      </c>
      <c r="D160" s="7">
        <f>'Automation by Year'!D232</f>
        <v>0</v>
      </c>
      <c r="E160" s="7">
        <f>'Automation by Year'!E232</f>
        <v>1</v>
      </c>
      <c r="F160" s="7">
        <f>'Automation by Year'!F232</f>
        <v>1</v>
      </c>
      <c r="G160" s="9">
        <v>30640</v>
      </c>
      <c r="H160" s="10" t="str">
        <f t="shared" si="2"/>
        <v>19</v>
      </c>
      <c r="I160" s="11" t="s">
        <v>1791</v>
      </c>
    </row>
    <row r="161" spans="1:9" ht="15" customHeight="1" x14ac:dyDescent="0.45">
      <c r="A161" s="5" t="s">
        <v>1965</v>
      </c>
      <c r="B161" s="5" t="s">
        <v>487</v>
      </c>
      <c r="C161" s="7">
        <f>'Automation by Year'!C233</f>
        <v>0</v>
      </c>
      <c r="D161" s="7">
        <f>'Automation by Year'!D233</f>
        <v>0</v>
      </c>
      <c r="E161" s="7">
        <f>'Automation by Year'!E233</f>
        <v>1</v>
      </c>
      <c r="F161" s="7">
        <f>'Automation by Year'!F233</f>
        <v>1</v>
      </c>
      <c r="G161" s="9">
        <v>30410</v>
      </c>
      <c r="H161" s="10" t="str">
        <f t="shared" si="2"/>
        <v>19</v>
      </c>
      <c r="I161" s="11" t="s">
        <v>1791</v>
      </c>
    </row>
    <row r="162" spans="1:9" ht="15" customHeight="1" x14ac:dyDescent="0.45">
      <c r="A162" s="5" t="s">
        <v>1966</v>
      </c>
      <c r="B162" s="5" t="s">
        <v>489</v>
      </c>
      <c r="C162" s="7">
        <f>'Automation by Year'!C234</f>
        <v>0</v>
      </c>
      <c r="D162" s="7">
        <f>'Automation by Year'!D234</f>
        <v>0</v>
      </c>
      <c r="E162" s="7">
        <f>'Automation by Year'!E234</f>
        <v>0</v>
      </c>
      <c r="F162" s="7">
        <f>'Automation by Year'!F234</f>
        <v>1</v>
      </c>
      <c r="G162" s="9">
        <v>19120</v>
      </c>
      <c r="H162" s="10" t="str">
        <f t="shared" si="2"/>
        <v>19</v>
      </c>
      <c r="I162" s="11" t="s">
        <v>1791</v>
      </c>
    </row>
    <row r="163" spans="1:9" ht="15" customHeight="1" x14ac:dyDescent="0.45">
      <c r="A163" s="5" t="s">
        <v>1967</v>
      </c>
      <c r="B163" s="5" t="s">
        <v>1968</v>
      </c>
      <c r="C163" s="7">
        <f>MIN('Automation by Year'!C235,'Automation by Year'!C236)</f>
        <v>0</v>
      </c>
      <c r="D163" s="7">
        <f>MIN('Automation by Year'!D235,'Automation by Year'!D236)</f>
        <v>0</v>
      </c>
      <c r="E163" s="7">
        <f>MIN('Automation by Year'!E235,'Automation by Year'!E236)</f>
        <v>1</v>
      </c>
      <c r="F163" s="7">
        <f>MIN('Automation by Year'!F235,'Automation by Year'!F236)</f>
        <v>1</v>
      </c>
      <c r="G163" s="9">
        <v>73910</v>
      </c>
      <c r="H163" s="10" t="str">
        <f t="shared" si="2"/>
        <v>19</v>
      </c>
      <c r="I163" s="11" t="s">
        <v>1791</v>
      </c>
    </row>
    <row r="164" spans="1:9" ht="15" customHeight="1" x14ac:dyDescent="0.45">
      <c r="A164" s="5" t="s">
        <v>1969</v>
      </c>
      <c r="B164" s="5" t="s">
        <v>495</v>
      </c>
      <c r="C164" s="7">
        <f>'Automation by Year'!C237</f>
        <v>0</v>
      </c>
      <c r="D164" s="7">
        <f>'Automation by Year'!D237</f>
        <v>0</v>
      </c>
      <c r="E164" s="7">
        <f>'Automation by Year'!E237</f>
        <v>0</v>
      </c>
      <c r="F164" s="7">
        <f>'Automation by Year'!F237</f>
        <v>1</v>
      </c>
      <c r="G164" s="9">
        <v>140610</v>
      </c>
      <c r="H164" s="10" t="str">
        <f t="shared" si="2"/>
        <v>19</v>
      </c>
      <c r="I164" s="11" t="s">
        <v>1791</v>
      </c>
    </row>
    <row r="165" spans="1:9" ht="15" customHeight="1" x14ac:dyDescent="0.45">
      <c r="A165" s="5" t="s">
        <v>1970</v>
      </c>
      <c r="B165" s="5" t="s">
        <v>497</v>
      </c>
      <c r="C165" s="7">
        <f>'Automation by Year'!C238</f>
        <v>0</v>
      </c>
      <c r="D165" s="7">
        <f>'Automation by Year'!D238</f>
        <v>0</v>
      </c>
      <c r="E165" s="7">
        <f>'Automation by Year'!E238</f>
        <v>1</v>
      </c>
      <c r="F165" s="7">
        <f>'Automation by Year'!F238</f>
        <v>1</v>
      </c>
      <c r="G165" s="9">
        <v>30590</v>
      </c>
      <c r="H165" s="10" t="str">
        <f t="shared" si="2"/>
        <v>19</v>
      </c>
      <c r="I165" s="11" t="s">
        <v>1791</v>
      </c>
    </row>
    <row r="166" spans="1:9" ht="15" customHeight="1" x14ac:dyDescent="0.45">
      <c r="A166" s="5" t="s">
        <v>1971</v>
      </c>
      <c r="B166" s="5" t="s">
        <v>499</v>
      </c>
      <c r="C166" s="7">
        <f>'Automation by Year'!C239</f>
        <v>0</v>
      </c>
      <c r="D166" s="7">
        <f>'Automation by Year'!D239</f>
        <v>0</v>
      </c>
      <c r="E166" s="7">
        <f>'Automation by Year'!E239</f>
        <v>0</v>
      </c>
      <c r="F166" s="7">
        <f>'Automation by Year'!F239</f>
        <v>0</v>
      </c>
      <c r="G166" s="12"/>
      <c r="H166" s="10" t="str">
        <f t="shared" si="2"/>
        <v>21</v>
      </c>
      <c r="I166" s="11" t="s">
        <v>1828</v>
      </c>
    </row>
    <row r="167" spans="1:9" ht="15" customHeight="1" x14ac:dyDescent="0.45">
      <c r="A167" s="5" t="s">
        <v>1972</v>
      </c>
      <c r="B167" s="5" t="s">
        <v>501</v>
      </c>
      <c r="C167" s="7">
        <f>'Automation by Year'!C240</f>
        <v>0</v>
      </c>
      <c r="D167" s="7">
        <f>'Automation by Year'!D240</f>
        <v>0</v>
      </c>
      <c r="E167" s="7">
        <f>'Automation by Year'!E240</f>
        <v>0</v>
      </c>
      <c r="F167" s="7">
        <f>'Automation by Year'!F240</f>
        <v>1</v>
      </c>
      <c r="G167" s="9">
        <v>353310</v>
      </c>
      <c r="H167" s="10" t="str">
        <f t="shared" si="2"/>
        <v>21</v>
      </c>
      <c r="I167" s="11" t="s">
        <v>1791</v>
      </c>
    </row>
    <row r="168" spans="1:9" ht="15" customHeight="1" x14ac:dyDescent="0.45">
      <c r="A168" s="5" t="s">
        <v>1973</v>
      </c>
      <c r="B168" s="5" t="s">
        <v>503</v>
      </c>
      <c r="C168" s="7">
        <f>'Automation by Year'!C241</f>
        <v>0</v>
      </c>
      <c r="D168" s="7">
        <f>'Automation by Year'!D241</f>
        <v>0</v>
      </c>
      <c r="E168" s="7">
        <f>'Automation by Year'!E241</f>
        <v>0</v>
      </c>
      <c r="F168" s="7">
        <f>'Automation by Year'!F241</f>
        <v>0</v>
      </c>
      <c r="G168" s="9">
        <v>66740</v>
      </c>
      <c r="H168" s="10" t="str">
        <f t="shared" si="2"/>
        <v>21</v>
      </c>
      <c r="I168" s="11" t="s">
        <v>1791</v>
      </c>
    </row>
    <row r="169" spans="1:9" ht="15" customHeight="1" x14ac:dyDescent="0.45">
      <c r="A169" s="5" t="s">
        <v>1974</v>
      </c>
      <c r="B169" s="5" t="s">
        <v>505</v>
      </c>
      <c r="C169" s="7">
        <f>'Automation by Year'!C242</f>
        <v>0</v>
      </c>
      <c r="D169" s="7">
        <f>'Automation by Year'!D242</f>
        <v>0</v>
      </c>
      <c r="E169" s="7">
        <f>'Automation by Year'!E242</f>
        <v>0</v>
      </c>
      <c r="F169" s="7">
        <f>'Automation by Year'!F242</f>
        <v>0</v>
      </c>
      <c r="G169" s="12"/>
      <c r="H169" s="10" t="str">
        <f t="shared" si="2"/>
        <v>21</v>
      </c>
      <c r="I169" s="11" t="s">
        <v>1828</v>
      </c>
    </row>
    <row r="170" spans="1:9" ht="15" customHeight="1" x14ac:dyDescent="0.45">
      <c r="A170" s="5" t="s">
        <v>1975</v>
      </c>
      <c r="B170" s="5" t="s">
        <v>507</v>
      </c>
      <c r="C170" s="7">
        <f>'Automation by Year'!C243</f>
        <v>0</v>
      </c>
      <c r="D170" s="7">
        <f>'Automation by Year'!D243</f>
        <v>0</v>
      </c>
      <c r="E170" s="7">
        <f>'Automation by Year'!E243</f>
        <v>0</v>
      </c>
      <c r="F170" s="7">
        <f>'Automation by Year'!F243</f>
        <v>0</v>
      </c>
      <c r="G170" s="9">
        <v>94740</v>
      </c>
      <c r="H170" s="10" t="str">
        <f t="shared" si="2"/>
        <v>21</v>
      </c>
      <c r="I170" s="11" t="s">
        <v>1791</v>
      </c>
    </row>
    <row r="171" spans="1:9" ht="15" customHeight="1" x14ac:dyDescent="0.45">
      <c r="A171" s="5" t="s">
        <v>1976</v>
      </c>
      <c r="B171" s="5" t="s">
        <v>509</v>
      </c>
      <c r="C171" s="7">
        <f>'Automation by Year'!C244</f>
        <v>0</v>
      </c>
      <c r="D171" s="7">
        <f>'Automation by Year'!D244</f>
        <v>0</v>
      </c>
      <c r="E171" s="7">
        <f>'Automation by Year'!E244</f>
        <v>0</v>
      </c>
      <c r="F171" s="7">
        <f>'Automation by Year'!F244</f>
        <v>0</v>
      </c>
      <c r="G171" s="9">
        <v>392550</v>
      </c>
      <c r="H171" s="10" t="str">
        <f t="shared" si="2"/>
        <v>21</v>
      </c>
      <c r="I171" s="11" t="s">
        <v>1791</v>
      </c>
    </row>
    <row r="172" spans="1:9" ht="15" customHeight="1" x14ac:dyDescent="0.45">
      <c r="A172" s="5" t="s">
        <v>1977</v>
      </c>
      <c r="B172" s="5" t="s">
        <v>511</v>
      </c>
      <c r="C172" s="7">
        <f>'Automation by Year'!C245</f>
        <v>0</v>
      </c>
      <c r="D172" s="7">
        <f>'Automation by Year'!D245</f>
        <v>0</v>
      </c>
      <c r="E172" s="7">
        <f>'Automation by Year'!E245</f>
        <v>0</v>
      </c>
      <c r="F172" s="7">
        <f>'Automation by Year'!F245</f>
        <v>0</v>
      </c>
      <c r="G172" s="9">
        <v>187630</v>
      </c>
      <c r="H172" s="10" t="str">
        <f t="shared" si="2"/>
        <v>21</v>
      </c>
      <c r="I172" s="11" t="s">
        <v>1791</v>
      </c>
    </row>
    <row r="173" spans="1:9" ht="15" customHeight="1" x14ac:dyDescent="0.45">
      <c r="A173" s="5" t="s">
        <v>1978</v>
      </c>
      <c r="B173" s="5" t="s">
        <v>513</v>
      </c>
      <c r="C173" s="7">
        <f>'Automation by Year'!C246</f>
        <v>0</v>
      </c>
      <c r="D173" s="7">
        <f>'Automation by Year'!D246</f>
        <v>0</v>
      </c>
      <c r="E173" s="7">
        <f>'Automation by Year'!E246</f>
        <v>0</v>
      </c>
      <c r="F173" s="7">
        <f>'Automation by Year'!F246</f>
        <v>0</v>
      </c>
      <c r="G173" s="9">
        <v>132810</v>
      </c>
      <c r="H173" s="10" t="str">
        <f t="shared" si="2"/>
        <v>21</v>
      </c>
      <c r="I173" s="11" t="s">
        <v>1791</v>
      </c>
    </row>
    <row r="174" spans="1:9" ht="15" customHeight="1" x14ac:dyDescent="0.45">
      <c r="A174" s="5" t="s">
        <v>1979</v>
      </c>
      <c r="B174" s="5" t="s">
        <v>515</v>
      </c>
      <c r="C174" s="7">
        <f>'Automation by Year'!C247</f>
        <v>0</v>
      </c>
      <c r="D174" s="7">
        <f>'Automation by Year'!D247</f>
        <v>0</v>
      </c>
      <c r="E174" s="7">
        <f>'Automation by Year'!E247</f>
        <v>0</v>
      </c>
      <c r="F174" s="7">
        <f>'Automation by Year'!F247</f>
        <v>1</v>
      </c>
      <c r="G174" s="9">
        <v>65690</v>
      </c>
      <c r="H174" s="10" t="str">
        <f t="shared" si="2"/>
        <v>21</v>
      </c>
      <c r="I174" s="11" t="s">
        <v>1791</v>
      </c>
    </row>
    <row r="175" spans="1:9" ht="15" customHeight="1" x14ac:dyDescent="0.45">
      <c r="A175" s="5" t="s">
        <v>1980</v>
      </c>
      <c r="B175" s="5" t="s">
        <v>517</v>
      </c>
      <c r="C175" s="7">
        <f>'Automation by Year'!C248</f>
        <v>0</v>
      </c>
      <c r="D175" s="7">
        <f>'Automation by Year'!D248</f>
        <v>0</v>
      </c>
      <c r="E175" s="7">
        <f>'Automation by Year'!E248</f>
        <v>0</v>
      </c>
      <c r="F175" s="7">
        <f>'Automation by Year'!F248</f>
        <v>1</v>
      </c>
      <c r="G175" s="9">
        <v>89390</v>
      </c>
      <c r="H175" s="10" t="str">
        <f t="shared" si="2"/>
        <v>21</v>
      </c>
      <c r="I175" s="11" t="s">
        <v>1791</v>
      </c>
    </row>
    <row r="176" spans="1:9" ht="15" customHeight="1" x14ac:dyDescent="0.45">
      <c r="A176" s="5" t="s">
        <v>1981</v>
      </c>
      <c r="B176" s="5" t="s">
        <v>519</v>
      </c>
      <c r="C176" s="7">
        <f>'Automation by Year'!C249</f>
        <v>0</v>
      </c>
      <c r="D176" s="7">
        <f>'Automation by Year'!D249</f>
        <v>0</v>
      </c>
      <c r="E176" s="7">
        <f>'Automation by Year'!E249</f>
        <v>0</v>
      </c>
      <c r="F176" s="7">
        <f>'Automation by Year'!F249</f>
        <v>1</v>
      </c>
      <c r="G176" s="9">
        <v>437860</v>
      </c>
      <c r="H176" s="10" t="str">
        <f t="shared" si="2"/>
        <v>21</v>
      </c>
      <c r="I176" s="11" t="s">
        <v>1791</v>
      </c>
    </row>
    <row r="177" spans="1:9" ht="15" customHeight="1" x14ac:dyDescent="0.45">
      <c r="A177" s="5" t="s">
        <v>1982</v>
      </c>
      <c r="B177" s="5" t="s">
        <v>521</v>
      </c>
      <c r="C177" s="7">
        <f>'Automation by Year'!C250</f>
        <v>0</v>
      </c>
      <c r="D177" s="7">
        <f>'Automation by Year'!D250</f>
        <v>0</v>
      </c>
      <c r="E177" s="7">
        <f>'Automation by Year'!E250</f>
        <v>0</v>
      </c>
      <c r="F177" s="7">
        <f>'Automation by Year'!F250</f>
        <v>1</v>
      </c>
      <c r="G177" s="9">
        <v>61660</v>
      </c>
      <c r="H177" s="10" t="str">
        <f t="shared" si="2"/>
        <v>21</v>
      </c>
      <c r="I177" s="11" t="s">
        <v>1791</v>
      </c>
    </row>
    <row r="178" spans="1:9" ht="15" customHeight="1" x14ac:dyDescent="0.45">
      <c r="A178" s="5" t="s">
        <v>1983</v>
      </c>
      <c r="B178" s="5" t="s">
        <v>523</v>
      </c>
      <c r="C178" s="7">
        <f>'Automation by Year'!C251</f>
        <v>0</v>
      </c>
      <c r="D178" s="7">
        <f>'Automation by Year'!D251</f>
        <v>0</v>
      </c>
      <c r="E178" s="7">
        <f>'Automation by Year'!E251</f>
        <v>0</v>
      </c>
      <c r="F178" s="7">
        <f>'Automation by Year'!F251</f>
        <v>0</v>
      </c>
      <c r="G178" s="9">
        <v>57200</v>
      </c>
      <c r="H178" s="10" t="str">
        <f t="shared" si="2"/>
        <v>21</v>
      </c>
      <c r="I178" s="11" t="s">
        <v>1791</v>
      </c>
    </row>
    <row r="179" spans="1:9" ht="15" customHeight="1" x14ac:dyDescent="0.45">
      <c r="A179" s="5" t="s">
        <v>1984</v>
      </c>
      <c r="B179" s="5" t="s">
        <v>525</v>
      </c>
      <c r="C179" s="7">
        <f>'Automation by Year'!C252</f>
        <v>0</v>
      </c>
      <c r="D179" s="7">
        <f>'Automation by Year'!D252</f>
        <v>0</v>
      </c>
      <c r="E179" s="7">
        <f>'Automation by Year'!E252</f>
        <v>0</v>
      </c>
      <c r="F179" s="7">
        <f>'Automation by Year'!F252</f>
        <v>1</v>
      </c>
      <c r="G179" s="9">
        <v>22160</v>
      </c>
      <c r="H179" s="10" t="str">
        <f t="shared" si="2"/>
        <v>21</v>
      </c>
      <c r="I179" s="11" t="s">
        <v>1791</v>
      </c>
    </row>
    <row r="180" spans="1:9" ht="15" customHeight="1" x14ac:dyDescent="0.45">
      <c r="A180" s="5" t="s">
        <v>1985</v>
      </c>
      <c r="B180" s="5" t="s">
        <v>527</v>
      </c>
      <c r="C180" s="7">
        <f>'Automation by Year'!C253</f>
        <v>0</v>
      </c>
      <c r="D180" s="7">
        <f>'Automation by Year'!D253</f>
        <v>0</v>
      </c>
      <c r="E180" s="7">
        <f>'Automation by Year'!E253</f>
        <v>0</v>
      </c>
      <c r="F180" s="7">
        <f>'Automation by Year'!F253</f>
        <v>0</v>
      </c>
      <c r="G180" s="9">
        <v>754500</v>
      </c>
      <c r="H180" s="10" t="str">
        <f t="shared" si="2"/>
        <v>23</v>
      </c>
      <c r="I180" s="11" t="s">
        <v>1791</v>
      </c>
    </row>
    <row r="181" spans="1:9" ht="15" customHeight="1" x14ac:dyDescent="0.45">
      <c r="A181" s="5" t="s">
        <v>1986</v>
      </c>
      <c r="B181" s="5" t="s">
        <v>529</v>
      </c>
      <c r="C181" s="7">
        <f>'Automation by Year'!C254</f>
        <v>0</v>
      </c>
      <c r="D181" s="7">
        <f>'Automation by Year'!D254</f>
        <v>0</v>
      </c>
      <c r="E181" s="7">
        <f>'Automation by Year'!E254</f>
        <v>0</v>
      </c>
      <c r="F181" s="7">
        <f>'Automation by Year'!F254</f>
        <v>1</v>
      </c>
      <c r="G181" s="9">
        <v>13290</v>
      </c>
      <c r="H181" s="10" t="str">
        <f t="shared" si="2"/>
        <v>23</v>
      </c>
      <c r="I181" s="11" t="s">
        <v>1791</v>
      </c>
    </row>
    <row r="182" spans="1:9" ht="15" customHeight="1" x14ac:dyDescent="0.45">
      <c r="A182" s="5" t="s">
        <v>1987</v>
      </c>
      <c r="B182" s="5" t="s">
        <v>531</v>
      </c>
      <c r="C182" s="7">
        <f>'Automation by Year'!C255</f>
        <v>0</v>
      </c>
      <c r="D182" s="7">
        <f>'Automation by Year'!D255</f>
        <v>0</v>
      </c>
      <c r="E182" s="7">
        <f>'Automation by Year'!E255</f>
        <v>0</v>
      </c>
      <c r="F182" s="7">
        <f>'Automation by Year'!F255</f>
        <v>1</v>
      </c>
      <c r="G182" s="9">
        <v>16370</v>
      </c>
      <c r="H182" s="10" t="str">
        <f t="shared" si="2"/>
        <v>23</v>
      </c>
      <c r="I182" s="11" t="s">
        <v>1791</v>
      </c>
    </row>
    <row r="183" spans="1:9" ht="15" customHeight="1" x14ac:dyDescent="0.45">
      <c r="A183" s="5" t="s">
        <v>1988</v>
      </c>
      <c r="B183" s="5" t="s">
        <v>533</v>
      </c>
      <c r="C183" s="7">
        <f>'Automation by Year'!C256</f>
        <v>0</v>
      </c>
      <c r="D183" s="7">
        <f>'Automation by Year'!D256</f>
        <v>0</v>
      </c>
      <c r="E183" s="7">
        <f>'Automation by Year'!E256</f>
        <v>0</v>
      </c>
      <c r="F183" s="7">
        <f>'Automation by Year'!F256</f>
        <v>0</v>
      </c>
      <c r="G183" s="9">
        <v>9210</v>
      </c>
      <c r="H183" s="10" t="str">
        <f t="shared" si="2"/>
        <v>23</v>
      </c>
      <c r="I183" s="11" t="s">
        <v>1791</v>
      </c>
    </row>
    <row r="184" spans="1:9" ht="15" customHeight="1" x14ac:dyDescent="0.45">
      <c r="A184" s="5" t="s">
        <v>1989</v>
      </c>
      <c r="B184" s="5" t="s">
        <v>535</v>
      </c>
      <c r="C184" s="7">
        <f>'Automation by Year'!C257</f>
        <v>0</v>
      </c>
      <c r="D184" s="7">
        <f>'Automation by Year'!D257</f>
        <v>0</v>
      </c>
      <c r="E184" s="7">
        <f>'Automation by Year'!E257</f>
        <v>0</v>
      </c>
      <c r="F184" s="7">
        <f>'Automation by Year'!F257</f>
        <v>0</v>
      </c>
      <c r="G184" s="9">
        <v>24030</v>
      </c>
      <c r="H184" s="10" t="str">
        <f t="shared" si="2"/>
        <v>23</v>
      </c>
      <c r="I184" s="11" t="s">
        <v>1791</v>
      </c>
    </row>
    <row r="185" spans="1:9" ht="15" customHeight="1" x14ac:dyDescent="0.45">
      <c r="A185" s="5" t="s">
        <v>1990</v>
      </c>
      <c r="B185" s="5" t="s">
        <v>537</v>
      </c>
      <c r="C185" s="7">
        <f>'Automation by Year'!C258</f>
        <v>0</v>
      </c>
      <c r="D185" s="7">
        <f>'Automation by Year'!D258</f>
        <v>0</v>
      </c>
      <c r="E185" s="7">
        <f>'Automation by Year'!E258</f>
        <v>1</v>
      </c>
      <c r="F185" s="7">
        <f>'Automation by Year'!F258</f>
        <v>1</v>
      </c>
      <c r="G185" s="9">
        <v>392880</v>
      </c>
      <c r="H185" s="10" t="str">
        <f t="shared" si="2"/>
        <v>23</v>
      </c>
      <c r="I185" s="11" t="s">
        <v>1791</v>
      </c>
    </row>
    <row r="186" spans="1:9" ht="15" customHeight="1" x14ac:dyDescent="0.45">
      <c r="A186" s="5" t="s">
        <v>1991</v>
      </c>
      <c r="B186" s="5" t="s">
        <v>539</v>
      </c>
      <c r="C186" s="7">
        <f>'Automation by Year'!C259</f>
        <v>0</v>
      </c>
      <c r="D186" s="7">
        <f>'Automation by Year'!D259</f>
        <v>1</v>
      </c>
      <c r="E186" s="7">
        <f>'Automation by Year'!E259</f>
        <v>1</v>
      </c>
      <c r="F186" s="7">
        <f>'Automation by Year'!F259</f>
        <v>1</v>
      </c>
      <c r="G186" s="9">
        <v>48580</v>
      </c>
      <c r="H186" s="10" t="str">
        <f t="shared" si="2"/>
        <v>23</v>
      </c>
      <c r="I186" s="11" t="s">
        <v>1791</v>
      </c>
    </row>
    <row r="187" spans="1:9" ht="15" customHeight="1" x14ac:dyDescent="0.45">
      <c r="A187" s="5" t="s">
        <v>1992</v>
      </c>
      <c r="B187" s="5" t="s">
        <v>541</v>
      </c>
      <c r="C187" s="7">
        <f>'Automation by Year'!C260</f>
        <v>0</v>
      </c>
      <c r="D187" s="7">
        <f>'Automation by Year'!D260</f>
        <v>0</v>
      </c>
      <c r="E187" s="7">
        <f>'Automation by Year'!E260</f>
        <v>0</v>
      </c>
      <c r="F187" s="7">
        <f>'Automation by Year'!F260</f>
        <v>1</v>
      </c>
      <c r="G187" s="9">
        <v>82150</v>
      </c>
      <c r="H187" s="10" t="str">
        <f t="shared" si="2"/>
        <v>25</v>
      </c>
      <c r="I187" s="11" t="s">
        <v>1791</v>
      </c>
    </row>
    <row r="188" spans="1:9" ht="15" customHeight="1" x14ac:dyDescent="0.45">
      <c r="A188" s="5" t="s">
        <v>1993</v>
      </c>
      <c r="B188" s="5" t="s">
        <v>543</v>
      </c>
      <c r="C188" s="7">
        <f>'Automation by Year'!C261</f>
        <v>0</v>
      </c>
      <c r="D188" s="7">
        <f>'Automation by Year'!D261</f>
        <v>0</v>
      </c>
      <c r="E188" s="7">
        <f>'Automation by Year'!E261</f>
        <v>0</v>
      </c>
      <c r="F188" s="7">
        <f>'Automation by Year'!F261</f>
        <v>1</v>
      </c>
      <c r="G188" s="9">
        <v>35480</v>
      </c>
      <c r="H188" s="10" t="str">
        <f t="shared" si="2"/>
        <v>25</v>
      </c>
      <c r="I188" s="11" t="s">
        <v>1791</v>
      </c>
    </row>
    <row r="189" spans="1:9" ht="15" customHeight="1" x14ac:dyDescent="0.45">
      <c r="A189" s="5" t="s">
        <v>1994</v>
      </c>
      <c r="B189" s="5" t="s">
        <v>545</v>
      </c>
      <c r="C189" s="7">
        <f>'Automation by Year'!C262</f>
        <v>0</v>
      </c>
      <c r="D189" s="7">
        <f>'Automation by Year'!D262</f>
        <v>0</v>
      </c>
      <c r="E189" s="7">
        <f>'Automation by Year'!E262</f>
        <v>0</v>
      </c>
      <c r="F189" s="7">
        <f>'Automation by Year'!F262</f>
        <v>1</v>
      </c>
      <c r="G189" s="9">
        <v>47670</v>
      </c>
      <c r="H189" s="10" t="str">
        <f t="shared" si="2"/>
        <v>25</v>
      </c>
      <c r="I189" s="11" t="s">
        <v>1791</v>
      </c>
    </row>
    <row r="190" spans="1:9" ht="15" customHeight="1" x14ac:dyDescent="0.45">
      <c r="A190" s="5" t="s">
        <v>1995</v>
      </c>
      <c r="B190" s="5" t="s">
        <v>547</v>
      </c>
      <c r="C190" s="7">
        <f>'Automation by Year'!C263</f>
        <v>0</v>
      </c>
      <c r="D190" s="7">
        <f>'Automation by Year'!D263</f>
        <v>0</v>
      </c>
      <c r="E190" s="7">
        <f>'Automation by Year'!E263</f>
        <v>0</v>
      </c>
      <c r="F190" s="7">
        <f>'Automation by Year'!F263</f>
        <v>1</v>
      </c>
      <c r="G190" s="9">
        <v>7700</v>
      </c>
      <c r="H190" s="10" t="str">
        <f t="shared" si="2"/>
        <v>25</v>
      </c>
      <c r="I190" s="11" t="s">
        <v>1791</v>
      </c>
    </row>
    <row r="191" spans="1:9" ht="15" customHeight="1" x14ac:dyDescent="0.45">
      <c r="A191" s="5" t="s">
        <v>1996</v>
      </c>
      <c r="B191" s="5" t="s">
        <v>549</v>
      </c>
      <c r="C191" s="7">
        <f>'Automation by Year'!C264</f>
        <v>0</v>
      </c>
      <c r="D191" s="7">
        <f>'Automation by Year'!D264</f>
        <v>0</v>
      </c>
      <c r="E191" s="7">
        <f>'Automation by Year'!E264</f>
        <v>0</v>
      </c>
      <c r="F191" s="7">
        <f>'Automation by Year'!F264</f>
        <v>1</v>
      </c>
      <c r="G191" s="9">
        <v>40270</v>
      </c>
      <c r="H191" s="10" t="str">
        <f t="shared" si="2"/>
        <v>25</v>
      </c>
      <c r="I191" s="11" t="s">
        <v>1791</v>
      </c>
    </row>
    <row r="192" spans="1:9" ht="15" customHeight="1" x14ac:dyDescent="0.45">
      <c r="A192" s="5" t="s">
        <v>1997</v>
      </c>
      <c r="B192" s="5" t="s">
        <v>551</v>
      </c>
      <c r="C192" s="7">
        <f>'Automation by Year'!C265</f>
        <v>0</v>
      </c>
      <c r="D192" s="7">
        <f>'Automation by Year'!D265</f>
        <v>0</v>
      </c>
      <c r="E192" s="7">
        <f>'Automation by Year'!E265</f>
        <v>0</v>
      </c>
      <c r="F192" s="7">
        <f>'Automation by Year'!F265</f>
        <v>1</v>
      </c>
      <c r="G192" s="9">
        <v>8920</v>
      </c>
      <c r="H192" s="10" t="str">
        <f t="shared" si="2"/>
        <v>25</v>
      </c>
      <c r="I192" s="11" t="s">
        <v>1791</v>
      </c>
    </row>
    <row r="193" spans="1:9" ht="15" customHeight="1" x14ac:dyDescent="0.45">
      <c r="A193" s="5" t="s">
        <v>1998</v>
      </c>
      <c r="B193" s="5" t="s">
        <v>553</v>
      </c>
      <c r="C193" s="7">
        <f>'Automation by Year'!C266</f>
        <v>0</v>
      </c>
      <c r="D193" s="7">
        <f>'Automation by Year'!D266</f>
        <v>0</v>
      </c>
      <c r="E193" s="7">
        <f>'Automation by Year'!E266</f>
        <v>0</v>
      </c>
      <c r="F193" s="7">
        <f>'Automation by Year'!F266</f>
        <v>1</v>
      </c>
      <c r="G193" s="9">
        <v>50190</v>
      </c>
      <c r="H193" s="10" t="str">
        <f t="shared" si="2"/>
        <v>25</v>
      </c>
      <c r="I193" s="11" t="s">
        <v>1791</v>
      </c>
    </row>
    <row r="194" spans="1:9" ht="15" customHeight="1" x14ac:dyDescent="0.45">
      <c r="A194" s="5" t="s">
        <v>1999</v>
      </c>
      <c r="B194" s="5" t="s">
        <v>555</v>
      </c>
      <c r="C194" s="7">
        <f>'Automation by Year'!C267</f>
        <v>0</v>
      </c>
      <c r="D194" s="7">
        <f>'Automation by Year'!D267</f>
        <v>0</v>
      </c>
      <c r="E194" s="7">
        <f>'Automation by Year'!E267</f>
        <v>0</v>
      </c>
      <c r="F194" s="7">
        <f>'Automation by Year'!F267</f>
        <v>1</v>
      </c>
      <c r="G194" s="9">
        <v>1520</v>
      </c>
      <c r="H194" s="10" t="str">
        <f t="shared" ref="H194:H257" si="3">LEFT(A194,2)</f>
        <v>25</v>
      </c>
      <c r="I194" s="11" t="s">
        <v>1791</v>
      </c>
    </row>
    <row r="195" spans="1:9" ht="15" customHeight="1" x14ac:dyDescent="0.45">
      <c r="A195" s="5" t="s">
        <v>2000</v>
      </c>
      <c r="B195" s="5" t="s">
        <v>557</v>
      </c>
      <c r="C195" s="7">
        <f>'Automation by Year'!C268</f>
        <v>0</v>
      </c>
      <c r="D195" s="7">
        <f>'Automation by Year'!D268</f>
        <v>0</v>
      </c>
      <c r="E195" s="7">
        <f>'Automation by Year'!E268</f>
        <v>0</v>
      </c>
      <c r="F195" s="7">
        <f>'Automation by Year'!F268</f>
        <v>1</v>
      </c>
      <c r="G195" s="9">
        <v>9900</v>
      </c>
      <c r="H195" s="10" t="str">
        <f t="shared" si="3"/>
        <v>25</v>
      </c>
      <c r="I195" s="11" t="s">
        <v>1791</v>
      </c>
    </row>
    <row r="196" spans="1:9" ht="15" customHeight="1" x14ac:dyDescent="0.45">
      <c r="A196" s="5" t="s">
        <v>2001</v>
      </c>
      <c r="B196" s="5" t="s">
        <v>559</v>
      </c>
      <c r="C196" s="7">
        <f>'Automation by Year'!C269</f>
        <v>0</v>
      </c>
      <c r="D196" s="7">
        <f>'Automation by Year'!D269</f>
        <v>0</v>
      </c>
      <c r="E196" s="7">
        <f>'Automation by Year'!E269</f>
        <v>0</v>
      </c>
      <c r="F196" s="7">
        <f>'Automation by Year'!F269</f>
        <v>1</v>
      </c>
      <c r="G196" s="9">
        <v>19980</v>
      </c>
      <c r="H196" s="10" t="str">
        <f t="shared" si="3"/>
        <v>25</v>
      </c>
      <c r="I196" s="11" t="s">
        <v>1791</v>
      </c>
    </row>
    <row r="197" spans="1:9" ht="15" customHeight="1" x14ac:dyDescent="0.45">
      <c r="A197" s="5" t="s">
        <v>2002</v>
      </c>
      <c r="B197" s="5" t="s">
        <v>561</v>
      </c>
      <c r="C197" s="7">
        <f>'Automation by Year'!C270</f>
        <v>0</v>
      </c>
      <c r="D197" s="7">
        <f>'Automation by Year'!D270</f>
        <v>0</v>
      </c>
      <c r="E197" s="7">
        <f>'Automation by Year'!E270</f>
        <v>0</v>
      </c>
      <c r="F197" s="7">
        <f>'Automation by Year'!F270</f>
        <v>1</v>
      </c>
      <c r="G197" s="9">
        <v>6690</v>
      </c>
      <c r="H197" s="10" t="str">
        <f t="shared" si="3"/>
        <v>25</v>
      </c>
      <c r="I197" s="11" t="s">
        <v>1791</v>
      </c>
    </row>
    <row r="198" spans="1:9" ht="15" customHeight="1" x14ac:dyDescent="0.45">
      <c r="A198" s="5" t="s">
        <v>2003</v>
      </c>
      <c r="B198" s="5" t="s">
        <v>563</v>
      </c>
      <c r="C198" s="7">
        <f>'Automation by Year'!C271</f>
        <v>0</v>
      </c>
      <c r="D198" s="7">
        <f>'Automation by Year'!D271</f>
        <v>0</v>
      </c>
      <c r="E198" s="7">
        <f>'Automation by Year'!E271</f>
        <v>0</v>
      </c>
      <c r="F198" s="7">
        <f>'Automation by Year'!F271</f>
        <v>1</v>
      </c>
      <c r="G198" s="9">
        <v>13090</v>
      </c>
      <c r="H198" s="10" t="str">
        <f t="shared" si="3"/>
        <v>25</v>
      </c>
      <c r="I198" s="11" t="s">
        <v>1791</v>
      </c>
    </row>
    <row r="199" spans="1:9" ht="15" customHeight="1" x14ac:dyDescent="0.45">
      <c r="A199" s="5" t="s">
        <v>2004</v>
      </c>
      <c r="B199" s="5" t="s">
        <v>565</v>
      </c>
      <c r="C199" s="7">
        <f>'Automation by Year'!C272</f>
        <v>0</v>
      </c>
      <c r="D199" s="7">
        <f>'Automation by Year'!D272</f>
        <v>0</v>
      </c>
      <c r="E199" s="7">
        <f>'Automation by Year'!E272</f>
        <v>0</v>
      </c>
      <c r="F199" s="7">
        <f>'Automation by Year'!F272</f>
        <v>1</v>
      </c>
      <c r="G199" s="9">
        <v>5240</v>
      </c>
      <c r="H199" s="10" t="str">
        <f t="shared" si="3"/>
        <v>25</v>
      </c>
      <c r="I199" s="11" t="s">
        <v>1791</v>
      </c>
    </row>
    <row r="200" spans="1:9" ht="15" customHeight="1" x14ac:dyDescent="0.45">
      <c r="A200" s="5" t="s">
        <v>2005</v>
      </c>
      <c r="B200" s="5" t="s">
        <v>567</v>
      </c>
      <c r="C200" s="7">
        <f>'Automation by Year'!C273</f>
        <v>0</v>
      </c>
      <c r="D200" s="7">
        <f>'Automation by Year'!D273</f>
        <v>0</v>
      </c>
      <c r="E200" s="7">
        <f>'Automation by Year'!E273</f>
        <v>0</v>
      </c>
      <c r="F200" s="7">
        <f>'Automation by Year'!F273</f>
        <v>1</v>
      </c>
      <c r="G200" s="9">
        <v>11300</v>
      </c>
      <c r="H200" s="10" t="str">
        <f t="shared" si="3"/>
        <v>25</v>
      </c>
      <c r="I200" s="11" t="s">
        <v>1791</v>
      </c>
    </row>
    <row r="201" spans="1:9" ht="15" customHeight="1" x14ac:dyDescent="0.45">
      <c r="A201" s="5" t="s">
        <v>2006</v>
      </c>
      <c r="B201" s="5" t="s">
        <v>569</v>
      </c>
      <c r="C201" s="7">
        <f>'Automation by Year'!C274</f>
        <v>0</v>
      </c>
      <c r="D201" s="7">
        <f>'Automation by Year'!D274</f>
        <v>0</v>
      </c>
      <c r="E201" s="7">
        <f>'Automation by Year'!E274</f>
        <v>0</v>
      </c>
      <c r="F201" s="7">
        <f>'Automation by Year'!F274</f>
        <v>1</v>
      </c>
      <c r="G201" s="9">
        <v>11560</v>
      </c>
      <c r="H201" s="10" t="str">
        <f t="shared" si="3"/>
        <v>25</v>
      </c>
      <c r="I201" s="11" t="s">
        <v>1791</v>
      </c>
    </row>
    <row r="202" spans="1:9" ht="15" customHeight="1" x14ac:dyDescent="0.45">
      <c r="A202" s="5" t="s">
        <v>2007</v>
      </c>
      <c r="B202" s="5" t="s">
        <v>571</v>
      </c>
      <c r="C202" s="7">
        <f>'Automation by Year'!C275</f>
        <v>0</v>
      </c>
      <c r="D202" s="7">
        <f>'Automation by Year'!D275</f>
        <v>0</v>
      </c>
      <c r="E202" s="7">
        <f>'Automation by Year'!E275</f>
        <v>0</v>
      </c>
      <c r="F202" s="7">
        <f>'Automation by Year'!F275</f>
        <v>1</v>
      </c>
      <c r="G202" s="9">
        <v>3330</v>
      </c>
      <c r="H202" s="10" t="str">
        <f t="shared" si="3"/>
        <v>25</v>
      </c>
      <c r="I202" s="11" t="s">
        <v>1791</v>
      </c>
    </row>
    <row r="203" spans="1:9" ht="15" customHeight="1" x14ac:dyDescent="0.45">
      <c r="A203" s="5" t="s">
        <v>2008</v>
      </c>
      <c r="B203" s="5" t="s">
        <v>573</v>
      </c>
      <c r="C203" s="7">
        <f>'Automation by Year'!C276</f>
        <v>0</v>
      </c>
      <c r="D203" s="7">
        <f>'Automation by Year'!D276</f>
        <v>0</v>
      </c>
      <c r="E203" s="7">
        <f>'Automation by Year'!E276</f>
        <v>0</v>
      </c>
      <c r="F203" s="7">
        <f>'Automation by Year'!F276</f>
        <v>1</v>
      </c>
      <c r="G203" s="9">
        <v>16970</v>
      </c>
      <c r="H203" s="10" t="str">
        <f t="shared" si="3"/>
        <v>25</v>
      </c>
      <c r="I203" s="11" t="s">
        <v>1791</v>
      </c>
    </row>
    <row r="204" spans="1:9" ht="15" customHeight="1" x14ac:dyDescent="0.45">
      <c r="A204" s="5" t="s">
        <v>2009</v>
      </c>
      <c r="B204" s="5" t="s">
        <v>575</v>
      </c>
      <c r="C204" s="7">
        <f>'Automation by Year'!C277</f>
        <v>0</v>
      </c>
      <c r="D204" s="7">
        <f>'Automation by Year'!D277</f>
        <v>0</v>
      </c>
      <c r="E204" s="7">
        <f>'Automation by Year'!E277</f>
        <v>0</v>
      </c>
      <c r="F204" s="7">
        <f>'Automation by Year'!F277</f>
        <v>1</v>
      </c>
      <c r="G204" s="9">
        <v>41530</v>
      </c>
      <c r="H204" s="10" t="str">
        <f t="shared" si="3"/>
        <v>25</v>
      </c>
      <c r="I204" s="11" t="s">
        <v>1791</v>
      </c>
    </row>
    <row r="205" spans="1:9" ht="15" customHeight="1" x14ac:dyDescent="0.45">
      <c r="A205" s="5" t="s">
        <v>2010</v>
      </c>
      <c r="B205" s="5" t="s">
        <v>577</v>
      </c>
      <c r="C205" s="7">
        <f>'Automation by Year'!C278</f>
        <v>0</v>
      </c>
      <c r="D205" s="7">
        <f>'Automation by Year'!D278</f>
        <v>0</v>
      </c>
      <c r="E205" s="7">
        <f>'Automation by Year'!E278</f>
        <v>0</v>
      </c>
      <c r="F205" s="7">
        <f>'Automation by Year'!F278</f>
        <v>1</v>
      </c>
      <c r="G205" s="9">
        <v>11850</v>
      </c>
      <c r="H205" s="10" t="str">
        <f t="shared" si="3"/>
        <v>25</v>
      </c>
      <c r="I205" s="11" t="s">
        <v>1791</v>
      </c>
    </row>
    <row r="206" spans="1:9" ht="15" customHeight="1" x14ac:dyDescent="0.45">
      <c r="A206" s="5" t="s">
        <v>2011</v>
      </c>
      <c r="B206" s="5" t="s">
        <v>579</v>
      </c>
      <c r="C206" s="7">
        <f>'Automation by Year'!C279</f>
        <v>0</v>
      </c>
      <c r="D206" s="7">
        <f>'Automation by Year'!D279</f>
        <v>0</v>
      </c>
      <c r="E206" s="7">
        <f>'Automation by Year'!E279</f>
        <v>0</v>
      </c>
      <c r="F206" s="7">
        <f>'Automation by Year'!F279</f>
        <v>1</v>
      </c>
      <c r="G206" s="9">
        <v>221270</v>
      </c>
      <c r="H206" s="10" t="str">
        <f t="shared" si="3"/>
        <v>25</v>
      </c>
      <c r="I206" s="11" t="s">
        <v>1791</v>
      </c>
    </row>
    <row r="207" spans="1:9" ht="15" customHeight="1" x14ac:dyDescent="0.45">
      <c r="A207" s="5" t="s">
        <v>2012</v>
      </c>
      <c r="B207" s="5" t="s">
        <v>581</v>
      </c>
      <c r="C207" s="7">
        <f>'Automation by Year'!C280</f>
        <v>0</v>
      </c>
      <c r="D207" s="7">
        <f>'Automation by Year'!D280</f>
        <v>0</v>
      </c>
      <c r="E207" s="7">
        <f>'Automation by Year'!E280</f>
        <v>0</v>
      </c>
      <c r="F207" s="7">
        <f>'Automation by Year'!F280</f>
        <v>1</v>
      </c>
      <c r="G207" s="9">
        <v>77960</v>
      </c>
      <c r="H207" s="10" t="str">
        <f t="shared" si="3"/>
        <v>25</v>
      </c>
      <c r="I207" s="11" t="s">
        <v>1791</v>
      </c>
    </row>
    <row r="208" spans="1:9" ht="15" customHeight="1" x14ac:dyDescent="0.45">
      <c r="A208" s="5" t="s">
        <v>2013</v>
      </c>
      <c r="B208" s="5" t="s">
        <v>583</v>
      </c>
      <c r="C208" s="7">
        <f>'Automation by Year'!C281</f>
        <v>0</v>
      </c>
      <c r="D208" s="7">
        <f>'Automation by Year'!D281</f>
        <v>0</v>
      </c>
      <c r="E208" s="7">
        <f>'Automation by Year'!E281</f>
        <v>0</v>
      </c>
      <c r="F208" s="7">
        <f>'Automation by Year'!F281</f>
        <v>1</v>
      </c>
      <c r="G208" s="9">
        <v>60830</v>
      </c>
      <c r="H208" s="10" t="str">
        <f t="shared" si="3"/>
        <v>25</v>
      </c>
      <c r="I208" s="11" t="s">
        <v>1791</v>
      </c>
    </row>
    <row r="209" spans="1:9" ht="15" customHeight="1" x14ac:dyDescent="0.45">
      <c r="A209" s="5" t="s">
        <v>2014</v>
      </c>
      <c r="B209" s="5" t="s">
        <v>585</v>
      </c>
      <c r="C209" s="7">
        <f>'Automation by Year'!C282</f>
        <v>0</v>
      </c>
      <c r="D209" s="7">
        <f>'Automation by Year'!D282</f>
        <v>0</v>
      </c>
      <c r="E209" s="7">
        <f>'Automation by Year'!E282</f>
        <v>0</v>
      </c>
      <c r="F209" s="7">
        <f>'Automation by Year'!F282</f>
        <v>1</v>
      </c>
      <c r="G209" s="9">
        <v>3630</v>
      </c>
      <c r="H209" s="10" t="str">
        <f t="shared" si="3"/>
        <v>25</v>
      </c>
      <c r="I209" s="11" t="s">
        <v>1791</v>
      </c>
    </row>
    <row r="210" spans="1:9" ht="15" customHeight="1" x14ac:dyDescent="0.45">
      <c r="A210" s="5" t="s">
        <v>2015</v>
      </c>
      <c r="B210" s="5" t="s">
        <v>587</v>
      </c>
      <c r="C210" s="7">
        <f>'Automation by Year'!C283</f>
        <v>0</v>
      </c>
      <c r="D210" s="7">
        <f>'Automation by Year'!D283</f>
        <v>0</v>
      </c>
      <c r="E210" s="7">
        <f>'Automation by Year'!E283</f>
        <v>0</v>
      </c>
      <c r="F210" s="7">
        <f>'Automation by Year'!F283</f>
        <v>1</v>
      </c>
      <c r="G210" s="9">
        <v>13150</v>
      </c>
      <c r="H210" s="10" t="str">
        <f t="shared" si="3"/>
        <v>25</v>
      </c>
      <c r="I210" s="11" t="s">
        <v>1791</v>
      </c>
    </row>
    <row r="211" spans="1:9" ht="15" customHeight="1" x14ac:dyDescent="0.45">
      <c r="A211" s="5" t="s">
        <v>2016</v>
      </c>
      <c r="B211" s="5" t="s">
        <v>589</v>
      </c>
      <c r="C211" s="7">
        <f>'Automation by Year'!C284</f>
        <v>0</v>
      </c>
      <c r="D211" s="7">
        <f>'Automation by Year'!D284</f>
        <v>0</v>
      </c>
      <c r="E211" s="7">
        <f>'Automation by Year'!E284</f>
        <v>0</v>
      </c>
      <c r="F211" s="7">
        <f>'Automation by Year'!F284</f>
        <v>1</v>
      </c>
      <c r="G211" s="9">
        <v>20060</v>
      </c>
      <c r="H211" s="10" t="str">
        <f t="shared" si="3"/>
        <v>25</v>
      </c>
      <c r="I211" s="11" t="s">
        <v>1791</v>
      </c>
    </row>
    <row r="212" spans="1:9" ht="15" customHeight="1" x14ac:dyDescent="0.45">
      <c r="A212" s="5" t="s">
        <v>2017</v>
      </c>
      <c r="B212" s="5" t="s">
        <v>591</v>
      </c>
      <c r="C212" s="7">
        <f>'Automation by Year'!C285</f>
        <v>0</v>
      </c>
      <c r="D212" s="7">
        <f>'Automation by Year'!D285</f>
        <v>0</v>
      </c>
      <c r="E212" s="7">
        <f>'Automation by Year'!E285</f>
        <v>0</v>
      </c>
      <c r="F212" s="7">
        <f>'Automation by Year'!F285</f>
        <v>0</v>
      </c>
      <c r="G212" s="9">
        <v>12610</v>
      </c>
      <c r="H212" s="10" t="str">
        <f t="shared" si="3"/>
        <v>25</v>
      </c>
      <c r="I212" s="11" t="s">
        <v>1791</v>
      </c>
    </row>
    <row r="213" spans="1:9" ht="15" customHeight="1" x14ac:dyDescent="0.45">
      <c r="A213" s="5" t="s">
        <v>2018</v>
      </c>
      <c r="B213" s="5" t="s">
        <v>593</v>
      </c>
      <c r="C213" s="7">
        <f>'Automation by Year'!C286</f>
        <v>0</v>
      </c>
      <c r="D213" s="7">
        <f>'Automation by Year'!D286</f>
        <v>0</v>
      </c>
      <c r="E213" s="7">
        <f>'Automation by Year'!E286</f>
        <v>0</v>
      </c>
      <c r="F213" s="7">
        <f>'Automation by Year'!F286</f>
        <v>0</v>
      </c>
      <c r="G213" s="9">
        <v>93560</v>
      </c>
      <c r="H213" s="10" t="str">
        <f t="shared" si="3"/>
        <v>25</v>
      </c>
      <c r="I213" s="11" t="s">
        <v>1791</v>
      </c>
    </row>
    <row r="214" spans="1:9" ht="15" customHeight="1" x14ac:dyDescent="0.45">
      <c r="A214" s="5" t="s">
        <v>2019</v>
      </c>
      <c r="B214" s="5" t="s">
        <v>595</v>
      </c>
      <c r="C214" s="7">
        <f>'Automation by Year'!C287</f>
        <v>0</v>
      </c>
      <c r="D214" s="7">
        <f>'Automation by Year'!D287</f>
        <v>0</v>
      </c>
      <c r="E214" s="7">
        <f>'Automation by Year'!E287</f>
        <v>0</v>
      </c>
      <c r="F214" s="7">
        <f>'Automation by Year'!F287</f>
        <v>1</v>
      </c>
      <c r="G214" s="9">
        <v>29420</v>
      </c>
      <c r="H214" s="10" t="str">
        <f t="shared" si="3"/>
        <v>25</v>
      </c>
      <c r="I214" s="11" t="s">
        <v>1791</v>
      </c>
    </row>
    <row r="215" spans="1:9" ht="15" customHeight="1" x14ac:dyDescent="0.45">
      <c r="A215" s="5" t="s">
        <v>2020</v>
      </c>
      <c r="B215" s="5" t="s">
        <v>597</v>
      </c>
      <c r="C215" s="7">
        <f>'Automation by Year'!C288</f>
        <v>0</v>
      </c>
      <c r="D215" s="7">
        <f>'Automation by Year'!D288</f>
        <v>0</v>
      </c>
      <c r="E215" s="7">
        <f>'Automation by Year'!E288</f>
        <v>0</v>
      </c>
      <c r="F215" s="7">
        <f>'Automation by Year'!F288</f>
        <v>1</v>
      </c>
      <c r="G215" s="9">
        <v>57720</v>
      </c>
      <c r="H215" s="10" t="str">
        <f t="shared" si="3"/>
        <v>25</v>
      </c>
      <c r="I215" s="11" t="s">
        <v>1791</v>
      </c>
    </row>
    <row r="216" spans="1:9" ht="15" customHeight="1" x14ac:dyDescent="0.45">
      <c r="A216" s="5" t="s">
        <v>2021</v>
      </c>
      <c r="B216" s="5" t="s">
        <v>599</v>
      </c>
      <c r="C216" s="7">
        <f>'Automation by Year'!C289</f>
        <v>0</v>
      </c>
      <c r="D216" s="7">
        <f>'Automation by Year'!D289</f>
        <v>0</v>
      </c>
      <c r="E216" s="7">
        <f>'Automation by Year'!E289</f>
        <v>0</v>
      </c>
      <c r="F216" s="7">
        <f>'Automation by Year'!F289</f>
        <v>1</v>
      </c>
      <c r="G216" s="9">
        <v>19830</v>
      </c>
      <c r="H216" s="10" t="str">
        <f t="shared" si="3"/>
        <v>25</v>
      </c>
      <c r="I216" s="11" t="s">
        <v>1791</v>
      </c>
    </row>
    <row r="217" spans="1:9" ht="15" customHeight="1" x14ac:dyDescent="0.45">
      <c r="A217" s="5" t="s">
        <v>2022</v>
      </c>
      <c r="B217" s="5" t="s">
        <v>601</v>
      </c>
      <c r="C217" s="7">
        <f>'Automation by Year'!C290</f>
        <v>0</v>
      </c>
      <c r="D217" s="7">
        <f>'Automation by Year'!D290</f>
        <v>0</v>
      </c>
      <c r="E217" s="7">
        <f>'Automation by Year'!E290</f>
        <v>0</v>
      </c>
      <c r="F217" s="7">
        <f>'Automation by Year'!F290</f>
        <v>1</v>
      </c>
      <c r="G217" s="9">
        <v>18790</v>
      </c>
      <c r="H217" s="10" t="str">
        <f t="shared" si="3"/>
        <v>25</v>
      </c>
      <c r="I217" s="11" t="s">
        <v>1791</v>
      </c>
    </row>
    <row r="218" spans="1:9" ht="15" customHeight="1" x14ac:dyDescent="0.45">
      <c r="A218" s="5" t="s">
        <v>2023</v>
      </c>
      <c r="B218" s="5" t="s">
        <v>603</v>
      </c>
      <c r="C218" s="7">
        <f>'Automation by Year'!C291</f>
        <v>0</v>
      </c>
      <c r="D218" s="7">
        <f>'Automation by Year'!D291</f>
        <v>0</v>
      </c>
      <c r="E218" s="7">
        <f>'Automation by Year'!E291</f>
        <v>0</v>
      </c>
      <c r="F218" s="7">
        <f>'Automation by Year'!F291</f>
        <v>1</v>
      </c>
      <c r="G218" s="9">
        <v>20460</v>
      </c>
      <c r="H218" s="10" t="str">
        <f t="shared" si="3"/>
        <v>25</v>
      </c>
      <c r="I218" s="11" t="s">
        <v>1791</v>
      </c>
    </row>
    <row r="219" spans="1:9" ht="15" customHeight="1" x14ac:dyDescent="0.45">
      <c r="A219" s="5" t="s">
        <v>2024</v>
      </c>
      <c r="B219" s="5" t="s">
        <v>605</v>
      </c>
      <c r="C219" s="7">
        <f>'Automation by Year'!C292</f>
        <v>0</v>
      </c>
      <c r="D219" s="7">
        <f>'Automation by Year'!D292</f>
        <v>0</v>
      </c>
      <c r="E219" s="7">
        <f>'Automation by Year'!E292</f>
        <v>0</v>
      </c>
      <c r="F219" s="7">
        <f>'Automation by Year'!F292</f>
        <v>1</v>
      </c>
      <c r="G219" s="9">
        <v>2770</v>
      </c>
      <c r="H219" s="10" t="str">
        <f t="shared" si="3"/>
        <v>25</v>
      </c>
      <c r="I219" s="11" t="s">
        <v>1791</v>
      </c>
    </row>
    <row r="220" spans="1:9" ht="15" customHeight="1" x14ac:dyDescent="0.45">
      <c r="A220" s="5" t="s">
        <v>2025</v>
      </c>
      <c r="B220" s="5" t="s">
        <v>607</v>
      </c>
      <c r="C220" s="7">
        <f>'Automation by Year'!C293</f>
        <v>0</v>
      </c>
      <c r="D220" s="7">
        <f>'Automation by Year'!D293</f>
        <v>0</v>
      </c>
      <c r="E220" s="7">
        <f>'Automation by Year'!E293</f>
        <v>0</v>
      </c>
      <c r="F220" s="7">
        <f>'Automation by Year'!F293</f>
        <v>1</v>
      </c>
      <c r="G220" s="9">
        <v>12630</v>
      </c>
      <c r="H220" s="10" t="str">
        <f t="shared" si="3"/>
        <v>25</v>
      </c>
      <c r="I220" s="11" t="s">
        <v>1791</v>
      </c>
    </row>
    <row r="221" spans="1:9" ht="15" customHeight="1" x14ac:dyDescent="0.45">
      <c r="A221" s="5" t="s">
        <v>2026</v>
      </c>
      <c r="B221" s="5" t="s">
        <v>609</v>
      </c>
      <c r="C221" s="7">
        <f>'Automation by Year'!C294</f>
        <v>0</v>
      </c>
      <c r="D221" s="7">
        <f>'Automation by Year'!D294</f>
        <v>0</v>
      </c>
      <c r="E221" s="7">
        <f>'Automation by Year'!E294</f>
        <v>0</v>
      </c>
      <c r="F221" s="7">
        <f>'Automation by Year'!F294</f>
        <v>1</v>
      </c>
      <c r="G221" s="9">
        <v>114110</v>
      </c>
      <c r="H221" s="10" t="str">
        <f t="shared" si="3"/>
        <v>25</v>
      </c>
      <c r="I221" s="11" t="s">
        <v>1791</v>
      </c>
    </row>
    <row r="222" spans="1:9" ht="15" customHeight="1" x14ac:dyDescent="0.45">
      <c r="A222" s="5" t="s">
        <v>2027</v>
      </c>
      <c r="B222" s="5" t="s">
        <v>611</v>
      </c>
      <c r="C222" s="7">
        <f>'Automation by Year'!C295</f>
        <v>0</v>
      </c>
      <c r="D222" s="7">
        <f>'Automation by Year'!D295</f>
        <v>0</v>
      </c>
      <c r="E222" s="7">
        <f>'Automation by Year'!E295</f>
        <v>0</v>
      </c>
      <c r="F222" s="7">
        <f>'Automation by Year'!F295</f>
        <v>1</v>
      </c>
      <c r="G222" s="9">
        <v>478780</v>
      </c>
      <c r="H222" s="10" t="str">
        <f t="shared" si="3"/>
        <v>25</v>
      </c>
      <c r="I222" s="11" t="s">
        <v>1791</v>
      </c>
    </row>
    <row r="223" spans="1:9" ht="15" customHeight="1" x14ac:dyDescent="0.45">
      <c r="A223" s="5" t="s">
        <v>2028</v>
      </c>
      <c r="B223" s="5" t="s">
        <v>613</v>
      </c>
      <c r="C223" s="7">
        <f>'Automation by Year'!C296</f>
        <v>0</v>
      </c>
      <c r="D223" s="7">
        <f>'Automation by Year'!D296</f>
        <v>0</v>
      </c>
      <c r="E223" s="7">
        <f>'Automation by Year'!E296</f>
        <v>0</v>
      </c>
      <c r="F223" s="7">
        <f>'Automation by Year'!F296</f>
        <v>0</v>
      </c>
      <c r="G223" s="9">
        <v>108870</v>
      </c>
      <c r="H223" s="10" t="str">
        <f t="shared" si="3"/>
        <v>25</v>
      </c>
      <c r="I223" s="11" t="s">
        <v>1791</v>
      </c>
    </row>
    <row r="224" spans="1:9" ht="15" customHeight="1" x14ac:dyDescent="0.45">
      <c r="A224" s="5" t="s">
        <v>2029</v>
      </c>
      <c r="B224" s="5" t="s">
        <v>615</v>
      </c>
      <c r="C224" s="7">
        <f>'Automation by Year'!C297</f>
        <v>0</v>
      </c>
      <c r="D224" s="7">
        <f>'Automation by Year'!D297</f>
        <v>0</v>
      </c>
      <c r="E224" s="7">
        <f>'Automation by Year'!E297</f>
        <v>0</v>
      </c>
      <c r="F224" s="7">
        <f>'Automation by Year'!F297</f>
        <v>1</v>
      </c>
      <c r="G224" s="9">
        <v>1388390</v>
      </c>
      <c r="H224" s="10" t="str">
        <f t="shared" si="3"/>
        <v>25</v>
      </c>
      <c r="I224" s="11" t="s">
        <v>1791</v>
      </c>
    </row>
    <row r="225" spans="1:9" ht="15" customHeight="1" x14ac:dyDescent="0.45">
      <c r="A225" s="5" t="s">
        <v>2030</v>
      </c>
      <c r="B225" s="5" t="s">
        <v>617</v>
      </c>
      <c r="C225" s="7">
        <f>'Automation by Year'!C298</f>
        <v>0</v>
      </c>
      <c r="D225" s="7">
        <f>'Automation by Year'!D298</f>
        <v>0</v>
      </c>
      <c r="E225" s="7">
        <f>'Automation by Year'!E298</f>
        <v>0</v>
      </c>
      <c r="F225" s="7">
        <f>'Automation by Year'!F298</f>
        <v>1</v>
      </c>
      <c r="G225" s="9">
        <v>620090</v>
      </c>
      <c r="H225" s="10" t="str">
        <f t="shared" si="3"/>
        <v>25</v>
      </c>
      <c r="I225" s="11" t="s">
        <v>1791</v>
      </c>
    </row>
    <row r="226" spans="1:9" ht="15" customHeight="1" x14ac:dyDescent="0.45">
      <c r="A226" s="5" t="s">
        <v>2031</v>
      </c>
      <c r="B226" s="5" t="s">
        <v>619</v>
      </c>
      <c r="C226" s="7">
        <f>'Automation by Year'!C299</f>
        <v>0</v>
      </c>
      <c r="D226" s="7">
        <f>'Automation by Year'!D299</f>
        <v>0</v>
      </c>
      <c r="E226" s="7">
        <f>'Automation by Year'!E299</f>
        <v>0</v>
      </c>
      <c r="F226" s="7">
        <f>'Automation by Year'!F299</f>
        <v>1</v>
      </c>
      <c r="G226" s="9">
        <v>16870</v>
      </c>
      <c r="H226" s="10" t="str">
        <f t="shared" si="3"/>
        <v>25</v>
      </c>
      <c r="I226" s="11" t="s">
        <v>1791</v>
      </c>
    </row>
    <row r="227" spans="1:9" ht="15" customHeight="1" x14ac:dyDescent="0.45">
      <c r="A227" s="5" t="s">
        <v>2032</v>
      </c>
      <c r="B227" s="5" t="s">
        <v>621</v>
      </c>
      <c r="C227" s="7">
        <f>'Automation by Year'!C300</f>
        <v>0</v>
      </c>
      <c r="D227" s="7">
        <f>'Automation by Year'!D300</f>
        <v>0</v>
      </c>
      <c r="E227" s="7">
        <f>'Automation by Year'!E300</f>
        <v>0</v>
      </c>
      <c r="F227" s="7">
        <f>'Automation by Year'!F300</f>
        <v>1</v>
      </c>
      <c r="G227" s="9">
        <v>1065210</v>
      </c>
      <c r="H227" s="10" t="str">
        <f t="shared" si="3"/>
        <v>25</v>
      </c>
      <c r="I227" s="11" t="s">
        <v>1791</v>
      </c>
    </row>
    <row r="228" spans="1:9" ht="15" customHeight="1" x14ac:dyDescent="0.45">
      <c r="A228" s="5" t="s">
        <v>2033</v>
      </c>
      <c r="B228" s="5" t="s">
        <v>623</v>
      </c>
      <c r="C228" s="7">
        <f>'Automation by Year'!C301</f>
        <v>0</v>
      </c>
      <c r="D228" s="7">
        <f>'Automation by Year'!D301</f>
        <v>0</v>
      </c>
      <c r="E228" s="7">
        <f>'Automation by Year'!E301</f>
        <v>0</v>
      </c>
      <c r="F228" s="7">
        <f>'Automation by Year'!F301</f>
        <v>1</v>
      </c>
      <c r="G228" s="9">
        <v>111420</v>
      </c>
      <c r="H228" s="10" t="str">
        <f t="shared" si="3"/>
        <v>25</v>
      </c>
      <c r="I228" s="11" t="s">
        <v>1791</v>
      </c>
    </row>
    <row r="229" spans="1:9" ht="15" customHeight="1" x14ac:dyDescent="0.45">
      <c r="A229" s="5" t="s">
        <v>2034</v>
      </c>
      <c r="B229" s="5" t="s">
        <v>625</v>
      </c>
      <c r="C229" s="7">
        <f>'Automation by Year'!C302</f>
        <v>0</v>
      </c>
      <c r="D229" s="7">
        <f>'Automation by Year'!D302</f>
        <v>0</v>
      </c>
      <c r="E229" s="7">
        <f>'Automation by Year'!E302</f>
        <v>0</v>
      </c>
      <c r="F229" s="7">
        <f>'Automation by Year'!F302</f>
        <v>0</v>
      </c>
      <c r="G229" s="9">
        <v>29510</v>
      </c>
      <c r="H229" s="10" t="str">
        <f t="shared" si="3"/>
        <v>25</v>
      </c>
      <c r="I229" s="11" t="s">
        <v>1791</v>
      </c>
    </row>
    <row r="230" spans="1:9" ht="15" customHeight="1" x14ac:dyDescent="0.45">
      <c r="A230" s="5" t="s">
        <v>2035</v>
      </c>
      <c r="B230" s="5" t="s">
        <v>627</v>
      </c>
      <c r="C230" s="7">
        <f>'Automation by Year'!C303</f>
        <v>0</v>
      </c>
      <c r="D230" s="7">
        <f>'Automation by Year'!D303</f>
        <v>0</v>
      </c>
      <c r="E230" s="7">
        <f>'Automation by Year'!E303</f>
        <v>0</v>
      </c>
      <c r="F230" s="7">
        <f>'Automation by Year'!F303</f>
        <v>0</v>
      </c>
      <c r="G230" s="9">
        <v>95200</v>
      </c>
      <c r="H230" s="10" t="str">
        <f t="shared" si="3"/>
        <v>25</v>
      </c>
      <c r="I230" s="11" t="s">
        <v>1791</v>
      </c>
    </row>
    <row r="231" spans="1:9" ht="15" customHeight="1" x14ac:dyDescent="0.45">
      <c r="A231" s="5" t="s">
        <v>2036</v>
      </c>
      <c r="B231" s="5" t="s">
        <v>629</v>
      </c>
      <c r="C231" s="7">
        <f>'Automation by Year'!C304</f>
        <v>0</v>
      </c>
      <c r="D231" s="7">
        <f>'Automation by Year'!D304</f>
        <v>0</v>
      </c>
      <c r="E231" s="7">
        <f>'Automation by Year'!E304</f>
        <v>0</v>
      </c>
      <c r="F231" s="7">
        <f>'Automation by Year'!F304</f>
        <v>0</v>
      </c>
      <c r="G231" s="9">
        <v>163930</v>
      </c>
      <c r="H231" s="10" t="str">
        <f t="shared" si="3"/>
        <v>25</v>
      </c>
      <c r="I231" s="11" t="s">
        <v>1791</v>
      </c>
    </row>
    <row r="232" spans="1:9" ht="15" customHeight="1" x14ac:dyDescent="0.45">
      <c r="A232" s="5" t="s">
        <v>2037</v>
      </c>
      <c r="B232" s="5" t="s">
        <v>2038</v>
      </c>
      <c r="C232" s="7">
        <f>'Automation by Year'!C305</f>
        <v>0</v>
      </c>
      <c r="D232" s="7">
        <f>'Automation by Year'!D305</f>
        <v>0</v>
      </c>
      <c r="E232" s="7">
        <f>'Automation by Year'!E305</f>
        <v>0</v>
      </c>
      <c r="F232" s="7">
        <f>'Automation by Year'!F305</f>
        <v>1</v>
      </c>
      <c r="G232" s="9">
        <v>33930</v>
      </c>
      <c r="H232" s="10" t="str">
        <f t="shared" si="3"/>
        <v>25</v>
      </c>
      <c r="I232" s="11" t="s">
        <v>1791</v>
      </c>
    </row>
    <row r="233" spans="1:9" ht="15" customHeight="1" x14ac:dyDescent="0.45">
      <c r="A233" s="5" t="s">
        <v>2039</v>
      </c>
      <c r="B233" s="5" t="s">
        <v>633</v>
      </c>
      <c r="C233" s="7">
        <f>'Automation by Year'!C306</f>
        <v>0</v>
      </c>
      <c r="D233" s="7">
        <f>'Automation by Year'!D306</f>
        <v>0</v>
      </c>
      <c r="E233" s="7">
        <f>'Automation by Year'!E306</f>
        <v>0</v>
      </c>
      <c r="F233" s="7">
        <f>'Automation by Year'!F306</f>
        <v>1</v>
      </c>
      <c r="G233" s="9">
        <v>37310</v>
      </c>
      <c r="H233" s="10" t="str">
        <f t="shared" si="3"/>
        <v>25</v>
      </c>
      <c r="I233" s="11" t="s">
        <v>1791</v>
      </c>
    </row>
    <row r="234" spans="1:9" ht="15" customHeight="1" x14ac:dyDescent="0.45">
      <c r="A234" s="5" t="s">
        <v>2040</v>
      </c>
      <c r="B234" s="5" t="s">
        <v>635</v>
      </c>
      <c r="C234" s="7">
        <f>'Automation by Year'!C307</f>
        <v>0</v>
      </c>
      <c r="D234" s="7">
        <f>'Automation by Year'!D307</f>
        <v>0</v>
      </c>
      <c r="E234" s="7">
        <f>'Automation by Year'!E307</f>
        <v>0</v>
      </c>
      <c r="F234" s="7">
        <f>'Automation by Year'!F307</f>
        <v>1</v>
      </c>
      <c r="G234" s="9">
        <v>332110</v>
      </c>
      <c r="H234" s="10" t="str">
        <f t="shared" si="3"/>
        <v>25</v>
      </c>
      <c r="I234" s="11" t="s">
        <v>1791</v>
      </c>
    </row>
    <row r="235" spans="1:9" ht="15" customHeight="1" x14ac:dyDescent="0.45">
      <c r="A235" s="5" t="s">
        <v>2041</v>
      </c>
      <c r="B235" s="5" t="s">
        <v>637</v>
      </c>
      <c r="C235" s="7">
        <f>'Automation by Year'!C308</f>
        <v>0</v>
      </c>
      <c r="D235" s="7">
        <f>'Automation by Year'!D308</f>
        <v>0</v>
      </c>
      <c r="E235" s="7">
        <f>'Automation by Year'!E308</f>
        <v>0</v>
      </c>
      <c r="F235" s="7">
        <f>'Automation by Year'!F308</f>
        <v>1</v>
      </c>
      <c r="G235" s="9">
        <v>175070</v>
      </c>
      <c r="H235" s="10" t="str">
        <f t="shared" si="3"/>
        <v>25</v>
      </c>
      <c r="I235" s="11" t="s">
        <v>1791</v>
      </c>
    </row>
    <row r="236" spans="1:9" ht="15" customHeight="1" x14ac:dyDescent="0.45">
      <c r="A236" s="5" t="s">
        <v>2042</v>
      </c>
      <c r="B236" s="5" t="s">
        <v>639</v>
      </c>
      <c r="C236" s="7">
        <f>'Automation by Year'!C309</f>
        <v>0</v>
      </c>
      <c r="D236" s="7">
        <f>'Automation by Year'!D309</f>
        <v>0</v>
      </c>
      <c r="E236" s="7">
        <f>'Automation by Year'!E309</f>
        <v>0</v>
      </c>
      <c r="F236" s="7">
        <f>'Automation by Year'!F309</f>
        <v>1</v>
      </c>
      <c r="G236" s="9">
        <v>7970</v>
      </c>
      <c r="H236" s="10" t="str">
        <f t="shared" si="3"/>
        <v>25</v>
      </c>
      <c r="I236" s="11" t="s">
        <v>1791</v>
      </c>
    </row>
    <row r="237" spans="1:9" ht="15" customHeight="1" x14ac:dyDescent="0.45">
      <c r="A237" s="5" t="s">
        <v>2043</v>
      </c>
      <c r="B237" s="5" t="s">
        <v>641</v>
      </c>
      <c r="C237" s="7">
        <f>'Automation by Year'!C310</f>
        <v>0</v>
      </c>
      <c r="D237" s="7">
        <f>'Automation by Year'!D310</f>
        <v>0</v>
      </c>
      <c r="E237" s="7">
        <f>'Automation by Year'!E310</f>
        <v>0</v>
      </c>
      <c r="F237" s="7">
        <f>'Automation by Year'!F310</f>
        <v>1</v>
      </c>
      <c r="G237" s="9">
        <v>12150</v>
      </c>
      <c r="H237" s="10" t="str">
        <f t="shared" si="3"/>
        <v>25</v>
      </c>
      <c r="I237" s="11" t="s">
        <v>1791</v>
      </c>
    </row>
    <row r="238" spans="1:9" ht="15" customHeight="1" x14ac:dyDescent="0.45">
      <c r="A238" s="5" t="s">
        <v>2044</v>
      </c>
      <c r="B238" s="5" t="s">
        <v>643</v>
      </c>
      <c r="C238" s="7">
        <f>'Automation by Year'!C311</f>
        <v>0</v>
      </c>
      <c r="D238" s="7">
        <f>'Automation by Year'!D311</f>
        <v>0</v>
      </c>
      <c r="E238" s="7">
        <f>'Automation by Year'!E311</f>
        <v>0</v>
      </c>
      <c r="F238" s="7">
        <f>'Automation by Year'!F311</f>
        <v>1</v>
      </c>
      <c r="G238" s="9">
        <v>12310</v>
      </c>
      <c r="H238" s="10" t="str">
        <f t="shared" si="3"/>
        <v>25</v>
      </c>
      <c r="I238" s="11" t="s">
        <v>1791</v>
      </c>
    </row>
    <row r="239" spans="1:9" ht="15" customHeight="1" x14ac:dyDescent="0.45">
      <c r="A239" s="5" t="s">
        <v>2045</v>
      </c>
      <c r="B239" s="5" t="s">
        <v>645</v>
      </c>
      <c r="C239" s="7">
        <f>'Automation by Year'!C312</f>
        <v>0</v>
      </c>
      <c r="D239" s="7">
        <f>'Automation by Year'!D312</f>
        <v>0</v>
      </c>
      <c r="E239" s="7">
        <f>'Automation by Year'!E312</f>
        <v>0</v>
      </c>
      <c r="F239" s="7">
        <f>'Automation by Year'!F312</f>
        <v>1</v>
      </c>
      <c r="G239" s="9">
        <v>133790</v>
      </c>
      <c r="H239" s="10" t="str">
        <f t="shared" si="3"/>
        <v>25</v>
      </c>
      <c r="I239" s="11" t="s">
        <v>1791</v>
      </c>
    </row>
    <row r="240" spans="1:9" ht="15" customHeight="1" x14ac:dyDescent="0.45">
      <c r="A240" s="5" t="s">
        <v>2046</v>
      </c>
      <c r="B240" s="5" t="s">
        <v>647</v>
      </c>
      <c r="C240" s="7">
        <f>'Automation by Year'!C313</f>
        <v>0</v>
      </c>
      <c r="D240" s="7">
        <f>'Automation by Year'!D313</f>
        <v>0</v>
      </c>
      <c r="E240" s="7">
        <f>'Automation by Year'!E313</f>
        <v>1</v>
      </c>
      <c r="F240" s="7">
        <f>'Automation by Year'!F313</f>
        <v>1</v>
      </c>
      <c r="G240" s="9">
        <v>68690</v>
      </c>
      <c r="H240" s="10" t="str">
        <f t="shared" si="3"/>
        <v>25</v>
      </c>
      <c r="I240" s="11" t="s">
        <v>1791</v>
      </c>
    </row>
    <row r="241" spans="1:9" ht="15" customHeight="1" x14ac:dyDescent="0.45">
      <c r="A241" s="5" t="s">
        <v>2047</v>
      </c>
      <c r="B241" s="5" t="s">
        <v>649</v>
      </c>
      <c r="C241" s="7">
        <f>'Automation by Year'!C314</f>
        <v>0</v>
      </c>
      <c r="D241" s="7">
        <f>'Automation by Year'!D314</f>
        <v>0</v>
      </c>
      <c r="E241" s="7">
        <f>'Automation by Year'!E314</f>
        <v>0</v>
      </c>
      <c r="F241" s="7">
        <f>'Automation by Year'!F314</f>
        <v>1</v>
      </c>
      <c r="G241" s="9">
        <v>8220</v>
      </c>
      <c r="H241" s="10" t="str">
        <f t="shared" si="3"/>
        <v>25</v>
      </c>
      <c r="I241" s="11" t="s">
        <v>1791</v>
      </c>
    </row>
    <row r="242" spans="1:9" ht="15" customHeight="1" x14ac:dyDescent="0.45">
      <c r="A242" s="5" t="s">
        <v>2048</v>
      </c>
      <c r="B242" s="5" t="s">
        <v>651</v>
      </c>
      <c r="C242" s="7">
        <f>'Automation by Year'!C315</f>
        <v>0</v>
      </c>
      <c r="D242" s="7">
        <f>'Automation by Year'!D315</f>
        <v>0</v>
      </c>
      <c r="E242" s="7">
        <f>'Automation by Year'!E315</f>
        <v>0</v>
      </c>
      <c r="F242" s="7">
        <f>'Automation by Year'!F315</f>
        <v>1</v>
      </c>
      <c r="G242" s="9">
        <v>227760</v>
      </c>
      <c r="H242" s="10" t="str">
        <f t="shared" si="3"/>
        <v>25</v>
      </c>
      <c r="I242" s="11" t="s">
        <v>1791</v>
      </c>
    </row>
    <row r="243" spans="1:9" ht="15" customHeight="1" x14ac:dyDescent="0.45">
      <c r="A243" s="5" t="s">
        <v>2049</v>
      </c>
      <c r="B243" s="5" t="s">
        <v>653</v>
      </c>
      <c r="C243" s="7">
        <f>'Automation by Year'!C316</f>
        <v>0</v>
      </c>
      <c r="D243" s="7">
        <f>'Automation by Year'!D316</f>
        <v>0</v>
      </c>
      <c r="E243" s="7">
        <f>'Automation by Year'!E316</f>
        <v>0</v>
      </c>
      <c r="F243" s="7">
        <f>'Automation by Year'!F316</f>
        <v>1</v>
      </c>
      <c r="G243" s="12"/>
      <c r="H243" s="10" t="str">
        <f t="shared" si="3"/>
        <v>25</v>
      </c>
      <c r="I243" s="11" t="s">
        <v>1828</v>
      </c>
    </row>
    <row r="244" spans="1:9" ht="15" customHeight="1" x14ac:dyDescent="0.45">
      <c r="A244" s="5" t="s">
        <v>2050</v>
      </c>
      <c r="B244" s="5" t="s">
        <v>655</v>
      </c>
      <c r="C244" s="7">
        <f>'Automation by Year'!C317</f>
        <v>0</v>
      </c>
      <c r="D244" s="7">
        <f>'Automation by Year'!D317</f>
        <v>0</v>
      </c>
      <c r="E244" s="7">
        <f>'Automation by Year'!E317</f>
        <v>0</v>
      </c>
      <c r="F244" s="7">
        <f>'Automation by Year'!F317</f>
        <v>1</v>
      </c>
      <c r="G244" s="9">
        <v>164090</v>
      </c>
      <c r="H244" s="10" t="str">
        <f t="shared" si="3"/>
        <v>25</v>
      </c>
      <c r="I244" s="11" t="s">
        <v>1791</v>
      </c>
    </row>
    <row r="245" spans="1:9" ht="15" customHeight="1" x14ac:dyDescent="0.45">
      <c r="A245" s="5" t="s">
        <v>2051</v>
      </c>
      <c r="B245" s="5" t="s">
        <v>657</v>
      </c>
      <c r="C245" s="7">
        <f>'Automation by Year'!C318</f>
        <v>0</v>
      </c>
      <c r="D245" s="7">
        <f>'Automation by Year'!D318</f>
        <v>0</v>
      </c>
      <c r="E245" s="7">
        <f>'Automation by Year'!E318</f>
        <v>0</v>
      </c>
      <c r="F245" s="7">
        <f>'Automation by Year'!F318</f>
        <v>1</v>
      </c>
      <c r="G245" s="9">
        <v>53070</v>
      </c>
      <c r="H245" s="10" t="str">
        <f t="shared" si="3"/>
        <v>27</v>
      </c>
      <c r="I245" s="11" t="s">
        <v>1791</v>
      </c>
    </row>
    <row r="246" spans="1:9" ht="15" customHeight="1" x14ac:dyDescent="0.45">
      <c r="A246" s="5" t="s">
        <v>2052</v>
      </c>
      <c r="B246" s="5" t="s">
        <v>659</v>
      </c>
      <c r="C246" s="7">
        <f>'Automation by Year'!C319</f>
        <v>0</v>
      </c>
      <c r="D246" s="7">
        <f>'Automation by Year'!D319</f>
        <v>0</v>
      </c>
      <c r="E246" s="7">
        <f>'Automation by Year'!E319</f>
        <v>0</v>
      </c>
      <c r="F246" s="7">
        <f>'Automation by Year'!F319</f>
        <v>0</v>
      </c>
      <c r="G246" s="9">
        <v>4580</v>
      </c>
      <c r="H246" s="10" t="str">
        <f t="shared" si="3"/>
        <v>27</v>
      </c>
      <c r="I246" s="11" t="s">
        <v>1791</v>
      </c>
    </row>
    <row r="247" spans="1:9" ht="15" customHeight="1" x14ac:dyDescent="0.45">
      <c r="A247" s="5" t="s">
        <v>2053</v>
      </c>
      <c r="B247" s="5" t="s">
        <v>661</v>
      </c>
      <c r="C247" s="7">
        <f>'Automation by Year'!C320</f>
        <v>0</v>
      </c>
      <c r="D247" s="7">
        <f>'Automation by Year'!D320</f>
        <v>0</v>
      </c>
      <c r="E247" s="7">
        <f>'Automation by Year'!E320</f>
        <v>0</v>
      </c>
      <c r="F247" s="7">
        <f>'Automation by Year'!F320</f>
        <v>1</v>
      </c>
      <c r="G247" s="9">
        <v>11220</v>
      </c>
      <c r="H247" s="10" t="str">
        <f t="shared" si="3"/>
        <v>27</v>
      </c>
      <c r="I247" s="11" t="s">
        <v>1791</v>
      </c>
    </row>
    <row r="248" spans="1:9" ht="15" customHeight="1" x14ac:dyDescent="0.45">
      <c r="A248" s="5" t="s">
        <v>2054</v>
      </c>
      <c r="B248" s="5" t="s">
        <v>663</v>
      </c>
      <c r="C248" s="7">
        <f>'Automation by Year'!C321</f>
        <v>0</v>
      </c>
      <c r="D248" s="7">
        <f>'Automation by Year'!D321</f>
        <v>0</v>
      </c>
      <c r="E248" s="7">
        <f>'Automation by Year'!E321</f>
        <v>1</v>
      </c>
      <c r="F248" s="7">
        <f>'Automation by Year'!F321</f>
        <v>1</v>
      </c>
      <c r="G248" s="9">
        <v>19970</v>
      </c>
      <c r="H248" s="10" t="str">
        <f t="shared" si="3"/>
        <v>27</v>
      </c>
      <c r="I248" s="11" t="s">
        <v>1791</v>
      </c>
    </row>
    <row r="249" spans="1:9" ht="15" customHeight="1" x14ac:dyDescent="0.45">
      <c r="A249" s="5" t="s">
        <v>2055</v>
      </c>
      <c r="B249" s="5" t="s">
        <v>665</v>
      </c>
      <c r="C249" s="7">
        <f>'Automation by Year'!C322</f>
        <v>0</v>
      </c>
      <c r="D249" s="7">
        <f>'Automation by Year'!D322</f>
        <v>0</v>
      </c>
      <c r="E249" s="7">
        <f>'Automation by Year'!E322</f>
        <v>0</v>
      </c>
      <c r="F249" s="7">
        <f>'Automation by Year'!F322</f>
        <v>1</v>
      </c>
      <c r="G249" s="9">
        <v>33490</v>
      </c>
      <c r="H249" s="10" t="str">
        <f t="shared" si="3"/>
        <v>27</v>
      </c>
      <c r="I249" s="11" t="s">
        <v>1791</v>
      </c>
    </row>
    <row r="250" spans="1:9" ht="15" customHeight="1" x14ac:dyDescent="0.45">
      <c r="A250" s="5" t="s">
        <v>2056</v>
      </c>
      <c r="B250" s="5" t="s">
        <v>667</v>
      </c>
      <c r="C250" s="7">
        <f>'Automation by Year'!C323</f>
        <v>0</v>
      </c>
      <c r="D250" s="7">
        <f>'Automation by Year'!D323</f>
        <v>0</v>
      </c>
      <c r="E250" s="7">
        <f>'Automation by Year'!E323</f>
        <v>0</v>
      </c>
      <c r="F250" s="7">
        <f>'Automation by Year'!F323</f>
        <v>1</v>
      </c>
      <c r="G250" s="9">
        <v>21450</v>
      </c>
      <c r="H250" s="10" t="str">
        <f t="shared" si="3"/>
        <v>27</v>
      </c>
      <c r="I250" s="11" t="s">
        <v>1791</v>
      </c>
    </row>
    <row r="251" spans="1:9" ht="15" customHeight="1" x14ac:dyDescent="0.45">
      <c r="A251" s="5" t="s">
        <v>2057</v>
      </c>
      <c r="B251" s="5" t="s">
        <v>669</v>
      </c>
      <c r="C251" s="7">
        <f>'Automation by Year'!C324</f>
        <v>0</v>
      </c>
      <c r="D251" s="7">
        <f>'Automation by Year'!D324</f>
        <v>0</v>
      </c>
      <c r="E251" s="7">
        <f>'Automation by Year'!E324</f>
        <v>0</v>
      </c>
      <c r="F251" s="7">
        <f>'Automation by Year'!F324</f>
        <v>1</v>
      </c>
      <c r="G251" s="9">
        <v>40590</v>
      </c>
      <c r="H251" s="10" t="str">
        <f t="shared" si="3"/>
        <v>27</v>
      </c>
      <c r="I251" s="11" t="s">
        <v>1791</v>
      </c>
    </row>
    <row r="252" spans="1:9" ht="15" customHeight="1" x14ac:dyDescent="0.45">
      <c r="A252" s="5" t="s">
        <v>2058</v>
      </c>
      <c r="B252" s="5" t="s">
        <v>671</v>
      </c>
      <c r="C252" s="7">
        <f>'Automation by Year'!C325</f>
        <v>0</v>
      </c>
      <c r="D252" s="7">
        <f>'Automation by Year'!D325</f>
        <v>0</v>
      </c>
      <c r="E252" s="7">
        <f>'Automation by Year'!E325</f>
        <v>1</v>
      </c>
      <c r="F252" s="7">
        <f>'Automation by Year'!F325</f>
        <v>1</v>
      </c>
      <c r="G252" s="9">
        <v>197830</v>
      </c>
      <c r="H252" s="10" t="str">
        <f t="shared" si="3"/>
        <v>27</v>
      </c>
      <c r="I252" s="11" t="s">
        <v>1791</v>
      </c>
    </row>
    <row r="253" spans="1:9" ht="15" customHeight="1" x14ac:dyDescent="0.45">
      <c r="A253" s="5" t="s">
        <v>2059</v>
      </c>
      <c r="B253" s="5" t="s">
        <v>673</v>
      </c>
      <c r="C253" s="7">
        <f>'Automation by Year'!C326</f>
        <v>0</v>
      </c>
      <c r="D253" s="7">
        <f>'Automation by Year'!D326</f>
        <v>0</v>
      </c>
      <c r="E253" s="7">
        <f>'Automation by Year'!E326</f>
        <v>0</v>
      </c>
      <c r="F253" s="7">
        <f>'Automation by Year'!F326</f>
        <v>1</v>
      </c>
      <c r="G253" s="9">
        <v>71500</v>
      </c>
      <c r="H253" s="10" t="str">
        <f t="shared" si="3"/>
        <v>27</v>
      </c>
      <c r="I253" s="11" t="s">
        <v>1791</v>
      </c>
    </row>
    <row r="254" spans="1:9" ht="15" customHeight="1" x14ac:dyDescent="0.45">
      <c r="A254" s="5" t="s">
        <v>2060</v>
      </c>
      <c r="B254" s="5" t="s">
        <v>675</v>
      </c>
      <c r="C254" s="7">
        <f>'Automation by Year'!C327</f>
        <v>0</v>
      </c>
      <c r="D254" s="7">
        <f>'Automation by Year'!D327</f>
        <v>0</v>
      </c>
      <c r="E254" s="7">
        <f>'Automation by Year'!E327</f>
        <v>0</v>
      </c>
      <c r="F254" s="7">
        <f>'Automation by Year'!F327</f>
        <v>1</v>
      </c>
      <c r="G254" s="9">
        <v>165220</v>
      </c>
      <c r="H254" s="10" t="str">
        <f t="shared" si="3"/>
        <v>27</v>
      </c>
      <c r="I254" s="11" t="s">
        <v>1791</v>
      </c>
    </row>
    <row r="255" spans="1:9" ht="15" customHeight="1" x14ac:dyDescent="0.45">
      <c r="A255" s="5" t="s">
        <v>2061</v>
      </c>
      <c r="B255" s="5" t="s">
        <v>677</v>
      </c>
      <c r="C255" s="7">
        <f>'Automation by Year'!C328</f>
        <v>0</v>
      </c>
      <c r="D255" s="7">
        <f>'Automation by Year'!D328</f>
        <v>0</v>
      </c>
      <c r="E255" s="7">
        <f>'Automation by Year'!E328</f>
        <v>0</v>
      </c>
      <c r="F255" s="7">
        <f>'Automation by Year'!F328</f>
        <v>1</v>
      </c>
      <c r="G255" s="9">
        <v>10630</v>
      </c>
      <c r="H255" s="10" t="str">
        <f t="shared" si="3"/>
        <v>27</v>
      </c>
      <c r="I255" s="11" t="s">
        <v>1791</v>
      </c>
    </row>
    <row r="256" spans="1:9" ht="15" customHeight="1" x14ac:dyDescent="0.45">
      <c r="A256" s="5" t="s">
        <v>2062</v>
      </c>
      <c r="B256" s="5" t="s">
        <v>679</v>
      </c>
      <c r="C256" s="7">
        <f>'Automation by Year'!C329</f>
        <v>0</v>
      </c>
      <c r="D256" s="7">
        <f>'Automation by Year'!D329</f>
        <v>0</v>
      </c>
      <c r="E256" s="7">
        <f>'Automation by Year'!E329</f>
        <v>0</v>
      </c>
      <c r="F256" s="7">
        <f>'Automation by Year'!F329</f>
        <v>0</v>
      </c>
      <c r="G256" s="9">
        <v>55000</v>
      </c>
      <c r="H256" s="10" t="str">
        <f t="shared" si="3"/>
        <v>27</v>
      </c>
      <c r="I256" s="11" t="s">
        <v>1791</v>
      </c>
    </row>
    <row r="257" spans="1:9" ht="15" customHeight="1" x14ac:dyDescent="0.45">
      <c r="A257" s="5" t="s">
        <v>2063</v>
      </c>
      <c r="B257" s="5" t="s">
        <v>681</v>
      </c>
      <c r="C257" s="7">
        <f>'Automation by Year'!C330</f>
        <v>0</v>
      </c>
      <c r="D257" s="7">
        <f>'Automation by Year'!D330</f>
        <v>0</v>
      </c>
      <c r="E257" s="7">
        <f>'Automation by Year'!E330</f>
        <v>0</v>
      </c>
      <c r="F257" s="7">
        <f>'Automation by Year'!F330</f>
        <v>0</v>
      </c>
      <c r="G257" s="9">
        <v>143120</v>
      </c>
      <c r="H257" s="10" t="str">
        <f t="shared" si="3"/>
        <v>27</v>
      </c>
      <c r="I257" s="11" t="s">
        <v>1791</v>
      </c>
    </row>
    <row r="258" spans="1:9" ht="15" customHeight="1" x14ac:dyDescent="0.45">
      <c r="A258" s="5" t="s">
        <v>2064</v>
      </c>
      <c r="B258" s="5" t="s">
        <v>689</v>
      </c>
      <c r="C258" s="7">
        <f>'Automation by Year'!C334</f>
        <v>0</v>
      </c>
      <c r="D258" s="7">
        <f>'Automation by Year'!D334</f>
        <v>0</v>
      </c>
      <c r="E258" s="7">
        <f>'Automation by Year'!E334</f>
        <v>0</v>
      </c>
      <c r="F258" s="7">
        <f>'Automation by Year'!F334</f>
        <v>0</v>
      </c>
      <c r="G258" s="9">
        <v>15070</v>
      </c>
      <c r="H258" s="10" t="str">
        <f t="shared" ref="H258:H321" si="4">LEFT(A258,2)</f>
        <v>27</v>
      </c>
      <c r="I258" s="11" t="s">
        <v>1791</v>
      </c>
    </row>
    <row r="259" spans="1:9" ht="15" customHeight="1" x14ac:dyDescent="0.45">
      <c r="A259" s="5" t="s">
        <v>2065</v>
      </c>
      <c r="B259" s="5" t="s">
        <v>691</v>
      </c>
      <c r="C259" s="7">
        <f>'Automation by Year'!C335</f>
        <v>0</v>
      </c>
      <c r="D259" s="7">
        <f>'Automation by Year'!D335</f>
        <v>0</v>
      </c>
      <c r="E259" s="7">
        <f>'Automation by Year'!E335</f>
        <v>0</v>
      </c>
      <c r="F259" s="7">
        <f>'Automation by Year'!F335</f>
        <v>1</v>
      </c>
      <c r="G259" s="9">
        <v>248950</v>
      </c>
      <c r="H259" s="10" t="str">
        <f t="shared" si="4"/>
        <v>27</v>
      </c>
      <c r="I259" s="11" t="s">
        <v>1791</v>
      </c>
    </row>
    <row r="260" spans="1:9" ht="15" customHeight="1" x14ac:dyDescent="0.45">
      <c r="A260" s="5" t="s">
        <v>2066</v>
      </c>
      <c r="B260" s="5" t="s">
        <v>693</v>
      </c>
      <c r="C260" s="7">
        <f>'Automation by Year'!C336</f>
        <v>0</v>
      </c>
      <c r="D260" s="7">
        <f>'Automation by Year'!D336</f>
        <v>0</v>
      </c>
      <c r="E260" s="7">
        <f>'Automation by Year'!E336</f>
        <v>0</v>
      </c>
      <c r="F260" s="7">
        <f>'Automation by Year'!F336</f>
        <v>1</v>
      </c>
      <c r="G260" s="9">
        <v>15780</v>
      </c>
      <c r="H260" s="10" t="str">
        <f t="shared" si="4"/>
        <v>27</v>
      </c>
      <c r="I260" s="11" t="s">
        <v>1791</v>
      </c>
    </row>
    <row r="261" spans="1:9" ht="15" customHeight="1" x14ac:dyDescent="0.45">
      <c r="A261" s="5" t="s">
        <v>2067</v>
      </c>
      <c r="B261" s="5" t="s">
        <v>695</v>
      </c>
      <c r="C261" s="7">
        <f>'Automation by Year'!C337</f>
        <v>0</v>
      </c>
      <c r="D261" s="7">
        <f>'Automation by Year'!D337</f>
        <v>0</v>
      </c>
      <c r="E261" s="7">
        <f>'Automation by Year'!E337</f>
        <v>0</v>
      </c>
      <c r="F261" s="7">
        <f>'Automation by Year'!F337</f>
        <v>1</v>
      </c>
      <c r="G261" s="9">
        <v>8130</v>
      </c>
      <c r="H261" s="10" t="str">
        <f t="shared" si="4"/>
        <v>27</v>
      </c>
      <c r="I261" s="11" t="s">
        <v>1791</v>
      </c>
    </row>
    <row r="262" spans="1:9" ht="15" customHeight="1" x14ac:dyDescent="0.45">
      <c r="A262" s="5" t="s">
        <v>2068</v>
      </c>
      <c r="B262" s="5" t="s">
        <v>697</v>
      </c>
      <c r="C262" s="7">
        <f>'Automation by Year'!C338</f>
        <v>0</v>
      </c>
      <c r="D262" s="7">
        <f>'Automation by Year'!D338</f>
        <v>0</v>
      </c>
      <c r="E262" s="7">
        <f>'Automation by Year'!E338</f>
        <v>0</v>
      </c>
      <c r="F262" s="7">
        <f>'Automation by Year'!F338</f>
        <v>1</v>
      </c>
      <c r="G262" s="9">
        <v>2860</v>
      </c>
      <c r="H262" s="10" t="str">
        <f t="shared" si="4"/>
        <v>27</v>
      </c>
      <c r="I262" s="11" t="s">
        <v>1791</v>
      </c>
    </row>
    <row r="263" spans="1:9" ht="15" customHeight="1" x14ac:dyDescent="0.45">
      <c r="A263" s="5" t="s">
        <v>2069</v>
      </c>
      <c r="B263" s="5" t="s">
        <v>699</v>
      </c>
      <c r="C263" s="7">
        <f>'Automation by Year'!C339</f>
        <v>0</v>
      </c>
      <c r="D263" s="7">
        <f>'Automation by Year'!D339</f>
        <v>0</v>
      </c>
      <c r="E263" s="7">
        <f>'Automation by Year'!E339</f>
        <v>0</v>
      </c>
      <c r="F263" s="7">
        <f>'Automation by Year'!F339</f>
        <v>1</v>
      </c>
      <c r="G263" s="9">
        <v>12540</v>
      </c>
      <c r="H263" s="10" t="str">
        <f t="shared" si="4"/>
        <v>27</v>
      </c>
      <c r="I263" s="11" t="s">
        <v>1791</v>
      </c>
    </row>
    <row r="264" spans="1:9" ht="15" customHeight="1" x14ac:dyDescent="0.45">
      <c r="A264" s="5" t="s">
        <v>2070</v>
      </c>
      <c r="B264" s="5" t="s">
        <v>701</v>
      </c>
      <c r="C264" s="7">
        <f>'Automation by Year'!C340</f>
        <v>0</v>
      </c>
      <c r="D264" s="7">
        <f>'Automation by Year'!D340</f>
        <v>0</v>
      </c>
      <c r="E264" s="7">
        <f>'Automation by Year'!E340</f>
        <v>0</v>
      </c>
      <c r="F264" s="7">
        <f>'Automation by Year'!F340</f>
        <v>1</v>
      </c>
      <c r="G264" s="9">
        <v>36180</v>
      </c>
      <c r="H264" s="10" t="str">
        <f t="shared" si="4"/>
        <v>27</v>
      </c>
      <c r="I264" s="11" t="s">
        <v>1791</v>
      </c>
    </row>
    <row r="265" spans="1:9" ht="15" customHeight="1" x14ac:dyDescent="0.45">
      <c r="A265" s="5" t="s">
        <v>2071</v>
      </c>
      <c r="B265" s="5" t="s">
        <v>703</v>
      </c>
      <c r="C265" s="7">
        <f>'Automation by Year'!C341</f>
        <v>0</v>
      </c>
      <c r="D265" s="7">
        <f>'Automation by Year'!D341</f>
        <v>0</v>
      </c>
      <c r="E265" s="7">
        <f>'Automation by Year'!E341</f>
        <v>0</v>
      </c>
      <c r="F265" s="7">
        <f>'Automation by Year'!F341</f>
        <v>1</v>
      </c>
      <c r="G265" s="9">
        <v>21240</v>
      </c>
      <c r="H265" s="10" t="str">
        <f t="shared" si="4"/>
        <v>27</v>
      </c>
      <c r="I265" s="11" t="s">
        <v>1791</v>
      </c>
    </row>
    <row r="266" spans="1:9" ht="15" customHeight="1" x14ac:dyDescent="0.45">
      <c r="A266" s="5" t="s">
        <v>2072</v>
      </c>
      <c r="B266" s="5" t="s">
        <v>705</v>
      </c>
      <c r="C266" s="7">
        <f>'Automation by Year'!C342</f>
        <v>0</v>
      </c>
      <c r="D266" s="7">
        <f>'Automation by Year'!D342</f>
        <v>0</v>
      </c>
      <c r="E266" s="7">
        <f>'Automation by Year'!E342</f>
        <v>0</v>
      </c>
      <c r="F266" s="7">
        <f>'Automation by Year'!F342</f>
        <v>1</v>
      </c>
      <c r="G266" s="9">
        <v>39250</v>
      </c>
      <c r="H266" s="10" t="str">
        <f t="shared" si="4"/>
        <v>27</v>
      </c>
      <c r="I266" s="11" t="s">
        <v>1791</v>
      </c>
    </row>
    <row r="267" spans="1:9" ht="15" customHeight="1" x14ac:dyDescent="0.45">
      <c r="A267" s="5" t="s">
        <v>2073</v>
      </c>
      <c r="B267" s="5" t="s">
        <v>707</v>
      </c>
      <c r="C267" s="7">
        <f>'Automation by Year'!C343</f>
        <v>0</v>
      </c>
      <c r="D267" s="7">
        <f>'Automation by Year'!D343</f>
        <v>0</v>
      </c>
      <c r="E267" s="7">
        <f>'Automation by Year'!E343</f>
        <v>0</v>
      </c>
      <c r="F267" s="7">
        <f>'Automation by Year'!F343</f>
        <v>1</v>
      </c>
      <c r="G267" s="9">
        <v>283380</v>
      </c>
      <c r="H267" s="10" t="str">
        <f t="shared" si="4"/>
        <v>27</v>
      </c>
      <c r="I267" s="11" t="s">
        <v>1791</v>
      </c>
    </row>
    <row r="268" spans="1:9" ht="15" customHeight="1" x14ac:dyDescent="0.45">
      <c r="A268" s="5" t="s">
        <v>2074</v>
      </c>
      <c r="B268" s="5" t="s">
        <v>709</v>
      </c>
      <c r="C268" s="7">
        <f>'Automation by Year'!C344</f>
        <v>0</v>
      </c>
      <c r="D268" s="7">
        <f>'Automation by Year'!D344</f>
        <v>0</v>
      </c>
      <c r="E268" s="7">
        <f>'Automation by Year'!E344</f>
        <v>0</v>
      </c>
      <c r="F268" s="7">
        <f>'Automation by Year'!F344</f>
        <v>1</v>
      </c>
      <c r="G268" s="9">
        <v>91690</v>
      </c>
      <c r="H268" s="10" t="str">
        <f t="shared" si="4"/>
        <v>27</v>
      </c>
      <c r="I268" s="11" t="s">
        <v>1791</v>
      </c>
    </row>
    <row r="269" spans="1:9" ht="15" customHeight="1" x14ac:dyDescent="0.45">
      <c r="A269" s="5" t="s">
        <v>2075</v>
      </c>
      <c r="B269" s="5" t="s">
        <v>711</v>
      </c>
      <c r="C269" s="7">
        <f>'Automation by Year'!C345</f>
        <v>0</v>
      </c>
      <c r="D269" s="7">
        <f>'Automation by Year'!D345</f>
        <v>0</v>
      </c>
      <c r="E269" s="7">
        <f>'Automation by Year'!E345</f>
        <v>1</v>
      </c>
      <c r="F269" s="7">
        <f>'Automation by Year'!F345</f>
        <v>1</v>
      </c>
      <c r="G269" s="9">
        <v>45500</v>
      </c>
      <c r="H269" s="10" t="str">
        <f t="shared" si="4"/>
        <v>27</v>
      </c>
      <c r="I269" s="11" t="s">
        <v>1791</v>
      </c>
    </row>
    <row r="270" spans="1:9" ht="15" customHeight="1" x14ac:dyDescent="0.45">
      <c r="A270" s="5" t="s">
        <v>2076</v>
      </c>
      <c r="B270" s="5" t="s">
        <v>713</v>
      </c>
      <c r="C270" s="7">
        <f>'Automation by Year'!C346</f>
        <v>0</v>
      </c>
      <c r="D270" s="7">
        <f>'Automation by Year'!D346</f>
        <v>0</v>
      </c>
      <c r="E270" s="7">
        <f>'Automation by Year'!E346</f>
        <v>1</v>
      </c>
      <c r="F270" s="7">
        <f>'Automation by Year'!F346</f>
        <v>1</v>
      </c>
      <c r="G270" s="9">
        <v>47940</v>
      </c>
      <c r="H270" s="10" t="str">
        <f t="shared" si="4"/>
        <v>27</v>
      </c>
      <c r="I270" s="11" t="s">
        <v>1791</v>
      </c>
    </row>
    <row r="271" spans="1:9" ht="15" customHeight="1" x14ac:dyDescent="0.45">
      <c r="A271" s="5" t="s">
        <v>2077</v>
      </c>
      <c r="B271" s="5" t="s">
        <v>717</v>
      </c>
      <c r="C271" s="7">
        <f>'Automation by Year'!C348</f>
        <v>0</v>
      </c>
      <c r="D271" s="7">
        <f>'Automation by Year'!D348</f>
        <v>0</v>
      </c>
      <c r="E271" s="7">
        <f>'Automation by Year'!E348</f>
        <v>0</v>
      </c>
      <c r="F271" s="7">
        <f>'Automation by Year'!F348</f>
        <v>1</v>
      </c>
      <c r="G271" s="9">
        <v>52060</v>
      </c>
      <c r="H271" s="10" t="str">
        <f t="shared" si="4"/>
        <v>27</v>
      </c>
      <c r="I271" s="11" t="s">
        <v>1791</v>
      </c>
    </row>
    <row r="272" spans="1:9" ht="15" customHeight="1" x14ac:dyDescent="0.45">
      <c r="A272" s="5" t="s">
        <v>2078</v>
      </c>
      <c r="B272" s="5" t="s">
        <v>719</v>
      </c>
      <c r="C272" s="7">
        <f>'Automation by Year'!C349</f>
        <v>0</v>
      </c>
      <c r="D272" s="7">
        <f>'Automation by Year'!D349</f>
        <v>0</v>
      </c>
      <c r="E272" s="7">
        <f>'Automation by Year'!E349</f>
        <v>1</v>
      </c>
      <c r="F272" s="7">
        <f>'Automation by Year'!F349</f>
        <v>1</v>
      </c>
      <c r="G272" s="9">
        <v>12870</v>
      </c>
      <c r="H272" s="10" t="str">
        <f t="shared" si="4"/>
        <v>27</v>
      </c>
      <c r="I272" s="11" t="s">
        <v>1791</v>
      </c>
    </row>
    <row r="273" spans="1:9" ht="15" customHeight="1" x14ac:dyDescent="0.45">
      <c r="A273" s="5" t="s">
        <v>2079</v>
      </c>
      <c r="B273" s="5" t="s">
        <v>721</v>
      </c>
      <c r="C273" s="7">
        <f>'Automation by Year'!C350</f>
        <v>0</v>
      </c>
      <c r="D273" s="7">
        <f>'Automation by Year'!D350</f>
        <v>0</v>
      </c>
      <c r="E273" s="7">
        <f>'Automation by Year'!E350</f>
        <v>1</v>
      </c>
      <c r="F273" s="7">
        <f>'Automation by Year'!F350</f>
        <v>1</v>
      </c>
      <c r="G273" s="9">
        <v>70230</v>
      </c>
      <c r="H273" s="10" t="str">
        <f t="shared" si="4"/>
        <v>27</v>
      </c>
      <c r="I273" s="11" t="s">
        <v>1791</v>
      </c>
    </row>
    <row r="274" spans="1:9" ht="15" customHeight="1" x14ac:dyDescent="0.45">
      <c r="A274" s="5" t="s">
        <v>2080</v>
      </c>
      <c r="B274" s="5" t="s">
        <v>723</v>
      </c>
      <c r="C274" s="7">
        <f>'Automation by Year'!C351</f>
        <v>0</v>
      </c>
      <c r="D274" s="7">
        <f>'Automation by Year'!D351</f>
        <v>0</v>
      </c>
      <c r="E274" s="7">
        <f>'Automation by Year'!E351</f>
        <v>1</v>
      </c>
      <c r="F274" s="7">
        <f>'Automation by Year'!F351</f>
        <v>1</v>
      </c>
      <c r="G274" s="9">
        <v>21110</v>
      </c>
      <c r="H274" s="10" t="str">
        <f t="shared" si="4"/>
        <v>27</v>
      </c>
      <c r="I274" s="11" t="s">
        <v>1791</v>
      </c>
    </row>
    <row r="275" spans="1:9" ht="15" customHeight="1" x14ac:dyDescent="0.45">
      <c r="A275" s="5" t="s">
        <v>2081</v>
      </c>
      <c r="B275" s="5" t="s">
        <v>725</v>
      </c>
      <c r="C275" s="7">
        <f>'Automation by Year'!C352</f>
        <v>0</v>
      </c>
      <c r="D275" s="7">
        <f>'Automation by Year'!D352</f>
        <v>0</v>
      </c>
      <c r="E275" s="7">
        <f>'Automation by Year'!E352</f>
        <v>1</v>
      </c>
      <c r="F275" s="7">
        <f>'Automation by Year'!F352</f>
        <v>1</v>
      </c>
      <c r="G275" s="9">
        <v>13080</v>
      </c>
      <c r="H275" s="10" t="str">
        <f t="shared" si="4"/>
        <v>27</v>
      </c>
      <c r="I275" s="11" t="s">
        <v>1791</v>
      </c>
    </row>
    <row r="276" spans="1:9" ht="15" customHeight="1" x14ac:dyDescent="0.45">
      <c r="A276" s="5" t="s">
        <v>2082</v>
      </c>
      <c r="B276" s="5" t="s">
        <v>727</v>
      </c>
      <c r="C276" s="7">
        <f>'Automation by Year'!C353</f>
        <v>0</v>
      </c>
      <c r="D276" s="7">
        <f>'Automation by Year'!D353</f>
        <v>0</v>
      </c>
      <c r="E276" s="7">
        <f>'Automation by Year'!E353</f>
        <v>1</v>
      </c>
      <c r="F276" s="7">
        <f>'Automation by Year'!F353</f>
        <v>1</v>
      </c>
      <c r="G276" s="9">
        <v>51760</v>
      </c>
      <c r="H276" s="10" t="str">
        <f t="shared" si="4"/>
        <v>27</v>
      </c>
      <c r="I276" s="11" t="s">
        <v>1791</v>
      </c>
    </row>
    <row r="277" spans="1:9" ht="15" customHeight="1" x14ac:dyDescent="0.45">
      <c r="A277" s="5" t="s">
        <v>2083</v>
      </c>
      <c r="B277" s="5" t="s">
        <v>729</v>
      </c>
      <c r="C277" s="7">
        <f>'Automation by Year'!C354</f>
        <v>0</v>
      </c>
      <c r="D277" s="7">
        <f>'Automation by Year'!D354</f>
        <v>0</v>
      </c>
      <c r="E277" s="7">
        <f>'Automation by Year'!E354</f>
        <v>1</v>
      </c>
      <c r="F277" s="7">
        <f>'Automation by Year'!F354</f>
        <v>1</v>
      </c>
      <c r="G277" s="9">
        <v>21550</v>
      </c>
      <c r="H277" s="10" t="str">
        <f t="shared" si="4"/>
        <v>27</v>
      </c>
      <c r="I277" s="11" t="s">
        <v>1791</v>
      </c>
    </row>
    <row r="278" spans="1:9" ht="15" customHeight="1" x14ac:dyDescent="0.45">
      <c r="A278" s="5" t="s">
        <v>2084</v>
      </c>
      <c r="B278" s="5" t="s">
        <v>731</v>
      </c>
      <c r="C278" s="7">
        <f>'Automation by Year'!C355</f>
        <v>0</v>
      </c>
      <c r="D278" s="7">
        <f>'Automation by Year'!D355</f>
        <v>0</v>
      </c>
      <c r="E278" s="7">
        <f>'Automation by Year'!E355</f>
        <v>1</v>
      </c>
      <c r="F278" s="7">
        <f>'Automation by Year'!F355</f>
        <v>1</v>
      </c>
      <c r="G278" s="9">
        <v>25610</v>
      </c>
      <c r="H278" s="10" t="str">
        <f t="shared" si="4"/>
        <v>27</v>
      </c>
      <c r="I278" s="11" t="s">
        <v>1791</v>
      </c>
    </row>
    <row r="279" spans="1:9" ht="15" customHeight="1" x14ac:dyDescent="0.45">
      <c r="A279" s="5" t="s">
        <v>2085</v>
      </c>
      <c r="B279" s="5" t="s">
        <v>733</v>
      </c>
      <c r="C279" s="7">
        <f>'Automation by Year'!C356</f>
        <v>0</v>
      </c>
      <c r="D279" s="7">
        <f>'Automation by Year'!D356</f>
        <v>0</v>
      </c>
      <c r="E279" s="7">
        <f>'Automation by Year'!E356</f>
        <v>0</v>
      </c>
      <c r="F279" s="7">
        <f>'Automation by Year'!F356</f>
        <v>0</v>
      </c>
      <c r="G279" s="9">
        <v>39630</v>
      </c>
      <c r="H279" s="10" t="str">
        <f t="shared" si="4"/>
        <v>29</v>
      </c>
      <c r="I279" s="11" t="s">
        <v>1791</v>
      </c>
    </row>
    <row r="280" spans="1:9" ht="15" customHeight="1" x14ac:dyDescent="0.45">
      <c r="A280" s="5" t="s">
        <v>2086</v>
      </c>
      <c r="B280" s="5" t="s">
        <v>735</v>
      </c>
      <c r="C280" s="7">
        <f>'Automation by Year'!C357</f>
        <v>0</v>
      </c>
      <c r="D280" s="7">
        <f>'Automation by Year'!D357</f>
        <v>0</v>
      </c>
      <c r="E280" s="7">
        <f>'Automation by Year'!E357</f>
        <v>0</v>
      </c>
      <c r="F280" s="7">
        <f>'Automation by Year'!F357</f>
        <v>0</v>
      </c>
      <c r="G280" s="9">
        <v>124390</v>
      </c>
      <c r="H280" s="10" t="str">
        <f t="shared" si="4"/>
        <v>29</v>
      </c>
      <c r="I280" s="11" t="s">
        <v>1791</v>
      </c>
    </row>
    <row r="281" spans="1:9" ht="15" customHeight="1" x14ac:dyDescent="0.45">
      <c r="A281" s="5" t="s">
        <v>2087</v>
      </c>
      <c r="B281" s="5" t="s">
        <v>737</v>
      </c>
      <c r="C281" s="7">
        <f>'Automation by Year'!C358</f>
        <v>0</v>
      </c>
      <c r="D281" s="7">
        <f>'Automation by Year'!D358</f>
        <v>0</v>
      </c>
      <c r="E281" s="7">
        <f>'Automation by Year'!E358</f>
        <v>0</v>
      </c>
      <c r="F281" s="7">
        <f>'Automation by Year'!F358</f>
        <v>0</v>
      </c>
      <c r="G281" s="9">
        <v>4910</v>
      </c>
      <c r="H281" s="10" t="str">
        <f t="shared" si="4"/>
        <v>29</v>
      </c>
      <c r="I281" s="11" t="s">
        <v>1791</v>
      </c>
    </row>
    <row r="282" spans="1:9" ht="15" customHeight="1" x14ac:dyDescent="0.45">
      <c r="A282" s="5" t="s">
        <v>2088</v>
      </c>
      <c r="B282" s="5" t="s">
        <v>739</v>
      </c>
      <c r="C282" s="7">
        <f>'Automation by Year'!C359</f>
        <v>0</v>
      </c>
      <c r="D282" s="7">
        <f>'Automation by Year'!D359</f>
        <v>0</v>
      </c>
      <c r="E282" s="7">
        <f>'Automation by Year'!E359</f>
        <v>0</v>
      </c>
      <c r="F282" s="7">
        <f>'Automation by Year'!F359</f>
        <v>1</v>
      </c>
      <c r="G282" s="9">
        <v>6210</v>
      </c>
      <c r="H282" s="10" t="str">
        <f t="shared" si="4"/>
        <v>29</v>
      </c>
      <c r="I282" s="11" t="s">
        <v>1791</v>
      </c>
    </row>
    <row r="283" spans="1:9" ht="15" customHeight="1" x14ac:dyDescent="0.45">
      <c r="A283" s="5" t="s">
        <v>2089</v>
      </c>
      <c r="B283" s="5" t="s">
        <v>741</v>
      </c>
      <c r="C283" s="7">
        <f>'Automation by Year'!C360</f>
        <v>0</v>
      </c>
      <c r="D283" s="7">
        <f>'Automation by Year'!D360</f>
        <v>0</v>
      </c>
      <c r="E283" s="7">
        <f>'Automation by Year'!E360</f>
        <v>0</v>
      </c>
      <c r="F283" s="7">
        <f>'Automation by Year'!F360</f>
        <v>0</v>
      </c>
      <c r="G283" s="9">
        <v>870</v>
      </c>
      <c r="H283" s="10" t="str">
        <f t="shared" si="4"/>
        <v>29</v>
      </c>
      <c r="I283" s="11" t="s">
        <v>1791</v>
      </c>
    </row>
    <row r="284" spans="1:9" ht="15" customHeight="1" x14ac:dyDescent="0.45">
      <c r="A284" s="5" t="s">
        <v>2090</v>
      </c>
      <c r="B284" s="5" t="s">
        <v>743</v>
      </c>
      <c r="C284" s="7">
        <f>'Automation by Year'!C361</f>
        <v>0</v>
      </c>
      <c r="D284" s="7">
        <f>'Automation by Year'!D361</f>
        <v>0</v>
      </c>
      <c r="E284" s="7">
        <f>'Automation by Year'!E361</f>
        <v>0</v>
      </c>
      <c r="F284" s="7">
        <f>'Automation by Year'!F361</f>
        <v>1</v>
      </c>
      <c r="G284" s="9">
        <v>77570</v>
      </c>
      <c r="H284" s="10" t="str">
        <f t="shared" si="4"/>
        <v>29</v>
      </c>
      <c r="I284" s="11" t="s">
        <v>1791</v>
      </c>
    </row>
    <row r="285" spans="1:9" ht="15" customHeight="1" x14ac:dyDescent="0.45">
      <c r="A285" s="5" t="s">
        <v>2091</v>
      </c>
      <c r="B285" s="5" t="s">
        <v>745</v>
      </c>
      <c r="C285" s="7">
        <f>'Automation by Year'!C362</f>
        <v>0</v>
      </c>
      <c r="D285" s="7">
        <f>'Automation by Year'!D362</f>
        <v>0</v>
      </c>
      <c r="E285" s="7">
        <f>'Automation by Year'!E362</f>
        <v>0</v>
      </c>
      <c r="F285" s="7">
        <f>'Automation by Year'!F362</f>
        <v>1</v>
      </c>
      <c r="G285" s="9">
        <v>42790</v>
      </c>
      <c r="H285" s="10" t="str">
        <f t="shared" si="4"/>
        <v>29</v>
      </c>
      <c r="I285" s="11" t="s">
        <v>1791</v>
      </c>
    </row>
    <row r="286" spans="1:9" ht="15" customHeight="1" x14ac:dyDescent="0.45">
      <c r="A286" s="5" t="s">
        <v>2092</v>
      </c>
      <c r="B286" s="5" t="s">
        <v>747</v>
      </c>
      <c r="C286" s="7">
        <f>'Automation by Year'!C363</f>
        <v>0</v>
      </c>
      <c r="D286" s="7">
        <f>'Automation by Year'!D363</f>
        <v>0</v>
      </c>
      <c r="E286" s="7">
        <f>'Automation by Year'!E363</f>
        <v>0</v>
      </c>
      <c r="F286" s="7">
        <f>'Automation by Year'!F363</f>
        <v>1</v>
      </c>
      <c r="G286" s="9">
        <v>321970</v>
      </c>
      <c r="H286" s="10" t="str">
        <f t="shared" si="4"/>
        <v>29</v>
      </c>
      <c r="I286" s="11" t="s">
        <v>1791</v>
      </c>
    </row>
    <row r="287" spans="1:9" ht="15" customHeight="1" x14ac:dyDescent="0.45">
      <c r="A287" s="5" t="s">
        <v>2093</v>
      </c>
      <c r="B287" s="5" t="s">
        <v>749</v>
      </c>
      <c r="C287" s="7">
        <f>'Automation by Year'!C364</f>
        <v>0</v>
      </c>
      <c r="D287" s="7">
        <f>'Automation by Year'!D364</f>
        <v>0</v>
      </c>
      <c r="E287" s="7">
        <f>'Automation by Year'!E364</f>
        <v>0</v>
      </c>
      <c r="F287" s="7">
        <f>'Automation by Year'!F364</f>
        <v>1</v>
      </c>
      <c r="G287" s="9">
        <v>162150</v>
      </c>
      <c r="H287" s="10" t="str">
        <f t="shared" si="4"/>
        <v>29</v>
      </c>
      <c r="I287" s="11" t="s">
        <v>1791</v>
      </c>
    </row>
    <row r="288" spans="1:9" ht="15" customHeight="1" x14ac:dyDescent="0.45">
      <c r="A288" s="5" t="s">
        <v>2094</v>
      </c>
      <c r="B288" s="5" t="s">
        <v>753</v>
      </c>
      <c r="C288" s="7">
        <f>'Automation by Year'!C366</f>
        <v>0</v>
      </c>
      <c r="D288" s="7">
        <f>'Automation by Year'!D366</f>
        <v>0</v>
      </c>
      <c r="E288" s="7">
        <f>'Automation by Year'!E366</f>
        <v>0</v>
      </c>
      <c r="F288" s="7">
        <f>'Automation by Year'!F366</f>
        <v>0</v>
      </c>
      <c r="G288" s="9">
        <v>9680</v>
      </c>
      <c r="H288" s="10" t="str">
        <f t="shared" si="4"/>
        <v>29</v>
      </c>
      <c r="I288" s="11" t="s">
        <v>1791</v>
      </c>
    </row>
    <row r="289" spans="1:9" ht="15" customHeight="1" x14ac:dyDescent="0.45">
      <c r="A289" s="5" t="s">
        <v>2095</v>
      </c>
      <c r="B289" s="5" t="s">
        <v>755</v>
      </c>
      <c r="C289" s="7">
        <f>'Automation by Year'!C367</f>
        <v>0</v>
      </c>
      <c r="D289" s="7">
        <f>'Automation by Year'!D367</f>
        <v>0</v>
      </c>
      <c r="E289" s="7">
        <f>'Automation by Year'!E367</f>
        <v>0</v>
      </c>
      <c r="F289" s="7">
        <f>'Automation by Year'!F367</f>
        <v>1</v>
      </c>
      <c r="G289" s="9">
        <v>162450</v>
      </c>
      <c r="H289" s="10" t="str">
        <f t="shared" si="4"/>
        <v>29</v>
      </c>
      <c r="I289" s="11" t="s">
        <v>1791</v>
      </c>
    </row>
    <row r="290" spans="1:9" ht="15" customHeight="1" x14ac:dyDescent="0.45">
      <c r="A290" s="5" t="s">
        <v>2096</v>
      </c>
      <c r="B290" s="5" t="s">
        <v>759</v>
      </c>
      <c r="C290" s="7">
        <f>'Automation by Year'!C369</f>
        <v>0</v>
      </c>
      <c r="D290" s="7">
        <f>'Automation by Year'!D369</f>
        <v>0</v>
      </c>
      <c r="E290" s="7">
        <f>'Automation by Year'!E369</f>
        <v>0</v>
      </c>
      <c r="F290" s="7">
        <f>'Automation by Year'!F369</f>
        <v>1</v>
      </c>
      <c r="G290" s="9">
        <v>267330</v>
      </c>
      <c r="H290" s="10" t="str">
        <f t="shared" si="4"/>
        <v>29</v>
      </c>
      <c r="I290" s="11" t="s">
        <v>1791</v>
      </c>
    </row>
    <row r="291" spans="1:9" ht="15" customHeight="1" x14ac:dyDescent="0.45">
      <c r="A291" s="5" t="s">
        <v>2097</v>
      </c>
      <c r="B291" s="5" t="s">
        <v>761</v>
      </c>
      <c r="C291" s="7">
        <f>'Automation by Year'!C370</f>
        <v>0</v>
      </c>
      <c r="D291" s="7">
        <f>'Automation by Year'!D370</f>
        <v>0</v>
      </c>
      <c r="E291" s="7">
        <f>'Automation by Year'!E370</f>
        <v>1</v>
      </c>
      <c r="F291" s="7">
        <f>'Automation by Year'!F370</f>
        <v>1</v>
      </c>
      <c r="G291" s="9">
        <v>17070</v>
      </c>
      <c r="H291" s="10" t="str">
        <f t="shared" si="4"/>
        <v>29</v>
      </c>
      <c r="I291" s="11" t="s">
        <v>1791</v>
      </c>
    </row>
    <row r="292" spans="1:9" ht="15" customHeight="1" x14ac:dyDescent="0.45">
      <c r="A292" s="5" t="s">
        <v>2098</v>
      </c>
      <c r="B292" s="5" t="s">
        <v>763</v>
      </c>
      <c r="C292" s="7">
        <f>'Automation by Year'!C371</f>
        <v>0</v>
      </c>
      <c r="D292" s="7">
        <f>'Automation by Year'!D371</f>
        <v>0</v>
      </c>
      <c r="E292" s="7">
        <f>'Automation by Year'!E371</f>
        <v>0</v>
      </c>
      <c r="F292" s="7">
        <f>'Automation by Year'!F371</f>
        <v>1</v>
      </c>
      <c r="G292" s="9">
        <v>14930</v>
      </c>
      <c r="H292" s="10" t="str">
        <f t="shared" si="4"/>
        <v>29</v>
      </c>
      <c r="I292" s="11" t="s">
        <v>1791</v>
      </c>
    </row>
    <row r="293" spans="1:9" ht="15" customHeight="1" x14ac:dyDescent="0.45">
      <c r="A293" s="5" t="s">
        <v>2099</v>
      </c>
      <c r="B293" s="5" t="s">
        <v>765</v>
      </c>
      <c r="C293" s="7">
        <f>'Automation by Year'!C372</f>
        <v>0</v>
      </c>
      <c r="D293" s="7">
        <f>'Automation by Year'!D372</f>
        <v>0</v>
      </c>
      <c r="E293" s="7">
        <f>'Automation by Year'!E372</f>
        <v>0</v>
      </c>
      <c r="F293" s="7">
        <f>'Automation by Year'!F372</f>
        <v>1</v>
      </c>
      <c r="G293" s="9">
        <v>139790</v>
      </c>
      <c r="H293" s="10" t="str">
        <f t="shared" si="4"/>
        <v>29</v>
      </c>
      <c r="I293" s="11" t="s">
        <v>1791</v>
      </c>
    </row>
    <row r="294" spans="1:9" ht="15" customHeight="1" x14ac:dyDescent="0.45">
      <c r="A294" s="5" t="s">
        <v>2100</v>
      </c>
      <c r="B294" s="5" t="s">
        <v>767</v>
      </c>
      <c r="C294" s="7">
        <f>'Automation by Year'!C373</f>
        <v>0</v>
      </c>
      <c r="D294" s="7">
        <f>'Automation by Year'!D373</f>
        <v>0</v>
      </c>
      <c r="E294" s="7">
        <f>'Automation by Year'!E373</f>
        <v>0</v>
      </c>
      <c r="F294" s="7">
        <f>'Automation by Year'!F373</f>
        <v>1</v>
      </c>
      <c r="G294" s="9">
        <v>183390</v>
      </c>
      <c r="H294" s="10" t="str">
        <f t="shared" si="4"/>
        <v>29</v>
      </c>
      <c r="I294" s="11" t="s">
        <v>1791</v>
      </c>
    </row>
    <row r="295" spans="1:9" ht="15" customHeight="1" x14ac:dyDescent="0.45">
      <c r="A295" s="5" t="s">
        <v>2101</v>
      </c>
      <c r="B295" s="5" t="s">
        <v>769</v>
      </c>
      <c r="C295" s="7">
        <f>'Automation by Year'!C374</f>
        <v>0</v>
      </c>
      <c r="D295" s="7">
        <f>'Automation by Year'!D374</f>
        <v>0</v>
      </c>
      <c r="E295" s="7">
        <f>'Automation by Year'!E374</f>
        <v>0</v>
      </c>
      <c r="F295" s="7">
        <f>'Automation by Year'!F374</f>
        <v>1</v>
      </c>
      <c r="G295" s="9">
        <v>8560</v>
      </c>
      <c r="H295" s="10" t="str">
        <f t="shared" si="4"/>
        <v>29</v>
      </c>
      <c r="I295" s="11" t="s">
        <v>1791</v>
      </c>
    </row>
    <row r="296" spans="1:9" ht="15" customHeight="1" x14ac:dyDescent="0.45">
      <c r="A296" s="5" t="s">
        <v>2102</v>
      </c>
      <c r="B296" s="5" t="s">
        <v>2103</v>
      </c>
      <c r="C296" s="7">
        <f>MIN('Automation by Year'!C375,'Automation by Year'!C376)</f>
        <v>0</v>
      </c>
      <c r="D296" s="7">
        <f>MIN('Automation by Year'!D375,'Automation by Year'!D376)</f>
        <v>0</v>
      </c>
      <c r="E296" s="7">
        <f>MIN('Automation by Year'!E375,'Automation by Year'!E376)</f>
        <v>0</v>
      </c>
      <c r="F296" s="7">
        <f>MIN('Automation by Year'!F375,'Automation by Year'!F376)</f>
        <v>0</v>
      </c>
      <c r="G296" s="9">
        <v>22640</v>
      </c>
      <c r="H296" s="10" t="str">
        <f t="shared" si="4"/>
        <v>29</v>
      </c>
      <c r="I296" s="11" t="s">
        <v>1791</v>
      </c>
    </row>
    <row r="297" spans="1:9" ht="15" customHeight="1" x14ac:dyDescent="0.45">
      <c r="A297" s="5" t="s">
        <v>2104</v>
      </c>
      <c r="B297" s="5" t="s">
        <v>775</v>
      </c>
      <c r="C297" s="7">
        <f>'Automation by Year'!C377</f>
        <v>0</v>
      </c>
      <c r="D297" s="7">
        <f>'Automation by Year'!D377</f>
        <v>0</v>
      </c>
      <c r="E297" s="7">
        <f>'Automation by Year'!E377</f>
        <v>0</v>
      </c>
      <c r="F297" s="7">
        <f>'Automation by Year'!F377</f>
        <v>0</v>
      </c>
      <c r="G297" s="9">
        <v>83900</v>
      </c>
      <c r="H297" s="10" t="str">
        <f t="shared" si="4"/>
        <v>29</v>
      </c>
      <c r="I297" s="11" t="s">
        <v>1791</v>
      </c>
    </row>
    <row r="298" spans="1:9" ht="15" customHeight="1" x14ac:dyDescent="0.45">
      <c r="A298" s="5" t="s">
        <v>2105</v>
      </c>
      <c r="B298" s="5" t="s">
        <v>777</v>
      </c>
      <c r="C298" s="7">
        <f>'Automation by Year'!C378</f>
        <v>0</v>
      </c>
      <c r="D298" s="7">
        <f>'Automation by Year'!D378</f>
        <v>0</v>
      </c>
      <c r="E298" s="7">
        <f>'Automation by Year'!E378</f>
        <v>0</v>
      </c>
      <c r="F298" s="7">
        <f>'Automation by Year'!F378</f>
        <v>1</v>
      </c>
      <c r="G298" s="9">
        <v>3379720</v>
      </c>
      <c r="H298" s="10" t="str">
        <f t="shared" si="4"/>
        <v>29</v>
      </c>
      <c r="I298" s="11" t="s">
        <v>1791</v>
      </c>
    </row>
    <row r="299" spans="1:9" ht="15" customHeight="1" x14ac:dyDescent="0.45">
      <c r="A299" s="5" t="s">
        <v>2106</v>
      </c>
      <c r="B299" s="5" t="s">
        <v>787</v>
      </c>
      <c r="C299" s="7">
        <f>'Automation by Year'!C383</f>
        <v>0</v>
      </c>
      <c r="D299" s="7">
        <f>'Automation by Year'!D383</f>
        <v>0</v>
      </c>
      <c r="E299" s="7">
        <f>'Automation by Year'!E383</f>
        <v>0</v>
      </c>
      <c r="F299" s="7">
        <f>'Automation by Year'!F383</f>
        <v>1</v>
      </c>
      <c r="G299" s="9">
        <v>51840</v>
      </c>
      <c r="H299" s="10" t="str">
        <f t="shared" si="4"/>
        <v>29</v>
      </c>
      <c r="I299" s="11" t="s">
        <v>1791</v>
      </c>
    </row>
    <row r="300" spans="1:9" ht="15" customHeight="1" x14ac:dyDescent="0.45">
      <c r="A300" s="5" t="s">
        <v>2107</v>
      </c>
      <c r="B300" s="5" t="s">
        <v>789</v>
      </c>
      <c r="C300" s="7">
        <f>'Automation by Year'!C384</f>
        <v>0</v>
      </c>
      <c r="D300" s="7">
        <f>'Automation by Year'!D384</f>
        <v>0</v>
      </c>
      <c r="E300" s="7">
        <f>'Automation by Year'!E384</f>
        <v>0</v>
      </c>
      <c r="F300" s="7">
        <f>'Automation by Year'!F384</f>
        <v>1</v>
      </c>
      <c r="G300" s="9">
        <v>7920</v>
      </c>
      <c r="H300" s="10" t="str">
        <f t="shared" si="4"/>
        <v>29</v>
      </c>
      <c r="I300" s="11" t="s">
        <v>1791</v>
      </c>
    </row>
    <row r="301" spans="1:9" ht="15" customHeight="1" x14ac:dyDescent="0.45">
      <c r="A301" s="5" t="s">
        <v>2108</v>
      </c>
      <c r="B301" s="5" t="s">
        <v>791</v>
      </c>
      <c r="C301" s="7">
        <f>'Automation by Year'!C385</f>
        <v>0</v>
      </c>
      <c r="D301" s="7">
        <f>'Automation by Year'!D385</f>
        <v>0</v>
      </c>
      <c r="E301" s="7">
        <f>'Automation by Year'!E385</f>
        <v>0</v>
      </c>
      <c r="F301" s="7">
        <f>'Automation by Year'!F385</f>
        <v>1</v>
      </c>
      <c r="G301" s="9">
        <v>323040</v>
      </c>
      <c r="H301" s="10" t="str">
        <f t="shared" si="4"/>
        <v>29</v>
      </c>
      <c r="I301" s="11" t="s">
        <v>1791</v>
      </c>
    </row>
    <row r="302" spans="1:9" ht="15" customHeight="1" x14ac:dyDescent="0.45">
      <c r="A302" s="5" t="s">
        <v>2109</v>
      </c>
      <c r="B302" s="5" t="s">
        <v>793</v>
      </c>
      <c r="C302" s="7">
        <f>'Automation by Year'!C386</f>
        <v>0</v>
      </c>
      <c r="D302" s="7">
        <f>'Automation by Year'!D386</f>
        <v>0</v>
      </c>
      <c r="E302" s="7">
        <f>'Automation by Year'!E386</f>
        <v>0</v>
      </c>
      <c r="F302" s="7">
        <f>'Automation by Year'!F386</f>
        <v>1</v>
      </c>
      <c r="G302" s="9">
        <v>13660</v>
      </c>
      <c r="H302" s="10" t="str">
        <f t="shared" si="4"/>
        <v>29</v>
      </c>
      <c r="I302" s="11" t="s">
        <v>1791</v>
      </c>
    </row>
    <row r="303" spans="1:9" ht="15" customHeight="1" x14ac:dyDescent="0.45">
      <c r="A303" s="5" t="s">
        <v>2110</v>
      </c>
      <c r="B303" s="5" t="s">
        <v>795</v>
      </c>
      <c r="C303" s="7">
        <f>'Automation by Year'!C387</f>
        <v>0</v>
      </c>
      <c r="D303" s="7">
        <f>'Automation by Year'!D387</f>
        <v>0</v>
      </c>
      <c r="E303" s="7">
        <f>'Automation by Year'!E387</f>
        <v>0</v>
      </c>
      <c r="F303" s="7">
        <f>'Automation by Year'!F387</f>
        <v>1</v>
      </c>
      <c r="G303" s="9">
        <v>38760</v>
      </c>
      <c r="H303" s="10" t="str">
        <f t="shared" si="4"/>
        <v>29</v>
      </c>
      <c r="I303" s="11" t="s">
        <v>1791</v>
      </c>
    </row>
    <row r="304" spans="1:9" ht="15" customHeight="1" x14ac:dyDescent="0.45">
      <c r="A304" s="5" t="s">
        <v>2111</v>
      </c>
      <c r="B304" s="5" t="s">
        <v>797</v>
      </c>
      <c r="C304" s="7">
        <f>'Automation by Year'!C388</f>
        <v>0</v>
      </c>
      <c r="D304" s="7">
        <f>'Automation by Year'!D388</f>
        <v>0</v>
      </c>
      <c r="E304" s="7">
        <f>'Automation by Year'!E388</f>
        <v>0</v>
      </c>
      <c r="F304" s="7">
        <f>'Automation by Year'!F388</f>
        <v>1</v>
      </c>
      <c r="G304" s="9">
        <v>11370</v>
      </c>
      <c r="H304" s="10" t="str">
        <f t="shared" si="4"/>
        <v>29</v>
      </c>
      <c r="I304" s="11" t="s">
        <v>1791</v>
      </c>
    </row>
    <row r="305" spans="1:9" ht="15" customHeight="1" x14ac:dyDescent="0.45">
      <c r="A305" s="5" t="s">
        <v>2112</v>
      </c>
      <c r="B305" s="5" t="s">
        <v>799</v>
      </c>
      <c r="C305" s="7">
        <f>'Automation by Year'!C389</f>
        <v>0</v>
      </c>
      <c r="D305" s="7">
        <f>'Automation by Year'!D389</f>
        <v>0</v>
      </c>
      <c r="E305" s="7">
        <f>'Automation by Year'!E389</f>
        <v>0</v>
      </c>
      <c r="F305" s="7">
        <f>'Automation by Year'!F389</f>
        <v>1</v>
      </c>
      <c r="G305" s="9">
        <v>107510</v>
      </c>
      <c r="H305" s="10" t="str">
        <f t="shared" si="4"/>
        <v>29</v>
      </c>
      <c r="I305" s="11" t="s">
        <v>1791</v>
      </c>
    </row>
    <row r="306" spans="1:9" ht="15" customHeight="1" x14ac:dyDescent="0.45">
      <c r="A306" s="5" t="s">
        <v>2113</v>
      </c>
      <c r="B306" s="5" t="s">
        <v>801</v>
      </c>
      <c r="C306" s="7">
        <f>'Automation by Year'!C390</f>
        <v>0</v>
      </c>
      <c r="D306" s="7">
        <f>'Automation by Year'!D390</f>
        <v>0</v>
      </c>
      <c r="E306" s="7">
        <f>'Automation by Year'!E390</f>
        <v>0</v>
      </c>
      <c r="F306" s="7">
        <f>'Automation by Year'!F390</f>
        <v>1</v>
      </c>
      <c r="G306" s="9">
        <v>67150</v>
      </c>
      <c r="H306" s="10" t="str">
        <f t="shared" si="4"/>
        <v>29</v>
      </c>
      <c r="I306" s="11" t="s">
        <v>1791</v>
      </c>
    </row>
    <row r="307" spans="1:9" ht="15" customHeight="1" x14ac:dyDescent="0.45">
      <c r="A307" s="5" t="s">
        <v>2114</v>
      </c>
      <c r="B307" s="5" t="s">
        <v>803</v>
      </c>
      <c r="C307" s="7">
        <f>'Automation by Year'!C391</f>
        <v>0</v>
      </c>
      <c r="D307" s="7">
        <f>'Automation by Year'!D391</f>
        <v>0</v>
      </c>
      <c r="E307" s="7">
        <f>'Automation by Year'!E391</f>
        <v>0</v>
      </c>
      <c r="F307" s="7">
        <f>'Automation by Year'!F391</f>
        <v>1</v>
      </c>
      <c r="G307" s="9">
        <v>10590</v>
      </c>
      <c r="H307" s="10" t="str">
        <f t="shared" si="4"/>
        <v>29</v>
      </c>
      <c r="I307" s="11" t="s">
        <v>1791</v>
      </c>
    </row>
    <row r="308" spans="1:9" ht="15" customHeight="1" x14ac:dyDescent="0.45">
      <c r="A308" s="5" t="s">
        <v>2115</v>
      </c>
      <c r="B308" s="5" t="s">
        <v>805</v>
      </c>
      <c r="C308" s="7">
        <f>'Automation by Year'!C392</f>
        <v>0</v>
      </c>
      <c r="D308" s="7">
        <f>'Automation by Year'!D392</f>
        <v>0</v>
      </c>
      <c r="E308" s="7">
        <f>'Automation by Year'!E392</f>
        <v>0</v>
      </c>
      <c r="F308" s="7">
        <f>'Automation by Year'!F392</f>
        <v>0</v>
      </c>
      <c r="G308" s="9">
        <v>21260</v>
      </c>
      <c r="H308" s="10" t="str">
        <f t="shared" si="4"/>
        <v>29</v>
      </c>
      <c r="I308" s="11" t="s">
        <v>1791</v>
      </c>
    </row>
    <row r="309" spans="1:9" ht="15" customHeight="1" x14ac:dyDescent="0.45">
      <c r="A309" s="5" t="s">
        <v>2116</v>
      </c>
      <c r="B309" s="5" t="s">
        <v>807</v>
      </c>
      <c r="C309" s="7">
        <f>'Automation by Year'!C393</f>
        <v>0</v>
      </c>
      <c r="D309" s="7">
        <f>'Automation by Year'!D393</f>
        <v>0</v>
      </c>
      <c r="E309" s="7">
        <f>'Automation by Year'!E393</f>
        <v>0</v>
      </c>
      <c r="F309" s="7">
        <f>'Automation by Year'!F393</f>
        <v>1</v>
      </c>
      <c r="G309" s="9">
        <v>39390</v>
      </c>
      <c r="H309" s="10" t="str">
        <f t="shared" si="4"/>
        <v>29</v>
      </c>
      <c r="I309" s="11" t="s">
        <v>1791</v>
      </c>
    </row>
    <row r="310" spans="1:9" ht="15" customHeight="1" x14ac:dyDescent="0.45">
      <c r="A310" s="5" t="s">
        <v>2117</v>
      </c>
      <c r="B310" s="5" t="s">
        <v>809</v>
      </c>
      <c r="C310" s="7">
        <f>'Automation by Year'!C394</f>
        <v>0</v>
      </c>
      <c r="D310" s="7">
        <f>'Automation by Year'!D394</f>
        <v>0</v>
      </c>
      <c r="E310" s="7">
        <f>'Automation by Year'!E394</f>
        <v>0</v>
      </c>
      <c r="F310" s="7">
        <f>'Automation by Year'!F394</f>
        <v>1</v>
      </c>
      <c r="G310" s="9">
        <v>11110</v>
      </c>
      <c r="H310" s="10" t="str">
        <f t="shared" si="4"/>
        <v>29</v>
      </c>
      <c r="I310" s="11" t="s">
        <v>1791</v>
      </c>
    </row>
    <row r="311" spans="1:9" ht="15" customHeight="1" x14ac:dyDescent="0.45">
      <c r="A311" s="5" t="s">
        <v>2118</v>
      </c>
      <c r="B311" s="5" t="s">
        <v>811</v>
      </c>
      <c r="C311" s="7">
        <f>'Automation by Year'!C395</f>
        <v>0</v>
      </c>
      <c r="D311" s="7">
        <f>'Automation by Year'!D395</f>
        <v>0</v>
      </c>
      <c r="E311" s="7">
        <f>'Automation by Year'!E395</f>
        <v>0</v>
      </c>
      <c r="F311" s="7">
        <f>'Automation by Year'!F395</f>
        <v>0</v>
      </c>
      <c r="G311" s="9">
        <v>27980</v>
      </c>
      <c r="H311" s="10" t="str">
        <f t="shared" si="4"/>
        <v>29</v>
      </c>
      <c r="I311" s="11" t="s">
        <v>1791</v>
      </c>
    </row>
    <row r="312" spans="1:9" ht="15" customHeight="1" x14ac:dyDescent="0.45">
      <c r="A312" s="5" t="s">
        <v>2119</v>
      </c>
      <c r="B312" s="5" t="s">
        <v>813</v>
      </c>
      <c r="C312" s="7">
        <f>'Automation by Year'!C396</f>
        <v>0</v>
      </c>
      <c r="D312" s="7">
        <f>'Automation by Year'!D396</f>
        <v>0</v>
      </c>
      <c r="E312" s="7">
        <f>'Automation by Year'!E396</f>
        <v>0</v>
      </c>
      <c r="F312" s="7">
        <f>'Automation by Year'!F396</f>
        <v>1</v>
      </c>
      <c r="G312" s="9">
        <v>26770</v>
      </c>
      <c r="H312" s="10" t="str">
        <f t="shared" si="4"/>
        <v>29</v>
      </c>
      <c r="I312" s="11" t="s">
        <v>1791</v>
      </c>
    </row>
    <row r="313" spans="1:9" ht="15" customHeight="1" x14ac:dyDescent="0.45">
      <c r="A313" s="5" t="s">
        <v>2120</v>
      </c>
      <c r="B313" s="5" t="s">
        <v>2121</v>
      </c>
      <c r="C313" s="7">
        <f>MIN('Automation by Year'!C397,'Automation by Year'!C398,'Automation by Year'!C399,'Automation by Year'!C400,'Automation by Year'!C401,'Automation by Year'!C402)</f>
        <v>0</v>
      </c>
      <c r="D313" s="7">
        <f>MIN('Automation by Year'!D397,'Automation by Year'!D398,'Automation by Year'!D399,'Automation by Year'!D400,'Automation by Year'!D401,'Automation by Year'!D402)</f>
        <v>0</v>
      </c>
      <c r="E313" s="7">
        <f>MIN('Automation by Year'!E397,'Automation by Year'!E398,'Automation by Year'!E399,'Automation by Year'!E400,'Automation by Year'!E401,'Automation by Year'!E402)</f>
        <v>0</v>
      </c>
      <c r="F313" s="7">
        <f>MIN('Automation by Year'!F397,'Automation by Year'!F398,'Automation by Year'!F399,'Automation by Year'!F400,'Automation by Year'!F401,'Automation by Year'!F402)</f>
        <v>0</v>
      </c>
      <c r="G313" s="9">
        <v>342720</v>
      </c>
      <c r="H313" s="10" t="str">
        <f t="shared" si="4"/>
        <v>29</v>
      </c>
      <c r="I313" s="11" t="s">
        <v>1791</v>
      </c>
    </row>
    <row r="314" spans="1:9" ht="15" customHeight="1" x14ac:dyDescent="0.45">
      <c r="A314" s="5" t="s">
        <v>2122</v>
      </c>
      <c r="B314" s="5" t="s">
        <v>827</v>
      </c>
      <c r="C314" s="7">
        <f>'Automation by Year'!C403</f>
        <v>0</v>
      </c>
      <c r="D314" s="7">
        <f>'Automation by Year'!D403</f>
        <v>0</v>
      </c>
      <c r="E314" s="7">
        <f>'Automation by Year'!E403</f>
        <v>0</v>
      </c>
      <c r="F314" s="7">
        <f>'Automation by Year'!F403</f>
        <v>0</v>
      </c>
      <c r="G314" s="9">
        <v>8950</v>
      </c>
      <c r="H314" s="10" t="str">
        <f t="shared" si="4"/>
        <v>29</v>
      </c>
      <c r="I314" s="11" t="s">
        <v>1791</v>
      </c>
    </row>
    <row r="315" spans="1:9" ht="15" customHeight="1" x14ac:dyDescent="0.45">
      <c r="A315" s="5" t="s">
        <v>2123</v>
      </c>
      <c r="B315" s="5" t="s">
        <v>829</v>
      </c>
      <c r="C315" s="7">
        <f>'Automation by Year'!C404</f>
        <v>0</v>
      </c>
      <c r="D315" s="7">
        <f>'Automation by Year'!D404</f>
        <v>0</v>
      </c>
      <c r="E315" s="7">
        <f>'Automation by Year'!E404</f>
        <v>0</v>
      </c>
      <c r="F315" s="7">
        <f>'Automation by Year'!F404</f>
        <v>1</v>
      </c>
      <c r="G315" s="9">
        <v>7830</v>
      </c>
      <c r="H315" s="10" t="str">
        <f t="shared" si="4"/>
        <v>29</v>
      </c>
      <c r="I315" s="11" t="s">
        <v>1791</v>
      </c>
    </row>
    <row r="316" spans="1:9" ht="15" customHeight="1" x14ac:dyDescent="0.45">
      <c r="A316" s="5" t="s">
        <v>2124</v>
      </c>
      <c r="B316" s="5" t="s">
        <v>831</v>
      </c>
      <c r="C316" s="7">
        <f>'Automation by Year'!C405</f>
        <v>0</v>
      </c>
      <c r="D316" s="7">
        <f>'Automation by Year'!D405</f>
        <v>0</v>
      </c>
      <c r="E316" s="7">
        <f>'Automation by Year'!E405</f>
        <v>0</v>
      </c>
      <c r="F316" s="7">
        <f>'Automation by Year'!F405</f>
        <v>1</v>
      </c>
      <c r="G316" s="9">
        <v>222740</v>
      </c>
      <c r="H316" s="10" t="str">
        <f t="shared" si="4"/>
        <v>29</v>
      </c>
      <c r="I316" s="11" t="s">
        <v>1791</v>
      </c>
    </row>
    <row r="317" spans="1:9" ht="15" customHeight="1" x14ac:dyDescent="0.45">
      <c r="A317" s="5" t="s">
        <v>2125</v>
      </c>
      <c r="B317" s="5" t="s">
        <v>2126</v>
      </c>
      <c r="C317" s="7">
        <f>MIN('Automation by Year'!C406,'Automation by Year'!C407)</f>
        <v>0</v>
      </c>
      <c r="D317" s="7">
        <f>MIN('Automation by Year'!D406,'Automation by Year'!D407)</f>
        <v>0</v>
      </c>
      <c r="E317" s="7">
        <f>MIN('Automation by Year'!E406,'Automation by Year'!E407)</f>
        <v>0</v>
      </c>
      <c r="F317" s="7">
        <f>MIN('Automation by Year'!F406,'Automation by Year'!F407)</f>
        <v>1</v>
      </c>
      <c r="G317" s="9">
        <v>28630</v>
      </c>
      <c r="H317" s="10" t="str">
        <f t="shared" si="4"/>
        <v>29</v>
      </c>
      <c r="I317" s="11" t="s">
        <v>1791</v>
      </c>
    </row>
    <row r="318" spans="1:9" ht="15" customHeight="1" x14ac:dyDescent="0.45">
      <c r="A318" s="5" t="s">
        <v>2127</v>
      </c>
      <c r="B318" s="5" t="s">
        <v>837</v>
      </c>
      <c r="C318" s="7">
        <f>'Automation by Year'!C408</f>
        <v>0</v>
      </c>
      <c r="D318" s="7">
        <f>'Automation by Year'!D408</f>
        <v>0</v>
      </c>
      <c r="E318" s="7">
        <f>'Automation by Year'!E408</f>
        <v>1</v>
      </c>
      <c r="F318" s="7">
        <f>'Automation by Year'!F408</f>
        <v>1</v>
      </c>
      <c r="G318" s="12"/>
      <c r="H318" s="10" t="str">
        <f t="shared" si="4"/>
        <v>29</v>
      </c>
      <c r="I318" s="11" t="s">
        <v>1828</v>
      </c>
    </row>
    <row r="319" spans="1:9" ht="15" customHeight="1" x14ac:dyDescent="0.45">
      <c r="A319" s="5" t="s">
        <v>2128</v>
      </c>
      <c r="B319" s="5" t="s">
        <v>845</v>
      </c>
      <c r="C319" s="7">
        <f>'Automation by Year'!C412</f>
        <v>0</v>
      </c>
      <c r="D319" s="7">
        <f>'Automation by Year'!D412</f>
        <v>0</v>
      </c>
      <c r="E319" s="7">
        <f>'Automation by Year'!E412</f>
        <v>1</v>
      </c>
      <c r="F319" s="7">
        <f>'Automation by Year'!F412</f>
        <v>1</v>
      </c>
      <c r="G319" s="12"/>
      <c r="H319" s="10" t="str">
        <f t="shared" si="4"/>
        <v>29</v>
      </c>
      <c r="I319" s="11" t="s">
        <v>1828</v>
      </c>
    </row>
    <row r="320" spans="1:9" ht="15" customHeight="1" x14ac:dyDescent="0.45">
      <c r="A320" s="5" t="s">
        <v>2129</v>
      </c>
      <c r="B320" s="5" t="s">
        <v>847</v>
      </c>
      <c r="C320" s="7">
        <f>'Automation by Year'!C413</f>
        <v>0</v>
      </c>
      <c r="D320" s="7">
        <f>'Automation by Year'!D413</f>
        <v>0</v>
      </c>
      <c r="E320" s="7">
        <f>'Automation by Year'!E413</f>
        <v>0</v>
      </c>
      <c r="F320" s="7">
        <f>'Automation by Year'!F413</f>
        <v>1</v>
      </c>
      <c r="G320" s="9">
        <v>62960</v>
      </c>
      <c r="H320" s="10" t="str">
        <f t="shared" si="4"/>
        <v>29</v>
      </c>
      <c r="I320" s="11" t="s">
        <v>1791</v>
      </c>
    </row>
    <row r="321" spans="1:9" ht="15" customHeight="1" x14ac:dyDescent="0.45">
      <c r="A321" s="5" t="s">
        <v>2130</v>
      </c>
      <c r="B321" s="5" t="s">
        <v>849</v>
      </c>
      <c r="C321" s="7">
        <f>'Automation by Year'!C414</f>
        <v>0</v>
      </c>
      <c r="D321" s="7">
        <f>'Automation by Year'!D414</f>
        <v>0</v>
      </c>
      <c r="E321" s="7">
        <f>'Automation by Year'!E414</f>
        <v>0</v>
      </c>
      <c r="F321" s="7">
        <f>'Automation by Year'!F414</f>
        <v>1</v>
      </c>
      <c r="G321" s="9">
        <v>90160</v>
      </c>
      <c r="H321" s="10" t="str">
        <f t="shared" si="4"/>
        <v>29</v>
      </c>
      <c r="I321" s="11" t="s">
        <v>1791</v>
      </c>
    </row>
    <row r="322" spans="1:9" ht="15" customHeight="1" x14ac:dyDescent="0.45">
      <c r="A322" s="5" t="s">
        <v>2131</v>
      </c>
      <c r="B322" s="5" t="s">
        <v>851</v>
      </c>
      <c r="C322" s="7">
        <f>'Automation by Year'!C415</f>
        <v>0</v>
      </c>
      <c r="D322" s="7">
        <f>'Automation by Year'!D415</f>
        <v>0</v>
      </c>
      <c r="E322" s="7">
        <f>'Automation by Year'!E415</f>
        <v>1</v>
      </c>
      <c r="F322" s="7">
        <f>'Automation by Year'!F415</f>
        <v>1</v>
      </c>
      <c r="G322" s="9">
        <v>17080</v>
      </c>
      <c r="H322" s="10" t="str">
        <f t="shared" ref="H322:H385" si="5">LEFT(A322,2)</f>
        <v>29</v>
      </c>
      <c r="I322" s="11" t="s">
        <v>1791</v>
      </c>
    </row>
    <row r="323" spans="1:9" ht="15" customHeight="1" x14ac:dyDescent="0.45">
      <c r="A323" s="5" t="s">
        <v>2132</v>
      </c>
      <c r="B323" s="5" t="s">
        <v>853</v>
      </c>
      <c r="C323" s="7">
        <f>'Automation by Year'!C416</f>
        <v>0</v>
      </c>
      <c r="D323" s="7">
        <f>'Automation by Year'!D416</f>
        <v>0</v>
      </c>
      <c r="E323" s="7">
        <f>'Automation by Year'!E416</f>
        <v>0</v>
      </c>
      <c r="F323" s="7">
        <f>'Automation by Year'!F416</f>
        <v>1</v>
      </c>
      <c r="G323" s="9">
        <v>230490</v>
      </c>
      <c r="H323" s="10" t="str">
        <f t="shared" si="5"/>
        <v>29</v>
      </c>
      <c r="I323" s="11" t="s">
        <v>1791</v>
      </c>
    </row>
    <row r="324" spans="1:9" ht="15" customHeight="1" x14ac:dyDescent="0.45">
      <c r="A324" s="5" t="s">
        <v>2133</v>
      </c>
      <c r="B324" s="5" t="s">
        <v>855</v>
      </c>
      <c r="C324" s="7">
        <f>'Automation by Year'!C417</f>
        <v>0</v>
      </c>
      <c r="D324" s="7">
        <f>'Automation by Year'!D417</f>
        <v>0</v>
      </c>
      <c r="E324" s="7">
        <f>'Automation by Year'!E417</f>
        <v>1</v>
      </c>
      <c r="F324" s="7">
        <f>'Automation by Year'!F417</f>
        <v>1</v>
      </c>
      <c r="G324" s="9">
        <v>43390</v>
      </c>
      <c r="H324" s="10" t="str">
        <f t="shared" si="5"/>
        <v>29</v>
      </c>
      <c r="I324" s="11" t="s">
        <v>1791</v>
      </c>
    </row>
    <row r="325" spans="1:9" ht="15" customHeight="1" x14ac:dyDescent="0.45">
      <c r="A325" s="5" t="s">
        <v>2134</v>
      </c>
      <c r="B325" s="5" t="s">
        <v>857</v>
      </c>
      <c r="C325" s="7">
        <f>'Automation by Year'!C418</f>
        <v>0</v>
      </c>
      <c r="D325" s="7">
        <f>'Automation by Year'!D418</f>
        <v>0</v>
      </c>
      <c r="E325" s="7">
        <f>'Automation by Year'!E418</f>
        <v>1</v>
      </c>
      <c r="F325" s="7">
        <f>'Automation by Year'!F418</f>
        <v>1</v>
      </c>
      <c r="G325" s="9">
        <v>3410</v>
      </c>
      <c r="H325" s="10" t="str">
        <f t="shared" si="5"/>
        <v>29</v>
      </c>
      <c r="I325" s="11" t="s">
        <v>1791</v>
      </c>
    </row>
    <row r="326" spans="1:9" ht="15" customHeight="1" x14ac:dyDescent="0.45">
      <c r="A326" s="5" t="s">
        <v>2135</v>
      </c>
      <c r="B326" s="5" t="s">
        <v>859</v>
      </c>
      <c r="C326" s="7">
        <f>'Automation by Year'!C419</f>
        <v>0</v>
      </c>
      <c r="D326" s="7">
        <f>'Automation by Year'!D419</f>
        <v>0</v>
      </c>
      <c r="E326" s="7">
        <f>'Automation by Year'!E419</f>
        <v>1</v>
      </c>
      <c r="F326" s="7">
        <f>'Automation by Year'!F419</f>
        <v>1</v>
      </c>
      <c r="G326" s="9">
        <v>31560</v>
      </c>
      <c r="H326" s="10" t="str">
        <f t="shared" si="5"/>
        <v>29</v>
      </c>
      <c r="I326" s="11" t="s">
        <v>1791</v>
      </c>
    </row>
    <row r="327" spans="1:9" ht="15" customHeight="1" x14ac:dyDescent="0.45">
      <c r="A327" s="5" t="s">
        <v>2136</v>
      </c>
      <c r="B327" s="5" t="s">
        <v>861</v>
      </c>
      <c r="C327" s="7">
        <f>'Automation by Year'!C420</f>
        <v>0</v>
      </c>
      <c r="D327" s="7">
        <f>'Automation by Year'!D420</f>
        <v>0</v>
      </c>
      <c r="E327" s="7">
        <f>'Automation by Year'!E420</f>
        <v>1</v>
      </c>
      <c r="F327" s="7">
        <f>'Automation by Year'!F420</f>
        <v>1</v>
      </c>
      <c r="G327" s="9">
        <v>471680</v>
      </c>
      <c r="H327" s="10" t="str">
        <f t="shared" si="5"/>
        <v>29</v>
      </c>
      <c r="I327" s="11" t="s">
        <v>1791</v>
      </c>
    </row>
    <row r="328" spans="1:9" ht="15" customHeight="1" x14ac:dyDescent="0.45">
      <c r="A328" s="5" t="s">
        <v>2137</v>
      </c>
      <c r="B328" s="5" t="s">
        <v>863</v>
      </c>
      <c r="C328" s="7">
        <f>'Automation by Year'!C421</f>
        <v>0</v>
      </c>
      <c r="D328" s="7">
        <f>'Automation by Year'!D421</f>
        <v>0</v>
      </c>
      <c r="E328" s="7">
        <f>'Automation by Year'!E421</f>
        <v>0</v>
      </c>
      <c r="F328" s="7">
        <f>'Automation by Year'!F421</f>
        <v>0</v>
      </c>
      <c r="G328" s="9">
        <v>156960</v>
      </c>
      <c r="H328" s="10" t="str">
        <f t="shared" si="5"/>
        <v>29</v>
      </c>
      <c r="I328" s="11" t="s">
        <v>1791</v>
      </c>
    </row>
    <row r="329" spans="1:9" ht="15" customHeight="1" x14ac:dyDescent="0.45">
      <c r="A329" s="5" t="s">
        <v>2138</v>
      </c>
      <c r="B329" s="5" t="s">
        <v>865</v>
      </c>
      <c r="C329" s="7">
        <f>'Automation by Year'!C422</f>
        <v>0</v>
      </c>
      <c r="D329" s="7">
        <f>'Automation by Year'!D422</f>
        <v>0</v>
      </c>
      <c r="E329" s="7">
        <f>'Automation by Year'!E422</f>
        <v>0</v>
      </c>
      <c r="F329" s="7">
        <f>'Automation by Year'!F422</f>
        <v>0</v>
      </c>
      <c r="G329" s="9">
        <v>117460</v>
      </c>
      <c r="H329" s="10" t="str">
        <f t="shared" si="5"/>
        <v>29</v>
      </c>
      <c r="I329" s="11" t="s">
        <v>1791</v>
      </c>
    </row>
    <row r="330" spans="1:9" ht="15" customHeight="1" x14ac:dyDescent="0.45">
      <c r="A330" s="5" t="s">
        <v>2139</v>
      </c>
      <c r="B330" s="5" t="s">
        <v>867</v>
      </c>
      <c r="C330" s="7">
        <f>'Automation by Year'!C423</f>
        <v>0</v>
      </c>
      <c r="D330" s="7">
        <f>'Automation by Year'!D423</f>
        <v>0</v>
      </c>
      <c r="E330" s="7">
        <f>'Automation by Year'!E423</f>
        <v>0</v>
      </c>
      <c r="F330" s="7">
        <f>'Automation by Year'!F423</f>
        <v>1</v>
      </c>
      <c r="G330" s="9">
        <v>129140</v>
      </c>
      <c r="H330" s="10" t="str">
        <f t="shared" si="5"/>
        <v>29</v>
      </c>
      <c r="I330" s="11" t="s">
        <v>1791</v>
      </c>
    </row>
    <row r="331" spans="1:9" ht="15" customHeight="1" x14ac:dyDescent="0.45">
      <c r="A331" s="5" t="s">
        <v>2140</v>
      </c>
      <c r="B331" s="5" t="s">
        <v>869</v>
      </c>
      <c r="C331" s="7">
        <f>'Automation by Year'!C424</f>
        <v>0</v>
      </c>
      <c r="D331" s="7">
        <f>'Automation by Year'!D424</f>
        <v>0</v>
      </c>
      <c r="E331" s="7">
        <f>'Automation by Year'!E424</f>
        <v>0</v>
      </c>
      <c r="F331" s="7">
        <f>'Automation by Year'!F424</f>
        <v>1</v>
      </c>
      <c r="G331" s="9">
        <v>71010</v>
      </c>
      <c r="H331" s="10" t="str">
        <f t="shared" si="5"/>
        <v>29</v>
      </c>
      <c r="I331" s="11" t="s">
        <v>1791</v>
      </c>
    </row>
    <row r="332" spans="1:9" ht="15" customHeight="1" x14ac:dyDescent="0.45">
      <c r="A332" s="5" t="s">
        <v>2141</v>
      </c>
      <c r="B332" s="5" t="s">
        <v>871</v>
      </c>
      <c r="C332" s="7">
        <f>'Automation by Year'!C425</f>
        <v>0</v>
      </c>
      <c r="D332" s="7">
        <f>'Automation by Year'!D425</f>
        <v>0</v>
      </c>
      <c r="E332" s="7">
        <f>'Automation by Year'!E425</f>
        <v>0</v>
      </c>
      <c r="F332" s="7">
        <f>'Automation by Year'!F425</f>
        <v>1</v>
      </c>
      <c r="G332" s="9">
        <v>648410</v>
      </c>
      <c r="H332" s="10" t="str">
        <f t="shared" si="5"/>
        <v>29</v>
      </c>
      <c r="I332" s="11" t="s">
        <v>1791</v>
      </c>
    </row>
    <row r="333" spans="1:9" ht="15" customHeight="1" x14ac:dyDescent="0.45">
      <c r="A333" s="5" t="s">
        <v>2142</v>
      </c>
      <c r="B333" s="5" t="s">
        <v>873</v>
      </c>
      <c r="C333" s="7">
        <f>'Automation by Year'!C426</f>
        <v>0</v>
      </c>
      <c r="D333" s="7">
        <f>'Automation by Year'!D426</f>
        <v>0</v>
      </c>
      <c r="E333" s="7">
        <f>'Automation by Year'!E426</f>
        <v>1</v>
      </c>
      <c r="F333" s="7">
        <f>'Automation by Year'!F426</f>
        <v>1</v>
      </c>
      <c r="G333" s="9">
        <v>73530</v>
      </c>
      <c r="H333" s="10" t="str">
        <f t="shared" si="5"/>
        <v>29</v>
      </c>
      <c r="I333" s="11" t="s">
        <v>1791</v>
      </c>
    </row>
    <row r="334" spans="1:9" ht="15" customHeight="1" x14ac:dyDescent="0.45">
      <c r="A334" s="5" t="s">
        <v>2143</v>
      </c>
      <c r="B334" s="5" t="s">
        <v>875</v>
      </c>
      <c r="C334" s="7">
        <f>'Automation by Year'!C427</f>
        <v>0</v>
      </c>
      <c r="D334" s="7">
        <f>'Automation by Year'!D427</f>
        <v>0</v>
      </c>
      <c r="E334" s="7">
        <f>'Automation by Year'!E427</f>
        <v>0</v>
      </c>
      <c r="F334" s="7">
        <f>'Automation by Year'!F427</f>
        <v>1</v>
      </c>
      <c r="G334" s="9">
        <v>9390</v>
      </c>
      <c r="H334" s="10" t="str">
        <f t="shared" si="5"/>
        <v>29</v>
      </c>
      <c r="I334" s="11" t="s">
        <v>1791</v>
      </c>
    </row>
    <row r="335" spans="1:9" ht="15" customHeight="1" x14ac:dyDescent="0.45">
      <c r="A335" s="5" t="s">
        <v>2144</v>
      </c>
      <c r="B335" s="5" t="s">
        <v>877</v>
      </c>
      <c r="C335" s="7">
        <f>'Automation by Year'!C428</f>
        <v>0</v>
      </c>
      <c r="D335" s="7">
        <f>'Automation by Year'!D428</f>
        <v>0</v>
      </c>
      <c r="E335" s="7">
        <f>'Automation by Year'!E428</f>
        <v>0</v>
      </c>
      <c r="F335" s="7">
        <f>'Automation by Year'!F428</f>
        <v>1</v>
      </c>
      <c r="G335" s="9">
        <v>11270</v>
      </c>
      <c r="H335" s="10" t="str">
        <f t="shared" si="5"/>
        <v>29</v>
      </c>
      <c r="I335" s="11" t="s">
        <v>1791</v>
      </c>
    </row>
    <row r="336" spans="1:9" ht="15" customHeight="1" x14ac:dyDescent="0.45">
      <c r="A336" s="5" t="s">
        <v>2145</v>
      </c>
      <c r="B336" s="5" t="s">
        <v>2146</v>
      </c>
      <c r="C336" s="7">
        <f>MIN('Automation by Year'!C429,'Automation by Year'!C430,'Automation by Year'!C431)</f>
        <v>0</v>
      </c>
      <c r="D336" s="7">
        <f>MIN('Automation by Year'!D429,'Automation by Year'!D430,'Automation by Year'!D431)</f>
        <v>0</v>
      </c>
      <c r="E336" s="7">
        <f>MIN('Automation by Year'!E429,'Automation by Year'!E430,'Automation by Year'!E431)</f>
        <v>0</v>
      </c>
      <c r="F336" s="7">
        <f>MIN('Automation by Year'!F429,'Automation by Year'!F430,'Automation by Year'!F431)</f>
        <v>1</v>
      </c>
      <c r="G336" s="9">
        <v>182610</v>
      </c>
      <c r="H336" s="10" t="str">
        <f t="shared" si="5"/>
        <v>29</v>
      </c>
      <c r="I336" s="11" t="s">
        <v>1791</v>
      </c>
    </row>
    <row r="337" spans="1:9" ht="15" customHeight="1" x14ac:dyDescent="0.45">
      <c r="A337" s="5" t="s">
        <v>2147</v>
      </c>
      <c r="B337" s="5" t="s">
        <v>885</v>
      </c>
      <c r="C337" s="7">
        <f>'Automation by Year'!C432</f>
        <v>0</v>
      </c>
      <c r="D337" s="7">
        <f>'Automation by Year'!D432</f>
        <v>0</v>
      </c>
      <c r="E337" s="7">
        <f>'Automation by Year'!E432</f>
        <v>0</v>
      </c>
      <c r="F337" s="7">
        <f>'Automation by Year'!F432</f>
        <v>1</v>
      </c>
      <c r="G337" s="9">
        <v>30500</v>
      </c>
      <c r="H337" s="10" t="str">
        <f t="shared" si="5"/>
        <v>29</v>
      </c>
      <c r="I337" s="11" t="s">
        <v>1791</v>
      </c>
    </row>
    <row r="338" spans="1:9" ht="15" customHeight="1" x14ac:dyDescent="0.45">
      <c r="A338" s="5" t="s">
        <v>2148</v>
      </c>
      <c r="B338" s="5" t="s">
        <v>887</v>
      </c>
      <c r="C338" s="7">
        <f>'Automation by Year'!C433</f>
        <v>0</v>
      </c>
      <c r="D338" s="7">
        <f>'Automation by Year'!D433</f>
        <v>0</v>
      </c>
      <c r="E338" s="7">
        <f>'Automation by Year'!E433</f>
        <v>0</v>
      </c>
      <c r="F338" s="7">
        <f>'Automation by Year'!F433</f>
        <v>1</v>
      </c>
      <c r="G338" s="9">
        <v>3740</v>
      </c>
      <c r="H338" s="10" t="str">
        <f t="shared" si="5"/>
        <v>29</v>
      </c>
      <c r="I338" s="11" t="s">
        <v>1791</v>
      </c>
    </row>
    <row r="339" spans="1:9" ht="15" customHeight="1" x14ac:dyDescent="0.45">
      <c r="A339" s="5" t="s">
        <v>2149</v>
      </c>
      <c r="B339" s="5" t="s">
        <v>889</v>
      </c>
      <c r="C339" s="7">
        <f>'Automation by Year'!C434</f>
        <v>0</v>
      </c>
      <c r="D339" s="7">
        <f>'Automation by Year'!D434</f>
        <v>0</v>
      </c>
      <c r="E339" s="7">
        <f>'Automation by Year'!E434</f>
        <v>0</v>
      </c>
      <c r="F339" s="7">
        <f>'Automation by Year'!F434</f>
        <v>0</v>
      </c>
      <c r="G339" s="9">
        <v>22270</v>
      </c>
      <c r="H339" s="10" t="str">
        <f t="shared" si="5"/>
        <v>29</v>
      </c>
      <c r="I339" s="11" t="s">
        <v>1791</v>
      </c>
    </row>
    <row r="340" spans="1:9" ht="15" customHeight="1" x14ac:dyDescent="0.45">
      <c r="A340" s="5" t="s">
        <v>2150</v>
      </c>
      <c r="B340" s="5" t="s">
        <v>2151</v>
      </c>
      <c r="C340" s="7">
        <f>'Automation by Year'!C435</f>
        <v>0</v>
      </c>
      <c r="D340" s="7">
        <f>'Automation by Year'!D435</f>
        <v>0</v>
      </c>
      <c r="E340" s="7">
        <f>'Automation by Year'!E435</f>
        <v>0</v>
      </c>
      <c r="F340" s="7">
        <f>'Automation by Year'!F435</f>
        <v>1</v>
      </c>
      <c r="G340" s="9">
        <v>35010</v>
      </c>
      <c r="H340" s="10" t="str">
        <f t="shared" si="5"/>
        <v>29</v>
      </c>
      <c r="I340" s="11" t="s">
        <v>1791</v>
      </c>
    </row>
    <row r="341" spans="1:9" ht="15" customHeight="1" x14ac:dyDescent="0.45">
      <c r="A341" s="5" t="s">
        <v>2152</v>
      </c>
      <c r="B341" s="5" t="s">
        <v>893</v>
      </c>
      <c r="C341" s="7">
        <f>'Automation by Year'!C436</f>
        <v>0</v>
      </c>
      <c r="D341" s="7">
        <f>'Automation by Year'!D436</f>
        <v>0</v>
      </c>
      <c r="E341" s="7">
        <f>'Automation by Year'!E436</f>
        <v>0</v>
      </c>
      <c r="F341" s="7">
        <f>'Automation by Year'!F436</f>
        <v>0</v>
      </c>
      <c r="G341" s="12"/>
      <c r="H341" s="10" t="str">
        <f t="shared" si="5"/>
        <v>31</v>
      </c>
      <c r="I341" s="11" t="s">
        <v>1828</v>
      </c>
    </row>
    <row r="342" spans="1:9" ht="15" customHeight="1" x14ac:dyDescent="0.45">
      <c r="A342" s="5" t="s">
        <v>2153</v>
      </c>
      <c r="B342" s="5" t="s">
        <v>895</v>
      </c>
      <c r="C342" s="7">
        <f>'Automation by Year'!C437</f>
        <v>0</v>
      </c>
      <c r="D342" s="7">
        <f>'Automation by Year'!D437</f>
        <v>0</v>
      </c>
      <c r="E342" s="7">
        <f>'Automation by Year'!E437</f>
        <v>0</v>
      </c>
      <c r="F342" s="7">
        <f>'Automation by Year'!F437</f>
        <v>0</v>
      </c>
      <c r="G342" s="12"/>
      <c r="H342" s="10" t="str">
        <f t="shared" si="5"/>
        <v>31</v>
      </c>
      <c r="I342" s="11" t="s">
        <v>1828</v>
      </c>
    </row>
    <row r="343" spans="1:9" ht="15" customHeight="1" x14ac:dyDescent="0.45">
      <c r="A343" s="5" t="s">
        <v>2154</v>
      </c>
      <c r="B343" s="5" t="s">
        <v>897</v>
      </c>
      <c r="C343" s="7">
        <f>'Automation by Year'!C438</f>
        <v>0</v>
      </c>
      <c r="D343" s="7">
        <f>'Automation by Year'!D438</f>
        <v>0</v>
      </c>
      <c r="E343" s="7">
        <f>'Automation by Year'!E438</f>
        <v>0</v>
      </c>
      <c r="F343" s="7">
        <f>'Automation by Year'!F438</f>
        <v>0</v>
      </c>
      <c r="G343" s="9">
        <v>1448910</v>
      </c>
      <c r="H343" s="10" t="str">
        <f t="shared" si="5"/>
        <v>31</v>
      </c>
      <c r="I343" s="11" t="s">
        <v>1791</v>
      </c>
    </row>
    <row r="344" spans="1:9" ht="15" customHeight="1" x14ac:dyDescent="0.45">
      <c r="A344" s="5" t="s">
        <v>2155</v>
      </c>
      <c r="B344" s="5" t="s">
        <v>899</v>
      </c>
      <c r="C344" s="7">
        <f>'Automation by Year'!C439</f>
        <v>0</v>
      </c>
      <c r="D344" s="7">
        <f>'Automation by Year'!D439</f>
        <v>0</v>
      </c>
      <c r="E344" s="7">
        <f>'Automation by Year'!E439</f>
        <v>0</v>
      </c>
      <c r="F344" s="7">
        <f>'Automation by Year'!F439</f>
        <v>0</v>
      </c>
      <c r="G344" s="9">
        <v>52440</v>
      </c>
      <c r="H344" s="10" t="str">
        <f t="shared" si="5"/>
        <v>31</v>
      </c>
      <c r="I344" s="11" t="s">
        <v>1791</v>
      </c>
    </row>
    <row r="345" spans="1:9" ht="15" customHeight="1" x14ac:dyDescent="0.45">
      <c r="A345" s="5" t="s">
        <v>2156</v>
      </c>
      <c r="B345" s="5" t="s">
        <v>901</v>
      </c>
      <c r="C345" s="7">
        <f>'Automation by Year'!C440</f>
        <v>0</v>
      </c>
      <c r="D345" s="7">
        <f>'Automation by Year'!D440</f>
        <v>0</v>
      </c>
      <c r="E345" s="7">
        <f>'Automation by Year'!E440</f>
        <v>0</v>
      </c>
      <c r="F345" s="7">
        <f>'Automation by Year'!F440</f>
        <v>1</v>
      </c>
      <c r="G345" s="9">
        <v>35520</v>
      </c>
      <c r="H345" s="10" t="str">
        <f t="shared" si="5"/>
        <v>31</v>
      </c>
      <c r="I345" s="11" t="s">
        <v>1791</v>
      </c>
    </row>
    <row r="346" spans="1:9" ht="15" customHeight="1" x14ac:dyDescent="0.45">
      <c r="A346" s="5" t="s">
        <v>2157</v>
      </c>
      <c r="B346" s="5" t="s">
        <v>903</v>
      </c>
      <c r="C346" s="7">
        <f>'Automation by Year'!C441</f>
        <v>0</v>
      </c>
      <c r="D346" s="7">
        <f>'Automation by Year'!D441</f>
        <v>0</v>
      </c>
      <c r="E346" s="7">
        <f>'Automation by Year'!E441</f>
        <v>0</v>
      </c>
      <c r="F346" s="7">
        <f>'Automation by Year'!F441</f>
        <v>0</v>
      </c>
      <c r="G346" s="9">
        <v>51290</v>
      </c>
      <c r="H346" s="10" t="str">
        <f t="shared" si="5"/>
        <v>31</v>
      </c>
      <c r="I346" s="11" t="s">
        <v>1791</v>
      </c>
    </row>
    <row r="347" spans="1:9" ht="15" customHeight="1" x14ac:dyDescent="0.45">
      <c r="A347" s="5" t="s">
        <v>2158</v>
      </c>
      <c r="B347" s="5" t="s">
        <v>905</v>
      </c>
      <c r="C347" s="7">
        <f>'Automation by Year'!C442</f>
        <v>0</v>
      </c>
      <c r="D347" s="7">
        <f>'Automation by Year'!D442</f>
        <v>0</v>
      </c>
      <c r="E347" s="7">
        <f>'Automation by Year'!E442</f>
        <v>1</v>
      </c>
      <c r="F347" s="7">
        <f>'Automation by Year'!F442</f>
        <v>1</v>
      </c>
      <c r="G347" s="9">
        <v>4310</v>
      </c>
      <c r="H347" s="10" t="str">
        <f t="shared" si="5"/>
        <v>31</v>
      </c>
      <c r="I347" s="11" t="s">
        <v>1791</v>
      </c>
    </row>
    <row r="348" spans="1:9" ht="15" customHeight="1" x14ac:dyDescent="0.45">
      <c r="A348" s="5" t="s">
        <v>2159</v>
      </c>
      <c r="B348" s="5" t="s">
        <v>907</v>
      </c>
      <c r="C348" s="7">
        <f>'Automation by Year'!C443</f>
        <v>0</v>
      </c>
      <c r="D348" s="7">
        <f>'Automation by Year'!D443</f>
        <v>0</v>
      </c>
      <c r="E348" s="7">
        <f>'Automation by Year'!E443</f>
        <v>0</v>
      </c>
      <c r="F348" s="7">
        <f>'Automation by Year'!F443</f>
        <v>0</v>
      </c>
      <c r="G348" s="9">
        <v>112430</v>
      </c>
      <c r="H348" s="10" t="str">
        <f t="shared" si="5"/>
        <v>31</v>
      </c>
      <c r="I348" s="11" t="s">
        <v>1791</v>
      </c>
    </row>
    <row r="349" spans="1:9" ht="15" customHeight="1" x14ac:dyDescent="0.45">
      <c r="A349" s="5" t="s">
        <v>2160</v>
      </c>
      <c r="B349" s="5" t="s">
        <v>909</v>
      </c>
      <c r="C349" s="7">
        <f>'Automation by Year'!C444</f>
        <v>0</v>
      </c>
      <c r="D349" s="7">
        <f>'Automation by Year'!D444</f>
        <v>0</v>
      </c>
      <c r="E349" s="7">
        <f>'Automation by Year'!E444</f>
        <v>0</v>
      </c>
      <c r="F349" s="7">
        <f>'Automation by Year'!F444</f>
        <v>1</v>
      </c>
      <c r="G349" s="9">
        <v>48150</v>
      </c>
      <c r="H349" s="10" t="str">
        <f t="shared" si="5"/>
        <v>31</v>
      </c>
      <c r="I349" s="11" t="s">
        <v>1791</v>
      </c>
    </row>
    <row r="350" spans="1:9" ht="15" customHeight="1" x14ac:dyDescent="0.45">
      <c r="A350" s="5" t="s">
        <v>2161</v>
      </c>
      <c r="B350" s="5" t="s">
        <v>911</v>
      </c>
      <c r="C350" s="7">
        <f>'Automation by Year'!C445</f>
        <v>0</v>
      </c>
      <c r="D350" s="7">
        <f>'Automation by Year'!D445</f>
        <v>0</v>
      </c>
      <c r="E350" s="7">
        <f>'Automation by Year'!E445</f>
        <v>0</v>
      </c>
      <c r="F350" s="7">
        <f>'Automation by Year'!F445</f>
        <v>0</v>
      </c>
      <c r="G350" s="9">
        <v>98790</v>
      </c>
      <c r="H350" s="10" t="str">
        <f t="shared" si="5"/>
        <v>31</v>
      </c>
      <c r="I350" s="11" t="s">
        <v>1791</v>
      </c>
    </row>
    <row r="351" spans="1:9" ht="15" customHeight="1" x14ac:dyDescent="0.45">
      <c r="A351" s="5" t="s">
        <v>2162</v>
      </c>
      <c r="B351" s="5" t="s">
        <v>913</v>
      </c>
      <c r="C351" s="7">
        <f>'Automation by Year'!C446</f>
        <v>0</v>
      </c>
      <c r="D351" s="7">
        <f>'Automation by Year'!D446</f>
        <v>0</v>
      </c>
      <c r="E351" s="7">
        <f>'Automation by Year'!E446</f>
        <v>0</v>
      </c>
      <c r="F351" s="7">
        <f>'Automation by Year'!F446</f>
        <v>1</v>
      </c>
      <c r="G351" s="9">
        <v>387790</v>
      </c>
      <c r="H351" s="10" t="str">
        <f t="shared" si="5"/>
        <v>31</v>
      </c>
      <c r="I351" s="11" t="s">
        <v>1791</v>
      </c>
    </row>
    <row r="352" spans="1:9" ht="15" customHeight="1" x14ac:dyDescent="0.45">
      <c r="A352" s="5" t="s">
        <v>2163</v>
      </c>
      <c r="B352" s="5" t="s">
        <v>915</v>
      </c>
      <c r="C352" s="7">
        <f>'Automation by Year'!C447</f>
        <v>0</v>
      </c>
      <c r="D352" s="7">
        <f>'Automation by Year'!D447</f>
        <v>0</v>
      </c>
      <c r="E352" s="7">
        <f>'Automation by Year'!E447</f>
        <v>0</v>
      </c>
      <c r="F352" s="7">
        <f>'Automation by Year'!F447</f>
        <v>1</v>
      </c>
      <c r="G352" s="9">
        <v>817870</v>
      </c>
      <c r="H352" s="10" t="str">
        <f t="shared" si="5"/>
        <v>31</v>
      </c>
      <c r="I352" s="11" t="s">
        <v>1791</v>
      </c>
    </row>
    <row r="353" spans="1:9" ht="15" customHeight="1" x14ac:dyDescent="0.45">
      <c r="A353" s="5" t="s">
        <v>2164</v>
      </c>
      <c r="B353" s="5" t="s">
        <v>917</v>
      </c>
      <c r="C353" s="7">
        <f>'Automation by Year'!C448</f>
        <v>0</v>
      </c>
      <c r="D353" s="7">
        <f>'Automation by Year'!D448</f>
        <v>0</v>
      </c>
      <c r="E353" s="7">
        <f>'Automation by Year'!E448</f>
        <v>1</v>
      </c>
      <c r="F353" s="7">
        <f>'Automation by Year'!F448</f>
        <v>1</v>
      </c>
      <c r="G353" s="9">
        <v>77420</v>
      </c>
      <c r="H353" s="10" t="str">
        <f t="shared" si="5"/>
        <v>31</v>
      </c>
      <c r="I353" s="11" t="s">
        <v>1791</v>
      </c>
    </row>
    <row r="354" spans="1:9" ht="15" customHeight="1" x14ac:dyDescent="0.45">
      <c r="A354" s="5" t="s">
        <v>2165</v>
      </c>
      <c r="B354" s="5" t="s">
        <v>919</v>
      </c>
      <c r="C354" s="7">
        <f>'Automation by Year'!C449</f>
        <v>0</v>
      </c>
      <c r="D354" s="7">
        <f>'Automation by Year'!D449</f>
        <v>1</v>
      </c>
      <c r="E354" s="7">
        <f>'Automation by Year'!E449</f>
        <v>1</v>
      </c>
      <c r="F354" s="7">
        <f>'Automation by Year'!F449</f>
        <v>1</v>
      </c>
      <c r="G354" s="9">
        <v>41550</v>
      </c>
      <c r="H354" s="10" t="str">
        <f t="shared" si="5"/>
        <v>31</v>
      </c>
      <c r="I354" s="11" t="s">
        <v>1791</v>
      </c>
    </row>
    <row r="355" spans="1:9" ht="15" customHeight="1" x14ac:dyDescent="0.45">
      <c r="A355" s="5" t="s">
        <v>2166</v>
      </c>
      <c r="B355" s="5" t="s">
        <v>921</v>
      </c>
      <c r="C355" s="7">
        <f>'Automation by Year'!C450</f>
        <v>0</v>
      </c>
      <c r="D355" s="7">
        <f>'Automation by Year'!D450</f>
        <v>1</v>
      </c>
      <c r="E355" s="7">
        <f>'Automation by Year'!E450</f>
        <v>1</v>
      </c>
      <c r="F355" s="7">
        <f>'Automation by Year'!F450</f>
        <v>1</v>
      </c>
      <c r="G355" s="9">
        <v>39530</v>
      </c>
      <c r="H355" s="10" t="str">
        <f t="shared" si="5"/>
        <v>31</v>
      </c>
      <c r="I355" s="11" t="s">
        <v>1791</v>
      </c>
    </row>
    <row r="356" spans="1:9" ht="15" customHeight="1" x14ac:dyDescent="0.45">
      <c r="A356" s="5" t="s">
        <v>2167</v>
      </c>
      <c r="B356" s="5" t="s">
        <v>923</v>
      </c>
      <c r="C356" s="7">
        <f>'Automation by Year'!C451</f>
        <v>0</v>
      </c>
      <c r="D356" s="7">
        <f>'Automation by Year'!D451</f>
        <v>0</v>
      </c>
      <c r="E356" s="7">
        <f>'Automation by Year'!E451</f>
        <v>0</v>
      </c>
      <c r="F356" s="7">
        <f>'Automation by Year'!F451</f>
        <v>1</v>
      </c>
      <c r="G356" s="9">
        <v>126580</v>
      </c>
      <c r="H356" s="10" t="str">
        <f t="shared" si="5"/>
        <v>31</v>
      </c>
      <c r="I356" s="11" t="s">
        <v>1791</v>
      </c>
    </row>
    <row r="357" spans="1:9" ht="15" customHeight="1" x14ac:dyDescent="0.45">
      <c r="A357" s="5" t="s">
        <v>2168</v>
      </c>
      <c r="B357" s="5" t="s">
        <v>925</v>
      </c>
      <c r="C357" s="7">
        <f>'Automation by Year'!C452</f>
        <v>0</v>
      </c>
      <c r="D357" s="7">
        <f>'Automation by Year'!D452</f>
        <v>0</v>
      </c>
      <c r="E357" s="7">
        <f>'Automation by Year'!E452</f>
        <v>0</v>
      </c>
      <c r="F357" s="7">
        <f>'Automation by Year'!F452</f>
        <v>1</v>
      </c>
      <c r="G357" s="9">
        <v>143540</v>
      </c>
      <c r="H357" s="10" t="str">
        <f t="shared" si="5"/>
        <v>31</v>
      </c>
      <c r="I357" s="11" t="s">
        <v>1791</v>
      </c>
    </row>
    <row r="358" spans="1:9" ht="15" customHeight="1" x14ac:dyDescent="0.45">
      <c r="A358" s="5" t="s">
        <v>2169</v>
      </c>
      <c r="B358" s="5" t="s">
        <v>2170</v>
      </c>
      <c r="C358" s="7">
        <f>MIN('Automation by Year'!C453,'Automation by Year'!C454)</f>
        <v>0</v>
      </c>
      <c r="D358" s="7">
        <f>MIN('Automation by Year'!D453,'Automation by Year'!D454)</f>
        <v>0</v>
      </c>
      <c r="E358" s="7">
        <f>MIN('Automation by Year'!E453,'Automation by Year'!E454)</f>
        <v>0</v>
      </c>
      <c r="F358" s="7">
        <f>MIN('Automation by Year'!F453,'Automation by Year'!F454)</f>
        <v>1</v>
      </c>
      <c r="G358" s="9">
        <v>109740</v>
      </c>
      <c r="H358" s="10" t="str">
        <f t="shared" si="5"/>
        <v>31</v>
      </c>
      <c r="I358" s="11" t="s">
        <v>1791</v>
      </c>
    </row>
    <row r="359" spans="1:9" ht="15" customHeight="1" x14ac:dyDescent="0.45">
      <c r="A359" s="5" t="s">
        <v>2171</v>
      </c>
      <c r="B359" s="5" t="s">
        <v>931</v>
      </c>
      <c r="C359" s="7">
        <f>'Automation by Year'!C455</f>
        <v>0</v>
      </c>
      <c r="D359" s="7">
        <f>'Automation by Year'!D455</f>
        <v>0</v>
      </c>
      <c r="E359" s="7">
        <f>'Automation by Year'!E455</f>
        <v>0</v>
      </c>
      <c r="F359" s="7">
        <f>'Automation by Year'!F455</f>
        <v>1</v>
      </c>
      <c r="G359" s="9">
        <v>53380</v>
      </c>
      <c r="H359" s="10" t="str">
        <f t="shared" si="5"/>
        <v>33</v>
      </c>
      <c r="I359" s="11" t="s">
        <v>1791</v>
      </c>
    </row>
    <row r="360" spans="1:9" ht="15" customHeight="1" x14ac:dyDescent="0.45">
      <c r="A360" s="5" t="s">
        <v>2172</v>
      </c>
      <c r="B360" s="5" t="s">
        <v>933</v>
      </c>
      <c r="C360" s="7">
        <f>'Automation by Year'!C456</f>
        <v>0</v>
      </c>
      <c r="D360" s="7">
        <f>'Automation by Year'!D456</f>
        <v>0</v>
      </c>
      <c r="E360" s="7">
        <f>'Automation by Year'!E456</f>
        <v>0</v>
      </c>
      <c r="F360" s="7">
        <f>'Automation by Year'!F456</f>
        <v>1</v>
      </c>
      <c r="G360" s="9">
        <v>154610</v>
      </c>
      <c r="H360" s="10" t="str">
        <f t="shared" si="5"/>
        <v>33</v>
      </c>
      <c r="I360" s="11" t="s">
        <v>1791</v>
      </c>
    </row>
    <row r="361" spans="1:9" ht="15" customHeight="1" x14ac:dyDescent="0.45">
      <c r="A361" s="5" t="s">
        <v>2173</v>
      </c>
      <c r="B361" s="5" t="s">
        <v>935</v>
      </c>
      <c r="C361" s="7">
        <f>'Automation by Year'!C457</f>
        <v>0</v>
      </c>
      <c r="D361" s="7">
        <f>'Automation by Year'!D457</f>
        <v>0</v>
      </c>
      <c r="E361" s="7">
        <f>'Automation by Year'!E457</f>
        <v>0</v>
      </c>
      <c r="F361" s="7">
        <f>'Automation by Year'!F457</f>
        <v>1</v>
      </c>
      <c r="G361" s="9">
        <v>99140</v>
      </c>
      <c r="H361" s="10" t="str">
        <f t="shared" si="5"/>
        <v>33</v>
      </c>
      <c r="I361" s="11" t="s">
        <v>1791</v>
      </c>
    </row>
    <row r="362" spans="1:9" ht="15" customHeight="1" x14ac:dyDescent="0.45">
      <c r="A362" s="5" t="s">
        <v>2174</v>
      </c>
      <c r="B362" s="5" t="s">
        <v>937</v>
      </c>
      <c r="C362" s="7">
        <f>'Automation by Year'!C458</f>
        <v>0</v>
      </c>
      <c r="D362" s="7">
        <f>'Automation by Year'!D458</f>
        <v>0</v>
      </c>
      <c r="E362" s="7">
        <f>'Automation by Year'!E458</f>
        <v>0</v>
      </c>
      <c r="F362" s="7">
        <f>'Automation by Year'!F458</f>
        <v>0</v>
      </c>
      <c r="G362" s="9">
        <v>345990</v>
      </c>
      <c r="H362" s="10" t="str">
        <f t="shared" si="5"/>
        <v>33</v>
      </c>
      <c r="I362" s="11" t="s">
        <v>1791</v>
      </c>
    </row>
    <row r="363" spans="1:9" ht="15" customHeight="1" x14ac:dyDescent="0.45">
      <c r="A363" s="5" t="s">
        <v>2175</v>
      </c>
      <c r="B363" s="5" t="s">
        <v>939</v>
      </c>
      <c r="C363" s="7">
        <f>'Automation by Year'!C459</f>
        <v>0</v>
      </c>
      <c r="D363" s="7">
        <f>'Automation by Year'!D459</f>
        <v>0</v>
      </c>
      <c r="E363" s="7">
        <f>'Automation by Year'!E459</f>
        <v>0</v>
      </c>
      <c r="F363" s="7">
        <f>'Automation by Year'!F459</f>
        <v>1</v>
      </c>
      <c r="G363" s="9">
        <v>13800</v>
      </c>
      <c r="H363" s="10" t="str">
        <f t="shared" si="5"/>
        <v>33</v>
      </c>
      <c r="I363" s="11" t="s">
        <v>1791</v>
      </c>
    </row>
    <row r="364" spans="1:9" ht="15" customHeight="1" x14ac:dyDescent="0.45">
      <c r="A364" s="5" t="s">
        <v>2176</v>
      </c>
      <c r="B364" s="5" t="s">
        <v>941</v>
      </c>
      <c r="C364" s="7">
        <f>'Automation by Year'!C460</f>
        <v>0</v>
      </c>
      <c r="D364" s="7">
        <f>'Automation by Year'!D460</f>
        <v>0</v>
      </c>
      <c r="E364" s="7">
        <f>'Automation by Year'!E460</f>
        <v>0</v>
      </c>
      <c r="F364" s="7">
        <f>'Automation by Year'!F460</f>
        <v>1</v>
      </c>
      <c r="G364" s="9">
        <v>2780</v>
      </c>
      <c r="H364" s="10" t="str">
        <f t="shared" si="5"/>
        <v>33</v>
      </c>
      <c r="I364" s="11" t="s">
        <v>1791</v>
      </c>
    </row>
    <row r="365" spans="1:9" ht="15" customHeight="1" x14ac:dyDescent="0.45">
      <c r="A365" s="5" t="s">
        <v>2177</v>
      </c>
      <c r="B365" s="5" t="s">
        <v>943</v>
      </c>
      <c r="C365" s="7">
        <f>'Automation by Year'!C461</f>
        <v>0</v>
      </c>
      <c r="D365" s="7">
        <f>'Automation by Year'!D461</f>
        <v>0</v>
      </c>
      <c r="E365" s="7">
        <f>'Automation by Year'!E461</f>
        <v>0</v>
      </c>
      <c r="F365" s="7">
        <f>'Automation by Year'!F461</f>
        <v>1</v>
      </c>
      <c r="G365" s="9">
        <v>17310</v>
      </c>
      <c r="H365" s="10" t="str">
        <f t="shared" si="5"/>
        <v>33</v>
      </c>
      <c r="I365" s="11" t="s">
        <v>1791</v>
      </c>
    </row>
    <row r="366" spans="1:9" ht="15" customHeight="1" x14ac:dyDescent="0.45">
      <c r="A366" s="5" t="s">
        <v>2178</v>
      </c>
      <c r="B366" s="5" t="s">
        <v>945</v>
      </c>
      <c r="C366" s="7">
        <f>'Automation by Year'!C462</f>
        <v>0</v>
      </c>
      <c r="D366" s="7">
        <f>'Automation by Year'!D462</f>
        <v>0</v>
      </c>
      <c r="E366" s="7">
        <f>'Automation by Year'!E462</f>
        <v>0</v>
      </c>
      <c r="F366" s="7">
        <f>'Automation by Year'!F462</f>
        <v>1</v>
      </c>
      <c r="G366" s="9">
        <v>380500</v>
      </c>
      <c r="H366" s="10" t="str">
        <f t="shared" si="5"/>
        <v>33</v>
      </c>
      <c r="I366" s="11" t="s">
        <v>1791</v>
      </c>
    </row>
    <row r="367" spans="1:9" ht="15" customHeight="1" x14ac:dyDescent="0.45">
      <c r="A367" s="5" t="s">
        <v>2179</v>
      </c>
      <c r="B367" s="5" t="s">
        <v>947</v>
      </c>
      <c r="C367" s="7">
        <f>'Automation by Year'!C463</f>
        <v>0</v>
      </c>
      <c r="D367" s="7">
        <f>'Automation by Year'!D463</f>
        <v>0</v>
      </c>
      <c r="E367" s="7">
        <f>'Automation by Year'!E463</f>
        <v>0</v>
      </c>
      <c r="F367" s="7">
        <f>'Automation by Year'!F463</f>
        <v>0</v>
      </c>
      <c r="G367" s="9">
        <v>114430</v>
      </c>
      <c r="H367" s="10" t="str">
        <f t="shared" si="5"/>
        <v>33</v>
      </c>
      <c r="I367" s="11" t="s">
        <v>1791</v>
      </c>
    </row>
    <row r="368" spans="1:9" ht="15" customHeight="1" x14ac:dyDescent="0.45">
      <c r="A368" s="5" t="s">
        <v>2180</v>
      </c>
      <c r="B368" s="5" t="s">
        <v>953</v>
      </c>
      <c r="C368" s="7">
        <f>'Automation by Year'!C466</f>
        <v>0</v>
      </c>
      <c r="D368" s="7">
        <f>'Automation by Year'!D466</f>
        <v>0</v>
      </c>
      <c r="E368" s="7">
        <f>'Automation by Year'!E466</f>
        <v>0</v>
      </c>
      <c r="F368" s="7">
        <f>'Automation by Year'!F466</f>
        <v>0</v>
      </c>
      <c r="G368" s="9">
        <v>5770</v>
      </c>
      <c r="H368" s="10" t="str">
        <f t="shared" si="5"/>
        <v>33</v>
      </c>
      <c r="I368" s="11" t="s">
        <v>1791</v>
      </c>
    </row>
    <row r="369" spans="1:9" ht="15" customHeight="1" x14ac:dyDescent="0.45">
      <c r="A369" s="5" t="s">
        <v>2181</v>
      </c>
      <c r="B369" s="5" t="s">
        <v>955</v>
      </c>
      <c r="C369" s="7">
        <f>'Automation by Year'!C467</f>
        <v>0</v>
      </c>
      <c r="D369" s="7">
        <f>'Automation by Year'!D467</f>
        <v>0</v>
      </c>
      <c r="E369" s="7">
        <f>'Automation by Year'!E467</f>
        <v>1</v>
      </c>
      <c r="F369" s="7">
        <f>'Automation by Year'!F467</f>
        <v>1</v>
      </c>
      <c r="G369" s="9">
        <v>9050</v>
      </c>
      <c r="H369" s="10" t="str">
        <f t="shared" si="5"/>
        <v>33</v>
      </c>
      <c r="I369" s="11" t="s">
        <v>1791</v>
      </c>
    </row>
    <row r="370" spans="1:9" ht="15" customHeight="1" x14ac:dyDescent="0.45">
      <c r="A370" s="5" t="s">
        <v>2182</v>
      </c>
      <c r="B370" s="5" t="s">
        <v>957</v>
      </c>
      <c r="C370" s="7">
        <f>'Automation by Year'!C468</f>
        <v>0</v>
      </c>
      <c r="D370" s="7">
        <f>'Automation by Year'!D468</f>
        <v>0</v>
      </c>
      <c r="E370" s="7">
        <f>'Automation by Year'!E468</f>
        <v>0</v>
      </c>
      <c r="F370" s="7">
        <f>'Automation by Year'!F468</f>
        <v>0</v>
      </c>
      <c r="G370" s="9">
        <v>670520</v>
      </c>
      <c r="H370" s="10" t="str">
        <f t="shared" si="5"/>
        <v>33</v>
      </c>
      <c r="I370" s="11" t="s">
        <v>1791</v>
      </c>
    </row>
    <row r="371" spans="1:9" ht="15" customHeight="1" x14ac:dyDescent="0.45">
      <c r="A371" s="5" t="s">
        <v>2183</v>
      </c>
      <c r="B371" s="5" t="s">
        <v>961</v>
      </c>
      <c r="C371" s="7">
        <f>'Automation by Year'!C470</f>
        <v>0</v>
      </c>
      <c r="D371" s="7">
        <f>'Automation by Year'!D470</f>
        <v>0</v>
      </c>
      <c r="E371" s="7">
        <f>'Automation by Year'!E470</f>
        <v>0</v>
      </c>
      <c r="F371" s="7">
        <f>'Automation by Year'!F470</f>
        <v>1</v>
      </c>
      <c r="G371" s="9">
        <v>4390</v>
      </c>
      <c r="H371" s="10" t="str">
        <f t="shared" si="5"/>
        <v>33</v>
      </c>
      <c r="I371" s="11" t="s">
        <v>1791</v>
      </c>
    </row>
    <row r="372" spans="1:9" ht="15" customHeight="1" x14ac:dyDescent="0.45">
      <c r="A372" s="5" t="s">
        <v>2184</v>
      </c>
      <c r="B372" s="5" t="s">
        <v>963</v>
      </c>
      <c r="C372" s="7">
        <f>'Automation by Year'!C471</f>
        <v>0</v>
      </c>
      <c r="D372" s="7">
        <f>'Automation by Year'!D471</f>
        <v>0</v>
      </c>
      <c r="E372" s="7">
        <f>'Automation by Year'!E471</f>
        <v>0</v>
      </c>
      <c r="F372" s="7">
        <f>'Automation by Year'!F471</f>
        <v>1</v>
      </c>
      <c r="G372" s="9">
        <v>12070</v>
      </c>
      <c r="H372" s="10" t="str">
        <f t="shared" si="5"/>
        <v>33</v>
      </c>
      <c r="I372" s="11" t="s">
        <v>1791</v>
      </c>
    </row>
    <row r="373" spans="1:9" ht="15" customHeight="1" x14ac:dyDescent="0.45">
      <c r="A373" s="5" t="s">
        <v>2185</v>
      </c>
      <c r="B373" s="5" t="s">
        <v>965</v>
      </c>
      <c r="C373" s="7">
        <f>'Automation by Year'!C472</f>
        <v>0</v>
      </c>
      <c r="D373" s="7">
        <f>'Automation by Year'!D472</f>
        <v>0</v>
      </c>
      <c r="E373" s="7">
        <f>'Automation by Year'!E472</f>
        <v>0</v>
      </c>
      <c r="F373" s="7">
        <f>'Automation by Year'!F472</f>
        <v>0</v>
      </c>
      <c r="G373" s="9">
        <v>35580</v>
      </c>
      <c r="H373" s="10" t="str">
        <f t="shared" si="5"/>
        <v>33</v>
      </c>
      <c r="I373" s="11" t="s">
        <v>1791</v>
      </c>
    </row>
    <row r="374" spans="1:9" ht="15" customHeight="1" x14ac:dyDescent="0.45">
      <c r="A374" s="5" t="s">
        <v>2186</v>
      </c>
      <c r="B374" s="5" t="s">
        <v>967</v>
      </c>
      <c r="C374" s="7">
        <f>'Automation by Year'!C473</f>
        <v>0</v>
      </c>
      <c r="D374" s="7">
        <f>'Automation by Year'!D473</f>
        <v>0</v>
      </c>
      <c r="E374" s="7">
        <f>'Automation by Year'!E473</f>
        <v>1</v>
      </c>
      <c r="F374" s="7">
        <f>'Automation by Year'!F473</f>
        <v>1</v>
      </c>
      <c r="G374" s="9">
        <v>9520</v>
      </c>
      <c r="H374" s="10" t="str">
        <f t="shared" si="5"/>
        <v>33</v>
      </c>
      <c r="I374" s="11" t="s">
        <v>1791</v>
      </c>
    </row>
    <row r="375" spans="1:9" ht="15" customHeight="1" x14ac:dyDescent="0.45">
      <c r="A375" s="5" t="s">
        <v>2187</v>
      </c>
      <c r="B375" s="5" t="s">
        <v>969</v>
      </c>
      <c r="C375" s="7">
        <f>'Automation by Year'!C474</f>
        <v>0</v>
      </c>
      <c r="D375" s="7">
        <f>'Automation by Year'!D474</f>
        <v>0</v>
      </c>
      <c r="E375" s="7">
        <f>'Automation by Year'!E474</f>
        <v>0</v>
      </c>
      <c r="F375" s="7">
        <f>'Automation by Year'!F474</f>
        <v>1</v>
      </c>
      <c r="G375" s="9">
        <v>1283470</v>
      </c>
      <c r="H375" s="10" t="str">
        <f t="shared" si="5"/>
        <v>33</v>
      </c>
      <c r="I375" s="11" t="s">
        <v>1791</v>
      </c>
    </row>
    <row r="376" spans="1:9" ht="15" customHeight="1" x14ac:dyDescent="0.45">
      <c r="A376" s="5" t="s">
        <v>2188</v>
      </c>
      <c r="B376" s="5" t="s">
        <v>971</v>
      </c>
      <c r="C376" s="7">
        <f>'Automation by Year'!C475</f>
        <v>0</v>
      </c>
      <c r="D376" s="7">
        <f>'Automation by Year'!D475</f>
        <v>0</v>
      </c>
      <c r="E376" s="7">
        <f>'Automation by Year'!E475</f>
        <v>1</v>
      </c>
      <c r="F376" s="7">
        <f>'Automation by Year'!F475</f>
        <v>1</v>
      </c>
      <c r="G376" s="9">
        <v>94360</v>
      </c>
      <c r="H376" s="10" t="str">
        <f t="shared" si="5"/>
        <v>33</v>
      </c>
      <c r="I376" s="11" t="s">
        <v>1791</v>
      </c>
    </row>
    <row r="377" spans="1:9" ht="15" customHeight="1" x14ac:dyDescent="0.45">
      <c r="A377" s="5" t="s">
        <v>2189</v>
      </c>
      <c r="B377" s="5" t="s">
        <v>973</v>
      </c>
      <c r="C377" s="7">
        <f>'Automation by Year'!C476</f>
        <v>0</v>
      </c>
      <c r="D377" s="7">
        <f>'Automation by Year'!D476</f>
        <v>0</v>
      </c>
      <c r="E377" s="7">
        <f>'Automation by Year'!E476</f>
        <v>0</v>
      </c>
      <c r="F377" s="7">
        <f>'Automation by Year'!F476</f>
        <v>1</v>
      </c>
      <c r="G377" s="9">
        <v>157550</v>
      </c>
      <c r="H377" s="10" t="str">
        <f t="shared" si="5"/>
        <v>33</v>
      </c>
      <c r="I377" s="11" t="s">
        <v>1791</v>
      </c>
    </row>
    <row r="378" spans="1:9" ht="15" customHeight="1" x14ac:dyDescent="0.45">
      <c r="A378" s="5" t="s">
        <v>2190</v>
      </c>
      <c r="B378" s="5" t="s">
        <v>975</v>
      </c>
      <c r="C378" s="7">
        <f>'Automation by Year'!C477</f>
        <v>0</v>
      </c>
      <c r="D378" s="7">
        <f>'Automation by Year'!D477</f>
        <v>0</v>
      </c>
      <c r="E378" s="7">
        <f>'Automation by Year'!E477</f>
        <v>1</v>
      </c>
      <c r="F378" s="7">
        <f>'Automation by Year'!F477</f>
        <v>1</v>
      </c>
      <c r="G378" s="9">
        <v>50290</v>
      </c>
      <c r="H378" s="10" t="str">
        <f t="shared" si="5"/>
        <v>33</v>
      </c>
      <c r="I378" s="11" t="s">
        <v>1791</v>
      </c>
    </row>
    <row r="379" spans="1:9" ht="15" customHeight="1" x14ac:dyDescent="0.45">
      <c r="A379" s="5" t="s">
        <v>2191</v>
      </c>
      <c r="B379" s="5" t="s">
        <v>2192</v>
      </c>
      <c r="C379" s="7">
        <f>'Automation by Year'!C478</f>
        <v>0</v>
      </c>
      <c r="D379" s="7">
        <f>'Automation by Year'!D478</f>
        <v>0</v>
      </c>
      <c r="E379" s="7">
        <f>'Automation by Year'!E478</f>
        <v>0</v>
      </c>
      <c r="F379" s="7">
        <f>'Automation by Year'!F478</f>
        <v>1</v>
      </c>
      <c r="G379" s="9">
        <v>81500</v>
      </c>
      <c r="H379" s="10" t="str">
        <f t="shared" si="5"/>
        <v>33</v>
      </c>
      <c r="I379" s="11" t="s">
        <v>1791</v>
      </c>
    </row>
    <row r="380" spans="1:9" ht="15" customHeight="1" x14ac:dyDescent="0.45">
      <c r="A380" s="5" t="s">
        <v>2193</v>
      </c>
      <c r="B380" s="5" t="s">
        <v>979</v>
      </c>
      <c r="C380" s="7">
        <f>'Automation by Year'!C479</f>
        <v>0</v>
      </c>
      <c r="D380" s="7">
        <f>'Automation by Year'!D479</f>
        <v>0</v>
      </c>
      <c r="E380" s="7">
        <f>'Automation by Year'!E479</f>
        <v>0</v>
      </c>
      <c r="F380" s="7">
        <f>'Automation by Year'!F479</f>
        <v>1</v>
      </c>
      <c r="G380" s="9">
        <v>200040</v>
      </c>
      <c r="H380" s="10" t="str">
        <f t="shared" si="5"/>
        <v>35</v>
      </c>
      <c r="I380" s="11" t="s">
        <v>1791</v>
      </c>
    </row>
    <row r="381" spans="1:9" ht="15" customHeight="1" x14ac:dyDescent="0.45">
      <c r="A381" s="5" t="s">
        <v>2194</v>
      </c>
      <c r="B381" s="5" t="s">
        <v>981</v>
      </c>
      <c r="C381" s="7">
        <f>'Automation by Year'!C480</f>
        <v>0</v>
      </c>
      <c r="D381" s="7">
        <f>'Automation by Year'!D480</f>
        <v>0</v>
      </c>
      <c r="E381" s="7">
        <f>'Automation by Year'!E480</f>
        <v>0</v>
      </c>
      <c r="F381" s="7">
        <f>'Automation by Year'!F480</f>
        <v>1</v>
      </c>
      <c r="G381" s="9">
        <v>1223240</v>
      </c>
      <c r="H381" s="10" t="str">
        <f t="shared" si="5"/>
        <v>35</v>
      </c>
      <c r="I381" s="11" t="s">
        <v>1791</v>
      </c>
    </row>
    <row r="382" spans="1:9" ht="15" customHeight="1" x14ac:dyDescent="0.45">
      <c r="A382" s="5" t="s">
        <v>2195</v>
      </c>
      <c r="B382" s="5" t="s">
        <v>983</v>
      </c>
      <c r="C382" s="7">
        <f>'Automation by Year'!C481</f>
        <v>0</v>
      </c>
      <c r="D382" s="7">
        <f>'Automation by Year'!D481</f>
        <v>0</v>
      </c>
      <c r="E382" s="7">
        <f>'Automation by Year'!E481</f>
        <v>1</v>
      </c>
      <c r="F382" s="7">
        <f>'Automation by Year'!F481</f>
        <v>1</v>
      </c>
      <c r="G382" s="9">
        <v>641070</v>
      </c>
      <c r="H382" s="10" t="str">
        <f t="shared" si="5"/>
        <v>35</v>
      </c>
      <c r="I382" s="11" t="s">
        <v>1791</v>
      </c>
    </row>
    <row r="383" spans="1:9" ht="15" customHeight="1" x14ac:dyDescent="0.45">
      <c r="A383" s="5" t="s">
        <v>2196</v>
      </c>
      <c r="B383" s="5" t="s">
        <v>985</v>
      </c>
      <c r="C383" s="7">
        <f>'Automation by Year'!C482</f>
        <v>0</v>
      </c>
      <c r="D383" s="7">
        <f>'Automation by Year'!D482</f>
        <v>0</v>
      </c>
      <c r="E383" s="7">
        <f>'Automation by Year'!E482</f>
        <v>0</v>
      </c>
      <c r="F383" s="7">
        <f>'Automation by Year'!F482</f>
        <v>1</v>
      </c>
      <c r="G383" s="9">
        <v>441050</v>
      </c>
      <c r="H383" s="10" t="str">
        <f t="shared" si="5"/>
        <v>35</v>
      </c>
      <c r="I383" s="11" t="s">
        <v>1791</v>
      </c>
    </row>
    <row r="384" spans="1:9" ht="15" customHeight="1" x14ac:dyDescent="0.45">
      <c r="A384" s="5" t="s">
        <v>2197</v>
      </c>
      <c r="B384" s="5" t="s">
        <v>987</v>
      </c>
      <c r="C384" s="7">
        <f>'Automation by Year'!C483</f>
        <v>0</v>
      </c>
      <c r="D384" s="7">
        <f>'Automation by Year'!D483</f>
        <v>0</v>
      </c>
      <c r="E384" s="7">
        <f>'Automation by Year'!E483</f>
        <v>0</v>
      </c>
      <c r="F384" s="7">
        <f>'Automation by Year'!F483</f>
        <v>1</v>
      </c>
      <c r="G384" s="9">
        <v>1100</v>
      </c>
      <c r="H384" s="10" t="str">
        <f t="shared" si="5"/>
        <v>35</v>
      </c>
      <c r="I384" s="11" t="s">
        <v>1791</v>
      </c>
    </row>
    <row r="385" spans="1:9" ht="15" customHeight="1" x14ac:dyDescent="0.45">
      <c r="A385" s="5" t="s">
        <v>2198</v>
      </c>
      <c r="B385" s="5" t="s">
        <v>989</v>
      </c>
      <c r="C385" s="7">
        <f>'Automation by Year'!C484</f>
        <v>0</v>
      </c>
      <c r="D385" s="7">
        <f>'Automation by Year'!D484</f>
        <v>0</v>
      </c>
      <c r="E385" s="7">
        <f>'Automation by Year'!E484</f>
        <v>0</v>
      </c>
      <c r="F385" s="7">
        <f>'Automation by Year'!F484</f>
        <v>1</v>
      </c>
      <c r="G385" s="9">
        <v>1409890</v>
      </c>
      <c r="H385" s="10" t="str">
        <f t="shared" si="5"/>
        <v>35</v>
      </c>
      <c r="I385" s="11" t="s">
        <v>1791</v>
      </c>
    </row>
    <row r="386" spans="1:9" ht="15" customHeight="1" x14ac:dyDescent="0.45">
      <c r="A386" s="5" t="s">
        <v>2199</v>
      </c>
      <c r="B386" s="5" t="s">
        <v>991</v>
      </c>
      <c r="C386" s="7">
        <f>'Automation by Year'!C485</f>
        <v>0</v>
      </c>
      <c r="D386" s="7">
        <f>'Automation by Year'!D485</f>
        <v>0</v>
      </c>
      <c r="E386" s="7">
        <f>'Automation by Year'!E485</f>
        <v>0</v>
      </c>
      <c r="F386" s="7">
        <f>'Automation by Year'!F485</f>
        <v>1</v>
      </c>
      <c r="G386" s="9">
        <v>138650</v>
      </c>
      <c r="H386" s="10" t="str">
        <f t="shared" ref="H386:H449" si="6">LEFT(A386,2)</f>
        <v>35</v>
      </c>
      <c r="I386" s="11" t="s">
        <v>1791</v>
      </c>
    </row>
    <row r="387" spans="1:9" ht="15" customHeight="1" x14ac:dyDescent="0.45">
      <c r="A387" s="5" t="s">
        <v>2200</v>
      </c>
      <c r="B387" s="5" t="s">
        <v>993</v>
      </c>
      <c r="C387" s="7">
        <f>'Automation by Year'!C486</f>
        <v>0</v>
      </c>
      <c r="D387" s="7">
        <f>'Automation by Year'!D486</f>
        <v>0</v>
      </c>
      <c r="E387" s="7">
        <f>'Automation by Year'!E486</f>
        <v>0</v>
      </c>
      <c r="F387" s="7">
        <f>'Automation by Year'!F486</f>
        <v>1</v>
      </c>
      <c r="G387" s="9">
        <v>893600</v>
      </c>
      <c r="H387" s="10" t="str">
        <f t="shared" si="6"/>
        <v>35</v>
      </c>
      <c r="I387" s="11" t="s">
        <v>1791</v>
      </c>
    </row>
    <row r="388" spans="1:9" ht="15" customHeight="1" x14ac:dyDescent="0.45">
      <c r="A388" s="5" t="s">
        <v>2201</v>
      </c>
      <c r="B388" s="5" t="s">
        <v>995</v>
      </c>
      <c r="C388" s="7">
        <f>'Automation by Year'!C487</f>
        <v>0</v>
      </c>
      <c r="D388" s="7">
        <f>'Automation by Year'!D487</f>
        <v>0</v>
      </c>
      <c r="E388" s="7">
        <f>'Automation by Year'!E487</f>
        <v>0</v>
      </c>
      <c r="F388" s="7">
        <f>'Automation by Year'!F487</f>
        <v>1</v>
      </c>
      <c r="G388" s="9">
        <v>756390</v>
      </c>
      <c r="H388" s="10" t="str">
        <f t="shared" si="6"/>
        <v>35</v>
      </c>
      <c r="I388" s="11" t="s">
        <v>1791</v>
      </c>
    </row>
    <row r="389" spans="1:9" ht="15" customHeight="1" x14ac:dyDescent="0.45">
      <c r="A389" s="5" t="s">
        <v>2202</v>
      </c>
      <c r="B389" s="5" t="s">
        <v>997</v>
      </c>
      <c r="C389" s="7">
        <f>'Automation by Year'!C488</f>
        <v>0</v>
      </c>
      <c r="D389" s="7">
        <f>'Automation by Year'!D488</f>
        <v>0</v>
      </c>
      <c r="E389" s="7">
        <f>'Automation by Year'!E488</f>
        <v>1</v>
      </c>
      <c r="F389" s="7">
        <f>'Automation by Year'!F488</f>
        <v>1</v>
      </c>
      <c r="G389" s="9">
        <v>3854050</v>
      </c>
      <c r="H389" s="10" t="str">
        <f t="shared" si="6"/>
        <v>35</v>
      </c>
      <c r="I389" s="11" t="s">
        <v>1791</v>
      </c>
    </row>
    <row r="390" spans="1:9" ht="15" customHeight="1" x14ac:dyDescent="0.45">
      <c r="A390" s="5" t="s">
        <v>2203</v>
      </c>
      <c r="B390" s="5" t="s">
        <v>1001</v>
      </c>
      <c r="C390" s="7">
        <f>'Automation by Year'!C490</f>
        <v>0</v>
      </c>
      <c r="D390" s="7">
        <f>'Automation by Year'!D490</f>
        <v>0</v>
      </c>
      <c r="E390" s="7">
        <f>'Automation by Year'!E490</f>
        <v>0</v>
      </c>
      <c r="F390" s="7">
        <f>'Automation by Year'!F490</f>
        <v>1</v>
      </c>
      <c r="G390" s="9">
        <v>2270910</v>
      </c>
      <c r="H390" s="10" t="str">
        <f t="shared" si="6"/>
        <v>35</v>
      </c>
      <c r="I390" s="11" t="s">
        <v>1791</v>
      </c>
    </row>
    <row r="391" spans="1:9" ht="15" customHeight="1" x14ac:dyDescent="0.45">
      <c r="A391" s="5" t="s">
        <v>2204</v>
      </c>
      <c r="B391" s="5" t="s">
        <v>1003</v>
      </c>
      <c r="C391" s="7">
        <f>'Automation by Year'!C491</f>
        <v>0</v>
      </c>
      <c r="D391" s="7">
        <f>'Automation by Year'!D491</f>
        <v>0</v>
      </c>
      <c r="E391" s="7">
        <f>'Automation by Year'!E491</f>
        <v>1</v>
      </c>
      <c r="F391" s="7">
        <f>'Automation by Year'!F491</f>
        <v>1</v>
      </c>
      <c r="G391" s="9">
        <v>293900</v>
      </c>
      <c r="H391" s="10" t="str">
        <f t="shared" si="6"/>
        <v>35</v>
      </c>
      <c r="I391" s="11" t="s">
        <v>1791</v>
      </c>
    </row>
    <row r="392" spans="1:9" ht="15" customHeight="1" x14ac:dyDescent="0.45">
      <c r="A392" s="5" t="s">
        <v>2205</v>
      </c>
      <c r="B392" s="5" t="s">
        <v>1005</v>
      </c>
      <c r="C392" s="7">
        <f>'Automation by Year'!C492</f>
        <v>0</v>
      </c>
      <c r="D392" s="7">
        <f>'Automation by Year'!D492</f>
        <v>0</v>
      </c>
      <c r="E392" s="7">
        <f>'Automation by Year'!E492</f>
        <v>0</v>
      </c>
      <c r="F392" s="7">
        <f>'Automation by Year'!F492</f>
        <v>1</v>
      </c>
      <c r="G392" s="9">
        <v>542750</v>
      </c>
      <c r="H392" s="10" t="str">
        <f t="shared" si="6"/>
        <v>35</v>
      </c>
      <c r="I392" s="11" t="s">
        <v>1791</v>
      </c>
    </row>
    <row r="393" spans="1:9" ht="15" customHeight="1" x14ac:dyDescent="0.45">
      <c r="A393" s="5" t="s">
        <v>2206</v>
      </c>
      <c r="B393" s="5" t="s">
        <v>1007</v>
      </c>
      <c r="C393" s="7">
        <f>'Automation by Year'!C493</f>
        <v>0</v>
      </c>
      <c r="D393" s="7">
        <f>'Automation by Year'!D493</f>
        <v>0</v>
      </c>
      <c r="E393" s="7">
        <f>'Automation by Year'!E493</f>
        <v>1</v>
      </c>
      <c r="F393" s="7">
        <f>'Automation by Year'!F493</f>
        <v>1</v>
      </c>
      <c r="G393" s="9">
        <v>477450</v>
      </c>
      <c r="H393" s="10" t="str">
        <f t="shared" si="6"/>
        <v>35</v>
      </c>
      <c r="I393" s="11" t="s">
        <v>1791</v>
      </c>
    </row>
    <row r="394" spans="1:9" ht="15" customHeight="1" x14ac:dyDescent="0.45">
      <c r="A394" s="5" t="s">
        <v>2207</v>
      </c>
      <c r="B394" s="5" t="s">
        <v>1009</v>
      </c>
      <c r="C394" s="7">
        <f>'Automation by Year'!C494</f>
        <v>0</v>
      </c>
      <c r="D394" s="7">
        <f>'Automation by Year'!D494</f>
        <v>0</v>
      </c>
      <c r="E394" s="7">
        <f>'Automation by Year'!E494</f>
        <v>0</v>
      </c>
      <c r="F394" s="7">
        <f>'Automation by Year'!F494</f>
        <v>1</v>
      </c>
      <c r="G394" s="9">
        <v>432690</v>
      </c>
      <c r="H394" s="10" t="str">
        <f t="shared" si="6"/>
        <v>35</v>
      </c>
      <c r="I394" s="11" t="s">
        <v>1791</v>
      </c>
    </row>
    <row r="395" spans="1:9" ht="15" customHeight="1" x14ac:dyDescent="0.45">
      <c r="A395" s="5" t="s">
        <v>2208</v>
      </c>
      <c r="B395" s="5" t="s">
        <v>1011</v>
      </c>
      <c r="C395" s="7">
        <f>'Automation by Year'!C495</f>
        <v>0</v>
      </c>
      <c r="D395" s="7">
        <f>'Automation by Year'!D495</f>
        <v>0</v>
      </c>
      <c r="E395" s="7">
        <f>'Automation by Year'!E495</f>
        <v>0</v>
      </c>
      <c r="F395" s="7">
        <f>'Automation by Year'!F495</f>
        <v>1</v>
      </c>
      <c r="G395" s="9">
        <v>178760</v>
      </c>
      <c r="H395" s="10" t="str">
        <f t="shared" si="6"/>
        <v>37</v>
      </c>
      <c r="I395" s="11" t="s">
        <v>1791</v>
      </c>
    </row>
    <row r="396" spans="1:9" ht="15" customHeight="1" x14ac:dyDescent="0.45">
      <c r="A396" s="5" t="s">
        <v>2209</v>
      </c>
      <c r="B396" s="5" t="s">
        <v>1013</v>
      </c>
      <c r="C396" s="7">
        <f>'Automation by Year'!C496</f>
        <v>0</v>
      </c>
      <c r="D396" s="7">
        <f>'Automation by Year'!D496</f>
        <v>0</v>
      </c>
      <c r="E396" s="7">
        <f>'Automation by Year'!E496</f>
        <v>0</v>
      </c>
      <c r="F396" s="7">
        <f>'Automation by Year'!F496</f>
        <v>1</v>
      </c>
      <c r="G396" s="9">
        <v>130760</v>
      </c>
      <c r="H396" s="10" t="str">
        <f t="shared" si="6"/>
        <v>37</v>
      </c>
      <c r="I396" s="11" t="s">
        <v>1791</v>
      </c>
    </row>
    <row r="397" spans="1:9" ht="15" customHeight="1" x14ac:dyDescent="0.45">
      <c r="A397" s="5" t="s">
        <v>2210</v>
      </c>
      <c r="B397" s="5" t="s">
        <v>1015</v>
      </c>
      <c r="C397" s="7">
        <f>'Automation by Year'!C497</f>
        <v>0</v>
      </c>
      <c r="D397" s="7">
        <f>'Automation by Year'!D497</f>
        <v>0</v>
      </c>
      <c r="E397" s="7">
        <f>'Automation by Year'!E497</f>
        <v>0</v>
      </c>
      <c r="F397" s="7">
        <f>'Automation by Year'!F497</f>
        <v>1</v>
      </c>
      <c r="G397" s="9">
        <v>2209760</v>
      </c>
      <c r="H397" s="10" t="str">
        <f t="shared" si="6"/>
        <v>37</v>
      </c>
      <c r="I397" s="11" t="s">
        <v>1791</v>
      </c>
    </row>
    <row r="398" spans="1:9" ht="15" customHeight="1" x14ac:dyDescent="0.45">
      <c r="A398" s="5" t="s">
        <v>2211</v>
      </c>
      <c r="B398" s="5" t="s">
        <v>1017</v>
      </c>
      <c r="C398" s="7">
        <f>'Automation by Year'!C498</f>
        <v>0</v>
      </c>
      <c r="D398" s="7">
        <f>'Automation by Year'!D498</f>
        <v>0</v>
      </c>
      <c r="E398" s="7">
        <f>'Automation by Year'!E498</f>
        <v>0</v>
      </c>
      <c r="F398" s="7">
        <f>'Automation by Year'!F498</f>
        <v>1</v>
      </c>
      <c r="G398" s="9">
        <v>860670</v>
      </c>
      <c r="H398" s="10" t="str">
        <f t="shared" si="6"/>
        <v>37</v>
      </c>
      <c r="I398" s="11" t="s">
        <v>1791</v>
      </c>
    </row>
    <row r="399" spans="1:9" ht="15" customHeight="1" x14ac:dyDescent="0.45">
      <c r="A399" s="5" t="s">
        <v>2212</v>
      </c>
      <c r="B399" s="5" t="s">
        <v>1019</v>
      </c>
      <c r="C399" s="7">
        <f>'Automation by Year'!C499</f>
        <v>0</v>
      </c>
      <c r="D399" s="7">
        <f>'Automation by Year'!D499</f>
        <v>0</v>
      </c>
      <c r="E399" s="7">
        <f>'Automation by Year'!E499</f>
        <v>0</v>
      </c>
      <c r="F399" s="7">
        <f>'Automation by Year'!F499</f>
        <v>1</v>
      </c>
      <c r="G399" s="9">
        <v>102620</v>
      </c>
      <c r="H399" s="10" t="str">
        <f t="shared" si="6"/>
        <v>37</v>
      </c>
      <c r="I399" s="11" t="s">
        <v>1791</v>
      </c>
    </row>
    <row r="400" spans="1:9" ht="15" customHeight="1" x14ac:dyDescent="0.45">
      <c r="A400" s="5" t="s">
        <v>2213</v>
      </c>
      <c r="B400" s="5" t="s">
        <v>1021</v>
      </c>
      <c r="C400" s="7">
        <f>'Automation by Year'!C500</f>
        <v>0</v>
      </c>
      <c r="D400" s="7">
        <f>'Automation by Year'!D500</f>
        <v>0</v>
      </c>
      <c r="E400" s="7">
        <f>'Automation by Year'!E500</f>
        <v>0</v>
      </c>
      <c r="F400" s="7">
        <f>'Automation by Year'!F500</f>
        <v>1</v>
      </c>
      <c r="G400" s="9">
        <v>952640</v>
      </c>
      <c r="H400" s="10" t="str">
        <f t="shared" si="6"/>
        <v>37</v>
      </c>
      <c r="I400" s="11" t="s">
        <v>1791</v>
      </c>
    </row>
    <row r="401" spans="1:9" ht="15" customHeight="1" x14ac:dyDescent="0.45">
      <c r="A401" s="5" t="s">
        <v>2214</v>
      </c>
      <c r="B401" s="5" t="s">
        <v>1023</v>
      </c>
      <c r="C401" s="7">
        <f>'Automation by Year'!C501</f>
        <v>0</v>
      </c>
      <c r="D401" s="7">
        <f>'Automation by Year'!D501</f>
        <v>0</v>
      </c>
      <c r="E401" s="7">
        <f>'Automation by Year'!E501</f>
        <v>1</v>
      </c>
      <c r="F401" s="7">
        <f>'Automation by Year'!F501</f>
        <v>1</v>
      </c>
      <c r="G401" s="9">
        <v>27050</v>
      </c>
      <c r="H401" s="10" t="str">
        <f t="shared" si="6"/>
        <v>37</v>
      </c>
      <c r="I401" s="11" t="s">
        <v>1791</v>
      </c>
    </row>
    <row r="402" spans="1:9" ht="15" customHeight="1" x14ac:dyDescent="0.45">
      <c r="A402" s="5" t="s">
        <v>2215</v>
      </c>
      <c r="B402" s="5" t="s">
        <v>1025</v>
      </c>
      <c r="C402" s="7">
        <f>'Automation by Year'!C502</f>
        <v>0</v>
      </c>
      <c r="D402" s="7">
        <f>'Automation by Year'!D502</f>
        <v>0</v>
      </c>
      <c r="E402" s="7">
        <f>'Automation by Year'!E502</f>
        <v>0</v>
      </c>
      <c r="F402" s="7">
        <f>'Automation by Year'!F502</f>
        <v>1</v>
      </c>
      <c r="G402" s="9">
        <v>55160</v>
      </c>
      <c r="H402" s="10" t="str">
        <f t="shared" si="6"/>
        <v>37</v>
      </c>
      <c r="I402" s="11" t="s">
        <v>1791</v>
      </c>
    </row>
    <row r="403" spans="1:9" ht="15" customHeight="1" x14ac:dyDescent="0.45">
      <c r="A403" s="5" t="s">
        <v>2216</v>
      </c>
      <c r="B403" s="5" t="s">
        <v>1027</v>
      </c>
      <c r="C403" s="7">
        <f>'Automation by Year'!C503</f>
        <v>0</v>
      </c>
      <c r="D403" s="7">
        <f>'Automation by Year'!D503</f>
        <v>0</v>
      </c>
      <c r="E403" s="7">
        <f>'Automation by Year'!E503</f>
        <v>0</v>
      </c>
      <c r="F403" s="7">
        <f>'Automation by Year'!F503</f>
        <v>1</v>
      </c>
      <c r="G403" s="9">
        <v>26010</v>
      </c>
      <c r="H403" s="10" t="str">
        <f t="shared" si="6"/>
        <v>39</v>
      </c>
      <c r="I403" s="11" t="s">
        <v>1791</v>
      </c>
    </row>
    <row r="404" spans="1:9" ht="15" customHeight="1" x14ac:dyDescent="0.45">
      <c r="A404" s="5" t="s">
        <v>2217</v>
      </c>
      <c r="B404" s="5" t="s">
        <v>1029</v>
      </c>
      <c r="C404" s="7">
        <f>'Automation by Year'!C504</f>
        <v>0</v>
      </c>
      <c r="D404" s="7">
        <f>'Automation by Year'!D504</f>
        <v>0</v>
      </c>
      <c r="E404" s="7">
        <f>'Automation by Year'!E504</f>
        <v>0</v>
      </c>
      <c r="F404" s="7">
        <f>'Automation by Year'!F504</f>
        <v>1</v>
      </c>
      <c r="G404" s="9">
        <v>114110</v>
      </c>
      <c r="H404" s="10" t="str">
        <f t="shared" si="6"/>
        <v>39</v>
      </c>
      <c r="I404" s="11" t="s">
        <v>1791</v>
      </c>
    </row>
    <row r="405" spans="1:9" ht="15" customHeight="1" x14ac:dyDescent="0.45">
      <c r="A405" s="5" t="s">
        <v>2218</v>
      </c>
      <c r="B405" s="5" t="s">
        <v>1031</v>
      </c>
      <c r="C405" s="7">
        <f>'Automation by Year'!C505</f>
        <v>0</v>
      </c>
      <c r="D405" s="7">
        <f>'Automation by Year'!D505</f>
        <v>0</v>
      </c>
      <c r="E405" s="7">
        <f>'Automation by Year'!E505</f>
        <v>0</v>
      </c>
      <c r="F405" s="7">
        <f>'Automation by Year'!F505</f>
        <v>1</v>
      </c>
      <c r="G405" s="9">
        <v>18770</v>
      </c>
      <c r="H405" s="10" t="str">
        <f t="shared" si="6"/>
        <v>39</v>
      </c>
      <c r="I405" s="11" t="s">
        <v>1791</v>
      </c>
    </row>
    <row r="406" spans="1:9" ht="15" customHeight="1" x14ac:dyDescent="0.45">
      <c r="A406" s="5" t="s">
        <v>2219</v>
      </c>
      <c r="B406" s="5" t="s">
        <v>1033</v>
      </c>
      <c r="C406" s="7">
        <f>'Automation by Year'!C506</f>
        <v>0</v>
      </c>
      <c r="D406" s="7">
        <f>'Automation by Year'!D506</f>
        <v>0</v>
      </c>
      <c r="E406" s="7">
        <f>'Automation by Year'!E506</f>
        <v>0</v>
      </c>
      <c r="F406" s="7">
        <f>'Automation by Year'!F506</f>
        <v>1</v>
      </c>
      <c r="G406" s="9">
        <v>266910</v>
      </c>
      <c r="H406" s="10" t="str">
        <f t="shared" si="6"/>
        <v>39</v>
      </c>
      <c r="I406" s="11" t="s">
        <v>1791</v>
      </c>
    </row>
    <row r="407" spans="1:9" ht="15" customHeight="1" x14ac:dyDescent="0.45">
      <c r="A407" s="5" t="s">
        <v>2220</v>
      </c>
      <c r="B407" s="5" t="s">
        <v>1035</v>
      </c>
      <c r="C407" s="7">
        <f>'Automation by Year'!C507</f>
        <v>0</v>
      </c>
      <c r="D407" s="7">
        <f>'Automation by Year'!D507</f>
        <v>0</v>
      </c>
      <c r="E407" s="7">
        <f>'Automation by Year'!E507</f>
        <v>1</v>
      </c>
      <c r="F407" s="7">
        <f>'Automation by Year'!F507</f>
        <v>1</v>
      </c>
      <c r="G407" s="9">
        <v>83910</v>
      </c>
      <c r="H407" s="10" t="str">
        <f t="shared" si="6"/>
        <v>39</v>
      </c>
      <c r="I407" s="11" t="s">
        <v>1791</v>
      </c>
    </row>
    <row r="408" spans="1:9" ht="15" customHeight="1" x14ac:dyDescent="0.45">
      <c r="A408" s="5" t="s">
        <v>2221</v>
      </c>
      <c r="B408" s="5" t="s">
        <v>1037</v>
      </c>
      <c r="C408" s="7">
        <f>'Automation by Year'!C508</f>
        <v>0</v>
      </c>
      <c r="D408" s="7">
        <f>'Automation by Year'!D508</f>
        <v>0</v>
      </c>
      <c r="E408" s="7">
        <f>'Automation by Year'!E508</f>
        <v>1</v>
      </c>
      <c r="F408" s="7">
        <f>'Automation by Year'!F508</f>
        <v>1</v>
      </c>
      <c r="G408" s="9">
        <v>8950</v>
      </c>
      <c r="H408" s="10" t="str">
        <f t="shared" si="6"/>
        <v>39</v>
      </c>
      <c r="I408" s="11" t="s">
        <v>1791</v>
      </c>
    </row>
    <row r="409" spans="1:9" ht="15" customHeight="1" x14ac:dyDescent="0.45">
      <c r="A409" s="5" t="s">
        <v>2222</v>
      </c>
      <c r="B409" s="5" t="s">
        <v>1039</v>
      </c>
      <c r="C409" s="7">
        <f>'Automation by Year'!C509</f>
        <v>0</v>
      </c>
      <c r="D409" s="7">
        <f>'Automation by Year'!D509</f>
        <v>0</v>
      </c>
      <c r="E409" s="7">
        <f>'Automation by Year'!E509</f>
        <v>1</v>
      </c>
      <c r="F409" s="7">
        <f>'Automation by Year'!F509</f>
        <v>1</v>
      </c>
      <c r="G409" s="9">
        <v>1480</v>
      </c>
      <c r="H409" s="10" t="str">
        <f t="shared" si="6"/>
        <v>39</v>
      </c>
      <c r="I409" s="11" t="s">
        <v>1791</v>
      </c>
    </row>
    <row r="410" spans="1:9" ht="15" customHeight="1" x14ac:dyDescent="0.45">
      <c r="A410" s="5" t="s">
        <v>2223</v>
      </c>
      <c r="B410" s="5" t="s">
        <v>1041</v>
      </c>
      <c r="C410" s="7">
        <f>'Automation by Year'!C510</f>
        <v>0</v>
      </c>
      <c r="D410" s="7">
        <f>'Automation by Year'!D510</f>
        <v>0</v>
      </c>
      <c r="E410" s="7">
        <f>'Automation by Year'!E510</f>
        <v>1</v>
      </c>
      <c r="F410" s="7">
        <f>'Automation by Year'!F510</f>
        <v>1</v>
      </c>
      <c r="G410" s="9">
        <v>121770</v>
      </c>
      <c r="H410" s="10" t="str">
        <f t="shared" si="6"/>
        <v>39</v>
      </c>
      <c r="I410" s="11" t="s">
        <v>1791</v>
      </c>
    </row>
    <row r="411" spans="1:9" ht="15" customHeight="1" x14ac:dyDescent="0.45">
      <c r="A411" s="5" t="s">
        <v>2224</v>
      </c>
      <c r="B411" s="5" t="s">
        <v>1043</v>
      </c>
      <c r="C411" s="7">
        <f>'Automation by Year'!C511</f>
        <v>0</v>
      </c>
      <c r="D411" s="7">
        <f>'Automation by Year'!D511</f>
        <v>0</v>
      </c>
      <c r="E411" s="7">
        <f>'Automation by Year'!E511</f>
        <v>1</v>
      </c>
      <c r="F411" s="7">
        <f>'Automation by Year'!F511</f>
        <v>1</v>
      </c>
      <c r="G411" s="9">
        <v>397830</v>
      </c>
      <c r="H411" s="10" t="str">
        <f t="shared" si="6"/>
        <v>39</v>
      </c>
      <c r="I411" s="11" t="s">
        <v>1791</v>
      </c>
    </row>
    <row r="412" spans="1:9" ht="15" customHeight="1" x14ac:dyDescent="0.45">
      <c r="A412" s="5" t="s">
        <v>2225</v>
      </c>
      <c r="B412" s="5" t="s">
        <v>1045</v>
      </c>
      <c r="C412" s="7">
        <f>'Automation by Year'!C512</f>
        <v>0</v>
      </c>
      <c r="D412" s="7">
        <f>'Automation by Year'!D512</f>
        <v>0</v>
      </c>
      <c r="E412" s="7">
        <f>'Automation by Year'!E512</f>
        <v>0</v>
      </c>
      <c r="F412" s="7">
        <f>'Automation by Year'!F512</f>
        <v>1</v>
      </c>
      <c r="G412" s="9">
        <v>6510</v>
      </c>
      <c r="H412" s="10" t="str">
        <f t="shared" si="6"/>
        <v>39</v>
      </c>
      <c r="I412" s="11" t="s">
        <v>1791</v>
      </c>
    </row>
    <row r="413" spans="1:9" ht="15" customHeight="1" x14ac:dyDescent="0.45">
      <c r="A413" s="5" t="s">
        <v>2226</v>
      </c>
      <c r="B413" s="5" t="s">
        <v>1047</v>
      </c>
      <c r="C413" s="7">
        <f>'Automation by Year'!C513</f>
        <v>0</v>
      </c>
      <c r="D413" s="7">
        <f>'Automation by Year'!D513</f>
        <v>0</v>
      </c>
      <c r="E413" s="7">
        <f>'Automation by Year'!E513</f>
        <v>1</v>
      </c>
      <c r="F413" s="7">
        <f>'Automation by Year'!F513</f>
        <v>1</v>
      </c>
      <c r="G413" s="9">
        <v>15560</v>
      </c>
      <c r="H413" s="10" t="str">
        <f t="shared" si="6"/>
        <v>39</v>
      </c>
      <c r="I413" s="11" t="s">
        <v>1791</v>
      </c>
    </row>
    <row r="414" spans="1:9" ht="15" customHeight="1" x14ac:dyDescent="0.45">
      <c r="A414" s="5" t="s">
        <v>2227</v>
      </c>
      <c r="B414" s="5" t="s">
        <v>1049</v>
      </c>
      <c r="C414" s="7">
        <f>'Automation by Year'!C514</f>
        <v>0</v>
      </c>
      <c r="D414" s="7">
        <f>'Automation by Year'!D514</f>
        <v>0</v>
      </c>
      <c r="E414" s="7">
        <f>'Automation by Year'!E514</f>
        <v>0</v>
      </c>
      <c r="F414" s="7">
        <f>'Automation by Year'!F514</f>
        <v>1</v>
      </c>
      <c r="G414" s="9">
        <v>3890</v>
      </c>
      <c r="H414" s="10" t="str">
        <f t="shared" si="6"/>
        <v>39</v>
      </c>
      <c r="I414" s="11" t="s">
        <v>1791</v>
      </c>
    </row>
    <row r="415" spans="1:9" ht="15" customHeight="1" x14ac:dyDescent="0.45">
      <c r="A415" s="5" t="s">
        <v>2228</v>
      </c>
      <c r="B415" s="5" t="s">
        <v>1051</v>
      </c>
      <c r="C415" s="7">
        <f>'Automation by Year'!C515</f>
        <v>0</v>
      </c>
      <c r="D415" s="7">
        <f>'Automation by Year'!D515</f>
        <v>0</v>
      </c>
      <c r="E415" s="7">
        <f>'Automation by Year'!E515</f>
        <v>0</v>
      </c>
      <c r="F415" s="7">
        <f>'Automation by Year'!F515</f>
        <v>1</v>
      </c>
      <c r="G415" s="9">
        <v>31090</v>
      </c>
      <c r="H415" s="10" t="str">
        <f t="shared" si="6"/>
        <v>39</v>
      </c>
      <c r="I415" s="11" t="s">
        <v>1791</v>
      </c>
    </row>
    <row r="416" spans="1:9" ht="15" customHeight="1" x14ac:dyDescent="0.45">
      <c r="A416" s="5" t="s">
        <v>2229</v>
      </c>
      <c r="B416" s="5" t="s">
        <v>1053</v>
      </c>
      <c r="C416" s="7">
        <f>'Automation by Year'!C516</f>
        <v>0</v>
      </c>
      <c r="D416" s="7">
        <f>'Automation by Year'!D516</f>
        <v>0</v>
      </c>
      <c r="E416" s="7">
        <f>'Automation by Year'!E516</f>
        <v>0</v>
      </c>
      <c r="F416" s="7">
        <f>'Automation by Year'!F516</f>
        <v>1</v>
      </c>
      <c r="G416" s="9">
        <v>25100</v>
      </c>
      <c r="H416" s="10" t="str">
        <f t="shared" si="6"/>
        <v>39</v>
      </c>
      <c r="I416" s="11" t="s">
        <v>1791</v>
      </c>
    </row>
    <row r="417" spans="1:9" ht="15" customHeight="1" x14ac:dyDescent="0.45">
      <c r="A417" s="5" t="s">
        <v>2230</v>
      </c>
      <c r="B417" s="5" t="s">
        <v>1055</v>
      </c>
      <c r="C417" s="7">
        <f>'Automation by Year'!C517</f>
        <v>0</v>
      </c>
      <c r="D417" s="7">
        <f>'Automation by Year'!D517</f>
        <v>0</v>
      </c>
      <c r="E417" s="7">
        <f>'Automation by Year'!E517</f>
        <v>0</v>
      </c>
      <c r="F417" s="7">
        <f>'Automation by Year'!F517</f>
        <v>1</v>
      </c>
      <c r="G417" s="9">
        <v>15000</v>
      </c>
      <c r="H417" s="10" t="str">
        <f t="shared" si="6"/>
        <v>39</v>
      </c>
      <c r="I417" s="11" t="s">
        <v>1791</v>
      </c>
    </row>
    <row r="418" spans="1:9" ht="15" customHeight="1" x14ac:dyDescent="0.45">
      <c r="A418" s="5" t="s">
        <v>2231</v>
      </c>
      <c r="B418" s="5" t="s">
        <v>1057</v>
      </c>
      <c r="C418" s="7">
        <f>'Automation by Year'!C518</f>
        <v>0</v>
      </c>
      <c r="D418" s="7">
        <f>'Automation by Year'!D518</f>
        <v>0</v>
      </c>
      <c r="E418" s="7">
        <f>'Automation by Year'!E518</f>
        <v>0</v>
      </c>
      <c r="F418" s="7">
        <f>'Automation by Year'!F518</f>
        <v>0</v>
      </c>
      <c r="G418" s="9">
        <v>305710</v>
      </c>
      <c r="H418" s="10" t="str">
        <f t="shared" si="6"/>
        <v>39</v>
      </c>
      <c r="I418" s="11" t="s">
        <v>1791</v>
      </c>
    </row>
    <row r="419" spans="1:9" ht="15" customHeight="1" x14ac:dyDescent="0.45">
      <c r="A419" s="5" t="s">
        <v>2232</v>
      </c>
      <c r="B419" s="5" t="s">
        <v>1059</v>
      </c>
      <c r="C419" s="7">
        <f>'Automation by Year'!C519</f>
        <v>0</v>
      </c>
      <c r="D419" s="7">
        <f>'Automation by Year'!D519</f>
        <v>0</v>
      </c>
      <c r="E419" s="7">
        <f>'Automation by Year'!E519</f>
        <v>0</v>
      </c>
      <c r="F419" s="7">
        <f>'Automation by Year'!F519</f>
        <v>1</v>
      </c>
      <c r="G419" s="9">
        <v>2340</v>
      </c>
      <c r="H419" s="10" t="str">
        <f t="shared" si="6"/>
        <v>39</v>
      </c>
      <c r="I419" s="11" t="s">
        <v>1791</v>
      </c>
    </row>
    <row r="420" spans="1:9" ht="15" customHeight="1" x14ac:dyDescent="0.45">
      <c r="A420" s="5" t="s">
        <v>2233</v>
      </c>
      <c r="B420" s="5" t="s">
        <v>1061</v>
      </c>
      <c r="C420" s="7">
        <f>'Automation by Year'!C520</f>
        <v>0</v>
      </c>
      <c r="D420" s="7">
        <f>'Automation by Year'!D520</f>
        <v>0</v>
      </c>
      <c r="E420" s="7">
        <f>'Automation by Year'!E520</f>
        <v>0</v>
      </c>
      <c r="F420" s="7">
        <f>'Automation by Year'!F520</f>
        <v>1</v>
      </c>
      <c r="G420" s="9">
        <v>152770</v>
      </c>
      <c r="H420" s="10" t="str">
        <f t="shared" si="6"/>
        <v>39</v>
      </c>
      <c r="I420" s="11" t="s">
        <v>1791</v>
      </c>
    </row>
    <row r="421" spans="1:9" ht="15" customHeight="1" x14ac:dyDescent="0.45">
      <c r="A421" s="5" t="s">
        <v>2234</v>
      </c>
      <c r="B421" s="5" t="s">
        <v>1063</v>
      </c>
      <c r="C421" s="7">
        <f>'Automation by Year'!C521</f>
        <v>0</v>
      </c>
      <c r="D421" s="7">
        <f>'Automation by Year'!D521</f>
        <v>0</v>
      </c>
      <c r="E421" s="7">
        <f>'Automation by Year'!E521</f>
        <v>1</v>
      </c>
      <c r="F421" s="7">
        <f>'Automation by Year'!F521</f>
        <v>1</v>
      </c>
      <c r="G421" s="9">
        <v>8070</v>
      </c>
      <c r="H421" s="10" t="str">
        <f t="shared" si="6"/>
        <v>39</v>
      </c>
      <c r="I421" s="11" t="s">
        <v>1791</v>
      </c>
    </row>
    <row r="422" spans="1:9" ht="15" customHeight="1" x14ac:dyDescent="0.45">
      <c r="A422" s="5" t="s">
        <v>2235</v>
      </c>
      <c r="B422" s="5" t="s">
        <v>1065</v>
      </c>
      <c r="C422" s="7">
        <f>'Automation by Year'!C522</f>
        <v>0</v>
      </c>
      <c r="D422" s="7">
        <f>'Automation by Year'!D522</f>
        <v>0</v>
      </c>
      <c r="E422" s="7">
        <f>'Automation by Year'!E522</f>
        <v>0</v>
      </c>
      <c r="F422" s="7">
        <f>'Automation by Year'!F522</f>
        <v>1</v>
      </c>
      <c r="G422" s="9">
        <v>72890</v>
      </c>
      <c r="H422" s="10" t="str">
        <f t="shared" si="6"/>
        <v>39</v>
      </c>
      <c r="I422" s="11" t="s">
        <v>1791</v>
      </c>
    </row>
    <row r="423" spans="1:9" ht="15" customHeight="1" x14ac:dyDescent="0.45">
      <c r="A423" s="5" t="s">
        <v>2236</v>
      </c>
      <c r="B423" s="5" t="s">
        <v>1067</v>
      </c>
      <c r="C423" s="7">
        <f>'Automation by Year'!C523</f>
        <v>0</v>
      </c>
      <c r="D423" s="7">
        <f>'Automation by Year'!D523</f>
        <v>0</v>
      </c>
      <c r="E423" s="7">
        <f>'Automation by Year'!E523</f>
        <v>1</v>
      </c>
      <c r="F423" s="7">
        <f>'Automation by Year'!F523</f>
        <v>1</v>
      </c>
      <c r="G423" s="9">
        <v>28510</v>
      </c>
      <c r="H423" s="10" t="str">
        <f t="shared" si="6"/>
        <v>39</v>
      </c>
      <c r="I423" s="11" t="s">
        <v>1791</v>
      </c>
    </row>
    <row r="424" spans="1:9" ht="15" customHeight="1" x14ac:dyDescent="0.45">
      <c r="A424" s="5" t="s">
        <v>2237</v>
      </c>
      <c r="B424" s="5" t="s">
        <v>1069</v>
      </c>
      <c r="C424" s="7">
        <f>'Automation by Year'!C524</f>
        <v>0</v>
      </c>
      <c r="D424" s="7">
        <f>'Automation by Year'!D524</f>
        <v>0</v>
      </c>
      <c r="E424" s="7">
        <f>'Automation by Year'!E524</f>
        <v>0</v>
      </c>
      <c r="F424" s="7">
        <f>'Automation by Year'!F524</f>
        <v>1</v>
      </c>
      <c r="G424" s="9">
        <v>49240</v>
      </c>
      <c r="H424" s="10" t="str">
        <f t="shared" si="6"/>
        <v>39</v>
      </c>
      <c r="I424" s="11" t="s">
        <v>1791</v>
      </c>
    </row>
    <row r="425" spans="1:9" ht="15" customHeight="1" x14ac:dyDescent="0.45">
      <c r="A425" s="5" t="s">
        <v>2238</v>
      </c>
      <c r="B425" s="5" t="s">
        <v>1071</v>
      </c>
      <c r="C425" s="7">
        <f>'Automation by Year'!C525</f>
        <v>0</v>
      </c>
      <c r="D425" s="7">
        <f>'Automation by Year'!D525</f>
        <v>0</v>
      </c>
      <c r="E425" s="7">
        <f>'Automation by Year'!E525</f>
        <v>0</v>
      </c>
      <c r="F425" s="7">
        <f>'Automation by Year'!F525</f>
        <v>1</v>
      </c>
      <c r="G425" s="12"/>
      <c r="H425" s="10" t="str">
        <f t="shared" si="6"/>
        <v>39</v>
      </c>
      <c r="I425" s="11" t="s">
        <v>1828</v>
      </c>
    </row>
    <row r="426" spans="1:9" ht="15" customHeight="1" x14ac:dyDescent="0.45">
      <c r="A426" s="5" t="s">
        <v>2239</v>
      </c>
      <c r="B426" s="5" t="s">
        <v>1073</v>
      </c>
      <c r="C426" s="7">
        <f>'Automation by Year'!C526</f>
        <v>0</v>
      </c>
      <c r="D426" s="7">
        <f>'Automation by Year'!D526</f>
        <v>0</v>
      </c>
      <c r="E426" s="7">
        <f>'Automation by Year'!E526</f>
        <v>0</v>
      </c>
      <c r="F426" s="7">
        <f>'Automation by Year'!F526</f>
        <v>1</v>
      </c>
      <c r="G426" s="12"/>
      <c r="H426" s="10" t="str">
        <f t="shared" si="6"/>
        <v>39</v>
      </c>
      <c r="I426" s="11" t="s">
        <v>1828</v>
      </c>
    </row>
    <row r="427" spans="1:9" ht="15" customHeight="1" x14ac:dyDescent="0.45">
      <c r="A427" s="5" t="s">
        <v>2240</v>
      </c>
      <c r="B427" s="5" t="s">
        <v>1075</v>
      </c>
      <c r="C427" s="7">
        <f>'Automation by Year'!C527</f>
        <v>0</v>
      </c>
      <c r="D427" s="7">
        <f>'Automation by Year'!D527</f>
        <v>0</v>
      </c>
      <c r="E427" s="7">
        <f>'Automation by Year'!E527</f>
        <v>0</v>
      </c>
      <c r="F427" s="7">
        <f>'Automation by Year'!F527</f>
        <v>0</v>
      </c>
      <c r="G427" s="9">
        <v>518910</v>
      </c>
      <c r="H427" s="10" t="str">
        <f t="shared" si="6"/>
        <v>39</v>
      </c>
      <c r="I427" s="11" t="s">
        <v>1791</v>
      </c>
    </row>
    <row r="428" spans="1:9" ht="15" customHeight="1" x14ac:dyDescent="0.45">
      <c r="A428" s="5" t="s">
        <v>2241</v>
      </c>
      <c r="B428" s="5" t="s">
        <v>1079</v>
      </c>
      <c r="C428" s="7">
        <f>'Automation by Year'!C529</f>
        <v>0</v>
      </c>
      <c r="D428" s="7">
        <f>'Automation by Year'!D529</f>
        <v>0</v>
      </c>
      <c r="E428" s="7">
        <f>'Automation by Year'!E529</f>
        <v>0</v>
      </c>
      <c r="F428" s="7">
        <f>'Automation by Year'!F529</f>
        <v>1</v>
      </c>
      <c r="G428" s="9">
        <v>322930</v>
      </c>
      <c r="H428" s="10" t="str">
        <f t="shared" si="6"/>
        <v>39</v>
      </c>
      <c r="I428" s="11" t="s">
        <v>1791</v>
      </c>
    </row>
    <row r="429" spans="1:9" ht="15" customHeight="1" x14ac:dyDescent="0.45">
      <c r="A429" s="5" t="s">
        <v>2242</v>
      </c>
      <c r="B429" s="5" t="s">
        <v>1081</v>
      </c>
      <c r="C429" s="7">
        <f>'Automation by Year'!C530</f>
        <v>0</v>
      </c>
      <c r="D429" s="7">
        <f>'Automation by Year'!D530</f>
        <v>0</v>
      </c>
      <c r="E429" s="7">
        <f>'Automation by Year'!E530</f>
        <v>0</v>
      </c>
      <c r="F429" s="7">
        <f>'Automation by Year'!F530</f>
        <v>1</v>
      </c>
      <c r="G429" s="9">
        <v>331490</v>
      </c>
      <c r="H429" s="10" t="str">
        <f t="shared" si="6"/>
        <v>39</v>
      </c>
      <c r="I429" s="11" t="s">
        <v>1791</v>
      </c>
    </row>
    <row r="430" spans="1:9" ht="15" customHeight="1" x14ac:dyDescent="0.45">
      <c r="A430" s="5" t="s">
        <v>2243</v>
      </c>
      <c r="B430" s="5" t="s">
        <v>1083</v>
      </c>
      <c r="C430" s="7">
        <f>'Automation by Year'!C531</f>
        <v>0</v>
      </c>
      <c r="D430" s="7">
        <f>'Automation by Year'!D531</f>
        <v>0</v>
      </c>
      <c r="E430" s="7">
        <f>'Automation by Year'!E531</f>
        <v>0</v>
      </c>
      <c r="F430" s="7">
        <f>'Automation by Year'!F531</f>
        <v>1</v>
      </c>
      <c r="G430" s="9">
        <v>84760</v>
      </c>
      <c r="H430" s="10" t="str">
        <f t="shared" si="6"/>
        <v>39</v>
      </c>
      <c r="I430" s="11" t="s">
        <v>1791</v>
      </c>
    </row>
    <row r="431" spans="1:9" ht="15" customHeight="1" x14ac:dyDescent="0.45">
      <c r="A431" s="5" t="s">
        <v>2244</v>
      </c>
      <c r="B431" s="5" t="s">
        <v>1085</v>
      </c>
      <c r="C431" s="7">
        <f>'Automation by Year'!C532</f>
        <v>0</v>
      </c>
      <c r="D431" s="7">
        <f>'Automation by Year'!D532</f>
        <v>0</v>
      </c>
      <c r="E431" s="7">
        <f>'Automation by Year'!E532</f>
        <v>0</v>
      </c>
      <c r="F431" s="7">
        <f>'Automation by Year'!F532</f>
        <v>1</v>
      </c>
      <c r="G431" s="9">
        <v>1121800</v>
      </c>
      <c r="H431" s="10" t="str">
        <f t="shared" si="6"/>
        <v>41</v>
      </c>
      <c r="I431" s="11" t="s">
        <v>1791</v>
      </c>
    </row>
    <row r="432" spans="1:9" ht="15" customHeight="1" x14ac:dyDescent="0.45">
      <c r="A432" s="5" t="s">
        <v>2245</v>
      </c>
      <c r="B432" s="5" t="s">
        <v>1087</v>
      </c>
      <c r="C432" s="7">
        <f>'Automation by Year'!C533</f>
        <v>0</v>
      </c>
      <c r="D432" s="7">
        <f>'Automation by Year'!D533</f>
        <v>0</v>
      </c>
      <c r="E432" s="7">
        <f>'Automation by Year'!E533</f>
        <v>0</v>
      </c>
      <c r="F432" s="7">
        <f>'Automation by Year'!F533</f>
        <v>1</v>
      </c>
      <c r="G432" s="9">
        <v>214390</v>
      </c>
      <c r="H432" s="10" t="str">
        <f t="shared" si="6"/>
        <v>41</v>
      </c>
      <c r="I432" s="11" t="s">
        <v>1791</v>
      </c>
    </row>
    <row r="433" spans="1:9" ht="15" customHeight="1" x14ac:dyDescent="0.45">
      <c r="A433" s="5" t="s">
        <v>2246</v>
      </c>
      <c r="B433" s="5" t="s">
        <v>1089</v>
      </c>
      <c r="C433" s="7">
        <f>'Automation by Year'!C534</f>
        <v>0</v>
      </c>
      <c r="D433" s="7">
        <f>'Automation by Year'!D534</f>
        <v>1</v>
      </c>
      <c r="E433" s="7">
        <f>'Automation by Year'!E534</f>
        <v>1</v>
      </c>
      <c r="F433" s="7">
        <f>'Automation by Year'!F534</f>
        <v>1</v>
      </c>
      <c r="G433" s="9">
        <v>3089410</v>
      </c>
      <c r="H433" s="10" t="str">
        <f t="shared" si="6"/>
        <v>41</v>
      </c>
      <c r="I433" s="11" t="s">
        <v>1791</v>
      </c>
    </row>
    <row r="434" spans="1:9" ht="15" customHeight="1" x14ac:dyDescent="0.45">
      <c r="A434" s="5" t="s">
        <v>2247</v>
      </c>
      <c r="B434" s="5" t="s">
        <v>1091</v>
      </c>
      <c r="C434" s="7">
        <f>'Automation by Year'!C535</f>
        <v>0</v>
      </c>
      <c r="D434" s="7">
        <f>'Automation by Year'!D535</f>
        <v>1</v>
      </c>
      <c r="E434" s="7">
        <f>'Automation by Year'!E535</f>
        <v>1</v>
      </c>
      <c r="F434" s="7">
        <f>'Automation by Year'!F535</f>
        <v>1</v>
      </c>
      <c r="G434" s="9">
        <v>21530</v>
      </c>
      <c r="H434" s="10" t="str">
        <f t="shared" si="6"/>
        <v>41</v>
      </c>
      <c r="I434" s="11" t="s">
        <v>1791</v>
      </c>
    </row>
    <row r="435" spans="1:9" ht="15" customHeight="1" x14ac:dyDescent="0.45">
      <c r="A435" s="5" t="s">
        <v>2248</v>
      </c>
      <c r="B435" s="5" t="s">
        <v>1093</v>
      </c>
      <c r="C435" s="7">
        <f>'Automation by Year'!C536</f>
        <v>0</v>
      </c>
      <c r="D435" s="7">
        <f>'Automation by Year'!D536</f>
        <v>0</v>
      </c>
      <c r="E435" s="7">
        <f>'Automation by Year'!E536</f>
        <v>1</v>
      </c>
      <c r="F435" s="7">
        <f>'Automation by Year'!F536</f>
        <v>1</v>
      </c>
      <c r="G435" s="9">
        <v>400810</v>
      </c>
      <c r="H435" s="10" t="str">
        <f t="shared" si="6"/>
        <v>41</v>
      </c>
      <c r="I435" s="11" t="s">
        <v>1791</v>
      </c>
    </row>
    <row r="436" spans="1:9" ht="15" customHeight="1" x14ac:dyDescent="0.45">
      <c r="A436" s="5" t="s">
        <v>2249</v>
      </c>
      <c r="B436" s="5" t="s">
        <v>1095</v>
      </c>
      <c r="C436" s="7">
        <f>'Automation by Year'!C537</f>
        <v>0</v>
      </c>
      <c r="D436" s="7">
        <f>'Automation by Year'!D537</f>
        <v>0</v>
      </c>
      <c r="E436" s="7">
        <f>'Automation by Year'!E537</f>
        <v>1</v>
      </c>
      <c r="F436" s="7">
        <f>'Automation by Year'!F537</f>
        <v>1</v>
      </c>
      <c r="G436" s="9">
        <v>270070</v>
      </c>
      <c r="H436" s="10" t="str">
        <f t="shared" si="6"/>
        <v>41</v>
      </c>
      <c r="I436" s="11" t="s">
        <v>1791</v>
      </c>
    </row>
    <row r="437" spans="1:9" ht="15" customHeight="1" x14ac:dyDescent="0.45">
      <c r="A437" s="5" t="s">
        <v>2250</v>
      </c>
      <c r="B437" s="5" t="s">
        <v>1097</v>
      </c>
      <c r="C437" s="7">
        <f>'Automation by Year'!C538</f>
        <v>0</v>
      </c>
      <c r="D437" s="7">
        <f>'Automation by Year'!D538</f>
        <v>0</v>
      </c>
      <c r="E437" s="7">
        <f>'Automation by Year'!E538</f>
        <v>1</v>
      </c>
      <c r="F437" s="7">
        <f>'Automation by Year'!F538</f>
        <v>1</v>
      </c>
      <c r="G437" s="9">
        <v>3897860</v>
      </c>
      <c r="H437" s="10" t="str">
        <f t="shared" si="6"/>
        <v>41</v>
      </c>
      <c r="I437" s="11" t="s">
        <v>1791</v>
      </c>
    </row>
    <row r="438" spans="1:9" ht="15" customHeight="1" x14ac:dyDescent="0.45">
      <c r="A438" s="5" t="s">
        <v>2251</v>
      </c>
      <c r="B438" s="5" t="s">
        <v>1099</v>
      </c>
      <c r="C438" s="7">
        <f>'Automation by Year'!C539</f>
        <v>0</v>
      </c>
      <c r="D438" s="7">
        <f>'Automation by Year'!D539</f>
        <v>0</v>
      </c>
      <c r="E438" s="7">
        <f>'Automation by Year'!E539</f>
        <v>0</v>
      </c>
      <c r="F438" s="7">
        <f>'Automation by Year'!F539</f>
        <v>1</v>
      </c>
      <c r="G438" s="9">
        <v>91700</v>
      </c>
      <c r="H438" s="10" t="str">
        <f t="shared" si="6"/>
        <v>41</v>
      </c>
      <c r="I438" s="11" t="s">
        <v>1791</v>
      </c>
    </row>
    <row r="439" spans="1:9" ht="15" customHeight="1" x14ac:dyDescent="0.45">
      <c r="A439" s="5" t="s">
        <v>2252</v>
      </c>
      <c r="B439" s="5" t="s">
        <v>1101</v>
      </c>
      <c r="C439" s="7">
        <f>'Automation by Year'!C540</f>
        <v>0</v>
      </c>
      <c r="D439" s="7">
        <f>'Automation by Year'!D540</f>
        <v>0</v>
      </c>
      <c r="E439" s="7">
        <f>'Automation by Year'!E540</f>
        <v>0</v>
      </c>
      <c r="F439" s="7">
        <f>'Automation by Year'!F540</f>
        <v>1</v>
      </c>
      <c r="G439" s="9">
        <v>479100</v>
      </c>
      <c r="H439" s="10" t="str">
        <f t="shared" si="6"/>
        <v>41</v>
      </c>
      <c r="I439" s="11" t="s">
        <v>1791</v>
      </c>
    </row>
    <row r="440" spans="1:9" ht="15" customHeight="1" x14ac:dyDescent="0.45">
      <c r="A440" s="5" t="s">
        <v>2253</v>
      </c>
      <c r="B440" s="5" t="s">
        <v>1103</v>
      </c>
      <c r="C440" s="7">
        <f>'Automation by Year'!C541</f>
        <v>0</v>
      </c>
      <c r="D440" s="7">
        <f>'Automation by Year'!D541</f>
        <v>0</v>
      </c>
      <c r="E440" s="7">
        <f>'Automation by Year'!E541</f>
        <v>0</v>
      </c>
      <c r="F440" s="7">
        <f>'Automation by Year'!F541</f>
        <v>1</v>
      </c>
      <c r="G440" s="9">
        <v>489570</v>
      </c>
      <c r="H440" s="10" t="str">
        <f t="shared" si="6"/>
        <v>41</v>
      </c>
      <c r="I440" s="11" t="s">
        <v>1791</v>
      </c>
    </row>
    <row r="441" spans="1:9" ht="15" customHeight="1" x14ac:dyDescent="0.45">
      <c r="A441" s="5" t="s">
        <v>2254</v>
      </c>
      <c r="B441" s="5" t="s">
        <v>1105</v>
      </c>
      <c r="C441" s="7">
        <f>'Automation by Year'!C542</f>
        <v>0</v>
      </c>
      <c r="D441" s="7">
        <f>'Automation by Year'!D542</f>
        <v>0</v>
      </c>
      <c r="E441" s="7">
        <f>'Automation by Year'!E542</f>
        <v>1</v>
      </c>
      <c r="F441" s="7">
        <f>'Automation by Year'!F542</f>
        <v>1</v>
      </c>
      <c r="G441" s="9">
        <v>55110</v>
      </c>
      <c r="H441" s="10" t="str">
        <f t="shared" si="6"/>
        <v>41</v>
      </c>
      <c r="I441" s="11" t="s">
        <v>1791</v>
      </c>
    </row>
    <row r="442" spans="1:9" ht="15" customHeight="1" x14ac:dyDescent="0.45">
      <c r="A442" s="5" t="s">
        <v>2255</v>
      </c>
      <c r="B442" s="5" t="s">
        <v>1107</v>
      </c>
      <c r="C442" s="7">
        <f>'Automation by Year'!C543</f>
        <v>0</v>
      </c>
      <c r="D442" s="7">
        <f>'Automation by Year'!D543</f>
        <v>0</v>
      </c>
      <c r="E442" s="7">
        <f>'Automation by Year'!E543</f>
        <v>0</v>
      </c>
      <c r="F442" s="7">
        <f>'Automation by Year'!F543</f>
        <v>1</v>
      </c>
      <c r="G442" s="9">
        <v>284800</v>
      </c>
      <c r="H442" s="10" t="str">
        <f t="shared" si="6"/>
        <v>41</v>
      </c>
      <c r="I442" s="11" t="s">
        <v>1791</v>
      </c>
    </row>
    <row r="443" spans="1:9" ht="15" customHeight="1" x14ac:dyDescent="0.45">
      <c r="A443" s="5" t="s">
        <v>2256</v>
      </c>
      <c r="B443" s="5" t="s">
        <v>1111</v>
      </c>
      <c r="C443" s="7">
        <f>'Automation by Year'!C545</f>
        <v>0</v>
      </c>
      <c r="D443" s="7">
        <f>'Automation by Year'!D545</f>
        <v>0</v>
      </c>
      <c r="E443" s="7">
        <f>'Automation by Year'!E545</f>
        <v>0</v>
      </c>
      <c r="F443" s="7">
        <f>'Automation by Year'!F545</f>
        <v>1</v>
      </c>
      <c r="G443" s="9">
        <v>1238190</v>
      </c>
      <c r="H443" s="10" t="str">
        <f t="shared" si="6"/>
        <v>41</v>
      </c>
      <c r="I443" s="11" t="s">
        <v>1791</v>
      </c>
    </row>
    <row r="444" spans="1:9" ht="15" customHeight="1" x14ac:dyDescent="0.45">
      <c r="A444" s="5" t="s">
        <v>2257</v>
      </c>
      <c r="B444" s="5" t="s">
        <v>1113</v>
      </c>
      <c r="C444" s="7">
        <f>'Automation by Year'!C546</f>
        <v>0</v>
      </c>
      <c r="D444" s="7">
        <f>'Automation by Year'!D546</f>
        <v>0</v>
      </c>
      <c r="E444" s="7">
        <f>'Automation by Year'!E546</f>
        <v>0</v>
      </c>
      <c r="F444" s="7">
        <f>'Automation by Year'!F546</f>
        <v>1</v>
      </c>
      <c r="G444" s="9">
        <v>64520</v>
      </c>
      <c r="H444" s="10" t="str">
        <f t="shared" si="6"/>
        <v>41</v>
      </c>
      <c r="I444" s="11" t="s">
        <v>1791</v>
      </c>
    </row>
    <row r="445" spans="1:9" ht="15" customHeight="1" x14ac:dyDescent="0.45">
      <c r="A445" s="5" t="s">
        <v>2258</v>
      </c>
      <c r="B445" s="5" t="s">
        <v>1115</v>
      </c>
      <c r="C445" s="7">
        <f>'Automation by Year'!C547</f>
        <v>0</v>
      </c>
      <c r="D445" s="7">
        <f>'Automation by Year'!D547</f>
        <v>0</v>
      </c>
      <c r="E445" s="7">
        <f>'Automation by Year'!E547</f>
        <v>0</v>
      </c>
      <c r="F445" s="7">
        <f>'Automation by Year'!F547</f>
        <v>1</v>
      </c>
      <c r="G445" s="9">
        <v>3780</v>
      </c>
      <c r="H445" s="10" t="str">
        <f t="shared" si="6"/>
        <v>41</v>
      </c>
      <c r="I445" s="11" t="s">
        <v>1791</v>
      </c>
    </row>
    <row r="446" spans="1:9" ht="15" customHeight="1" x14ac:dyDescent="0.45">
      <c r="A446" s="5" t="s">
        <v>2259</v>
      </c>
      <c r="B446" s="5" t="s">
        <v>1117</v>
      </c>
      <c r="C446" s="7">
        <f>'Automation by Year'!C548</f>
        <v>0</v>
      </c>
      <c r="D446" s="7">
        <f>'Automation by Year'!D548</f>
        <v>0</v>
      </c>
      <c r="E446" s="7">
        <f>'Automation by Year'!E548</f>
        <v>0</v>
      </c>
      <c r="F446" s="7">
        <f>'Automation by Year'!F548</f>
        <v>1</v>
      </c>
      <c r="G446" s="9">
        <v>46100</v>
      </c>
      <c r="H446" s="10" t="str">
        <f t="shared" si="6"/>
        <v>41</v>
      </c>
      <c r="I446" s="11" t="s">
        <v>1791</v>
      </c>
    </row>
    <row r="447" spans="1:9" ht="15" customHeight="1" x14ac:dyDescent="0.45">
      <c r="A447" s="5" t="s">
        <v>2260</v>
      </c>
      <c r="B447" s="5" t="s">
        <v>1119</v>
      </c>
      <c r="C447" s="7">
        <f>'Automation by Year'!C549</f>
        <v>0</v>
      </c>
      <c r="D447" s="7">
        <f>'Automation by Year'!D549</f>
        <v>0</v>
      </c>
      <c r="E447" s="7">
        <f>'Automation by Year'!E549</f>
        <v>0</v>
      </c>
      <c r="F447" s="7">
        <f>'Automation by Year'!F549</f>
        <v>1</v>
      </c>
      <c r="G447" s="9">
        <v>193370</v>
      </c>
      <c r="H447" s="10" t="str">
        <f t="shared" si="6"/>
        <v>41</v>
      </c>
      <c r="I447" s="11" t="s">
        <v>1791</v>
      </c>
    </row>
    <row r="448" spans="1:9" ht="15" customHeight="1" x14ac:dyDescent="0.45">
      <c r="A448" s="5" t="s">
        <v>2261</v>
      </c>
      <c r="B448" s="5" t="s">
        <v>1121</v>
      </c>
      <c r="C448" s="7">
        <f>'Automation by Year'!C550</f>
        <v>0</v>
      </c>
      <c r="D448" s="7">
        <f>'Automation by Year'!D550</f>
        <v>0</v>
      </c>
      <c r="E448" s="7">
        <f>'Automation by Year'!E550</f>
        <v>0</v>
      </c>
      <c r="F448" s="7">
        <f>'Automation by Year'!F550</f>
        <v>1</v>
      </c>
      <c r="G448" s="9">
        <v>51790</v>
      </c>
      <c r="H448" s="10" t="str">
        <f t="shared" si="6"/>
        <v>41</v>
      </c>
      <c r="I448" s="11" t="s">
        <v>1791</v>
      </c>
    </row>
    <row r="449" spans="1:9" ht="15" customHeight="1" x14ac:dyDescent="0.45">
      <c r="A449" s="5" t="s">
        <v>2262</v>
      </c>
      <c r="B449" s="5" t="s">
        <v>1123</v>
      </c>
      <c r="C449" s="7">
        <f>'Automation by Year'!C551</f>
        <v>0</v>
      </c>
      <c r="D449" s="7">
        <f>'Automation by Year'!D551</f>
        <v>0</v>
      </c>
      <c r="E449" s="7">
        <f>'Automation by Year'!E551</f>
        <v>1</v>
      </c>
      <c r="F449" s="7">
        <f>'Automation by Year'!F551</f>
        <v>1</v>
      </c>
      <c r="G449" s="9">
        <v>58430</v>
      </c>
      <c r="H449" s="10" t="str">
        <f t="shared" si="6"/>
        <v>41</v>
      </c>
      <c r="I449" s="11" t="s">
        <v>1791</v>
      </c>
    </row>
    <row r="450" spans="1:9" ht="15" customHeight="1" x14ac:dyDescent="0.45">
      <c r="A450" s="5" t="s">
        <v>2263</v>
      </c>
      <c r="B450" s="5" t="s">
        <v>1125</v>
      </c>
      <c r="C450" s="7">
        <f>'Automation by Year'!C552</f>
        <v>0</v>
      </c>
      <c r="D450" s="7">
        <f>'Automation by Year'!D552</f>
        <v>0</v>
      </c>
      <c r="E450" s="7">
        <f>'Automation by Year'!E552</f>
        <v>0</v>
      </c>
      <c r="F450" s="7">
        <f>'Automation by Year'!F552</f>
        <v>1</v>
      </c>
      <c r="G450" s="9">
        <v>2760</v>
      </c>
      <c r="H450" s="10" t="str">
        <f t="shared" ref="H450:H513" si="7">LEFT(A450,2)</f>
        <v>41</v>
      </c>
      <c r="I450" s="11" t="s">
        <v>1791</v>
      </c>
    </row>
    <row r="451" spans="1:9" ht="15" customHeight="1" x14ac:dyDescent="0.45">
      <c r="A451" s="5" t="s">
        <v>2264</v>
      </c>
      <c r="B451" s="5" t="s">
        <v>1127</v>
      </c>
      <c r="C451" s="7">
        <f>'Automation by Year'!C553</f>
        <v>0</v>
      </c>
      <c r="D451" s="7">
        <f>'Automation by Year'!D553</f>
        <v>0</v>
      </c>
      <c r="E451" s="7">
        <f>'Automation by Year'!E553</f>
        <v>0</v>
      </c>
      <c r="F451" s="7">
        <f>'Automation by Year'!F553</f>
        <v>1</v>
      </c>
      <c r="G451" s="9">
        <v>1436680</v>
      </c>
      <c r="H451" s="10" t="str">
        <f t="shared" si="7"/>
        <v>43</v>
      </c>
      <c r="I451" s="11" t="s">
        <v>1791</v>
      </c>
    </row>
    <row r="452" spans="1:9" ht="15" customHeight="1" x14ac:dyDescent="0.45">
      <c r="A452" s="5" t="s">
        <v>2265</v>
      </c>
      <c r="B452" s="5" t="s">
        <v>1129</v>
      </c>
      <c r="C452" s="7">
        <f>'Automation by Year'!C554</f>
        <v>0</v>
      </c>
      <c r="D452" s="7">
        <f>'Automation by Year'!D554</f>
        <v>1</v>
      </c>
      <c r="E452" s="7">
        <f>'Automation by Year'!E554</f>
        <v>1</v>
      </c>
      <c r="F452" s="7">
        <f>'Automation by Year'!F554</f>
        <v>1</v>
      </c>
      <c r="G452" s="9">
        <v>34280</v>
      </c>
      <c r="H452" s="10" t="str">
        <f t="shared" si="7"/>
        <v>43</v>
      </c>
      <c r="I452" s="11" t="s">
        <v>1791</v>
      </c>
    </row>
    <row r="453" spans="1:9" ht="15" customHeight="1" x14ac:dyDescent="0.45">
      <c r="A453" s="5" t="s">
        <v>2266</v>
      </c>
      <c r="B453" s="5" t="s">
        <v>1131</v>
      </c>
      <c r="C453" s="7">
        <f>'Automation by Year'!C555</f>
        <v>0</v>
      </c>
      <c r="D453" s="7">
        <f>'Automation by Year'!D555</f>
        <v>0</v>
      </c>
      <c r="E453" s="7">
        <f>'Automation by Year'!E555</f>
        <v>1</v>
      </c>
      <c r="F453" s="7">
        <f>'Automation by Year'!F555</f>
        <v>1</v>
      </c>
      <c r="G453" s="9">
        <v>3430</v>
      </c>
      <c r="H453" s="10" t="str">
        <f t="shared" si="7"/>
        <v>43</v>
      </c>
      <c r="I453" s="11" t="s">
        <v>1791</v>
      </c>
    </row>
    <row r="454" spans="1:9" ht="15" customHeight="1" x14ac:dyDescent="0.45">
      <c r="A454" s="5" t="s">
        <v>2267</v>
      </c>
      <c r="B454" s="5" t="s">
        <v>1133</v>
      </c>
      <c r="C454" s="7">
        <f>'Automation by Year'!C556</f>
        <v>0</v>
      </c>
      <c r="D454" s="7">
        <f>'Automation by Year'!D556</f>
        <v>0</v>
      </c>
      <c r="E454" s="7">
        <f>'Automation by Year'!E556</f>
        <v>1</v>
      </c>
      <c r="F454" s="7">
        <f>'Automation by Year'!F556</f>
        <v>1</v>
      </c>
      <c r="G454" s="9">
        <v>158830</v>
      </c>
      <c r="H454" s="10" t="str">
        <f t="shared" si="7"/>
        <v>43</v>
      </c>
      <c r="I454" s="11" t="s">
        <v>1791</v>
      </c>
    </row>
    <row r="455" spans="1:9" ht="15" customHeight="1" x14ac:dyDescent="0.45">
      <c r="A455" s="5" t="s">
        <v>2268</v>
      </c>
      <c r="B455" s="5" t="s">
        <v>1135</v>
      </c>
      <c r="C455" s="7">
        <f>'Automation by Year'!C557</f>
        <v>1</v>
      </c>
      <c r="D455" s="7">
        <f>'Automation by Year'!D557</f>
        <v>1</v>
      </c>
      <c r="E455" s="7">
        <f>'Automation by Year'!E557</f>
        <v>1</v>
      </c>
      <c r="F455" s="7">
        <f>'Automation by Year'!F557</f>
        <v>1</v>
      </c>
      <c r="G455" s="9">
        <v>404060</v>
      </c>
      <c r="H455" s="10" t="str">
        <f t="shared" si="7"/>
        <v>43</v>
      </c>
      <c r="I455" s="11" t="s">
        <v>1791</v>
      </c>
    </row>
    <row r="456" spans="1:9" ht="15" customHeight="1" x14ac:dyDescent="0.45">
      <c r="A456" s="5" t="s">
        <v>2269</v>
      </c>
      <c r="B456" s="5" t="s">
        <v>1137</v>
      </c>
      <c r="C456" s="7">
        <f>'Automation by Year'!C558</f>
        <v>1</v>
      </c>
      <c r="D456" s="7">
        <f>'Automation by Year'!D558</f>
        <v>1</v>
      </c>
      <c r="E456" s="7">
        <f>'Automation by Year'!E558</f>
        <v>1</v>
      </c>
      <c r="F456" s="7">
        <f>'Automation by Year'!F558</f>
        <v>1</v>
      </c>
      <c r="G456" s="9">
        <v>1373680</v>
      </c>
      <c r="H456" s="10" t="str">
        <f t="shared" si="7"/>
        <v>43</v>
      </c>
      <c r="I456" s="11" t="s">
        <v>1791</v>
      </c>
    </row>
    <row r="457" spans="1:9" ht="15" customHeight="1" x14ac:dyDescent="0.45">
      <c r="A457" s="5" t="s">
        <v>2270</v>
      </c>
      <c r="B457" s="5" t="s">
        <v>1139</v>
      </c>
      <c r="C457" s="7">
        <f>'Automation by Year'!C559</f>
        <v>0</v>
      </c>
      <c r="D457" s="7">
        <f>'Automation by Year'!D559</f>
        <v>1</v>
      </c>
      <c r="E457" s="7">
        <f>'Automation by Year'!E559</f>
        <v>1</v>
      </c>
      <c r="F457" s="7">
        <f>'Automation by Year'!F559</f>
        <v>1</v>
      </c>
      <c r="G457" s="9">
        <v>14430</v>
      </c>
      <c r="H457" s="10" t="str">
        <f t="shared" si="7"/>
        <v>43</v>
      </c>
      <c r="I457" s="11" t="s">
        <v>1791</v>
      </c>
    </row>
    <row r="458" spans="1:9" ht="15" customHeight="1" x14ac:dyDescent="0.45">
      <c r="A458" s="5" t="s">
        <v>2271</v>
      </c>
      <c r="B458" s="5" t="s">
        <v>1141</v>
      </c>
      <c r="C458" s="7">
        <f>'Automation by Year'!C560</f>
        <v>0</v>
      </c>
      <c r="D458" s="7">
        <f>'Automation by Year'!D560</f>
        <v>1</v>
      </c>
      <c r="E458" s="7">
        <f>'Automation by Year'!E560</f>
        <v>1</v>
      </c>
      <c r="F458" s="7">
        <f>'Automation by Year'!F560</f>
        <v>1</v>
      </c>
      <c r="G458" s="9">
        <v>153140</v>
      </c>
      <c r="H458" s="10" t="str">
        <f t="shared" si="7"/>
        <v>43</v>
      </c>
      <c r="I458" s="11" t="s">
        <v>1791</v>
      </c>
    </row>
    <row r="459" spans="1:9" ht="15" customHeight="1" x14ac:dyDescent="0.45">
      <c r="A459" s="5" t="s">
        <v>2272</v>
      </c>
      <c r="B459" s="5" t="s">
        <v>1143</v>
      </c>
      <c r="C459" s="7">
        <f>'Automation by Year'!C561</f>
        <v>0</v>
      </c>
      <c r="D459" s="7">
        <f>'Automation by Year'!D561</f>
        <v>1</v>
      </c>
      <c r="E459" s="7">
        <f>'Automation by Year'!E561</f>
        <v>1</v>
      </c>
      <c r="F459" s="7">
        <f>'Automation by Year'!F561</f>
        <v>1</v>
      </c>
      <c r="G459" s="9">
        <v>55810</v>
      </c>
      <c r="H459" s="10" t="str">
        <f t="shared" si="7"/>
        <v>43</v>
      </c>
      <c r="I459" s="11" t="s">
        <v>1791</v>
      </c>
    </row>
    <row r="460" spans="1:9" ht="15" customHeight="1" x14ac:dyDescent="0.45">
      <c r="A460" s="5" t="s">
        <v>2273</v>
      </c>
      <c r="B460" s="5" t="s">
        <v>1145</v>
      </c>
      <c r="C460" s="7">
        <f>'Automation by Year'!C562</f>
        <v>0</v>
      </c>
      <c r="D460" s="7">
        <f>'Automation by Year'!D562</f>
        <v>1</v>
      </c>
      <c r="E460" s="7">
        <f>'Automation by Year'!E562</f>
        <v>1</v>
      </c>
      <c r="F460" s="7">
        <f>'Automation by Year'!F562</f>
        <v>1</v>
      </c>
      <c r="G460" s="9">
        <v>329480</v>
      </c>
      <c r="H460" s="10" t="str">
        <f t="shared" si="7"/>
        <v>43</v>
      </c>
      <c r="I460" s="11" t="s">
        <v>1791</v>
      </c>
    </row>
    <row r="461" spans="1:9" ht="15" customHeight="1" x14ac:dyDescent="0.45">
      <c r="A461" s="5" t="s">
        <v>2274</v>
      </c>
      <c r="B461" s="5" t="s">
        <v>1147</v>
      </c>
      <c r="C461" s="7">
        <f>'Automation by Year'!C563</f>
        <v>0</v>
      </c>
      <c r="D461" s="7">
        <f>'Automation by Year'!D563</f>
        <v>1</v>
      </c>
      <c r="E461" s="7">
        <f>'Automation by Year'!E563</f>
        <v>1</v>
      </c>
      <c r="F461" s="7">
        <f>'Automation by Year'!F563</f>
        <v>1</v>
      </c>
      <c r="G461" s="9">
        <v>35940</v>
      </c>
      <c r="H461" s="10" t="str">
        <f t="shared" si="7"/>
        <v>43</v>
      </c>
      <c r="I461" s="11" t="s">
        <v>1791</v>
      </c>
    </row>
    <row r="462" spans="1:9" ht="15" customHeight="1" x14ac:dyDescent="0.45">
      <c r="A462" s="5" t="s">
        <v>2275</v>
      </c>
      <c r="B462" s="5" t="s">
        <v>1149</v>
      </c>
      <c r="C462" s="7">
        <f>'Automation by Year'!C564</f>
        <v>0</v>
      </c>
      <c r="D462" s="7">
        <f>'Automation by Year'!D564</f>
        <v>1</v>
      </c>
      <c r="E462" s="7">
        <f>'Automation by Year'!E564</f>
        <v>1</v>
      </c>
      <c r="F462" s="7">
        <f>'Automation by Year'!F564</f>
        <v>1</v>
      </c>
      <c r="G462" s="9">
        <v>4290</v>
      </c>
      <c r="H462" s="10" t="str">
        <f t="shared" si="7"/>
        <v>43</v>
      </c>
      <c r="I462" s="11" t="s">
        <v>1791</v>
      </c>
    </row>
    <row r="463" spans="1:9" ht="15" customHeight="1" x14ac:dyDescent="0.45">
      <c r="A463" s="5" t="s">
        <v>2276</v>
      </c>
      <c r="B463" s="5" t="s">
        <v>1151</v>
      </c>
      <c r="C463" s="7">
        <f>'Automation by Year'!C565</f>
        <v>0</v>
      </c>
      <c r="D463" s="7">
        <f>'Automation by Year'!D565</f>
        <v>1</v>
      </c>
      <c r="E463" s="7">
        <f>'Automation by Year'!E565</f>
        <v>1</v>
      </c>
      <c r="F463" s="7">
        <f>'Automation by Year'!F565</f>
        <v>1</v>
      </c>
      <c r="G463" s="9">
        <v>179750</v>
      </c>
      <c r="H463" s="10" t="str">
        <f t="shared" si="7"/>
        <v>43</v>
      </c>
      <c r="I463" s="11" t="s">
        <v>1791</v>
      </c>
    </row>
    <row r="464" spans="1:9" ht="15" customHeight="1" x14ac:dyDescent="0.45">
      <c r="A464" s="5" t="s">
        <v>2277</v>
      </c>
      <c r="B464" s="5" t="s">
        <v>1153</v>
      </c>
      <c r="C464" s="7">
        <f>'Automation by Year'!C566</f>
        <v>0</v>
      </c>
      <c r="D464" s="7">
        <f>'Automation by Year'!D566</f>
        <v>1</v>
      </c>
      <c r="E464" s="7">
        <f>'Automation by Year'!E566</f>
        <v>1</v>
      </c>
      <c r="F464" s="7">
        <f>'Automation by Year'!F566</f>
        <v>1</v>
      </c>
      <c r="G464" s="9">
        <v>12030</v>
      </c>
      <c r="H464" s="10" t="str">
        <f t="shared" si="7"/>
        <v>43</v>
      </c>
      <c r="I464" s="11" t="s">
        <v>1791</v>
      </c>
    </row>
    <row r="465" spans="1:9" ht="15" customHeight="1" x14ac:dyDescent="0.45">
      <c r="A465" s="5" t="s">
        <v>2278</v>
      </c>
      <c r="B465" s="5" t="s">
        <v>1155</v>
      </c>
      <c r="C465" s="7">
        <f>'Automation by Year'!C567</f>
        <v>0</v>
      </c>
      <c r="D465" s="7">
        <f>'Automation by Year'!D567</f>
        <v>0</v>
      </c>
      <c r="E465" s="7">
        <f>'Automation by Year'!E567</f>
        <v>1</v>
      </c>
      <c r="F465" s="7">
        <f>'Automation by Year'!F567</f>
        <v>1</v>
      </c>
      <c r="G465" s="9">
        <v>2595750</v>
      </c>
      <c r="H465" s="10" t="str">
        <f t="shared" si="7"/>
        <v>43</v>
      </c>
      <c r="I465" s="11" t="s">
        <v>1791</v>
      </c>
    </row>
    <row r="466" spans="1:9" ht="15" customHeight="1" x14ac:dyDescent="0.45">
      <c r="A466" s="5" t="s">
        <v>2279</v>
      </c>
      <c r="B466" s="5" t="s">
        <v>1157</v>
      </c>
      <c r="C466" s="7">
        <f>'Automation by Year'!C568</f>
        <v>0</v>
      </c>
      <c r="D466" s="7">
        <f>'Automation by Year'!D568</f>
        <v>0</v>
      </c>
      <c r="E466" s="7">
        <f>'Automation by Year'!E568</f>
        <v>0</v>
      </c>
      <c r="F466" s="7">
        <f>'Automation by Year'!F568</f>
        <v>1</v>
      </c>
      <c r="G466" s="9">
        <v>154800</v>
      </c>
      <c r="H466" s="10" t="str">
        <f t="shared" si="7"/>
        <v>43</v>
      </c>
      <c r="I466" s="11" t="s">
        <v>1791</v>
      </c>
    </row>
    <row r="467" spans="1:9" ht="15" customHeight="1" x14ac:dyDescent="0.45">
      <c r="A467" s="5" t="s">
        <v>2280</v>
      </c>
      <c r="B467" s="5" t="s">
        <v>1159</v>
      </c>
      <c r="C467" s="7">
        <f>'Automation by Year'!C569</f>
        <v>1</v>
      </c>
      <c r="D467" s="7">
        <f>'Automation by Year'!D569</f>
        <v>1</v>
      </c>
      <c r="E467" s="7">
        <f>'Automation by Year'!E569</f>
        <v>1</v>
      </c>
      <c r="F467" s="7">
        <f>'Automation by Year'!F569</f>
        <v>1</v>
      </c>
      <c r="G467" s="9">
        <v>73440</v>
      </c>
      <c r="H467" s="10" t="str">
        <f t="shared" si="7"/>
        <v>43</v>
      </c>
      <c r="I467" s="11" t="s">
        <v>1791</v>
      </c>
    </row>
    <row r="468" spans="1:9" ht="15" customHeight="1" x14ac:dyDescent="0.45">
      <c r="A468" s="5" t="s">
        <v>2281</v>
      </c>
      <c r="B468" s="5" t="s">
        <v>1161</v>
      </c>
      <c r="C468" s="7">
        <f>'Automation by Year'!C570</f>
        <v>0</v>
      </c>
      <c r="D468" s="7">
        <f>'Automation by Year'!D570</f>
        <v>0</v>
      </c>
      <c r="E468" s="7">
        <f>'Automation by Year'!E570</f>
        <v>1</v>
      </c>
      <c r="F468" s="7">
        <f>'Automation by Year'!F570</f>
        <v>1</v>
      </c>
      <c r="G468" s="9">
        <v>261420</v>
      </c>
      <c r="H468" s="10" t="str">
        <f t="shared" si="7"/>
        <v>43</v>
      </c>
      <c r="I468" s="11" t="s">
        <v>1791</v>
      </c>
    </row>
    <row r="469" spans="1:9" ht="15" customHeight="1" x14ac:dyDescent="0.45">
      <c r="A469" s="5" t="s">
        <v>2282</v>
      </c>
      <c r="B469" s="5" t="s">
        <v>1163</v>
      </c>
      <c r="C469" s="7">
        <f>'Automation by Year'!C571</f>
        <v>0</v>
      </c>
      <c r="D469" s="7">
        <f>'Automation by Year'!D571</f>
        <v>0</v>
      </c>
      <c r="E469" s="7">
        <f>'Automation by Year'!E571</f>
        <v>1</v>
      </c>
      <c r="F469" s="7">
        <f>'Automation by Year'!F571</f>
        <v>1</v>
      </c>
      <c r="G469" s="9">
        <v>148060</v>
      </c>
      <c r="H469" s="10" t="str">
        <f t="shared" si="7"/>
        <v>43</v>
      </c>
      <c r="I469" s="11" t="s">
        <v>1791</v>
      </c>
    </row>
    <row r="470" spans="1:9" ht="15" customHeight="1" x14ac:dyDescent="0.45">
      <c r="A470" s="5" t="s">
        <v>2283</v>
      </c>
      <c r="B470" s="5" t="s">
        <v>1165</v>
      </c>
      <c r="C470" s="7">
        <f>'Automation by Year'!C572</f>
        <v>0</v>
      </c>
      <c r="D470" s="7">
        <f>'Automation by Year'!D572</f>
        <v>1</v>
      </c>
      <c r="E470" s="7">
        <f>'Automation by Year'!E572</f>
        <v>1</v>
      </c>
      <c r="F470" s="7">
        <f>'Automation by Year'!F572</f>
        <v>1</v>
      </c>
      <c r="G470" s="9">
        <v>85520</v>
      </c>
      <c r="H470" s="10" t="str">
        <f t="shared" si="7"/>
        <v>43</v>
      </c>
      <c r="I470" s="11" t="s">
        <v>1791</v>
      </c>
    </row>
    <row r="471" spans="1:9" ht="15" customHeight="1" x14ac:dyDescent="0.45">
      <c r="A471" s="5" t="s">
        <v>2284</v>
      </c>
      <c r="B471" s="5" t="s">
        <v>1167</v>
      </c>
      <c r="C471" s="7">
        <f>'Automation by Year'!C573</f>
        <v>0</v>
      </c>
      <c r="D471" s="7">
        <f>'Automation by Year'!D573</f>
        <v>1</v>
      </c>
      <c r="E471" s="7">
        <f>'Automation by Year'!E573</f>
        <v>1</v>
      </c>
      <c r="F471" s="7">
        <f>'Automation by Year'!F573</f>
        <v>1</v>
      </c>
      <c r="G471" s="9">
        <v>164790</v>
      </c>
      <c r="H471" s="10" t="str">
        <f t="shared" si="7"/>
        <v>43</v>
      </c>
      <c r="I471" s="11" t="s">
        <v>1791</v>
      </c>
    </row>
    <row r="472" spans="1:9" ht="15" customHeight="1" x14ac:dyDescent="0.45">
      <c r="A472" s="5" t="s">
        <v>2285</v>
      </c>
      <c r="B472" s="5" t="s">
        <v>1169</v>
      </c>
      <c r="C472" s="7">
        <f>'Automation by Year'!C574</f>
        <v>0</v>
      </c>
      <c r="D472" s="7">
        <f>'Automation by Year'!D574</f>
        <v>0</v>
      </c>
      <c r="E472" s="7">
        <f>'Automation by Year'!E574</f>
        <v>1</v>
      </c>
      <c r="F472" s="7">
        <f>'Automation by Year'!F574</f>
        <v>1</v>
      </c>
      <c r="G472" s="9">
        <v>36860</v>
      </c>
      <c r="H472" s="10" t="str">
        <f t="shared" si="7"/>
        <v>43</v>
      </c>
      <c r="I472" s="11" t="s">
        <v>1791</v>
      </c>
    </row>
    <row r="473" spans="1:9" ht="15" customHeight="1" x14ac:dyDescent="0.45">
      <c r="A473" s="5" t="s">
        <v>2286</v>
      </c>
      <c r="B473" s="5" t="s">
        <v>1171</v>
      </c>
      <c r="C473" s="7">
        <f>'Automation by Year'!C575</f>
        <v>0</v>
      </c>
      <c r="D473" s="7">
        <f>'Automation by Year'!D575</f>
        <v>1</v>
      </c>
      <c r="E473" s="7">
        <f>'Automation by Year'!E575</f>
        <v>1</v>
      </c>
      <c r="F473" s="7">
        <f>'Automation by Year'!F575</f>
        <v>1</v>
      </c>
      <c r="G473" s="9">
        <v>75200</v>
      </c>
      <c r="H473" s="10" t="str">
        <f t="shared" si="7"/>
        <v>43</v>
      </c>
      <c r="I473" s="11" t="s">
        <v>1791</v>
      </c>
    </row>
    <row r="474" spans="1:9" ht="15" customHeight="1" x14ac:dyDescent="0.45">
      <c r="A474" s="5" t="s">
        <v>2287</v>
      </c>
      <c r="B474" s="5" t="s">
        <v>1173</v>
      </c>
      <c r="C474" s="7">
        <f>'Automation by Year'!C576</f>
        <v>0</v>
      </c>
      <c r="D474" s="7">
        <f>'Automation by Year'!D576</f>
        <v>0</v>
      </c>
      <c r="E474" s="7">
        <f>'Automation by Year'!E576</f>
        <v>1</v>
      </c>
      <c r="F474" s="7">
        <f>'Automation by Year'!F576</f>
        <v>1</v>
      </c>
      <c r="G474" s="9">
        <v>90220</v>
      </c>
      <c r="H474" s="10" t="str">
        <f t="shared" si="7"/>
        <v>43</v>
      </c>
      <c r="I474" s="11" t="s">
        <v>1791</v>
      </c>
    </row>
    <row r="475" spans="1:9" ht="15" customHeight="1" x14ac:dyDescent="0.45">
      <c r="A475" s="5" t="s">
        <v>2288</v>
      </c>
      <c r="B475" s="5" t="s">
        <v>1175</v>
      </c>
      <c r="C475" s="7">
        <f>'Automation by Year'!C577</f>
        <v>0</v>
      </c>
      <c r="D475" s="7">
        <f>'Automation by Year'!D577</f>
        <v>0</v>
      </c>
      <c r="E475" s="7">
        <f>'Automation by Year'!E577</f>
        <v>1</v>
      </c>
      <c r="F475" s="7">
        <f>'Automation by Year'!F577</f>
        <v>1</v>
      </c>
      <c r="G475" s="9">
        <v>910180</v>
      </c>
      <c r="H475" s="10" t="str">
        <f t="shared" si="7"/>
        <v>43</v>
      </c>
      <c r="I475" s="11" t="s">
        <v>1791</v>
      </c>
    </row>
    <row r="476" spans="1:9" ht="15" customHeight="1" x14ac:dyDescent="0.45">
      <c r="A476" s="5" t="s">
        <v>2289</v>
      </c>
      <c r="B476" s="5" t="s">
        <v>1177</v>
      </c>
      <c r="C476" s="7">
        <f>'Automation by Year'!C578</f>
        <v>0</v>
      </c>
      <c r="D476" s="7">
        <f>'Automation by Year'!D578</f>
        <v>0</v>
      </c>
      <c r="E476" s="7">
        <f>'Automation by Year'!E578</f>
        <v>1</v>
      </c>
      <c r="F476" s="7">
        <f>'Automation by Year'!F578</f>
        <v>1</v>
      </c>
      <c r="G476" s="9">
        <v>118710</v>
      </c>
      <c r="H476" s="10" t="str">
        <f t="shared" si="7"/>
        <v>43</v>
      </c>
      <c r="I476" s="11" t="s">
        <v>1791</v>
      </c>
    </row>
    <row r="477" spans="1:9" ht="15" customHeight="1" x14ac:dyDescent="0.45">
      <c r="A477" s="5" t="s">
        <v>2290</v>
      </c>
      <c r="B477" s="5" t="s">
        <v>1179</v>
      </c>
      <c r="C477" s="7">
        <f>'Automation by Year'!C579</f>
        <v>0</v>
      </c>
      <c r="D477" s="7">
        <f>'Automation by Year'!D579</f>
        <v>0</v>
      </c>
      <c r="E477" s="7">
        <f>'Automation by Year'!E579</f>
        <v>1</v>
      </c>
      <c r="F477" s="7">
        <f>'Automation by Year'!F579</f>
        <v>1</v>
      </c>
      <c r="G477" s="9">
        <v>97670</v>
      </c>
      <c r="H477" s="10" t="str">
        <f t="shared" si="7"/>
        <v>43</v>
      </c>
      <c r="I477" s="11" t="s">
        <v>1791</v>
      </c>
    </row>
    <row r="478" spans="1:9" ht="15" customHeight="1" x14ac:dyDescent="0.45">
      <c r="A478" s="5" t="s">
        <v>2291</v>
      </c>
      <c r="B478" s="5" t="s">
        <v>1183</v>
      </c>
      <c r="C478" s="7">
        <f>'Automation by Year'!C581</f>
        <v>0</v>
      </c>
      <c r="D478" s="7">
        <f>'Automation by Year'!D581</f>
        <v>0</v>
      </c>
      <c r="E478" s="7">
        <f>'Automation by Year'!E581</f>
        <v>1</v>
      </c>
      <c r="F478" s="7">
        <f>'Automation by Year'!F581</f>
        <v>1</v>
      </c>
      <c r="G478" s="9">
        <v>68640</v>
      </c>
      <c r="H478" s="10" t="str">
        <f t="shared" si="7"/>
        <v>43</v>
      </c>
      <c r="I478" s="11" t="s">
        <v>1791</v>
      </c>
    </row>
    <row r="479" spans="1:9" ht="15" customHeight="1" x14ac:dyDescent="0.45">
      <c r="A479" s="5" t="s">
        <v>2292</v>
      </c>
      <c r="B479" s="5" t="s">
        <v>1185</v>
      </c>
      <c r="C479" s="7">
        <f>'Automation by Year'!C582</f>
        <v>0</v>
      </c>
      <c r="D479" s="7">
        <f>'Automation by Year'!D582</f>
        <v>0</v>
      </c>
      <c r="E479" s="7">
        <f>'Automation by Year'!E582</f>
        <v>0</v>
      </c>
      <c r="F479" s="7">
        <f>'Automation by Year'!F582</f>
        <v>1</v>
      </c>
      <c r="G479" s="9">
        <v>102500</v>
      </c>
      <c r="H479" s="10" t="str">
        <f t="shared" si="7"/>
        <v>43</v>
      </c>
      <c r="I479" s="11" t="s">
        <v>1791</v>
      </c>
    </row>
    <row r="480" spans="1:9" ht="15" customHeight="1" x14ac:dyDescent="0.45">
      <c r="A480" s="5" t="s">
        <v>2293</v>
      </c>
      <c r="B480" s="5" t="s">
        <v>1187</v>
      </c>
      <c r="C480" s="7">
        <f>'Automation by Year'!C583</f>
        <v>0</v>
      </c>
      <c r="D480" s="7">
        <f>'Automation by Year'!D583</f>
        <v>1</v>
      </c>
      <c r="E480" s="7">
        <f>'Automation by Year'!E583</f>
        <v>1</v>
      </c>
      <c r="F480" s="7">
        <f>'Automation by Year'!F583</f>
        <v>1</v>
      </c>
      <c r="G480" s="9">
        <v>202810</v>
      </c>
      <c r="H480" s="10" t="str">
        <f t="shared" si="7"/>
        <v>43</v>
      </c>
      <c r="I480" s="11" t="s">
        <v>1791</v>
      </c>
    </row>
    <row r="481" spans="1:9" ht="15" customHeight="1" x14ac:dyDescent="0.45">
      <c r="A481" s="5" t="s">
        <v>2294</v>
      </c>
      <c r="B481" s="5" t="s">
        <v>1189</v>
      </c>
      <c r="C481" s="7">
        <f>'Automation by Year'!C584</f>
        <v>0</v>
      </c>
      <c r="D481" s="7">
        <f>'Automation by Year'!D584</f>
        <v>1</v>
      </c>
      <c r="E481" s="7">
        <f>'Automation by Year'!E584</f>
        <v>1</v>
      </c>
      <c r="F481" s="7">
        <f>'Automation by Year'!F584</f>
        <v>1</v>
      </c>
      <c r="G481" s="9">
        <v>19430</v>
      </c>
      <c r="H481" s="10" t="str">
        <f t="shared" si="7"/>
        <v>43</v>
      </c>
      <c r="I481" s="11" t="s">
        <v>1791</v>
      </c>
    </row>
    <row r="482" spans="1:9" ht="15" customHeight="1" x14ac:dyDescent="0.45">
      <c r="A482" s="5" t="s">
        <v>2295</v>
      </c>
      <c r="B482" s="5" t="s">
        <v>1191</v>
      </c>
      <c r="C482" s="7">
        <f>'Automation by Year'!C585</f>
        <v>0</v>
      </c>
      <c r="D482" s="7">
        <f>'Automation by Year'!D585</f>
        <v>1</v>
      </c>
      <c r="E482" s="7">
        <f>'Automation by Year'!E585</f>
        <v>1</v>
      </c>
      <c r="F482" s="7">
        <f>'Automation by Year'!F585</f>
        <v>1</v>
      </c>
      <c r="G482" s="9">
        <v>73720</v>
      </c>
      <c r="H482" s="10" t="str">
        <f t="shared" si="7"/>
        <v>43</v>
      </c>
      <c r="I482" s="11" t="s">
        <v>1791</v>
      </c>
    </row>
    <row r="483" spans="1:9" ht="15" customHeight="1" x14ac:dyDescent="0.45">
      <c r="A483" s="5" t="s">
        <v>2296</v>
      </c>
      <c r="B483" s="5" t="s">
        <v>1193</v>
      </c>
      <c r="C483" s="7">
        <f>'Automation by Year'!C586</f>
        <v>0</v>
      </c>
      <c r="D483" s="7">
        <f>'Automation by Year'!D586</f>
        <v>0</v>
      </c>
      <c r="E483" s="7">
        <f>'Automation by Year'!E586</f>
        <v>1</v>
      </c>
      <c r="F483" s="7">
        <f>'Automation by Year'!F586</f>
        <v>1</v>
      </c>
      <c r="G483" s="9">
        <v>328820</v>
      </c>
      <c r="H483" s="10" t="str">
        <f t="shared" si="7"/>
        <v>43</v>
      </c>
      <c r="I483" s="11" t="s">
        <v>1791</v>
      </c>
    </row>
    <row r="484" spans="1:9" ht="15" customHeight="1" x14ac:dyDescent="0.45">
      <c r="A484" s="5" t="s">
        <v>2297</v>
      </c>
      <c r="B484" s="5" t="s">
        <v>1195</v>
      </c>
      <c r="C484" s="7">
        <f>'Automation by Year'!C587</f>
        <v>0</v>
      </c>
      <c r="D484" s="7">
        <f>'Automation by Year'!D587</f>
        <v>0</v>
      </c>
      <c r="E484" s="7">
        <f>'Automation by Year'!E587</f>
        <v>1</v>
      </c>
      <c r="F484" s="7">
        <f>'Automation by Year'!F587</f>
        <v>1</v>
      </c>
      <c r="G484" s="9">
        <v>105200</v>
      </c>
      <c r="H484" s="10" t="str">
        <f t="shared" si="7"/>
        <v>43</v>
      </c>
      <c r="I484" s="11" t="s">
        <v>1791</v>
      </c>
    </row>
    <row r="485" spans="1:9" ht="15" customHeight="1" x14ac:dyDescent="0.45">
      <c r="A485" s="5" t="s">
        <v>2298</v>
      </c>
      <c r="B485" s="5" t="s">
        <v>1197</v>
      </c>
      <c r="C485" s="7">
        <f>'Automation by Year'!C588</f>
        <v>0</v>
      </c>
      <c r="D485" s="7">
        <f>'Automation by Year'!D588</f>
        <v>0</v>
      </c>
      <c r="E485" s="7">
        <f>'Automation by Year'!E588</f>
        <v>1</v>
      </c>
      <c r="F485" s="7">
        <f>'Automation by Year'!F588</f>
        <v>1</v>
      </c>
      <c r="G485" s="9">
        <v>390160</v>
      </c>
      <c r="H485" s="10" t="str">
        <f t="shared" si="7"/>
        <v>43</v>
      </c>
      <c r="I485" s="11" t="s">
        <v>1791</v>
      </c>
    </row>
    <row r="486" spans="1:9" ht="15" customHeight="1" x14ac:dyDescent="0.45">
      <c r="A486" s="5" t="s">
        <v>2299</v>
      </c>
      <c r="B486" s="5" t="s">
        <v>1199</v>
      </c>
      <c r="C486" s="7">
        <f>'Automation by Year'!C589</f>
        <v>0</v>
      </c>
      <c r="D486" s="7">
        <f>'Automation by Year'!D589</f>
        <v>1</v>
      </c>
      <c r="E486" s="7">
        <f>'Automation by Year'!E589</f>
        <v>1</v>
      </c>
      <c r="F486" s="7">
        <f>'Automation by Year'!F589</f>
        <v>1</v>
      </c>
      <c r="G486" s="9">
        <v>816870</v>
      </c>
      <c r="H486" s="10" t="str">
        <f t="shared" si="7"/>
        <v>43</v>
      </c>
      <c r="I486" s="11" t="s">
        <v>1791</v>
      </c>
    </row>
    <row r="487" spans="1:9" ht="15" customHeight="1" x14ac:dyDescent="0.45">
      <c r="A487" s="5" t="s">
        <v>2300</v>
      </c>
      <c r="B487" s="5" t="s">
        <v>1201</v>
      </c>
      <c r="C487" s="7">
        <f>'Automation by Year'!C590</f>
        <v>1</v>
      </c>
      <c r="D487" s="7">
        <f>'Automation by Year'!D590</f>
        <v>1</v>
      </c>
      <c r="E487" s="7">
        <f>'Automation by Year'!E590</f>
        <v>1</v>
      </c>
      <c r="F487" s="7">
        <f>'Automation by Year'!F590</f>
        <v>1</v>
      </c>
      <c r="G487" s="9">
        <v>53300</v>
      </c>
      <c r="H487" s="10" t="str">
        <f t="shared" si="7"/>
        <v>43</v>
      </c>
      <c r="I487" s="11" t="s">
        <v>1791</v>
      </c>
    </row>
    <row r="488" spans="1:9" ht="15" customHeight="1" x14ac:dyDescent="0.45">
      <c r="A488" s="5" t="s">
        <v>2301</v>
      </c>
      <c r="B488" s="5" t="s">
        <v>1203</v>
      </c>
      <c r="C488" s="7">
        <f>'Automation by Year'!C591</f>
        <v>0</v>
      </c>
      <c r="D488" s="7">
        <f>'Automation by Year'!D591</f>
        <v>0</v>
      </c>
      <c r="E488" s="7">
        <f>'Automation by Year'!E591</f>
        <v>0</v>
      </c>
      <c r="F488" s="7">
        <f>'Automation by Year'!F591</f>
        <v>1</v>
      </c>
      <c r="G488" s="9">
        <v>459910</v>
      </c>
      <c r="H488" s="10" t="str">
        <f t="shared" si="7"/>
        <v>43</v>
      </c>
      <c r="I488" s="11" t="s">
        <v>1791</v>
      </c>
    </row>
    <row r="489" spans="1:9" ht="15" customHeight="1" x14ac:dyDescent="0.45">
      <c r="A489" s="5" t="s">
        <v>2302</v>
      </c>
      <c r="B489" s="5" t="s">
        <v>1205</v>
      </c>
      <c r="C489" s="7">
        <f>'Automation by Year'!C592</f>
        <v>0</v>
      </c>
      <c r="D489" s="7">
        <f>'Automation by Year'!D592</f>
        <v>1</v>
      </c>
      <c r="E489" s="7">
        <f>'Automation by Year'!E592</f>
        <v>1</v>
      </c>
      <c r="F489" s="7">
        <f>'Automation by Year'!F592</f>
        <v>1</v>
      </c>
      <c r="G489" s="9">
        <v>156280</v>
      </c>
      <c r="H489" s="10" t="str">
        <f t="shared" si="7"/>
        <v>43</v>
      </c>
      <c r="I489" s="11" t="s">
        <v>1791</v>
      </c>
    </row>
    <row r="490" spans="1:9" ht="15" customHeight="1" x14ac:dyDescent="0.45">
      <c r="A490" s="5" t="s">
        <v>2303</v>
      </c>
      <c r="B490" s="5" t="s">
        <v>1207</v>
      </c>
      <c r="C490" s="7">
        <f>'Automation by Year'!C593</f>
        <v>0</v>
      </c>
      <c r="D490" s="7">
        <f>'Automation by Year'!D593</f>
        <v>1</v>
      </c>
      <c r="E490" s="7">
        <f>'Automation by Year'!E593</f>
        <v>1</v>
      </c>
      <c r="F490" s="7">
        <f>'Automation by Year'!F593</f>
        <v>1</v>
      </c>
      <c r="G490" s="9">
        <v>961610</v>
      </c>
      <c r="H490" s="10" t="str">
        <f t="shared" si="7"/>
        <v>43</v>
      </c>
      <c r="I490" s="11" t="s">
        <v>1791</v>
      </c>
    </row>
    <row r="491" spans="1:9" ht="15" customHeight="1" x14ac:dyDescent="0.45">
      <c r="A491" s="5" t="s">
        <v>2304</v>
      </c>
      <c r="B491" s="5" t="s">
        <v>1209</v>
      </c>
      <c r="C491" s="7">
        <f>'Automation by Year'!C594</f>
        <v>0</v>
      </c>
      <c r="D491" s="7">
        <f>'Automation by Year'!D594</f>
        <v>0</v>
      </c>
      <c r="E491" s="7">
        <f>'Automation by Year'!E594</f>
        <v>1</v>
      </c>
      <c r="F491" s="7">
        <f>'Automation by Year'!F594</f>
        <v>1</v>
      </c>
      <c r="G491" s="9">
        <v>1706790</v>
      </c>
      <c r="H491" s="10" t="str">
        <f t="shared" si="7"/>
        <v>43</v>
      </c>
      <c r="I491" s="11" t="s">
        <v>1791</v>
      </c>
    </row>
    <row r="492" spans="1:9" ht="15" customHeight="1" x14ac:dyDescent="0.45">
      <c r="A492" s="5" t="s">
        <v>2305</v>
      </c>
      <c r="B492" s="5" t="s">
        <v>1211</v>
      </c>
      <c r="C492" s="7">
        <f>'Automation by Year'!C595</f>
        <v>1</v>
      </c>
      <c r="D492" s="7">
        <f>'Automation by Year'!D595</f>
        <v>1</v>
      </c>
      <c r="E492" s="7">
        <f>'Automation by Year'!E595</f>
        <v>1</v>
      </c>
      <c r="F492" s="7">
        <f>'Automation by Year'!F595</f>
        <v>1</v>
      </c>
      <c r="G492" s="9">
        <v>127080</v>
      </c>
      <c r="H492" s="10" t="str">
        <f t="shared" si="7"/>
        <v>43</v>
      </c>
      <c r="I492" s="11" t="s">
        <v>1791</v>
      </c>
    </row>
    <row r="493" spans="1:9" ht="15" customHeight="1" x14ac:dyDescent="0.45">
      <c r="A493" s="5" t="s">
        <v>2306</v>
      </c>
      <c r="B493" s="5" t="s">
        <v>1213</v>
      </c>
      <c r="C493" s="7">
        <f>'Automation by Year'!C596</f>
        <v>1</v>
      </c>
      <c r="D493" s="7">
        <f>'Automation by Year'!D596</f>
        <v>1</v>
      </c>
      <c r="E493" s="7">
        <f>'Automation by Year'!E596</f>
        <v>1</v>
      </c>
      <c r="F493" s="7">
        <f>'Automation by Year'!F596</f>
        <v>1</v>
      </c>
      <c r="G493" s="9">
        <v>35010</v>
      </c>
      <c r="H493" s="10" t="str">
        <f t="shared" si="7"/>
        <v>43</v>
      </c>
      <c r="I493" s="11" t="s">
        <v>1791</v>
      </c>
    </row>
    <row r="494" spans="1:9" ht="15" customHeight="1" x14ac:dyDescent="0.45">
      <c r="A494" s="5" t="s">
        <v>2307</v>
      </c>
      <c r="B494" s="5" t="s">
        <v>1215</v>
      </c>
      <c r="C494" s="7">
        <f>'Automation by Year'!C597</f>
        <v>0</v>
      </c>
      <c r="D494" s="7">
        <f>'Automation by Year'!D597</f>
        <v>1</v>
      </c>
      <c r="E494" s="7">
        <f>'Automation by Year'!E597</f>
        <v>1</v>
      </c>
      <c r="F494" s="7">
        <f>'Automation by Year'!F597</f>
        <v>1</v>
      </c>
      <c r="G494" s="9">
        <v>3350</v>
      </c>
      <c r="H494" s="10" t="str">
        <f t="shared" si="7"/>
        <v>43</v>
      </c>
      <c r="I494" s="11" t="s">
        <v>1791</v>
      </c>
    </row>
    <row r="495" spans="1:9" ht="15" customHeight="1" x14ac:dyDescent="0.45">
      <c r="A495" s="5" t="s">
        <v>2308</v>
      </c>
      <c r="B495" s="5" t="s">
        <v>1217</v>
      </c>
      <c r="C495" s="7">
        <f>'Automation by Year'!C598</f>
        <v>0</v>
      </c>
      <c r="D495" s="7">
        <f>'Automation by Year'!D598</f>
        <v>1</v>
      </c>
      <c r="E495" s="7">
        <f>'Automation by Year'!E598</f>
        <v>1</v>
      </c>
      <c r="F495" s="7">
        <f>'Automation by Year'!F598</f>
        <v>1</v>
      </c>
      <c r="G495" s="9">
        <v>214260</v>
      </c>
      <c r="H495" s="10" t="str">
        <f t="shared" si="7"/>
        <v>43</v>
      </c>
      <c r="I495" s="11" t="s">
        <v>1791</v>
      </c>
    </row>
    <row r="496" spans="1:9" ht="15" customHeight="1" x14ac:dyDescent="0.45">
      <c r="A496" s="5" t="s">
        <v>2309</v>
      </c>
      <c r="B496" s="5" t="s">
        <v>1219</v>
      </c>
      <c r="C496" s="7">
        <f>'Automation by Year'!C599</f>
        <v>0</v>
      </c>
      <c r="D496" s="7">
        <f>'Automation by Year'!D599</f>
        <v>0</v>
      </c>
      <c r="E496" s="7">
        <f>'Automation by Year'!E599</f>
        <v>1</v>
      </c>
      <c r="F496" s="7">
        <f>'Automation by Year'!F599</f>
        <v>1</v>
      </c>
      <c r="G496" s="9">
        <v>55230</v>
      </c>
      <c r="H496" s="10" t="str">
        <f t="shared" si="7"/>
        <v>43</v>
      </c>
      <c r="I496" s="11" t="s">
        <v>1791</v>
      </c>
    </row>
    <row r="497" spans="1:9" ht="15" customHeight="1" x14ac:dyDescent="0.45">
      <c r="A497" s="5" t="s">
        <v>2310</v>
      </c>
      <c r="B497" s="5" t="s">
        <v>1221</v>
      </c>
      <c r="C497" s="7">
        <f>'Automation by Year'!C600</f>
        <v>0</v>
      </c>
      <c r="D497" s="7">
        <f>'Automation by Year'!D600</f>
        <v>1</v>
      </c>
      <c r="E497" s="7">
        <f>'Automation by Year'!E600</f>
        <v>1</v>
      </c>
      <c r="F497" s="7">
        <f>'Automation by Year'!F600</f>
        <v>1</v>
      </c>
      <c r="G497" s="9">
        <v>2464940</v>
      </c>
      <c r="H497" s="10" t="str">
        <f t="shared" si="7"/>
        <v>43</v>
      </c>
      <c r="I497" s="11" t="s">
        <v>1791</v>
      </c>
    </row>
    <row r="498" spans="1:9" ht="15" customHeight="1" x14ac:dyDescent="0.45">
      <c r="A498" s="5" t="s">
        <v>2311</v>
      </c>
      <c r="B498" s="5" t="s">
        <v>1223</v>
      </c>
      <c r="C498" s="7">
        <f>'Automation by Year'!C601</f>
        <v>0</v>
      </c>
      <c r="D498" s="7">
        <f>'Automation by Year'!D601</f>
        <v>1</v>
      </c>
      <c r="E498" s="7">
        <f>'Automation by Year'!E601</f>
        <v>1</v>
      </c>
      <c r="F498" s="7">
        <f>'Automation by Year'!F601</f>
        <v>1</v>
      </c>
      <c r="G498" s="9">
        <v>25130</v>
      </c>
      <c r="H498" s="10" t="str">
        <f t="shared" si="7"/>
        <v>43</v>
      </c>
      <c r="I498" s="11" t="s">
        <v>1791</v>
      </c>
    </row>
    <row r="499" spans="1:9" ht="15" customHeight="1" x14ac:dyDescent="0.45">
      <c r="A499" s="5" t="s">
        <v>2312</v>
      </c>
      <c r="B499" s="5" t="s">
        <v>1225</v>
      </c>
      <c r="C499" s="7">
        <f>'Automation by Year'!C602</f>
        <v>0</v>
      </c>
      <c r="D499" s="7">
        <f>'Automation by Year'!D602</f>
        <v>1</v>
      </c>
      <c r="E499" s="7">
        <f>'Automation by Year'!E602</f>
        <v>1</v>
      </c>
      <c r="F499" s="7">
        <f>'Automation by Year'!F602</f>
        <v>1</v>
      </c>
      <c r="G499" s="9">
        <v>4580</v>
      </c>
      <c r="H499" s="10" t="str">
        <f t="shared" si="7"/>
        <v>43</v>
      </c>
      <c r="I499" s="11" t="s">
        <v>1791</v>
      </c>
    </row>
    <row r="500" spans="1:9" ht="15" customHeight="1" x14ac:dyDescent="0.45">
      <c r="A500" s="5" t="s">
        <v>2313</v>
      </c>
      <c r="B500" s="5" t="s">
        <v>1227</v>
      </c>
      <c r="C500" s="7">
        <f>'Automation by Year'!C603</f>
        <v>0</v>
      </c>
      <c r="D500" s="7">
        <f>'Automation by Year'!D603</f>
        <v>1</v>
      </c>
      <c r="E500" s="7">
        <f>'Automation by Year'!E603</f>
        <v>1</v>
      </c>
      <c r="F500" s="7">
        <f>'Automation by Year'!F603</f>
        <v>1</v>
      </c>
      <c r="G500" s="9">
        <v>4710</v>
      </c>
      <c r="H500" s="10" t="str">
        <f t="shared" si="7"/>
        <v>43</v>
      </c>
      <c r="I500" s="11" t="s">
        <v>1791</v>
      </c>
    </row>
    <row r="501" spans="1:9" ht="15" customHeight="1" x14ac:dyDescent="0.45">
      <c r="A501" s="5" t="s">
        <v>2314</v>
      </c>
      <c r="B501" s="5" t="s">
        <v>1229</v>
      </c>
      <c r="C501" s="7">
        <f>'Automation by Year'!C604</f>
        <v>0</v>
      </c>
      <c r="D501" s="7">
        <f>'Automation by Year'!D604</f>
        <v>0</v>
      </c>
      <c r="E501" s="7">
        <f>'Automation by Year'!E604</f>
        <v>0</v>
      </c>
      <c r="F501" s="7">
        <f>'Automation by Year'!F604</f>
        <v>1</v>
      </c>
      <c r="G501" s="9">
        <v>27960</v>
      </c>
      <c r="H501" s="10" t="str">
        <f t="shared" si="7"/>
        <v>45</v>
      </c>
      <c r="I501" s="11" t="s">
        <v>1791</v>
      </c>
    </row>
    <row r="502" spans="1:9" ht="15" customHeight="1" x14ac:dyDescent="0.45">
      <c r="A502" s="5" t="s">
        <v>2315</v>
      </c>
      <c r="B502" s="5" t="s">
        <v>1231</v>
      </c>
      <c r="C502" s="7">
        <f>'Automation by Year'!C605</f>
        <v>0</v>
      </c>
      <c r="D502" s="7">
        <f>'Automation by Year'!D605</f>
        <v>0</v>
      </c>
      <c r="E502" s="7">
        <f>'Automation by Year'!E605</f>
        <v>1</v>
      </c>
      <c r="F502" s="7">
        <f>'Automation by Year'!F605</f>
        <v>1</v>
      </c>
      <c r="G502" s="9">
        <v>14410</v>
      </c>
      <c r="H502" s="10" t="str">
        <f t="shared" si="7"/>
        <v>45</v>
      </c>
      <c r="I502" s="11" t="s">
        <v>1791</v>
      </c>
    </row>
    <row r="503" spans="1:9" ht="15" customHeight="1" x14ac:dyDescent="0.45">
      <c r="A503" s="5" t="s">
        <v>2316</v>
      </c>
      <c r="B503" s="5" t="s">
        <v>1233</v>
      </c>
      <c r="C503" s="7">
        <f>'Automation by Year'!C606</f>
        <v>0</v>
      </c>
      <c r="D503" s="7">
        <f>'Automation by Year'!D606</f>
        <v>0</v>
      </c>
      <c r="E503" s="7">
        <f>'Automation by Year'!E606</f>
        <v>0</v>
      </c>
      <c r="F503" s="7">
        <f>'Automation by Year'!F606</f>
        <v>1</v>
      </c>
      <c r="G503" s="9">
        <v>1330</v>
      </c>
      <c r="H503" s="10" t="str">
        <f t="shared" si="7"/>
        <v>45</v>
      </c>
      <c r="I503" s="11" t="s">
        <v>1791</v>
      </c>
    </row>
    <row r="504" spans="1:9" ht="15" customHeight="1" x14ac:dyDescent="0.45">
      <c r="A504" s="5" t="s">
        <v>2317</v>
      </c>
      <c r="B504" s="5" t="s">
        <v>1235</v>
      </c>
      <c r="C504" s="7">
        <f>'Automation by Year'!C607</f>
        <v>0</v>
      </c>
      <c r="D504" s="7">
        <f>'Automation by Year'!D607</f>
        <v>0</v>
      </c>
      <c r="E504" s="7">
        <f>'Automation by Year'!E607</f>
        <v>1</v>
      </c>
      <c r="F504" s="7">
        <f>'Automation by Year'!F607</f>
        <v>1</v>
      </c>
      <c r="G504" s="9">
        <v>25180</v>
      </c>
      <c r="H504" s="10" t="str">
        <f t="shared" si="7"/>
        <v>45</v>
      </c>
      <c r="I504" s="11" t="s">
        <v>1791</v>
      </c>
    </row>
    <row r="505" spans="1:9" ht="15" customHeight="1" x14ac:dyDescent="0.45">
      <c r="A505" s="5" t="s">
        <v>2318</v>
      </c>
      <c r="B505" s="5" t="s">
        <v>1237</v>
      </c>
      <c r="C505" s="7">
        <f>'Automation by Year'!C608</f>
        <v>0</v>
      </c>
      <c r="D505" s="7">
        <f>'Automation by Year'!D608</f>
        <v>0</v>
      </c>
      <c r="E505" s="7">
        <f>'Automation by Year'!E608</f>
        <v>1</v>
      </c>
      <c r="F505" s="7">
        <f>'Automation by Year'!F608</f>
        <v>1</v>
      </c>
      <c r="G505" s="9">
        <v>28500</v>
      </c>
      <c r="H505" s="10" t="str">
        <f t="shared" si="7"/>
        <v>45</v>
      </c>
      <c r="I505" s="11" t="s">
        <v>1791</v>
      </c>
    </row>
    <row r="506" spans="1:9" ht="15" customHeight="1" x14ac:dyDescent="0.45">
      <c r="A506" s="5" t="s">
        <v>2319</v>
      </c>
      <c r="B506" s="5" t="s">
        <v>1239</v>
      </c>
      <c r="C506" s="7">
        <f>'Automation by Year'!C609</f>
        <v>0</v>
      </c>
      <c r="D506" s="7">
        <f>'Automation by Year'!D609</f>
        <v>0</v>
      </c>
      <c r="E506" s="7">
        <f>'Automation by Year'!E609</f>
        <v>0</v>
      </c>
      <c r="F506" s="7">
        <f>'Automation by Year'!F609</f>
        <v>1</v>
      </c>
      <c r="G506" s="9">
        <v>265500</v>
      </c>
      <c r="H506" s="10" t="str">
        <f t="shared" si="7"/>
        <v>45</v>
      </c>
      <c r="I506" s="11" t="s">
        <v>1791</v>
      </c>
    </row>
    <row r="507" spans="1:9" ht="15" customHeight="1" x14ac:dyDescent="0.45">
      <c r="A507" s="5" t="s">
        <v>2320</v>
      </c>
      <c r="B507" s="5" t="s">
        <v>1241</v>
      </c>
      <c r="C507" s="7">
        <f>'Automation by Year'!C610</f>
        <v>0</v>
      </c>
      <c r="D507" s="7">
        <f>'Automation by Year'!D610</f>
        <v>0</v>
      </c>
      <c r="E507" s="7">
        <f>'Automation by Year'!E610</f>
        <v>0</v>
      </c>
      <c r="F507" s="7">
        <f>'Automation by Year'!F610</f>
        <v>1</v>
      </c>
      <c r="G507" s="9">
        <v>32810</v>
      </c>
      <c r="H507" s="10" t="str">
        <f t="shared" si="7"/>
        <v>45</v>
      </c>
      <c r="I507" s="11" t="s">
        <v>1791</v>
      </c>
    </row>
    <row r="508" spans="1:9" ht="15" customHeight="1" x14ac:dyDescent="0.45">
      <c r="A508" s="5" t="s">
        <v>2321</v>
      </c>
      <c r="B508" s="5" t="s">
        <v>1243</v>
      </c>
      <c r="C508" s="7">
        <f>'Automation by Year'!C611</f>
        <v>0</v>
      </c>
      <c r="D508" s="7">
        <f>'Automation by Year'!D611</f>
        <v>0</v>
      </c>
      <c r="E508" s="7">
        <f>'Automation by Year'!E611</f>
        <v>0</v>
      </c>
      <c r="F508" s="7">
        <f>'Automation by Year'!F611</f>
        <v>1</v>
      </c>
      <c r="G508" s="12"/>
      <c r="H508" s="10" t="str">
        <f t="shared" si="7"/>
        <v>45</v>
      </c>
      <c r="I508" s="11" t="s">
        <v>1828</v>
      </c>
    </row>
    <row r="509" spans="1:9" ht="15" customHeight="1" x14ac:dyDescent="0.45">
      <c r="A509" s="5" t="s">
        <v>2322</v>
      </c>
      <c r="B509" s="5" t="s">
        <v>1245</v>
      </c>
      <c r="C509" s="7">
        <f>'Automation by Year'!C612</f>
        <v>0</v>
      </c>
      <c r="D509" s="7">
        <f>'Automation by Year'!D612</f>
        <v>0</v>
      </c>
      <c r="E509" s="7">
        <f>'Automation by Year'!E612</f>
        <v>1</v>
      </c>
      <c r="F509" s="7">
        <f>'Automation by Year'!F612</f>
        <v>1</v>
      </c>
      <c r="G509" s="9">
        <v>6050</v>
      </c>
      <c r="H509" s="10" t="str">
        <f t="shared" si="7"/>
        <v>45</v>
      </c>
      <c r="I509" s="11" t="s">
        <v>1791</v>
      </c>
    </row>
    <row r="510" spans="1:9" ht="15" customHeight="1" x14ac:dyDescent="0.45">
      <c r="A510" s="5" t="s">
        <v>2323</v>
      </c>
      <c r="B510" s="5" t="s">
        <v>1247</v>
      </c>
      <c r="C510" s="7">
        <f>'Automation by Year'!C613</f>
        <v>0</v>
      </c>
      <c r="D510" s="7">
        <f>'Automation by Year'!D613</f>
        <v>0</v>
      </c>
      <c r="E510" s="7">
        <f>'Automation by Year'!E613</f>
        <v>0</v>
      </c>
      <c r="F510" s="7">
        <f>'Automation by Year'!F613</f>
        <v>1</v>
      </c>
      <c r="G510" s="9">
        <v>3130</v>
      </c>
      <c r="H510" s="10" t="str">
        <f t="shared" si="7"/>
        <v>45</v>
      </c>
      <c r="I510" s="11" t="s">
        <v>1791</v>
      </c>
    </row>
    <row r="511" spans="1:9" ht="15" customHeight="1" x14ac:dyDescent="0.45">
      <c r="A511" s="5" t="s">
        <v>2324</v>
      </c>
      <c r="B511" s="5" t="s">
        <v>1249</v>
      </c>
      <c r="C511" s="7">
        <f>'Automation by Year'!C614</f>
        <v>0</v>
      </c>
      <c r="D511" s="7">
        <f>'Automation by Year'!D614</f>
        <v>0</v>
      </c>
      <c r="E511" s="7">
        <f>'Automation by Year'!E614</f>
        <v>0</v>
      </c>
      <c r="F511" s="7">
        <f>'Automation by Year'!F614</f>
        <v>1</v>
      </c>
      <c r="G511" s="9">
        <v>21060</v>
      </c>
      <c r="H511" s="10" t="str">
        <f t="shared" si="7"/>
        <v>45</v>
      </c>
      <c r="I511" s="11" t="s">
        <v>1791</v>
      </c>
    </row>
    <row r="512" spans="1:9" ht="15" customHeight="1" x14ac:dyDescent="0.45">
      <c r="A512" s="5" t="s">
        <v>2325</v>
      </c>
      <c r="B512" s="5" t="s">
        <v>1251</v>
      </c>
      <c r="C512" s="7">
        <f>'Automation by Year'!C615</f>
        <v>0</v>
      </c>
      <c r="D512" s="7">
        <f>'Automation by Year'!D615</f>
        <v>0</v>
      </c>
      <c r="E512" s="7">
        <f>'Automation by Year'!E615</f>
        <v>1</v>
      </c>
      <c r="F512" s="7">
        <f>'Automation by Year'!F615</f>
        <v>1</v>
      </c>
      <c r="G512" s="9">
        <v>3070</v>
      </c>
      <c r="H512" s="10" t="str">
        <f t="shared" si="7"/>
        <v>45</v>
      </c>
      <c r="I512" s="11" t="s">
        <v>1791</v>
      </c>
    </row>
    <row r="513" spans="1:9" ht="15" customHeight="1" x14ac:dyDescent="0.45">
      <c r="A513" s="5" t="s">
        <v>2326</v>
      </c>
      <c r="B513" s="5" t="s">
        <v>1253</v>
      </c>
      <c r="C513" s="7">
        <f>'Automation by Year'!C616</f>
        <v>0</v>
      </c>
      <c r="D513" s="7">
        <f>'Automation by Year'!D616</f>
        <v>0</v>
      </c>
      <c r="E513" s="7">
        <f>'Automation by Year'!E616</f>
        <v>0</v>
      </c>
      <c r="F513" s="7">
        <f>'Automation by Year'!F616</f>
        <v>1</v>
      </c>
      <c r="G513" s="9">
        <v>812210</v>
      </c>
      <c r="H513" s="10" t="str">
        <f t="shared" si="7"/>
        <v>47</v>
      </c>
      <c r="I513" s="11" t="s">
        <v>1791</v>
      </c>
    </row>
    <row r="514" spans="1:9" ht="15" customHeight="1" x14ac:dyDescent="0.45">
      <c r="A514" s="5" t="s">
        <v>2327</v>
      </c>
      <c r="B514" s="5" t="s">
        <v>1257</v>
      </c>
      <c r="C514" s="7">
        <f>'Automation by Year'!C618</f>
        <v>0</v>
      </c>
      <c r="D514" s="7">
        <f>'Automation by Year'!D618</f>
        <v>0</v>
      </c>
      <c r="E514" s="7">
        <f>'Automation by Year'!E618</f>
        <v>0</v>
      </c>
      <c r="F514" s="7">
        <f>'Automation by Year'!F618</f>
        <v>1</v>
      </c>
      <c r="G514" s="9">
        <v>10190</v>
      </c>
      <c r="H514" s="10" t="str">
        <f t="shared" ref="H514:H577" si="8">LEFT(A514,2)</f>
        <v>47</v>
      </c>
      <c r="I514" s="11" t="s">
        <v>1791</v>
      </c>
    </row>
    <row r="515" spans="1:9" ht="15" customHeight="1" x14ac:dyDescent="0.45">
      <c r="A515" s="5" t="s">
        <v>2328</v>
      </c>
      <c r="B515" s="5" t="s">
        <v>1259</v>
      </c>
      <c r="C515" s="7">
        <f>'Automation by Year'!C619</f>
        <v>0</v>
      </c>
      <c r="D515" s="7">
        <f>'Automation by Year'!D619</f>
        <v>0</v>
      </c>
      <c r="E515" s="7">
        <f>'Automation by Year'!E619</f>
        <v>0</v>
      </c>
      <c r="F515" s="7">
        <f>'Automation by Year'!F619</f>
        <v>1</v>
      </c>
      <c r="G515" s="9">
        <v>52550</v>
      </c>
      <c r="H515" s="10" t="str">
        <f t="shared" si="8"/>
        <v>47</v>
      </c>
      <c r="I515" s="11" t="s">
        <v>1791</v>
      </c>
    </row>
    <row r="516" spans="1:9" ht="15" customHeight="1" x14ac:dyDescent="0.45">
      <c r="A516" s="5" t="s">
        <v>2329</v>
      </c>
      <c r="B516" s="5" t="s">
        <v>1261</v>
      </c>
      <c r="C516" s="7">
        <f>'Automation by Year'!C620</f>
        <v>0</v>
      </c>
      <c r="D516" s="7">
        <f>'Automation by Year'!D620</f>
        <v>0</v>
      </c>
      <c r="E516" s="7">
        <f>'Automation by Year'!E620</f>
        <v>0</v>
      </c>
      <c r="F516" s="7">
        <f>'Automation by Year'!F620</f>
        <v>1</v>
      </c>
      <c r="G516" s="9">
        <v>7820</v>
      </c>
      <c r="H516" s="10" t="str">
        <f t="shared" si="8"/>
        <v>47</v>
      </c>
      <c r="I516" s="11" t="s">
        <v>1791</v>
      </c>
    </row>
    <row r="517" spans="1:9" ht="15" customHeight="1" x14ac:dyDescent="0.45">
      <c r="A517" s="5" t="s">
        <v>2330</v>
      </c>
      <c r="B517" s="5" t="s">
        <v>1263</v>
      </c>
      <c r="C517" s="7">
        <f>'Automation by Year'!C621</f>
        <v>0</v>
      </c>
      <c r="D517" s="7">
        <f>'Automation by Year'!D621</f>
        <v>0</v>
      </c>
      <c r="E517" s="7">
        <f>'Automation by Year'!E621</f>
        <v>0</v>
      </c>
      <c r="F517" s="7">
        <f>'Automation by Year'!F621</f>
        <v>1</v>
      </c>
      <c r="G517" s="9">
        <v>670090</v>
      </c>
      <c r="H517" s="10" t="str">
        <f t="shared" si="8"/>
        <v>47</v>
      </c>
      <c r="I517" s="11" t="s">
        <v>1791</v>
      </c>
    </row>
    <row r="518" spans="1:9" ht="15" customHeight="1" x14ac:dyDescent="0.45">
      <c r="A518" s="5" t="s">
        <v>2331</v>
      </c>
      <c r="B518" s="5" t="s">
        <v>1265</v>
      </c>
      <c r="C518" s="7">
        <f>'Automation by Year'!C622</f>
        <v>0</v>
      </c>
      <c r="D518" s="7">
        <f>'Automation by Year'!D622</f>
        <v>0</v>
      </c>
      <c r="E518" s="7">
        <f>'Automation by Year'!E622</f>
        <v>0</v>
      </c>
      <c r="F518" s="7">
        <f>'Automation by Year'!F622</f>
        <v>1</v>
      </c>
      <c r="G518" s="9">
        <v>13780</v>
      </c>
      <c r="H518" s="10" t="str">
        <f t="shared" si="8"/>
        <v>47</v>
      </c>
      <c r="I518" s="11" t="s">
        <v>1791</v>
      </c>
    </row>
    <row r="519" spans="1:9" ht="15" customHeight="1" x14ac:dyDescent="0.45">
      <c r="A519" s="5" t="s">
        <v>2332</v>
      </c>
      <c r="B519" s="5" t="s">
        <v>1267</v>
      </c>
      <c r="C519" s="7">
        <f>'Automation by Year'!C623</f>
        <v>0</v>
      </c>
      <c r="D519" s="7">
        <f>'Automation by Year'!D623</f>
        <v>0</v>
      </c>
      <c r="E519" s="7">
        <f>'Automation by Year'!E623</f>
        <v>0</v>
      </c>
      <c r="F519" s="7">
        <f>'Automation by Year'!F623</f>
        <v>1</v>
      </c>
      <c r="G519" s="9">
        <v>23640</v>
      </c>
      <c r="H519" s="10" t="str">
        <f t="shared" si="8"/>
        <v>47</v>
      </c>
      <c r="I519" s="11" t="s">
        <v>1791</v>
      </c>
    </row>
    <row r="520" spans="1:9" ht="15" customHeight="1" x14ac:dyDescent="0.45">
      <c r="A520" s="5" t="s">
        <v>2333</v>
      </c>
      <c r="B520" s="5" t="s">
        <v>1269</v>
      </c>
      <c r="C520" s="7">
        <f>'Automation by Year'!C624</f>
        <v>0</v>
      </c>
      <c r="D520" s="7">
        <f>'Automation by Year'!D624</f>
        <v>0</v>
      </c>
      <c r="E520" s="7">
        <f>'Automation by Year'!E624</f>
        <v>0</v>
      </c>
      <c r="F520" s="7">
        <f>'Automation by Year'!F624</f>
        <v>1</v>
      </c>
      <c r="G520" s="9">
        <v>3720</v>
      </c>
      <c r="H520" s="10" t="str">
        <f t="shared" si="8"/>
        <v>47</v>
      </c>
      <c r="I520" s="11" t="s">
        <v>1791</v>
      </c>
    </row>
    <row r="521" spans="1:9" ht="15" customHeight="1" x14ac:dyDescent="0.45">
      <c r="A521" s="5" t="s">
        <v>2334</v>
      </c>
      <c r="B521" s="5" t="s">
        <v>1271</v>
      </c>
      <c r="C521" s="7">
        <f>'Automation by Year'!C625</f>
        <v>0</v>
      </c>
      <c r="D521" s="7">
        <f>'Automation by Year'!D625</f>
        <v>0</v>
      </c>
      <c r="E521" s="7">
        <f>'Automation by Year'!E625</f>
        <v>0</v>
      </c>
      <c r="F521" s="7">
        <f>'Automation by Year'!F625</f>
        <v>1</v>
      </c>
      <c r="G521" s="9">
        <v>35850</v>
      </c>
      <c r="H521" s="10" t="str">
        <f t="shared" si="8"/>
        <v>47</v>
      </c>
      <c r="I521" s="11" t="s">
        <v>1791</v>
      </c>
    </row>
    <row r="522" spans="1:9" ht="15" customHeight="1" x14ac:dyDescent="0.45">
      <c r="A522" s="5" t="s">
        <v>2335</v>
      </c>
      <c r="B522" s="5" t="s">
        <v>1273</v>
      </c>
      <c r="C522" s="7">
        <f>'Automation by Year'!C626</f>
        <v>0</v>
      </c>
      <c r="D522" s="7">
        <f>'Automation by Year'!D626</f>
        <v>0</v>
      </c>
      <c r="E522" s="7">
        <f>'Automation by Year'!E626</f>
        <v>0</v>
      </c>
      <c r="F522" s="7">
        <f>'Automation by Year'!F626</f>
        <v>1</v>
      </c>
      <c r="G522" s="9">
        <v>206170</v>
      </c>
      <c r="H522" s="10" t="str">
        <f t="shared" si="8"/>
        <v>47</v>
      </c>
      <c r="I522" s="11" t="s">
        <v>1791</v>
      </c>
    </row>
    <row r="523" spans="1:9" ht="15" customHeight="1" x14ac:dyDescent="0.45">
      <c r="A523" s="5" t="s">
        <v>2336</v>
      </c>
      <c r="B523" s="5" t="s">
        <v>1275</v>
      </c>
      <c r="C523" s="7">
        <f>'Automation by Year'!C627</f>
        <v>0</v>
      </c>
      <c r="D523" s="7">
        <f>'Automation by Year'!D627</f>
        <v>0</v>
      </c>
      <c r="E523" s="7">
        <f>'Automation by Year'!E627</f>
        <v>0</v>
      </c>
      <c r="F523" s="7">
        <f>'Automation by Year'!F627</f>
        <v>1</v>
      </c>
      <c r="G523" s="9">
        <v>1180</v>
      </c>
      <c r="H523" s="10" t="str">
        <f t="shared" si="8"/>
        <v>47</v>
      </c>
      <c r="I523" s="11" t="s">
        <v>1791</v>
      </c>
    </row>
    <row r="524" spans="1:9" ht="15" customHeight="1" x14ac:dyDescent="0.45">
      <c r="A524" s="5" t="s">
        <v>2337</v>
      </c>
      <c r="B524" s="5" t="s">
        <v>1277</v>
      </c>
      <c r="C524" s="7">
        <f>'Automation by Year'!C628</f>
        <v>0</v>
      </c>
      <c r="D524" s="7">
        <f>'Automation by Year'!D628</f>
        <v>0</v>
      </c>
      <c r="E524" s="7">
        <f>'Automation by Year'!E628</f>
        <v>0</v>
      </c>
      <c r="F524" s="7">
        <f>'Automation by Year'!F628</f>
        <v>1</v>
      </c>
      <c r="G524" s="9">
        <v>1096780</v>
      </c>
      <c r="H524" s="10" t="str">
        <f t="shared" si="8"/>
        <v>47</v>
      </c>
      <c r="I524" s="11" t="s">
        <v>1791</v>
      </c>
    </row>
    <row r="525" spans="1:9" ht="15" customHeight="1" x14ac:dyDescent="0.45">
      <c r="A525" s="5" t="s">
        <v>2338</v>
      </c>
      <c r="B525" s="5" t="s">
        <v>1279</v>
      </c>
      <c r="C525" s="7">
        <f>'Automation by Year'!C629</f>
        <v>0</v>
      </c>
      <c r="D525" s="7">
        <f>'Automation by Year'!D629</f>
        <v>0</v>
      </c>
      <c r="E525" s="7">
        <f>'Automation by Year'!E629</f>
        <v>1</v>
      </c>
      <c r="F525" s="7">
        <f>'Automation by Year'!F629</f>
        <v>1</v>
      </c>
      <c r="G525" s="9">
        <v>41820</v>
      </c>
      <c r="H525" s="10" t="str">
        <f t="shared" si="8"/>
        <v>47</v>
      </c>
      <c r="I525" s="11" t="s">
        <v>1791</v>
      </c>
    </row>
    <row r="526" spans="1:9" ht="15" customHeight="1" x14ac:dyDescent="0.45">
      <c r="A526" s="5" t="s">
        <v>2339</v>
      </c>
      <c r="B526" s="5" t="s">
        <v>1281</v>
      </c>
      <c r="C526" s="7">
        <f>'Automation by Year'!C630</f>
        <v>0</v>
      </c>
      <c r="D526" s="7">
        <f>'Automation by Year'!D630</f>
        <v>0</v>
      </c>
      <c r="E526" s="7">
        <f>'Automation by Year'!E630</f>
        <v>1</v>
      </c>
      <c r="F526" s="7">
        <f>'Automation by Year'!F630</f>
        <v>1</v>
      </c>
      <c r="G526" s="9">
        <v>2310</v>
      </c>
      <c r="H526" s="10" t="str">
        <f t="shared" si="8"/>
        <v>47</v>
      </c>
      <c r="I526" s="11" t="s">
        <v>1791</v>
      </c>
    </row>
    <row r="527" spans="1:9" ht="15" customHeight="1" x14ac:dyDescent="0.45">
      <c r="A527" s="5" t="s">
        <v>2340</v>
      </c>
      <c r="B527" s="5" t="s">
        <v>1283</v>
      </c>
      <c r="C527" s="7">
        <f>'Automation by Year'!C631</f>
        <v>0</v>
      </c>
      <c r="D527" s="7">
        <f>'Automation by Year'!D631</f>
        <v>0</v>
      </c>
      <c r="E527" s="7">
        <f>'Automation by Year'!E631</f>
        <v>0</v>
      </c>
      <c r="F527" s="7">
        <f>'Automation by Year'!F631</f>
        <v>1</v>
      </c>
      <c r="G527" s="9">
        <v>478090</v>
      </c>
      <c r="H527" s="10" t="str">
        <f t="shared" si="8"/>
        <v>47</v>
      </c>
      <c r="I527" s="11" t="s">
        <v>1791</v>
      </c>
    </row>
    <row r="528" spans="1:9" ht="15" customHeight="1" x14ac:dyDescent="0.45">
      <c r="A528" s="5" t="s">
        <v>2341</v>
      </c>
      <c r="B528" s="5" t="s">
        <v>1285</v>
      </c>
      <c r="C528" s="7">
        <f>'Automation by Year'!C632</f>
        <v>0</v>
      </c>
      <c r="D528" s="7">
        <f>'Automation by Year'!D632</f>
        <v>0</v>
      </c>
      <c r="E528" s="7">
        <f>'Automation by Year'!E632</f>
        <v>0</v>
      </c>
      <c r="F528" s="7">
        <f>'Automation by Year'!F632</f>
        <v>1</v>
      </c>
      <c r="G528" s="9">
        <v>83080</v>
      </c>
      <c r="H528" s="10" t="str">
        <f t="shared" si="8"/>
        <v>47</v>
      </c>
      <c r="I528" s="11" t="s">
        <v>1791</v>
      </c>
    </row>
    <row r="529" spans="1:9" ht="15" customHeight="1" x14ac:dyDescent="0.45">
      <c r="A529" s="5" t="s">
        <v>2342</v>
      </c>
      <c r="B529" s="5" t="s">
        <v>1287</v>
      </c>
      <c r="C529" s="7">
        <f>'Automation by Year'!C633</f>
        <v>0</v>
      </c>
      <c r="D529" s="7">
        <f>'Automation by Year'!D633</f>
        <v>0</v>
      </c>
      <c r="E529" s="7">
        <f>'Automation by Year'!E633</f>
        <v>0</v>
      </c>
      <c r="F529" s="7">
        <f>'Automation by Year'!F633</f>
        <v>1</v>
      </c>
      <c r="G529" s="9">
        <v>12840</v>
      </c>
      <c r="H529" s="10" t="str">
        <f t="shared" si="8"/>
        <v>47</v>
      </c>
      <c r="I529" s="11" t="s">
        <v>1791</v>
      </c>
    </row>
    <row r="530" spans="1:9" ht="15" customHeight="1" x14ac:dyDescent="0.45">
      <c r="A530" s="5" t="s">
        <v>2343</v>
      </c>
      <c r="B530" s="5" t="s">
        <v>1289</v>
      </c>
      <c r="C530" s="7">
        <f>'Automation by Year'!C634</f>
        <v>0</v>
      </c>
      <c r="D530" s="7">
        <f>'Automation by Year'!D634</f>
        <v>0</v>
      </c>
      <c r="E530" s="7">
        <f>'Automation by Year'!E634</f>
        <v>0</v>
      </c>
      <c r="F530" s="7">
        <f>'Automation by Year'!F634</f>
        <v>1</v>
      </c>
      <c r="G530" s="9">
        <v>757220</v>
      </c>
      <c r="H530" s="10" t="str">
        <f t="shared" si="8"/>
        <v>47</v>
      </c>
      <c r="I530" s="11" t="s">
        <v>1791</v>
      </c>
    </row>
    <row r="531" spans="1:9" ht="15" customHeight="1" x14ac:dyDescent="0.45">
      <c r="A531" s="5" t="s">
        <v>2344</v>
      </c>
      <c r="B531" s="5" t="s">
        <v>1291</v>
      </c>
      <c r="C531" s="7">
        <f>'Automation by Year'!C635</f>
        <v>0</v>
      </c>
      <c r="D531" s="7">
        <f>'Automation by Year'!D635</f>
        <v>0</v>
      </c>
      <c r="E531" s="7">
        <f>'Automation by Year'!E635</f>
        <v>0</v>
      </c>
      <c r="F531" s="7">
        <f>'Automation by Year'!F635</f>
        <v>1</v>
      </c>
      <c r="G531" s="9">
        <v>58480</v>
      </c>
      <c r="H531" s="10" t="str">
        <f t="shared" si="8"/>
        <v>47</v>
      </c>
      <c r="I531" s="11" t="s">
        <v>1791</v>
      </c>
    </row>
    <row r="532" spans="1:9" ht="15" customHeight="1" x14ac:dyDescent="0.45">
      <c r="A532" s="5" t="s">
        <v>2345</v>
      </c>
      <c r="B532" s="5" t="s">
        <v>1293</v>
      </c>
      <c r="C532" s="7">
        <f>'Automation by Year'!C636</f>
        <v>0</v>
      </c>
      <c r="D532" s="7">
        <f>'Automation by Year'!D636</f>
        <v>0</v>
      </c>
      <c r="E532" s="7">
        <f>'Automation by Year'!E636</f>
        <v>0</v>
      </c>
      <c r="F532" s="7">
        <f>'Automation by Year'!F636</f>
        <v>1</v>
      </c>
      <c r="G532" s="9">
        <v>44440</v>
      </c>
      <c r="H532" s="10" t="str">
        <f t="shared" si="8"/>
        <v>47</v>
      </c>
      <c r="I532" s="11" t="s">
        <v>1791</v>
      </c>
    </row>
    <row r="533" spans="1:9" ht="15" customHeight="1" x14ac:dyDescent="0.45">
      <c r="A533" s="5" t="s">
        <v>2346</v>
      </c>
      <c r="B533" s="5" t="s">
        <v>1295</v>
      </c>
      <c r="C533" s="7">
        <f>'Automation by Year'!C637</f>
        <v>0</v>
      </c>
      <c r="D533" s="7">
        <f>'Automation by Year'!D637</f>
        <v>0</v>
      </c>
      <c r="E533" s="7">
        <f>'Automation by Year'!E637</f>
        <v>0</v>
      </c>
      <c r="F533" s="7">
        <f>'Automation by Year'!F637</f>
        <v>1</v>
      </c>
      <c r="G533" s="9">
        <v>25660</v>
      </c>
      <c r="H533" s="10" t="str">
        <f t="shared" si="8"/>
        <v>47</v>
      </c>
      <c r="I533" s="11" t="s">
        <v>1791</v>
      </c>
    </row>
    <row r="534" spans="1:9" ht="15" customHeight="1" x14ac:dyDescent="0.45">
      <c r="A534" s="5" t="s">
        <v>2347</v>
      </c>
      <c r="B534" s="5" t="s">
        <v>1297</v>
      </c>
      <c r="C534" s="7">
        <f>'Automation by Year'!C638</f>
        <v>0</v>
      </c>
      <c r="D534" s="7">
        <f>'Automation by Year'!D638</f>
        <v>0</v>
      </c>
      <c r="E534" s="7">
        <f>'Automation by Year'!E638</f>
        <v>0</v>
      </c>
      <c r="F534" s="7">
        <f>'Automation by Year'!F638</f>
        <v>1</v>
      </c>
      <c r="G534" s="9">
        <v>225190</v>
      </c>
      <c r="H534" s="10" t="str">
        <f t="shared" si="8"/>
        <v>47</v>
      </c>
      <c r="I534" s="11" t="s">
        <v>1791</v>
      </c>
    </row>
    <row r="535" spans="1:9" ht="15" customHeight="1" x14ac:dyDescent="0.45">
      <c r="A535" s="5" t="s">
        <v>2348</v>
      </c>
      <c r="B535" s="5" t="s">
        <v>1299</v>
      </c>
      <c r="C535" s="7">
        <f>'Automation by Year'!C639</f>
        <v>0</v>
      </c>
      <c r="D535" s="7">
        <f>'Automation by Year'!D639</f>
        <v>0</v>
      </c>
      <c r="E535" s="7">
        <f>'Automation by Year'!E639</f>
        <v>0</v>
      </c>
      <c r="F535" s="7">
        <f>'Automation by Year'!F639</f>
        <v>1</v>
      </c>
      <c r="G535" s="9">
        <v>1570</v>
      </c>
      <c r="H535" s="10" t="str">
        <f t="shared" si="8"/>
        <v>47</v>
      </c>
      <c r="I535" s="11" t="s">
        <v>1791</v>
      </c>
    </row>
    <row r="536" spans="1:9" ht="15" customHeight="1" x14ac:dyDescent="0.45">
      <c r="A536" s="5" t="s">
        <v>2349</v>
      </c>
      <c r="B536" s="5" t="s">
        <v>1301</v>
      </c>
      <c r="C536" s="7">
        <f>'Automation by Year'!C640</f>
        <v>0</v>
      </c>
      <c r="D536" s="7">
        <f>'Automation by Year'!D640</f>
        <v>0</v>
      </c>
      <c r="E536" s="7">
        <f>'Automation by Year'!E640</f>
        <v>0</v>
      </c>
      <c r="F536" s="7">
        <f>'Automation by Year'!F640</f>
        <v>1</v>
      </c>
      <c r="G536" s="9">
        <v>33050</v>
      </c>
      <c r="H536" s="10" t="str">
        <f t="shared" si="8"/>
        <v>47</v>
      </c>
      <c r="I536" s="11" t="s">
        <v>1791</v>
      </c>
    </row>
    <row r="537" spans="1:9" ht="15" customHeight="1" x14ac:dyDescent="0.45">
      <c r="A537" s="5" t="s">
        <v>2350</v>
      </c>
      <c r="B537" s="5" t="s">
        <v>1303</v>
      </c>
      <c r="C537" s="7">
        <f>'Automation by Year'!C641</f>
        <v>0</v>
      </c>
      <c r="D537" s="7">
        <f>'Automation by Year'!D641</f>
        <v>0</v>
      </c>
      <c r="E537" s="7">
        <f>'Automation by Year'!E641</f>
        <v>0</v>
      </c>
      <c r="F537" s="7">
        <f>'Automation by Year'!F641</f>
        <v>1</v>
      </c>
      <c r="G537" s="9">
        <v>465840</v>
      </c>
      <c r="H537" s="10" t="str">
        <f t="shared" si="8"/>
        <v>47</v>
      </c>
      <c r="I537" s="11" t="s">
        <v>1791</v>
      </c>
    </row>
    <row r="538" spans="1:9" ht="15" customHeight="1" x14ac:dyDescent="0.45">
      <c r="A538" s="5" t="s">
        <v>2351</v>
      </c>
      <c r="B538" s="5" t="s">
        <v>1307</v>
      </c>
      <c r="C538" s="7">
        <f>'Automation by Year'!C643</f>
        <v>0</v>
      </c>
      <c r="D538" s="7">
        <f>'Automation by Year'!D643</f>
        <v>0</v>
      </c>
      <c r="E538" s="7">
        <f>'Automation by Year'!E643</f>
        <v>0</v>
      </c>
      <c r="F538" s="7">
        <f>'Automation by Year'!F643</f>
        <v>1</v>
      </c>
      <c r="G538" s="9">
        <v>19310</v>
      </c>
      <c r="H538" s="10" t="str">
        <f t="shared" si="8"/>
        <v>47</v>
      </c>
      <c r="I538" s="11" t="s">
        <v>1791</v>
      </c>
    </row>
    <row r="539" spans="1:9" ht="15" customHeight="1" x14ac:dyDescent="0.45">
      <c r="A539" s="5" t="s">
        <v>2352</v>
      </c>
      <c r="B539" s="5" t="s">
        <v>1309</v>
      </c>
      <c r="C539" s="7">
        <f>'Automation by Year'!C644</f>
        <v>0</v>
      </c>
      <c r="D539" s="7">
        <f>'Automation by Year'!D644</f>
        <v>0</v>
      </c>
      <c r="E539" s="7">
        <f>'Automation by Year'!E644</f>
        <v>0</v>
      </c>
      <c r="F539" s="7">
        <f>'Automation by Year'!F644</f>
        <v>1</v>
      </c>
      <c r="G539" s="9">
        <v>13800</v>
      </c>
      <c r="H539" s="10" t="str">
        <f t="shared" si="8"/>
        <v>47</v>
      </c>
      <c r="I539" s="11" t="s">
        <v>1791</v>
      </c>
    </row>
    <row r="540" spans="1:9" ht="15" customHeight="1" x14ac:dyDescent="0.45">
      <c r="A540" s="5" t="s">
        <v>2353</v>
      </c>
      <c r="B540" s="5" t="s">
        <v>1311</v>
      </c>
      <c r="C540" s="7">
        <f>'Automation by Year'!C645</f>
        <v>0</v>
      </c>
      <c r="D540" s="7">
        <f>'Automation by Year'!D645</f>
        <v>0</v>
      </c>
      <c r="E540" s="7">
        <f>'Automation by Year'!E645</f>
        <v>0</v>
      </c>
      <c r="F540" s="7">
        <f>'Automation by Year'!F645</f>
        <v>1</v>
      </c>
      <c r="G540" s="9">
        <v>135490</v>
      </c>
      <c r="H540" s="10" t="str">
        <f t="shared" si="8"/>
        <v>47</v>
      </c>
      <c r="I540" s="11" t="s">
        <v>1791</v>
      </c>
    </row>
    <row r="541" spans="1:9" ht="15" customHeight="1" x14ac:dyDescent="0.45">
      <c r="A541" s="5" t="s">
        <v>2354</v>
      </c>
      <c r="B541" s="5" t="s">
        <v>1313</v>
      </c>
      <c r="C541" s="7">
        <f>'Automation by Year'!C646</f>
        <v>0</v>
      </c>
      <c r="D541" s="7">
        <f>'Automation by Year'!D646</f>
        <v>0</v>
      </c>
      <c r="E541" s="7">
        <f>'Automation by Year'!E646</f>
        <v>0</v>
      </c>
      <c r="F541" s="7">
        <f>'Automation by Year'!F646</f>
        <v>1</v>
      </c>
      <c r="G541" s="9">
        <v>119770</v>
      </c>
      <c r="H541" s="10" t="str">
        <f t="shared" si="8"/>
        <v>47</v>
      </c>
      <c r="I541" s="11" t="s">
        <v>1791</v>
      </c>
    </row>
    <row r="542" spans="1:9" ht="15" customHeight="1" x14ac:dyDescent="0.45">
      <c r="A542" s="5" t="s">
        <v>2355</v>
      </c>
      <c r="B542" s="5" t="s">
        <v>1315</v>
      </c>
      <c r="C542" s="7">
        <f>'Automation by Year'!C647</f>
        <v>0</v>
      </c>
      <c r="D542" s="7">
        <f>'Automation by Year'!D647</f>
        <v>0</v>
      </c>
      <c r="E542" s="7">
        <f>'Automation by Year'!E647</f>
        <v>0</v>
      </c>
      <c r="F542" s="7">
        <f>'Automation by Year'!F647</f>
        <v>0</v>
      </c>
      <c r="G542" s="9">
        <v>68380</v>
      </c>
      <c r="H542" s="10" t="str">
        <f t="shared" si="8"/>
        <v>47</v>
      </c>
      <c r="I542" s="11" t="s">
        <v>1791</v>
      </c>
    </row>
    <row r="543" spans="1:9" ht="15" customHeight="1" x14ac:dyDescent="0.45">
      <c r="A543" s="5" t="s">
        <v>2356</v>
      </c>
      <c r="B543" s="5" t="s">
        <v>1317</v>
      </c>
      <c r="C543" s="7">
        <f>'Automation by Year'!C648</f>
        <v>0</v>
      </c>
      <c r="D543" s="7">
        <f>'Automation by Year'!D648</f>
        <v>0</v>
      </c>
      <c r="E543" s="7">
        <f>'Automation by Year'!E648</f>
        <v>0</v>
      </c>
      <c r="F543" s="7">
        <f>'Automation by Year'!F648</f>
        <v>1</v>
      </c>
      <c r="G543" s="9">
        <v>31350</v>
      </c>
      <c r="H543" s="10" t="str">
        <f t="shared" si="8"/>
        <v>47</v>
      </c>
      <c r="I543" s="11" t="s">
        <v>1791</v>
      </c>
    </row>
    <row r="544" spans="1:9" ht="15" customHeight="1" x14ac:dyDescent="0.45">
      <c r="A544" s="5" t="s">
        <v>2357</v>
      </c>
      <c r="B544" s="5" t="s">
        <v>1319</v>
      </c>
      <c r="C544" s="7">
        <f>'Automation by Year'!C649</f>
        <v>0</v>
      </c>
      <c r="D544" s="7">
        <f>'Automation by Year'!D649</f>
        <v>0</v>
      </c>
      <c r="E544" s="7">
        <f>'Automation by Year'!E649</f>
        <v>0</v>
      </c>
      <c r="F544" s="7">
        <f>'Automation by Year'!F649</f>
        <v>1</v>
      </c>
      <c r="G544" s="9">
        <v>14170</v>
      </c>
      <c r="H544" s="10" t="str">
        <f t="shared" si="8"/>
        <v>47</v>
      </c>
      <c r="I544" s="11" t="s">
        <v>1791</v>
      </c>
    </row>
    <row r="545" spans="1:9" ht="15" customHeight="1" x14ac:dyDescent="0.45">
      <c r="A545" s="5" t="s">
        <v>2358</v>
      </c>
      <c r="B545" s="5" t="s">
        <v>1321</v>
      </c>
      <c r="C545" s="7">
        <f>'Automation by Year'!C650</f>
        <v>0</v>
      </c>
      <c r="D545" s="7">
        <f>'Automation by Year'!D650</f>
        <v>0</v>
      </c>
      <c r="E545" s="7">
        <f>'Automation by Year'!E650</f>
        <v>0</v>
      </c>
      <c r="F545" s="7">
        <f>'Automation by Year'!F650</f>
        <v>1</v>
      </c>
      <c r="G545" s="9">
        <v>21680</v>
      </c>
      <c r="H545" s="10" t="str">
        <f t="shared" si="8"/>
        <v>47</v>
      </c>
      <c r="I545" s="11" t="s">
        <v>1791</v>
      </c>
    </row>
    <row r="546" spans="1:9" ht="15" customHeight="1" x14ac:dyDescent="0.45">
      <c r="A546" s="5" t="s">
        <v>2359</v>
      </c>
      <c r="B546" s="5" t="s">
        <v>1323</v>
      </c>
      <c r="C546" s="7">
        <f>'Automation by Year'!C651</f>
        <v>0</v>
      </c>
      <c r="D546" s="7">
        <f>'Automation by Year'!D651</f>
        <v>0</v>
      </c>
      <c r="E546" s="7">
        <f>'Automation by Year'!E651</f>
        <v>0</v>
      </c>
      <c r="F546" s="7">
        <f>'Automation by Year'!F651</f>
        <v>1</v>
      </c>
      <c r="G546" s="9">
        <v>63630</v>
      </c>
      <c r="H546" s="10" t="str">
        <f t="shared" si="8"/>
        <v>47</v>
      </c>
      <c r="I546" s="11" t="s">
        <v>1791</v>
      </c>
    </row>
    <row r="547" spans="1:9" ht="15" customHeight="1" x14ac:dyDescent="0.45">
      <c r="A547" s="5" t="s">
        <v>2360</v>
      </c>
      <c r="B547" s="5" t="s">
        <v>1325</v>
      </c>
      <c r="C547" s="7">
        <f>'Automation by Year'!C652</f>
        <v>0</v>
      </c>
      <c r="D547" s="7">
        <f>'Automation by Year'!D652</f>
        <v>0</v>
      </c>
      <c r="E547" s="7">
        <f>'Automation by Year'!E652</f>
        <v>0</v>
      </c>
      <c r="F547" s="7">
        <f>'Automation by Year'!F652</f>
        <v>1</v>
      </c>
      <c r="G547" s="9">
        <v>7490</v>
      </c>
      <c r="H547" s="10" t="str">
        <f t="shared" si="8"/>
        <v>47</v>
      </c>
      <c r="I547" s="11" t="s">
        <v>1791</v>
      </c>
    </row>
    <row r="548" spans="1:9" ht="15" customHeight="1" x14ac:dyDescent="0.45">
      <c r="A548" s="5" t="s">
        <v>2361</v>
      </c>
      <c r="B548" s="5" t="s">
        <v>1327</v>
      </c>
      <c r="C548" s="7">
        <f>'Automation by Year'!C653</f>
        <v>0</v>
      </c>
      <c r="D548" s="7">
        <f>'Automation by Year'!D653</f>
        <v>0</v>
      </c>
      <c r="E548" s="7">
        <f>'Automation by Year'!E653</f>
        <v>0</v>
      </c>
      <c r="F548" s="7">
        <f>'Automation by Year'!F653</f>
        <v>1</v>
      </c>
      <c r="G548" s="9">
        <v>44330</v>
      </c>
      <c r="H548" s="10" t="str">
        <f t="shared" si="8"/>
        <v>47</v>
      </c>
      <c r="I548" s="11" t="s">
        <v>1791</v>
      </c>
    </row>
    <row r="549" spans="1:9" ht="15" customHeight="1" x14ac:dyDescent="0.45">
      <c r="A549" s="5" t="s">
        <v>2362</v>
      </c>
      <c r="B549" s="5" t="s">
        <v>1329</v>
      </c>
      <c r="C549" s="7">
        <f>'Automation by Year'!C654</f>
        <v>0</v>
      </c>
      <c r="D549" s="7">
        <f>'Automation by Year'!D654</f>
        <v>0</v>
      </c>
      <c r="E549" s="7">
        <f>'Automation by Year'!E654</f>
        <v>0</v>
      </c>
      <c r="F549" s="7">
        <f>'Automation by Year'!F654</f>
        <v>1</v>
      </c>
      <c r="G549" s="9">
        <v>6030</v>
      </c>
      <c r="H549" s="10" t="str">
        <f t="shared" si="8"/>
        <v>47</v>
      </c>
      <c r="I549" s="11" t="s">
        <v>1791</v>
      </c>
    </row>
    <row r="550" spans="1:9" ht="15" customHeight="1" x14ac:dyDescent="0.45">
      <c r="A550" s="5" t="s">
        <v>2363</v>
      </c>
      <c r="B550" s="5" t="s">
        <v>1331</v>
      </c>
      <c r="C550" s="7">
        <f>'Automation by Year'!C655</f>
        <v>0</v>
      </c>
      <c r="D550" s="7">
        <f>'Automation by Year'!D655</f>
        <v>0</v>
      </c>
      <c r="E550" s="7">
        <f>'Automation by Year'!E655</f>
        <v>1</v>
      </c>
      <c r="F550" s="7">
        <f>'Automation by Year'!F655</f>
        <v>1</v>
      </c>
      <c r="G550" s="9">
        <v>146720</v>
      </c>
      <c r="H550" s="10" t="str">
        <f t="shared" si="8"/>
        <v>47</v>
      </c>
      <c r="I550" s="11" t="s">
        <v>1791</v>
      </c>
    </row>
    <row r="551" spans="1:9" ht="15" customHeight="1" x14ac:dyDescent="0.45">
      <c r="A551" s="5" t="s">
        <v>2364</v>
      </c>
      <c r="B551" s="5" t="s">
        <v>1335</v>
      </c>
      <c r="C551" s="7">
        <f>'Automation by Year'!C657</f>
        <v>0</v>
      </c>
      <c r="D551" s="7">
        <f>'Automation by Year'!D657</f>
        <v>0</v>
      </c>
      <c r="E551" s="7">
        <f>'Automation by Year'!E657</f>
        <v>0</v>
      </c>
      <c r="F551" s="7">
        <f>'Automation by Year'!F657</f>
        <v>1</v>
      </c>
      <c r="G551" s="9">
        <v>23790</v>
      </c>
      <c r="H551" s="10" t="str">
        <f t="shared" si="8"/>
        <v>47</v>
      </c>
      <c r="I551" s="11" t="s">
        <v>1791</v>
      </c>
    </row>
    <row r="552" spans="1:9" ht="15" customHeight="1" x14ac:dyDescent="0.45">
      <c r="A552" s="5" t="s">
        <v>2365</v>
      </c>
      <c r="B552" s="5" t="s">
        <v>1337</v>
      </c>
      <c r="C552" s="7">
        <f>'Automation by Year'!C658</f>
        <v>0</v>
      </c>
      <c r="D552" s="7">
        <f>'Automation by Year'!D658</f>
        <v>0</v>
      </c>
      <c r="E552" s="7">
        <f>'Automation by Year'!E658</f>
        <v>0</v>
      </c>
      <c r="F552" s="7">
        <f>'Automation by Year'!F658</f>
        <v>1</v>
      </c>
      <c r="G552" s="9">
        <v>24480</v>
      </c>
      <c r="H552" s="10" t="str">
        <f t="shared" si="8"/>
        <v>47</v>
      </c>
      <c r="I552" s="11" t="s">
        <v>1791</v>
      </c>
    </row>
    <row r="553" spans="1:9" ht="15" customHeight="1" x14ac:dyDescent="0.45">
      <c r="A553" s="5" t="s">
        <v>2366</v>
      </c>
      <c r="B553" s="5" t="s">
        <v>1339</v>
      </c>
      <c r="C553" s="7">
        <f>'Automation by Year'!C659</f>
        <v>0</v>
      </c>
      <c r="D553" s="7">
        <f>'Automation by Year'!D659</f>
        <v>0</v>
      </c>
      <c r="E553" s="7">
        <f>'Automation by Year'!E659</f>
        <v>0</v>
      </c>
      <c r="F553" s="7">
        <f>'Automation by Year'!F659</f>
        <v>1</v>
      </c>
      <c r="G553" s="9">
        <v>51710</v>
      </c>
      <c r="H553" s="10" t="str">
        <f t="shared" si="8"/>
        <v>47</v>
      </c>
      <c r="I553" s="11" t="s">
        <v>1791</v>
      </c>
    </row>
    <row r="554" spans="1:9" ht="15" customHeight="1" x14ac:dyDescent="0.45">
      <c r="A554" s="5" t="s">
        <v>2367</v>
      </c>
      <c r="B554" s="5" t="s">
        <v>1341</v>
      </c>
      <c r="C554" s="7">
        <f>'Automation by Year'!C660</f>
        <v>0</v>
      </c>
      <c r="D554" s="7">
        <f>'Automation by Year'!D660</f>
        <v>0</v>
      </c>
      <c r="E554" s="7">
        <f>'Automation by Year'!E660</f>
        <v>0</v>
      </c>
      <c r="F554" s="7">
        <f>'Automation by Year'!F660</f>
        <v>1</v>
      </c>
      <c r="G554" s="9">
        <v>154960</v>
      </c>
      <c r="H554" s="10" t="str">
        <f t="shared" si="8"/>
        <v>47</v>
      </c>
      <c r="I554" s="11" t="s">
        <v>1791</v>
      </c>
    </row>
    <row r="555" spans="1:9" ht="15" customHeight="1" x14ac:dyDescent="0.45">
      <c r="A555" s="5" t="s">
        <v>2368</v>
      </c>
      <c r="B555" s="5" t="s">
        <v>1343</v>
      </c>
      <c r="C555" s="7">
        <f>'Automation by Year'!C661</f>
        <v>0</v>
      </c>
      <c r="D555" s="7">
        <f>'Automation by Year'!D661</f>
        <v>0</v>
      </c>
      <c r="E555" s="7">
        <f>'Automation by Year'!E661</f>
        <v>1</v>
      </c>
      <c r="F555" s="7">
        <f>'Automation by Year'!F661</f>
        <v>1</v>
      </c>
      <c r="G555" s="9">
        <v>19580</v>
      </c>
      <c r="H555" s="10" t="str">
        <f t="shared" si="8"/>
        <v>47</v>
      </c>
      <c r="I555" s="11" t="s">
        <v>1791</v>
      </c>
    </row>
    <row r="556" spans="1:9" ht="15" customHeight="1" x14ac:dyDescent="0.45">
      <c r="A556" s="5" t="s">
        <v>2369</v>
      </c>
      <c r="B556" s="5" t="s">
        <v>1345</v>
      </c>
      <c r="C556" s="7">
        <f>'Automation by Year'!C662</f>
        <v>0</v>
      </c>
      <c r="D556" s="7">
        <f>'Automation by Year'!D662</f>
        <v>0</v>
      </c>
      <c r="E556" s="7">
        <f>'Automation by Year'!E662</f>
        <v>0</v>
      </c>
      <c r="F556" s="7">
        <f>'Automation by Year'!F662</f>
        <v>1</v>
      </c>
      <c r="G556" s="9">
        <v>30650</v>
      </c>
      <c r="H556" s="10" t="str">
        <f t="shared" si="8"/>
        <v>47</v>
      </c>
      <c r="I556" s="11" t="s">
        <v>1791</v>
      </c>
    </row>
    <row r="557" spans="1:9" ht="15" customHeight="1" x14ac:dyDescent="0.45">
      <c r="A557" s="5" t="s">
        <v>2370</v>
      </c>
      <c r="B557" s="5" t="s">
        <v>1347</v>
      </c>
      <c r="C557" s="7">
        <f>'Automation by Year'!C663</f>
        <v>0</v>
      </c>
      <c r="D557" s="7">
        <f>'Automation by Year'!D663</f>
        <v>0</v>
      </c>
      <c r="E557" s="7">
        <f>'Automation by Year'!E663</f>
        <v>0</v>
      </c>
      <c r="F557" s="7">
        <f>'Automation by Year'!F663</f>
        <v>1</v>
      </c>
      <c r="G557" s="12"/>
      <c r="H557" s="10" t="str">
        <f t="shared" si="8"/>
        <v>47</v>
      </c>
      <c r="I557" s="11" t="s">
        <v>1828</v>
      </c>
    </row>
    <row r="558" spans="1:9" ht="15" customHeight="1" x14ac:dyDescent="0.45">
      <c r="A558" s="5" t="s">
        <v>2371</v>
      </c>
      <c r="B558" s="5" t="s">
        <v>1349</v>
      </c>
      <c r="C558" s="7">
        <f>'Automation by Year'!C664</f>
        <v>0</v>
      </c>
      <c r="D558" s="7">
        <f>'Automation by Year'!D664</f>
        <v>0</v>
      </c>
      <c r="E558" s="7">
        <f>'Automation by Year'!E664</f>
        <v>0</v>
      </c>
      <c r="F558" s="7">
        <f>'Automation by Year'!F664</f>
        <v>1</v>
      </c>
      <c r="G558" s="12"/>
      <c r="H558" s="10" t="str">
        <f t="shared" si="8"/>
        <v>47</v>
      </c>
      <c r="I558" s="11" t="s">
        <v>1828</v>
      </c>
    </row>
    <row r="559" spans="1:9" ht="15" customHeight="1" x14ac:dyDescent="0.45">
      <c r="A559" s="5" t="s">
        <v>2372</v>
      </c>
      <c r="B559" s="5" t="s">
        <v>1351</v>
      </c>
      <c r="C559" s="7">
        <f>'Automation by Year'!C665</f>
        <v>0</v>
      </c>
      <c r="D559" s="7">
        <f>'Automation by Year'!D665</f>
        <v>0</v>
      </c>
      <c r="E559" s="7">
        <f>'Automation by Year'!E665</f>
        <v>0</v>
      </c>
      <c r="F559" s="7">
        <f>'Automation by Year'!F665</f>
        <v>1</v>
      </c>
      <c r="G559" s="9">
        <v>10590</v>
      </c>
      <c r="H559" s="10" t="str">
        <f t="shared" si="8"/>
        <v>47</v>
      </c>
      <c r="I559" s="11" t="s">
        <v>1791</v>
      </c>
    </row>
    <row r="560" spans="1:9" ht="15" customHeight="1" x14ac:dyDescent="0.45">
      <c r="A560" s="5" t="s">
        <v>2373</v>
      </c>
      <c r="B560" s="5" t="s">
        <v>1353</v>
      </c>
      <c r="C560" s="7">
        <f>'Automation by Year'!C666</f>
        <v>0</v>
      </c>
      <c r="D560" s="7">
        <f>'Automation by Year'!D666</f>
        <v>0</v>
      </c>
      <c r="E560" s="7">
        <f>'Automation by Year'!E666</f>
        <v>0</v>
      </c>
      <c r="F560" s="7">
        <f>'Automation by Year'!F666</f>
        <v>1</v>
      </c>
      <c r="G560" s="9">
        <v>12600</v>
      </c>
      <c r="H560" s="10" t="str">
        <f t="shared" si="8"/>
        <v>47</v>
      </c>
      <c r="I560" s="11" t="s">
        <v>1791</v>
      </c>
    </row>
    <row r="561" spans="1:9" ht="15" customHeight="1" x14ac:dyDescent="0.45">
      <c r="A561" s="5" t="s">
        <v>2374</v>
      </c>
      <c r="B561" s="5" t="s">
        <v>1355</v>
      </c>
      <c r="C561" s="7">
        <f>'Automation by Year'!C667</f>
        <v>0</v>
      </c>
      <c r="D561" s="7">
        <f>'Automation by Year'!D667</f>
        <v>0</v>
      </c>
      <c r="E561" s="7">
        <f>'Automation by Year'!E667</f>
        <v>0</v>
      </c>
      <c r="F561" s="7">
        <f>'Automation by Year'!F667</f>
        <v>1</v>
      </c>
      <c r="G561" s="9">
        <v>43140</v>
      </c>
      <c r="H561" s="10" t="str">
        <f t="shared" si="8"/>
        <v>47</v>
      </c>
      <c r="I561" s="11" t="s">
        <v>1791</v>
      </c>
    </row>
    <row r="562" spans="1:9" ht="15" customHeight="1" x14ac:dyDescent="0.45">
      <c r="A562" s="5" t="s">
        <v>2375</v>
      </c>
      <c r="B562" s="5" t="s">
        <v>1357</v>
      </c>
      <c r="C562" s="7">
        <f>'Automation by Year'!C668</f>
        <v>0</v>
      </c>
      <c r="D562" s="7">
        <f>'Automation by Year'!D668</f>
        <v>0</v>
      </c>
      <c r="E562" s="7">
        <f>'Automation by Year'!E668</f>
        <v>1</v>
      </c>
      <c r="F562" s="7">
        <f>'Automation by Year'!F668</f>
        <v>1</v>
      </c>
      <c r="G562" s="9">
        <v>34480</v>
      </c>
      <c r="H562" s="10" t="str">
        <f t="shared" si="8"/>
        <v>47</v>
      </c>
      <c r="I562" s="11" t="s">
        <v>1791</v>
      </c>
    </row>
    <row r="563" spans="1:9" ht="15" customHeight="1" x14ac:dyDescent="0.45">
      <c r="A563" s="5" t="s">
        <v>2376</v>
      </c>
      <c r="B563" s="5" t="s">
        <v>1359</v>
      </c>
      <c r="C563" s="7">
        <f>'Automation by Year'!C669</f>
        <v>0</v>
      </c>
      <c r="D563" s="7">
        <f>'Automation by Year'!D669</f>
        <v>0</v>
      </c>
      <c r="E563" s="7">
        <f>'Automation by Year'!E669</f>
        <v>0</v>
      </c>
      <c r="F563" s="7">
        <f>'Automation by Year'!F669</f>
        <v>1</v>
      </c>
      <c r="G563" s="9">
        <v>19450</v>
      </c>
      <c r="H563" s="10" t="str">
        <f t="shared" si="8"/>
        <v>47</v>
      </c>
      <c r="I563" s="11" t="s">
        <v>1791</v>
      </c>
    </row>
    <row r="564" spans="1:9" ht="15" customHeight="1" x14ac:dyDescent="0.45">
      <c r="A564" s="5" t="s">
        <v>2377</v>
      </c>
      <c r="B564" s="5" t="s">
        <v>1361</v>
      </c>
      <c r="C564" s="7">
        <f>'Automation by Year'!C670</f>
        <v>0</v>
      </c>
      <c r="D564" s="7">
        <f>'Automation by Year'!D670</f>
        <v>0</v>
      </c>
      <c r="E564" s="7">
        <f>'Automation by Year'!E670</f>
        <v>0</v>
      </c>
      <c r="F564" s="7">
        <f>'Automation by Year'!F670</f>
        <v>1</v>
      </c>
      <c r="G564" s="9">
        <v>5100</v>
      </c>
      <c r="H564" s="10" t="str">
        <f t="shared" si="8"/>
        <v>47</v>
      </c>
      <c r="I564" s="11" t="s">
        <v>1791</v>
      </c>
    </row>
    <row r="565" spans="1:9" ht="15" customHeight="1" x14ac:dyDescent="0.45">
      <c r="A565" s="5" t="s">
        <v>2378</v>
      </c>
      <c r="B565" s="5" t="s">
        <v>1363</v>
      </c>
      <c r="C565" s="7">
        <f>'Automation by Year'!C671</f>
        <v>0</v>
      </c>
      <c r="D565" s="7">
        <f>'Automation by Year'!D671</f>
        <v>0</v>
      </c>
      <c r="E565" s="7">
        <f>'Automation by Year'!E671</f>
        <v>0</v>
      </c>
      <c r="F565" s="7">
        <f>'Automation by Year'!F671</f>
        <v>1</v>
      </c>
      <c r="G565" s="9">
        <v>14000</v>
      </c>
      <c r="H565" s="10" t="str">
        <f t="shared" si="8"/>
        <v>47</v>
      </c>
      <c r="I565" s="11" t="s">
        <v>1791</v>
      </c>
    </row>
    <row r="566" spans="1:9" ht="15" customHeight="1" x14ac:dyDescent="0.45">
      <c r="A566" s="5" t="s">
        <v>2379</v>
      </c>
      <c r="B566" s="5" t="s">
        <v>1365</v>
      </c>
      <c r="C566" s="7">
        <f>'Automation by Year'!C672</f>
        <v>0</v>
      </c>
      <c r="D566" s="7">
        <f>'Automation by Year'!D672</f>
        <v>0</v>
      </c>
      <c r="E566" s="7">
        <f>'Automation by Year'!E672</f>
        <v>1</v>
      </c>
      <c r="F566" s="7">
        <f>'Automation by Year'!F672</f>
        <v>1</v>
      </c>
      <c r="G566" s="9">
        <v>2160</v>
      </c>
      <c r="H566" s="10" t="str">
        <f t="shared" si="8"/>
        <v>47</v>
      </c>
      <c r="I566" s="11" t="s">
        <v>1791</v>
      </c>
    </row>
    <row r="567" spans="1:9" ht="15" customHeight="1" x14ac:dyDescent="0.45">
      <c r="A567" s="5" t="s">
        <v>2380</v>
      </c>
      <c r="B567" s="5" t="s">
        <v>1367</v>
      </c>
      <c r="C567" s="7">
        <f>'Automation by Year'!C673</f>
        <v>0</v>
      </c>
      <c r="D567" s="7">
        <f>'Automation by Year'!D673</f>
        <v>0</v>
      </c>
      <c r="E567" s="7">
        <f>'Automation by Year'!E673</f>
        <v>1</v>
      </c>
      <c r="F567" s="7">
        <f>'Automation by Year'!F673</f>
        <v>1</v>
      </c>
      <c r="G567" s="9">
        <v>5930</v>
      </c>
      <c r="H567" s="10" t="str">
        <f t="shared" si="8"/>
        <v>47</v>
      </c>
      <c r="I567" s="11" t="s">
        <v>1791</v>
      </c>
    </row>
    <row r="568" spans="1:9" ht="15" customHeight="1" x14ac:dyDescent="0.45">
      <c r="A568" s="5" t="s">
        <v>2381</v>
      </c>
      <c r="B568" s="5" t="s">
        <v>1369</v>
      </c>
      <c r="C568" s="7">
        <f>'Automation by Year'!C674</f>
        <v>0</v>
      </c>
      <c r="D568" s="7">
        <f>'Automation by Year'!D674</f>
        <v>0</v>
      </c>
      <c r="E568" s="7">
        <f>'Automation by Year'!E674</f>
        <v>0</v>
      </c>
      <c r="F568" s="7">
        <f>'Automation by Year'!F674</f>
        <v>1</v>
      </c>
      <c r="G568" s="9">
        <v>3320</v>
      </c>
      <c r="H568" s="10" t="str">
        <f t="shared" si="8"/>
        <v>47</v>
      </c>
      <c r="I568" s="11" t="s">
        <v>1791</v>
      </c>
    </row>
    <row r="569" spans="1:9" ht="15" customHeight="1" x14ac:dyDescent="0.45">
      <c r="A569" s="5" t="s">
        <v>2382</v>
      </c>
      <c r="B569" s="5" t="s">
        <v>1371</v>
      </c>
      <c r="C569" s="7">
        <f>'Automation by Year'!C675</f>
        <v>0</v>
      </c>
      <c r="D569" s="7">
        <f>'Automation by Year'!D675</f>
        <v>0</v>
      </c>
      <c r="E569" s="7">
        <f>'Automation by Year'!E675</f>
        <v>0</v>
      </c>
      <c r="F569" s="7">
        <f>'Automation by Year'!F675</f>
        <v>1</v>
      </c>
      <c r="G569" s="9">
        <v>44970</v>
      </c>
      <c r="H569" s="10" t="str">
        <f t="shared" si="8"/>
        <v>47</v>
      </c>
      <c r="I569" s="11" t="s">
        <v>1791</v>
      </c>
    </row>
    <row r="570" spans="1:9" ht="15" customHeight="1" x14ac:dyDescent="0.45">
      <c r="A570" s="5" t="s">
        <v>2383</v>
      </c>
      <c r="B570" s="5" t="s">
        <v>1373</v>
      </c>
      <c r="C570" s="7">
        <f>'Automation by Year'!C676</f>
        <v>0</v>
      </c>
      <c r="D570" s="7">
        <f>'Automation by Year'!D676</f>
        <v>0</v>
      </c>
      <c r="E570" s="7">
        <f>'Automation by Year'!E676</f>
        <v>0</v>
      </c>
      <c r="F570" s="7">
        <f>'Automation by Year'!F676</f>
        <v>1</v>
      </c>
      <c r="G570" s="9">
        <v>6700</v>
      </c>
      <c r="H570" s="10" t="str">
        <f t="shared" si="8"/>
        <v>47</v>
      </c>
      <c r="I570" s="11" t="s">
        <v>1791</v>
      </c>
    </row>
    <row r="571" spans="1:9" ht="15" customHeight="1" x14ac:dyDescent="0.45">
      <c r="A571" s="5" t="s">
        <v>2384</v>
      </c>
      <c r="B571" s="5" t="s">
        <v>1375</v>
      </c>
      <c r="C571" s="7">
        <f>'Automation by Year'!C677</f>
        <v>0</v>
      </c>
      <c r="D571" s="7">
        <f>'Automation by Year'!D677</f>
        <v>0</v>
      </c>
      <c r="E571" s="7">
        <f>'Automation by Year'!E677</f>
        <v>0</v>
      </c>
      <c r="F571" s="7">
        <f>'Automation by Year'!F677</f>
        <v>1</v>
      </c>
      <c r="G571" s="9">
        <v>617500</v>
      </c>
      <c r="H571" s="10" t="str">
        <f t="shared" si="8"/>
        <v>49</v>
      </c>
      <c r="I571" s="11" t="s">
        <v>1791</v>
      </c>
    </row>
    <row r="572" spans="1:9" ht="15" customHeight="1" x14ac:dyDescent="0.45">
      <c r="A572" s="5" t="s">
        <v>2385</v>
      </c>
      <c r="B572" s="5" t="s">
        <v>1377</v>
      </c>
      <c r="C572" s="7">
        <f>'Automation by Year'!C678</f>
        <v>0</v>
      </c>
      <c r="D572" s="7">
        <f>'Automation by Year'!D678</f>
        <v>0</v>
      </c>
      <c r="E572" s="7">
        <f>'Automation by Year'!E678</f>
        <v>0</v>
      </c>
      <c r="F572" s="7">
        <f>'Automation by Year'!F678</f>
        <v>1</v>
      </c>
      <c r="G572" s="9">
        <v>65600</v>
      </c>
      <c r="H572" s="10" t="str">
        <f t="shared" si="8"/>
        <v>49</v>
      </c>
      <c r="I572" s="11" t="s">
        <v>1791</v>
      </c>
    </row>
    <row r="573" spans="1:9" ht="15" customHeight="1" x14ac:dyDescent="0.45">
      <c r="A573" s="5" t="s">
        <v>2386</v>
      </c>
      <c r="B573" s="5" t="s">
        <v>1379</v>
      </c>
      <c r="C573" s="7">
        <f>'Automation by Year'!C679</f>
        <v>0</v>
      </c>
      <c r="D573" s="7">
        <f>'Automation by Year'!D679</f>
        <v>0</v>
      </c>
      <c r="E573" s="7">
        <f>'Automation by Year'!E679</f>
        <v>0</v>
      </c>
      <c r="F573" s="7">
        <f>'Automation by Year'!F679</f>
        <v>1</v>
      </c>
      <c r="G573" s="9">
        <v>11140</v>
      </c>
      <c r="H573" s="10" t="str">
        <f t="shared" si="8"/>
        <v>49</v>
      </c>
      <c r="I573" s="11" t="s">
        <v>1791</v>
      </c>
    </row>
    <row r="574" spans="1:9" ht="15" customHeight="1" x14ac:dyDescent="0.45">
      <c r="A574" s="5" t="s">
        <v>2387</v>
      </c>
      <c r="B574" s="5" t="s">
        <v>1381</v>
      </c>
      <c r="C574" s="7">
        <f>'Automation by Year'!C680</f>
        <v>0</v>
      </c>
      <c r="D574" s="7">
        <f>'Automation by Year'!D680</f>
        <v>0</v>
      </c>
      <c r="E574" s="7">
        <f>'Automation by Year'!E680</f>
        <v>0</v>
      </c>
      <c r="F574" s="7">
        <f>'Automation by Year'!F680</f>
        <v>1</v>
      </c>
      <c r="G574" s="9">
        <v>140920</v>
      </c>
      <c r="H574" s="10" t="str">
        <f t="shared" si="8"/>
        <v>49</v>
      </c>
      <c r="I574" s="11" t="s">
        <v>1791</v>
      </c>
    </row>
    <row r="575" spans="1:9" ht="15" customHeight="1" x14ac:dyDescent="0.45">
      <c r="A575" s="5" t="s">
        <v>2388</v>
      </c>
      <c r="B575" s="5" t="s">
        <v>1383</v>
      </c>
      <c r="C575" s="7">
        <f>'Automation by Year'!C681</f>
        <v>0</v>
      </c>
      <c r="D575" s="7">
        <f>'Automation by Year'!D681</f>
        <v>0</v>
      </c>
      <c r="E575" s="7">
        <f>'Automation by Year'!E681</f>
        <v>0</v>
      </c>
      <c r="F575" s="7">
        <f>'Automation by Year'!F681</f>
        <v>1</v>
      </c>
      <c r="G575" s="9">
        <v>18830</v>
      </c>
      <c r="H575" s="10" t="str">
        <f t="shared" si="8"/>
        <v>49</v>
      </c>
      <c r="I575" s="11" t="s">
        <v>1791</v>
      </c>
    </row>
    <row r="576" spans="1:9" ht="15" customHeight="1" x14ac:dyDescent="0.45">
      <c r="A576" s="5" t="s">
        <v>2389</v>
      </c>
      <c r="B576" s="5" t="s">
        <v>1385</v>
      </c>
      <c r="C576" s="7">
        <f>'Automation by Year'!C682</f>
        <v>0</v>
      </c>
      <c r="D576" s="7">
        <f>'Automation by Year'!D682</f>
        <v>0</v>
      </c>
      <c r="E576" s="7">
        <f>'Automation by Year'!E682</f>
        <v>0</v>
      </c>
      <c r="F576" s="7">
        <f>'Automation by Year'!F682</f>
        <v>1</v>
      </c>
      <c r="G576" s="9">
        <v>14450</v>
      </c>
      <c r="H576" s="10" t="str">
        <f t="shared" si="8"/>
        <v>49</v>
      </c>
      <c r="I576" s="11" t="s">
        <v>1791</v>
      </c>
    </row>
    <row r="577" spans="1:9" ht="15" customHeight="1" x14ac:dyDescent="0.45">
      <c r="A577" s="5" t="s">
        <v>2390</v>
      </c>
      <c r="B577" s="5" t="s">
        <v>1387</v>
      </c>
      <c r="C577" s="7">
        <f>'Automation by Year'!C683</f>
        <v>0</v>
      </c>
      <c r="D577" s="7">
        <f>'Automation by Year'!D683</f>
        <v>0</v>
      </c>
      <c r="E577" s="7">
        <f>'Automation by Year'!E683</f>
        <v>0</v>
      </c>
      <c r="F577" s="7">
        <f>'Automation by Year'!F683</f>
        <v>1</v>
      </c>
      <c r="G577" s="9">
        <v>6940</v>
      </c>
      <c r="H577" s="10" t="str">
        <f t="shared" si="8"/>
        <v>49</v>
      </c>
      <c r="I577" s="11" t="s">
        <v>1791</v>
      </c>
    </row>
    <row r="578" spans="1:9" ht="15" customHeight="1" x14ac:dyDescent="0.45">
      <c r="A578" s="5" t="s">
        <v>2391</v>
      </c>
      <c r="B578" s="5" t="s">
        <v>1389</v>
      </c>
      <c r="C578" s="7">
        <f>'Automation by Year'!C684</f>
        <v>0</v>
      </c>
      <c r="D578" s="7">
        <f>'Automation by Year'!D684</f>
        <v>0</v>
      </c>
      <c r="E578" s="7">
        <f>'Automation by Year'!E684</f>
        <v>0</v>
      </c>
      <c r="F578" s="7">
        <f>'Automation by Year'!F684</f>
        <v>1</v>
      </c>
      <c r="G578" s="9">
        <v>65010</v>
      </c>
      <c r="H578" s="10" t="str">
        <f t="shared" ref="H578:H641" si="9">LEFT(A578,2)</f>
        <v>49</v>
      </c>
      <c r="I578" s="11" t="s">
        <v>1791</v>
      </c>
    </row>
    <row r="579" spans="1:9" ht="15" customHeight="1" x14ac:dyDescent="0.45">
      <c r="A579" s="5" t="s">
        <v>2392</v>
      </c>
      <c r="B579" s="5" t="s">
        <v>1391</v>
      </c>
      <c r="C579" s="7">
        <f>'Automation by Year'!C685</f>
        <v>0</v>
      </c>
      <c r="D579" s="7">
        <f>'Automation by Year'!D685</f>
        <v>0</v>
      </c>
      <c r="E579" s="7">
        <f>'Automation by Year'!E685</f>
        <v>0</v>
      </c>
      <c r="F579" s="7">
        <f>'Automation by Year'!F685</f>
        <v>1</v>
      </c>
      <c r="G579" s="9">
        <v>20720</v>
      </c>
      <c r="H579" s="10" t="str">
        <f t="shared" si="9"/>
        <v>49</v>
      </c>
      <c r="I579" s="11" t="s">
        <v>1791</v>
      </c>
    </row>
    <row r="580" spans="1:9" ht="15" customHeight="1" x14ac:dyDescent="0.45">
      <c r="A580" s="5" t="s">
        <v>2393</v>
      </c>
      <c r="B580" s="5" t="s">
        <v>1393</v>
      </c>
      <c r="C580" s="7">
        <f>'Automation by Year'!C686</f>
        <v>0</v>
      </c>
      <c r="D580" s="7">
        <f>'Automation by Year'!D686</f>
        <v>0</v>
      </c>
      <c r="E580" s="7">
        <f>'Automation by Year'!E686</f>
        <v>0</v>
      </c>
      <c r="F580" s="7">
        <f>'Automation by Year'!F686</f>
        <v>1</v>
      </c>
      <c r="G580" s="9">
        <v>8550</v>
      </c>
      <c r="H580" s="10" t="str">
        <f t="shared" si="9"/>
        <v>49</v>
      </c>
      <c r="I580" s="11" t="s">
        <v>1791</v>
      </c>
    </row>
    <row r="581" spans="1:9" ht="15" customHeight="1" x14ac:dyDescent="0.45">
      <c r="A581" s="5" t="s">
        <v>2394</v>
      </c>
      <c r="B581" s="5" t="s">
        <v>1395</v>
      </c>
      <c r="C581" s="7">
        <f>'Automation by Year'!C687</f>
        <v>0</v>
      </c>
      <c r="D581" s="7">
        <f>'Automation by Year'!D687</f>
        <v>0</v>
      </c>
      <c r="E581" s="7">
        <f>'Automation by Year'!E687</f>
        <v>0</v>
      </c>
      <c r="F581" s="7">
        <f>'Automation by Year'!F687</f>
        <v>1</v>
      </c>
      <c r="G581" s="9">
        <v>19780</v>
      </c>
      <c r="H581" s="10" t="str">
        <f t="shared" si="9"/>
        <v>49</v>
      </c>
      <c r="I581" s="11" t="s">
        <v>1791</v>
      </c>
    </row>
    <row r="582" spans="1:9" ht="15" customHeight="1" x14ac:dyDescent="0.45">
      <c r="A582" s="5" t="s">
        <v>2395</v>
      </c>
      <c r="B582" s="5" t="s">
        <v>1397</v>
      </c>
      <c r="C582" s="7">
        <f>'Automation by Year'!C688</f>
        <v>0</v>
      </c>
      <c r="D582" s="7">
        <f>'Automation by Year'!D688</f>
        <v>0</v>
      </c>
      <c r="E582" s="7">
        <f>'Automation by Year'!E688</f>
        <v>0</v>
      </c>
      <c r="F582" s="7">
        <f>'Automation by Year'!F688</f>
        <v>1</v>
      </c>
      <c r="G582" s="9">
        <v>86340</v>
      </c>
      <c r="H582" s="10" t="str">
        <f t="shared" si="9"/>
        <v>49</v>
      </c>
      <c r="I582" s="11" t="s">
        <v>1791</v>
      </c>
    </row>
    <row r="583" spans="1:9" ht="15" customHeight="1" x14ac:dyDescent="0.45">
      <c r="A583" s="5" t="s">
        <v>2396</v>
      </c>
      <c r="B583" s="5" t="s">
        <v>1399</v>
      </c>
      <c r="C583" s="7">
        <f>'Automation by Year'!C689</f>
        <v>0</v>
      </c>
      <c r="D583" s="7">
        <f>'Automation by Year'!D689</f>
        <v>0</v>
      </c>
      <c r="E583" s="7">
        <f>'Automation by Year'!E689</f>
        <v>0</v>
      </c>
      <c r="F583" s="7">
        <f>'Automation by Year'!F689</f>
        <v>1</v>
      </c>
      <c r="G583" s="9">
        <v>138090</v>
      </c>
      <c r="H583" s="10" t="str">
        <f t="shared" si="9"/>
        <v>49</v>
      </c>
      <c r="I583" s="11" t="s">
        <v>1791</v>
      </c>
    </row>
    <row r="584" spans="1:9" ht="15" customHeight="1" x14ac:dyDescent="0.45">
      <c r="A584" s="5" t="s">
        <v>2397</v>
      </c>
      <c r="B584" s="5" t="s">
        <v>1401</v>
      </c>
      <c r="C584" s="7">
        <f>'Automation by Year'!C690</f>
        <v>0</v>
      </c>
      <c r="D584" s="7">
        <f>'Automation by Year'!D690</f>
        <v>0</v>
      </c>
      <c r="E584" s="7">
        <f>'Automation by Year'!E690</f>
        <v>0</v>
      </c>
      <c r="F584" s="7">
        <f>'Automation by Year'!F690</f>
        <v>1</v>
      </c>
      <c r="G584" s="9">
        <v>149310</v>
      </c>
      <c r="H584" s="10" t="str">
        <f t="shared" si="9"/>
        <v>49</v>
      </c>
      <c r="I584" s="11" t="s">
        <v>1791</v>
      </c>
    </row>
    <row r="585" spans="1:9" ht="15" customHeight="1" x14ac:dyDescent="0.45">
      <c r="A585" s="5" t="s">
        <v>2398</v>
      </c>
      <c r="B585" s="5" t="s">
        <v>1403</v>
      </c>
      <c r="C585" s="7">
        <f>'Automation by Year'!C691</f>
        <v>0</v>
      </c>
      <c r="D585" s="7">
        <f>'Automation by Year'!D691</f>
        <v>0</v>
      </c>
      <c r="E585" s="7">
        <f>'Automation by Year'!E691</f>
        <v>0</v>
      </c>
      <c r="F585" s="7">
        <f>'Automation by Year'!F691</f>
        <v>1</v>
      </c>
      <c r="G585" s="9">
        <v>20310</v>
      </c>
      <c r="H585" s="10" t="str">
        <f t="shared" si="9"/>
        <v>49</v>
      </c>
      <c r="I585" s="11" t="s">
        <v>1791</v>
      </c>
    </row>
    <row r="586" spans="1:9" ht="15" customHeight="1" x14ac:dyDescent="0.45">
      <c r="A586" s="5" t="s">
        <v>2399</v>
      </c>
      <c r="B586" s="5" t="s">
        <v>1405</v>
      </c>
      <c r="C586" s="7">
        <f>'Automation by Year'!C692</f>
        <v>0</v>
      </c>
      <c r="D586" s="7">
        <f>'Automation by Year'!D692</f>
        <v>0</v>
      </c>
      <c r="E586" s="7">
        <f>'Automation by Year'!E692</f>
        <v>0</v>
      </c>
      <c r="F586" s="7">
        <f>'Automation by Year'!F692</f>
        <v>1</v>
      </c>
      <c r="G586" s="9">
        <v>704640</v>
      </c>
      <c r="H586" s="10" t="str">
        <f t="shared" si="9"/>
        <v>49</v>
      </c>
      <c r="I586" s="11" t="s">
        <v>1791</v>
      </c>
    </row>
    <row r="587" spans="1:9" ht="15" customHeight="1" x14ac:dyDescent="0.45">
      <c r="A587" s="5" t="s">
        <v>2400</v>
      </c>
      <c r="B587" s="5" t="s">
        <v>1407</v>
      </c>
      <c r="C587" s="7">
        <f>'Automation by Year'!C693</f>
        <v>0</v>
      </c>
      <c r="D587" s="7">
        <f>'Automation by Year'!D693</f>
        <v>0</v>
      </c>
      <c r="E587" s="7">
        <f>'Automation by Year'!E693</f>
        <v>0</v>
      </c>
      <c r="F587" s="7">
        <f>'Automation by Year'!F693</f>
        <v>1</v>
      </c>
      <c r="G587" s="9">
        <v>289960</v>
      </c>
      <c r="H587" s="10" t="str">
        <f t="shared" si="9"/>
        <v>49</v>
      </c>
      <c r="I587" s="11" t="s">
        <v>1791</v>
      </c>
    </row>
    <row r="588" spans="1:9" ht="15" customHeight="1" x14ac:dyDescent="0.45">
      <c r="A588" s="5" t="s">
        <v>2401</v>
      </c>
      <c r="B588" s="5" t="s">
        <v>1409</v>
      </c>
      <c r="C588" s="7">
        <f>'Automation by Year'!C694</f>
        <v>0</v>
      </c>
      <c r="D588" s="7">
        <f>'Automation by Year'!D694</f>
        <v>0</v>
      </c>
      <c r="E588" s="7">
        <f>'Automation by Year'!E694</f>
        <v>0</v>
      </c>
      <c r="F588" s="7">
        <f>'Automation by Year'!F694</f>
        <v>1</v>
      </c>
      <c r="G588" s="9">
        <v>37870</v>
      </c>
      <c r="H588" s="10" t="str">
        <f t="shared" si="9"/>
        <v>49</v>
      </c>
      <c r="I588" s="11" t="s">
        <v>1791</v>
      </c>
    </row>
    <row r="589" spans="1:9" ht="15" customHeight="1" x14ac:dyDescent="0.45">
      <c r="A589" s="5" t="s">
        <v>2402</v>
      </c>
      <c r="B589" s="5" t="s">
        <v>1411</v>
      </c>
      <c r="C589" s="7">
        <f>'Automation by Year'!C695</f>
        <v>0</v>
      </c>
      <c r="D589" s="7">
        <f>'Automation by Year'!D695</f>
        <v>0</v>
      </c>
      <c r="E589" s="7">
        <f>'Automation by Year'!E695</f>
        <v>0</v>
      </c>
      <c r="F589" s="7">
        <f>'Automation by Year'!F695</f>
        <v>1</v>
      </c>
      <c r="G589" s="9">
        <v>176600</v>
      </c>
      <c r="H589" s="10" t="str">
        <f t="shared" si="9"/>
        <v>49</v>
      </c>
      <c r="I589" s="11" t="s">
        <v>1791</v>
      </c>
    </row>
    <row r="590" spans="1:9" ht="15" customHeight="1" x14ac:dyDescent="0.45">
      <c r="A590" s="5" t="s">
        <v>2403</v>
      </c>
      <c r="B590" s="5" t="s">
        <v>1413</v>
      </c>
      <c r="C590" s="7">
        <f>'Automation by Year'!C696</f>
        <v>0</v>
      </c>
      <c r="D590" s="7">
        <f>'Automation by Year'!D696</f>
        <v>0</v>
      </c>
      <c r="E590" s="7">
        <f>'Automation by Year'!E696</f>
        <v>0</v>
      </c>
      <c r="F590" s="7">
        <f>'Automation by Year'!F696</f>
        <v>1</v>
      </c>
      <c r="G590" s="9">
        <v>21350</v>
      </c>
      <c r="H590" s="10" t="str">
        <f t="shared" si="9"/>
        <v>49</v>
      </c>
      <c r="I590" s="11" t="s">
        <v>1791</v>
      </c>
    </row>
    <row r="591" spans="1:9" ht="15" customHeight="1" x14ac:dyDescent="0.45">
      <c r="A591" s="5" t="s">
        <v>2404</v>
      </c>
      <c r="B591" s="5" t="s">
        <v>1415</v>
      </c>
      <c r="C591" s="7">
        <f>'Automation by Year'!C697</f>
        <v>0</v>
      </c>
      <c r="D591" s="7">
        <f>'Automation by Year'!D697</f>
        <v>0</v>
      </c>
      <c r="E591" s="7">
        <f>'Automation by Year'!E697</f>
        <v>0</v>
      </c>
      <c r="F591" s="7">
        <f>'Automation by Year'!F697</f>
        <v>1</v>
      </c>
      <c r="G591" s="9">
        <v>23220</v>
      </c>
      <c r="H591" s="10" t="str">
        <f t="shared" si="9"/>
        <v>49</v>
      </c>
      <c r="I591" s="11" t="s">
        <v>1791</v>
      </c>
    </row>
    <row r="592" spans="1:9" ht="15" customHeight="1" x14ac:dyDescent="0.45">
      <c r="A592" s="5" t="s">
        <v>2405</v>
      </c>
      <c r="B592" s="5" t="s">
        <v>1417</v>
      </c>
      <c r="C592" s="7">
        <f>'Automation by Year'!C698</f>
        <v>0</v>
      </c>
      <c r="D592" s="7">
        <f>'Automation by Year'!D698</f>
        <v>0</v>
      </c>
      <c r="E592" s="7">
        <f>'Automation by Year'!E698</f>
        <v>0</v>
      </c>
      <c r="F592" s="7">
        <f>'Automation by Year'!F698</f>
        <v>1</v>
      </c>
      <c r="G592" s="9">
        <v>13510</v>
      </c>
      <c r="H592" s="10" t="str">
        <f t="shared" si="9"/>
        <v>49</v>
      </c>
      <c r="I592" s="11" t="s">
        <v>1791</v>
      </c>
    </row>
    <row r="593" spans="1:9" ht="15" customHeight="1" x14ac:dyDescent="0.45">
      <c r="A593" s="5" t="s">
        <v>2406</v>
      </c>
      <c r="B593" s="5" t="s">
        <v>1419</v>
      </c>
      <c r="C593" s="7">
        <f>'Automation by Year'!C699</f>
        <v>0</v>
      </c>
      <c r="D593" s="7">
        <f>'Automation by Year'!D699</f>
        <v>0</v>
      </c>
      <c r="E593" s="7">
        <f>'Automation by Year'!E699</f>
        <v>0</v>
      </c>
      <c r="F593" s="7">
        <f>'Automation by Year'!F699</f>
        <v>1</v>
      </c>
      <c r="G593" s="9">
        <v>36060</v>
      </c>
      <c r="H593" s="10" t="str">
        <f t="shared" si="9"/>
        <v>49</v>
      </c>
      <c r="I593" s="11" t="s">
        <v>1791</v>
      </c>
    </row>
    <row r="594" spans="1:9" ht="15" customHeight="1" x14ac:dyDescent="0.45">
      <c r="A594" s="5" t="s">
        <v>2407</v>
      </c>
      <c r="B594" s="5" t="s">
        <v>1421</v>
      </c>
      <c r="C594" s="7">
        <f>'Automation by Year'!C700</f>
        <v>0</v>
      </c>
      <c r="D594" s="7">
        <f>'Automation by Year'!D700</f>
        <v>0</v>
      </c>
      <c r="E594" s="7">
        <f>'Automation by Year'!E700</f>
        <v>0</v>
      </c>
      <c r="F594" s="7">
        <f>'Automation by Year'!F700</f>
        <v>1</v>
      </c>
      <c r="G594" s="9">
        <v>12170</v>
      </c>
      <c r="H594" s="10" t="str">
        <f t="shared" si="9"/>
        <v>49</v>
      </c>
      <c r="I594" s="11" t="s">
        <v>1791</v>
      </c>
    </row>
    <row r="595" spans="1:9" ht="15" customHeight="1" x14ac:dyDescent="0.45">
      <c r="A595" s="5" t="s">
        <v>2408</v>
      </c>
      <c r="B595" s="5" t="s">
        <v>1423</v>
      </c>
      <c r="C595" s="7">
        <f>'Automation by Year'!C701</f>
        <v>0</v>
      </c>
      <c r="D595" s="7">
        <f>'Automation by Year'!D701</f>
        <v>0</v>
      </c>
      <c r="E595" s="7">
        <f>'Automation by Year'!E701</f>
        <v>0</v>
      </c>
      <c r="F595" s="7">
        <f>'Automation by Year'!F701</f>
        <v>1</v>
      </c>
      <c r="G595" s="9">
        <v>17430</v>
      </c>
      <c r="H595" s="10" t="str">
        <f t="shared" si="9"/>
        <v>49</v>
      </c>
      <c r="I595" s="11" t="s">
        <v>1791</v>
      </c>
    </row>
    <row r="596" spans="1:9" ht="15" customHeight="1" x14ac:dyDescent="0.45">
      <c r="A596" s="5" t="s">
        <v>2409</v>
      </c>
      <c r="B596" s="5" t="s">
        <v>1425</v>
      </c>
      <c r="C596" s="7">
        <f>'Automation by Year'!C702</f>
        <v>0</v>
      </c>
      <c r="D596" s="7">
        <f>'Automation by Year'!D702</f>
        <v>0</v>
      </c>
      <c r="E596" s="7">
        <f>'Automation by Year'!E702</f>
        <v>0</v>
      </c>
      <c r="F596" s="7">
        <f>'Automation by Year'!F702</f>
        <v>1</v>
      </c>
      <c r="G596" s="9">
        <v>108410</v>
      </c>
      <c r="H596" s="10" t="str">
        <f t="shared" si="9"/>
        <v>49</v>
      </c>
      <c r="I596" s="11" t="s">
        <v>1791</v>
      </c>
    </row>
    <row r="597" spans="1:9" ht="15" customHeight="1" x14ac:dyDescent="0.45">
      <c r="A597" s="5" t="s">
        <v>2410</v>
      </c>
      <c r="B597" s="5" t="s">
        <v>1427</v>
      </c>
      <c r="C597" s="7">
        <f>'Automation by Year'!C703</f>
        <v>0</v>
      </c>
      <c r="D597" s="7">
        <f>'Automation by Year'!D703</f>
        <v>0</v>
      </c>
      <c r="E597" s="7">
        <f>'Automation by Year'!E703</f>
        <v>0</v>
      </c>
      <c r="F597" s="7">
        <f>'Automation by Year'!F703</f>
        <v>1</v>
      </c>
      <c r="G597" s="9">
        <v>27120</v>
      </c>
      <c r="H597" s="10" t="str">
        <f t="shared" si="9"/>
        <v>49</v>
      </c>
      <c r="I597" s="11" t="s">
        <v>1791</v>
      </c>
    </row>
    <row r="598" spans="1:9" ht="15" customHeight="1" x14ac:dyDescent="0.45">
      <c r="A598" s="5" t="s">
        <v>2411</v>
      </c>
      <c r="B598" s="5" t="s">
        <v>1429</v>
      </c>
      <c r="C598" s="7">
        <f>'Automation by Year'!C704</f>
        <v>0</v>
      </c>
      <c r="D598" s="7">
        <f>'Automation by Year'!D704</f>
        <v>0</v>
      </c>
      <c r="E598" s="7">
        <f>'Automation by Year'!E704</f>
        <v>0</v>
      </c>
      <c r="F598" s="7">
        <f>'Automation by Year'!F704</f>
        <v>1</v>
      </c>
      <c r="G598" s="9">
        <v>48240</v>
      </c>
      <c r="H598" s="10" t="str">
        <f t="shared" si="9"/>
        <v>49</v>
      </c>
      <c r="I598" s="11" t="s">
        <v>1791</v>
      </c>
    </row>
    <row r="599" spans="1:9" ht="15" customHeight="1" x14ac:dyDescent="0.45">
      <c r="A599" s="5" t="s">
        <v>2412</v>
      </c>
      <c r="B599" s="5" t="s">
        <v>1431</v>
      </c>
      <c r="C599" s="7">
        <f>'Automation by Year'!C705</f>
        <v>0</v>
      </c>
      <c r="D599" s="7">
        <f>'Automation by Year'!D705</f>
        <v>0</v>
      </c>
      <c r="E599" s="7">
        <f>'Automation by Year'!E705</f>
        <v>0</v>
      </c>
      <c r="F599" s="7">
        <f>'Automation by Year'!F705</f>
        <v>1</v>
      </c>
      <c r="G599" s="9">
        <v>409670</v>
      </c>
      <c r="H599" s="10" t="str">
        <f t="shared" si="9"/>
        <v>49</v>
      </c>
      <c r="I599" s="11" t="s">
        <v>1791</v>
      </c>
    </row>
    <row r="600" spans="1:9" ht="15" customHeight="1" x14ac:dyDescent="0.45">
      <c r="A600" s="5" t="s">
        <v>2413</v>
      </c>
      <c r="B600" s="5" t="s">
        <v>1433</v>
      </c>
      <c r="C600" s="7">
        <f>'Automation by Year'!C706</f>
        <v>0</v>
      </c>
      <c r="D600" s="7">
        <f>'Automation by Year'!D706</f>
        <v>0</v>
      </c>
      <c r="E600" s="7">
        <f>'Automation by Year'!E706</f>
        <v>0</v>
      </c>
      <c r="F600" s="7">
        <f>'Automation by Year'!F706</f>
        <v>1</v>
      </c>
      <c r="G600" s="9">
        <v>32150</v>
      </c>
      <c r="H600" s="10" t="str">
        <f t="shared" si="9"/>
        <v>49</v>
      </c>
      <c r="I600" s="11" t="s">
        <v>1791</v>
      </c>
    </row>
    <row r="601" spans="1:9" ht="15" customHeight="1" x14ac:dyDescent="0.45">
      <c r="A601" s="5" t="s">
        <v>2414</v>
      </c>
      <c r="B601" s="5" t="s">
        <v>1435</v>
      </c>
      <c r="C601" s="7">
        <f>'Automation by Year'!C707</f>
        <v>0</v>
      </c>
      <c r="D601" s="7">
        <f>'Automation by Year'!D707</f>
        <v>0</v>
      </c>
      <c r="E601" s="7">
        <f>'Automation by Year'!E707</f>
        <v>0</v>
      </c>
      <c r="F601" s="7">
        <f>'Automation by Year'!F707</f>
        <v>1</v>
      </c>
      <c r="G601" s="9">
        <v>439640</v>
      </c>
      <c r="H601" s="10" t="str">
        <f t="shared" si="9"/>
        <v>49</v>
      </c>
      <c r="I601" s="11" t="s">
        <v>1791</v>
      </c>
    </row>
    <row r="602" spans="1:9" ht="15" customHeight="1" x14ac:dyDescent="0.45">
      <c r="A602" s="5" t="s">
        <v>2415</v>
      </c>
      <c r="B602" s="5" t="s">
        <v>1437</v>
      </c>
      <c r="C602" s="7">
        <f>'Automation by Year'!C708</f>
        <v>0</v>
      </c>
      <c r="D602" s="7">
        <f>'Automation by Year'!D708</f>
        <v>0</v>
      </c>
      <c r="E602" s="7">
        <f>'Automation by Year'!E708</f>
        <v>0</v>
      </c>
      <c r="F602" s="7">
        <f>'Automation by Year'!F708</f>
        <v>1</v>
      </c>
      <c r="G602" s="9">
        <v>60020</v>
      </c>
      <c r="H602" s="10" t="str">
        <f t="shared" si="9"/>
        <v>49</v>
      </c>
      <c r="I602" s="11" t="s">
        <v>1791</v>
      </c>
    </row>
    <row r="603" spans="1:9" ht="15" customHeight="1" x14ac:dyDescent="0.45">
      <c r="A603" s="5" t="s">
        <v>2416</v>
      </c>
      <c r="B603" s="5" t="s">
        <v>1439</v>
      </c>
      <c r="C603" s="7">
        <f>'Automation by Year'!C709</f>
        <v>0</v>
      </c>
      <c r="D603" s="7">
        <f>'Automation by Year'!D709</f>
        <v>0</v>
      </c>
      <c r="E603" s="7">
        <f>'Automation by Year'!E709</f>
        <v>0</v>
      </c>
      <c r="F603" s="7">
        <f>'Automation by Year'!F709</f>
        <v>1</v>
      </c>
      <c r="G603" s="9">
        <v>40330</v>
      </c>
      <c r="H603" s="10" t="str">
        <f t="shared" si="9"/>
        <v>49</v>
      </c>
      <c r="I603" s="11" t="s">
        <v>1791</v>
      </c>
    </row>
    <row r="604" spans="1:9" ht="15" customHeight="1" x14ac:dyDescent="0.45">
      <c r="A604" s="5" t="s">
        <v>2417</v>
      </c>
      <c r="B604" s="5" t="s">
        <v>1441</v>
      </c>
      <c r="C604" s="7">
        <f>'Automation by Year'!C710</f>
        <v>0</v>
      </c>
      <c r="D604" s="7">
        <f>'Automation by Year'!D710</f>
        <v>0</v>
      </c>
      <c r="E604" s="7">
        <f>'Automation by Year'!E710</f>
        <v>0</v>
      </c>
      <c r="F604" s="7">
        <f>'Automation by Year'!F710</f>
        <v>1</v>
      </c>
      <c r="G604" s="9">
        <v>1080</v>
      </c>
      <c r="H604" s="10" t="str">
        <f t="shared" si="9"/>
        <v>49</v>
      </c>
      <c r="I604" s="11" t="s">
        <v>1791</v>
      </c>
    </row>
    <row r="605" spans="1:9" ht="15" customHeight="1" x14ac:dyDescent="0.45">
      <c r="A605" s="5" t="s">
        <v>2418</v>
      </c>
      <c r="B605" s="5" t="s">
        <v>1443</v>
      </c>
      <c r="C605" s="7">
        <f>'Automation by Year'!C711</f>
        <v>0</v>
      </c>
      <c r="D605" s="7">
        <f>'Automation by Year'!D711</f>
        <v>0</v>
      </c>
      <c r="E605" s="7">
        <f>'Automation by Year'!E711</f>
        <v>0</v>
      </c>
      <c r="F605" s="7">
        <f>'Automation by Year'!F711</f>
        <v>1</v>
      </c>
      <c r="G605" s="9">
        <v>131070</v>
      </c>
      <c r="H605" s="10" t="str">
        <f t="shared" si="9"/>
        <v>49</v>
      </c>
      <c r="I605" s="11" t="s">
        <v>1791</v>
      </c>
    </row>
    <row r="606" spans="1:9" ht="15" customHeight="1" x14ac:dyDescent="0.45">
      <c r="A606" s="5" t="s">
        <v>2419</v>
      </c>
      <c r="B606" s="5" t="s">
        <v>1445</v>
      </c>
      <c r="C606" s="7">
        <f>'Automation by Year'!C712</f>
        <v>0</v>
      </c>
      <c r="D606" s="7">
        <f>'Automation by Year'!D712</f>
        <v>0</v>
      </c>
      <c r="E606" s="7">
        <f>'Automation by Year'!E712</f>
        <v>0</v>
      </c>
      <c r="F606" s="7">
        <f>'Automation by Year'!F712</f>
        <v>1</v>
      </c>
      <c r="G606" s="9">
        <v>97720</v>
      </c>
      <c r="H606" s="10" t="str">
        <f t="shared" si="9"/>
        <v>49</v>
      </c>
      <c r="I606" s="11" t="s">
        <v>1791</v>
      </c>
    </row>
    <row r="607" spans="1:9" ht="15" customHeight="1" x14ac:dyDescent="0.45">
      <c r="A607" s="5" t="s">
        <v>2420</v>
      </c>
      <c r="B607" s="5" t="s">
        <v>1447</v>
      </c>
      <c r="C607" s="7">
        <f>'Automation by Year'!C713</f>
        <v>0</v>
      </c>
      <c r="D607" s="7">
        <f>'Automation by Year'!D713</f>
        <v>0</v>
      </c>
      <c r="E607" s="7">
        <f>'Automation by Year'!E713</f>
        <v>0</v>
      </c>
      <c r="F607" s="7">
        <f>'Automation by Year'!F713</f>
        <v>1</v>
      </c>
      <c r="G607" s="9">
        <v>1650</v>
      </c>
      <c r="H607" s="10" t="str">
        <f t="shared" si="9"/>
        <v>49</v>
      </c>
      <c r="I607" s="11" t="s">
        <v>1791</v>
      </c>
    </row>
    <row r="608" spans="1:9" ht="15" customHeight="1" x14ac:dyDescent="0.45">
      <c r="A608" s="5" t="s">
        <v>2421</v>
      </c>
      <c r="B608" s="5" t="s">
        <v>1449</v>
      </c>
      <c r="C608" s="7">
        <f>'Automation by Year'!C714</f>
        <v>0</v>
      </c>
      <c r="D608" s="7">
        <f>'Automation by Year'!D714</f>
        <v>0</v>
      </c>
      <c r="E608" s="7">
        <f>'Automation by Year'!E714</f>
        <v>0</v>
      </c>
      <c r="F608" s="7">
        <f>'Automation by Year'!F714</f>
        <v>1</v>
      </c>
      <c r="G608" s="9">
        <v>65990</v>
      </c>
      <c r="H608" s="10" t="str">
        <f t="shared" si="9"/>
        <v>49</v>
      </c>
      <c r="I608" s="11" t="s">
        <v>1791</v>
      </c>
    </row>
    <row r="609" spans="1:9" ht="15" customHeight="1" x14ac:dyDescent="0.45">
      <c r="A609" s="5" t="s">
        <v>2422</v>
      </c>
      <c r="B609" s="5" t="s">
        <v>1451</v>
      </c>
      <c r="C609" s="7">
        <f>'Automation by Year'!C715</f>
        <v>0</v>
      </c>
      <c r="D609" s="7">
        <f>'Automation by Year'!D715</f>
        <v>0</v>
      </c>
      <c r="E609" s="7">
        <f>'Automation by Year'!E715</f>
        <v>0</v>
      </c>
      <c r="F609" s="7">
        <f>'Automation by Year'!F715</f>
        <v>1</v>
      </c>
      <c r="G609" s="9">
        <v>5380</v>
      </c>
      <c r="H609" s="10" t="str">
        <f t="shared" si="9"/>
        <v>49</v>
      </c>
      <c r="I609" s="11" t="s">
        <v>1791</v>
      </c>
    </row>
    <row r="610" spans="1:9" ht="15" customHeight="1" x14ac:dyDescent="0.45">
      <c r="A610" s="5" t="s">
        <v>2423</v>
      </c>
      <c r="B610" s="5" t="s">
        <v>1453</v>
      </c>
      <c r="C610" s="7">
        <f>'Automation by Year'!C716</f>
        <v>0</v>
      </c>
      <c r="D610" s="7">
        <f>'Automation by Year'!D716</f>
        <v>0</v>
      </c>
      <c r="E610" s="7">
        <f>'Automation by Year'!E716</f>
        <v>0</v>
      </c>
      <c r="F610" s="7">
        <f>'Automation by Year'!F716</f>
        <v>0</v>
      </c>
      <c r="G610" s="9">
        <v>1310</v>
      </c>
      <c r="H610" s="10" t="str">
        <f t="shared" si="9"/>
        <v>49</v>
      </c>
      <c r="I610" s="11" t="s">
        <v>1791</v>
      </c>
    </row>
    <row r="611" spans="1:9" ht="15" customHeight="1" x14ac:dyDescent="0.45">
      <c r="A611" s="5" t="s">
        <v>2424</v>
      </c>
      <c r="B611" s="5" t="s">
        <v>1455</v>
      </c>
      <c r="C611" s="7">
        <f>'Automation by Year'!C717</f>
        <v>0</v>
      </c>
      <c r="D611" s="7">
        <f>'Automation by Year'!D717</f>
        <v>0</v>
      </c>
      <c r="E611" s="7">
        <f>'Automation by Year'!E717</f>
        <v>0</v>
      </c>
      <c r="F611" s="7">
        <f>'Automation by Year'!F717</f>
        <v>1</v>
      </c>
      <c r="G611" s="9">
        <v>1529700</v>
      </c>
      <c r="H611" s="10" t="str">
        <f t="shared" si="9"/>
        <v>49</v>
      </c>
      <c r="I611" s="11" t="s">
        <v>1791</v>
      </c>
    </row>
    <row r="612" spans="1:9" ht="15" customHeight="1" x14ac:dyDescent="0.45">
      <c r="A612" s="5" t="s">
        <v>2425</v>
      </c>
      <c r="B612" s="5" t="s">
        <v>1457</v>
      </c>
      <c r="C612" s="7">
        <f>'Automation by Year'!C718</f>
        <v>0</v>
      </c>
      <c r="D612" s="7">
        <f>'Automation by Year'!D718</f>
        <v>0</v>
      </c>
      <c r="E612" s="7">
        <f>'Automation by Year'!E718</f>
        <v>0</v>
      </c>
      <c r="F612" s="7">
        <f>'Automation by Year'!F718</f>
        <v>1</v>
      </c>
      <c r="G612" s="9">
        <v>9980</v>
      </c>
      <c r="H612" s="10" t="str">
        <f t="shared" si="9"/>
        <v>49</v>
      </c>
      <c r="I612" s="11" t="s">
        <v>1791</v>
      </c>
    </row>
    <row r="613" spans="1:9" ht="15" customHeight="1" x14ac:dyDescent="0.45">
      <c r="A613" s="5" t="s">
        <v>2426</v>
      </c>
      <c r="B613" s="5" t="s">
        <v>1459</v>
      </c>
      <c r="C613" s="7">
        <f>'Automation by Year'!C719</f>
        <v>0</v>
      </c>
      <c r="D613" s="7">
        <f>'Automation by Year'!D719</f>
        <v>0</v>
      </c>
      <c r="E613" s="7">
        <f>'Automation by Year'!E719</f>
        <v>0</v>
      </c>
      <c r="F613" s="7">
        <f>'Automation by Year'!F719</f>
        <v>1</v>
      </c>
      <c r="G613" s="9">
        <v>26410</v>
      </c>
      <c r="H613" s="10" t="str">
        <f t="shared" si="9"/>
        <v>49</v>
      </c>
      <c r="I613" s="11" t="s">
        <v>1791</v>
      </c>
    </row>
    <row r="614" spans="1:9" ht="15" customHeight="1" x14ac:dyDescent="0.45">
      <c r="A614" s="5" t="s">
        <v>2427</v>
      </c>
      <c r="B614" s="5" t="s">
        <v>1461</v>
      </c>
      <c r="C614" s="7">
        <f>'Automation by Year'!C720</f>
        <v>0</v>
      </c>
      <c r="D614" s="7">
        <f>'Automation by Year'!D720</f>
        <v>0</v>
      </c>
      <c r="E614" s="7">
        <f>'Automation by Year'!E720</f>
        <v>0</v>
      </c>
      <c r="F614" s="7">
        <f>'Automation by Year'!F720</f>
        <v>0</v>
      </c>
      <c r="G614" s="9">
        <v>3450</v>
      </c>
      <c r="H614" s="10" t="str">
        <f t="shared" si="9"/>
        <v>49</v>
      </c>
      <c r="I614" s="11" t="s">
        <v>1791</v>
      </c>
    </row>
    <row r="615" spans="1:9" ht="15" customHeight="1" x14ac:dyDescent="0.45">
      <c r="A615" s="5" t="s">
        <v>2428</v>
      </c>
      <c r="B615" s="5" t="s">
        <v>1463</v>
      </c>
      <c r="C615" s="7">
        <f>'Automation by Year'!C721</f>
        <v>0</v>
      </c>
      <c r="D615" s="7">
        <f>'Automation by Year'!D721</f>
        <v>0</v>
      </c>
      <c r="E615" s="7">
        <f>'Automation by Year'!E721</f>
        <v>0</v>
      </c>
      <c r="F615" s="7">
        <f>'Automation by Year'!F721</f>
        <v>1</v>
      </c>
      <c r="G615" s="9">
        <v>15040</v>
      </c>
      <c r="H615" s="10" t="str">
        <f t="shared" si="9"/>
        <v>49</v>
      </c>
      <c r="I615" s="11" t="s">
        <v>1791</v>
      </c>
    </row>
    <row r="616" spans="1:9" ht="15" customHeight="1" x14ac:dyDescent="0.45">
      <c r="A616" s="5" t="s">
        <v>2429</v>
      </c>
      <c r="B616" s="5" t="s">
        <v>1465</v>
      </c>
      <c r="C616" s="7">
        <f>'Automation by Year'!C722</f>
        <v>0</v>
      </c>
      <c r="D616" s="7">
        <f>'Automation by Year'!D722</f>
        <v>0</v>
      </c>
      <c r="E616" s="7">
        <f>'Automation by Year'!E722</f>
        <v>0</v>
      </c>
      <c r="F616" s="7">
        <f>'Automation by Year'!F722</f>
        <v>1</v>
      </c>
      <c r="G616" s="9">
        <v>3020</v>
      </c>
      <c r="H616" s="10" t="str">
        <f t="shared" si="9"/>
        <v>49</v>
      </c>
      <c r="I616" s="11" t="s">
        <v>1791</v>
      </c>
    </row>
    <row r="617" spans="1:9" ht="15" customHeight="1" x14ac:dyDescent="0.45">
      <c r="A617" s="5" t="s">
        <v>2430</v>
      </c>
      <c r="B617" s="5" t="s">
        <v>1467</v>
      </c>
      <c r="C617" s="7">
        <f>'Automation by Year'!C723</f>
        <v>0</v>
      </c>
      <c r="D617" s="7">
        <f>'Automation by Year'!D723</f>
        <v>0</v>
      </c>
      <c r="E617" s="7">
        <f>'Automation by Year'!E723</f>
        <v>0</v>
      </c>
      <c r="F617" s="7">
        <f>'Automation by Year'!F723</f>
        <v>1</v>
      </c>
      <c r="G617" s="9">
        <v>22530</v>
      </c>
      <c r="H617" s="10" t="str">
        <f t="shared" si="9"/>
        <v>49</v>
      </c>
      <c r="I617" s="11" t="s">
        <v>1791</v>
      </c>
    </row>
    <row r="618" spans="1:9" ht="15" customHeight="1" x14ac:dyDescent="0.45">
      <c r="A618" s="5" t="s">
        <v>2431</v>
      </c>
      <c r="B618" s="5" t="s">
        <v>1469</v>
      </c>
      <c r="C618" s="7">
        <f>'Automation by Year'!C724</f>
        <v>0</v>
      </c>
      <c r="D618" s="7">
        <f>'Automation by Year'!D724</f>
        <v>0</v>
      </c>
      <c r="E618" s="7">
        <f>'Automation by Year'!E724</f>
        <v>0</v>
      </c>
      <c r="F618" s="7">
        <f>'Automation by Year'!F724</f>
        <v>1</v>
      </c>
      <c r="G618" s="9">
        <v>8720</v>
      </c>
      <c r="H618" s="10" t="str">
        <f t="shared" si="9"/>
        <v>49</v>
      </c>
      <c r="I618" s="11" t="s">
        <v>1791</v>
      </c>
    </row>
    <row r="619" spans="1:9" ht="15" customHeight="1" x14ac:dyDescent="0.45">
      <c r="A619" s="5" t="s">
        <v>2432</v>
      </c>
      <c r="B619" s="5" t="s">
        <v>1471</v>
      </c>
      <c r="C619" s="7">
        <f>'Automation by Year'!C725</f>
        <v>0</v>
      </c>
      <c r="D619" s="7">
        <f>'Automation by Year'!D725</f>
        <v>0</v>
      </c>
      <c r="E619" s="7">
        <f>'Automation by Year'!E725</f>
        <v>0</v>
      </c>
      <c r="F619" s="7">
        <f>'Automation by Year'!F725</f>
        <v>1</v>
      </c>
      <c r="G619" s="9">
        <v>95580</v>
      </c>
      <c r="H619" s="10" t="str">
        <f t="shared" si="9"/>
        <v>49</v>
      </c>
      <c r="I619" s="11" t="s">
        <v>1791</v>
      </c>
    </row>
    <row r="620" spans="1:9" ht="15" customHeight="1" x14ac:dyDescent="0.45">
      <c r="A620" s="5" t="s">
        <v>2433</v>
      </c>
      <c r="B620" s="5" t="s">
        <v>2434</v>
      </c>
      <c r="C620" s="7">
        <f>'Automation by Year'!C726</f>
        <v>0</v>
      </c>
      <c r="D620" s="7">
        <f>'Automation by Year'!D726</f>
        <v>0</v>
      </c>
      <c r="E620" s="7">
        <f>'Automation by Year'!E726</f>
        <v>0</v>
      </c>
      <c r="F620" s="7">
        <f>'Automation by Year'!F726</f>
        <v>1</v>
      </c>
      <c r="G620" s="9">
        <v>176300</v>
      </c>
      <c r="H620" s="10" t="str">
        <f t="shared" si="9"/>
        <v>49</v>
      </c>
      <c r="I620" s="11" t="s">
        <v>1791</v>
      </c>
    </row>
    <row r="621" spans="1:9" ht="15" customHeight="1" x14ac:dyDescent="0.45">
      <c r="A621" s="5" t="s">
        <v>2435</v>
      </c>
      <c r="B621" s="5" t="s">
        <v>1475</v>
      </c>
      <c r="C621" s="7">
        <f>'Automation by Year'!C727</f>
        <v>0</v>
      </c>
      <c r="D621" s="7">
        <f>'Automation by Year'!D727</f>
        <v>0</v>
      </c>
      <c r="E621" s="7">
        <f>'Automation by Year'!E727</f>
        <v>0</v>
      </c>
      <c r="F621" s="7">
        <f>'Automation by Year'!F727</f>
        <v>1</v>
      </c>
      <c r="G621" s="9">
        <v>673430</v>
      </c>
      <c r="H621" s="10" t="str">
        <f t="shared" si="9"/>
        <v>51</v>
      </c>
      <c r="I621" s="11" t="s">
        <v>1791</v>
      </c>
    </row>
    <row r="622" spans="1:9" ht="15" customHeight="1" x14ac:dyDescent="0.45">
      <c r="A622" s="5" t="s">
        <v>2436</v>
      </c>
      <c r="B622" s="5" t="s">
        <v>1477</v>
      </c>
      <c r="C622" s="7">
        <f>'Automation by Year'!C728</f>
        <v>0</v>
      </c>
      <c r="D622" s="7">
        <f>'Automation by Year'!D728</f>
        <v>0</v>
      </c>
      <c r="E622" s="7">
        <f>'Automation by Year'!E728</f>
        <v>0</v>
      </c>
      <c r="F622" s="7">
        <f>'Automation by Year'!F728</f>
        <v>1</v>
      </c>
      <c r="G622" s="9">
        <v>34020</v>
      </c>
      <c r="H622" s="10" t="str">
        <f t="shared" si="9"/>
        <v>51</v>
      </c>
      <c r="I622" s="11" t="s">
        <v>1791</v>
      </c>
    </row>
    <row r="623" spans="1:9" ht="15" customHeight="1" x14ac:dyDescent="0.45">
      <c r="A623" s="5" t="s">
        <v>2437</v>
      </c>
      <c r="B623" s="5" t="s">
        <v>1479</v>
      </c>
      <c r="C623" s="7">
        <f>'Automation by Year'!C729</f>
        <v>0</v>
      </c>
      <c r="D623" s="7">
        <f>'Automation by Year'!D729</f>
        <v>0</v>
      </c>
      <c r="E623" s="7">
        <f>'Automation by Year'!E729</f>
        <v>1</v>
      </c>
      <c r="F623" s="7">
        <f>'Automation by Year'!F729</f>
        <v>1</v>
      </c>
      <c r="G623" s="9">
        <v>12840</v>
      </c>
      <c r="H623" s="10" t="str">
        <f t="shared" si="9"/>
        <v>51</v>
      </c>
      <c r="I623" s="11" t="s">
        <v>1791</v>
      </c>
    </row>
    <row r="624" spans="1:9" ht="15" customHeight="1" x14ac:dyDescent="0.45">
      <c r="A624" s="5" t="s">
        <v>2438</v>
      </c>
      <c r="B624" s="5" t="s">
        <v>1481</v>
      </c>
      <c r="C624" s="7">
        <f>'Automation by Year'!C730</f>
        <v>0</v>
      </c>
      <c r="D624" s="7">
        <f>'Automation by Year'!D730</f>
        <v>0</v>
      </c>
      <c r="E624" s="7">
        <f>'Automation by Year'!E730</f>
        <v>0</v>
      </c>
      <c r="F624" s="7">
        <f>'Automation by Year'!F730</f>
        <v>1</v>
      </c>
      <c r="G624" s="12"/>
      <c r="H624" s="10" t="str">
        <f t="shared" si="9"/>
        <v>51</v>
      </c>
      <c r="I624" s="11" t="s">
        <v>1828</v>
      </c>
    </row>
    <row r="625" spans="1:9" ht="15" customHeight="1" x14ac:dyDescent="0.45">
      <c r="A625" s="5" t="s">
        <v>2439</v>
      </c>
      <c r="B625" s="5" t="s">
        <v>1483</v>
      </c>
      <c r="C625" s="7">
        <f>'Automation by Year'!C731</f>
        <v>0</v>
      </c>
      <c r="D625" s="7">
        <f>'Automation by Year'!D731</f>
        <v>0</v>
      </c>
      <c r="E625" s="7">
        <f>'Automation by Year'!E731</f>
        <v>0</v>
      </c>
      <c r="F625" s="7">
        <f>'Automation by Year'!F731</f>
        <v>1</v>
      </c>
      <c r="G625" s="12"/>
      <c r="H625" s="10" t="str">
        <f t="shared" si="9"/>
        <v>51</v>
      </c>
      <c r="I625" s="11" t="s">
        <v>1828</v>
      </c>
    </row>
    <row r="626" spans="1:9" ht="15" customHeight="1" x14ac:dyDescent="0.45">
      <c r="A626" s="5" t="s">
        <v>2440</v>
      </c>
      <c r="B626" s="5" t="s">
        <v>1485</v>
      </c>
      <c r="C626" s="7">
        <f>'Automation by Year'!C732</f>
        <v>0</v>
      </c>
      <c r="D626" s="7">
        <f>'Automation by Year'!D732</f>
        <v>0</v>
      </c>
      <c r="E626" s="7">
        <f>'Automation by Year'!E732</f>
        <v>0</v>
      </c>
      <c r="F626" s="7">
        <f>'Automation by Year'!F732</f>
        <v>1</v>
      </c>
      <c r="G626" s="9">
        <v>34000</v>
      </c>
      <c r="H626" s="10" t="str">
        <f t="shared" si="9"/>
        <v>51</v>
      </c>
      <c r="I626" s="11" t="s">
        <v>1791</v>
      </c>
    </row>
    <row r="627" spans="1:9" ht="15" customHeight="1" x14ac:dyDescent="0.45">
      <c r="A627" s="5" t="s">
        <v>2441</v>
      </c>
      <c r="B627" s="5" t="s">
        <v>1487</v>
      </c>
      <c r="C627" s="7">
        <f>'Automation by Year'!C733</f>
        <v>0</v>
      </c>
      <c r="D627" s="7">
        <f>'Automation by Year'!D733</f>
        <v>0</v>
      </c>
      <c r="E627" s="7">
        <f>'Automation by Year'!E733</f>
        <v>0</v>
      </c>
      <c r="F627" s="7">
        <f>'Automation by Year'!F733</f>
        <v>1</v>
      </c>
      <c r="G627" s="9">
        <v>52360</v>
      </c>
      <c r="H627" s="10" t="str">
        <f t="shared" si="9"/>
        <v>51</v>
      </c>
      <c r="I627" s="11" t="s">
        <v>1791</v>
      </c>
    </row>
    <row r="628" spans="1:9" ht="15" customHeight="1" x14ac:dyDescent="0.45">
      <c r="A628" s="5" t="s">
        <v>2442</v>
      </c>
      <c r="B628" s="5" t="s">
        <v>1489</v>
      </c>
      <c r="C628" s="7">
        <f>'Automation by Year'!C734</f>
        <v>0</v>
      </c>
      <c r="D628" s="7">
        <f>'Automation by Year'!D734</f>
        <v>0</v>
      </c>
      <c r="E628" s="7">
        <f>'Automation by Year'!E734</f>
        <v>0</v>
      </c>
      <c r="F628" s="7">
        <f>'Automation by Year'!F734</f>
        <v>1</v>
      </c>
      <c r="G628" s="9">
        <v>16170</v>
      </c>
      <c r="H628" s="10" t="str">
        <f t="shared" si="9"/>
        <v>51</v>
      </c>
      <c r="I628" s="11" t="s">
        <v>1791</v>
      </c>
    </row>
    <row r="629" spans="1:9" ht="15" customHeight="1" x14ac:dyDescent="0.45">
      <c r="A629" s="5" t="s">
        <v>2443</v>
      </c>
      <c r="B629" s="5" t="s">
        <v>1491</v>
      </c>
      <c r="C629" s="7">
        <f>'Automation by Year'!C735</f>
        <v>0</v>
      </c>
      <c r="D629" s="7">
        <f>'Automation by Year'!D735</f>
        <v>0</v>
      </c>
      <c r="E629" s="7">
        <f>'Automation by Year'!E735</f>
        <v>0</v>
      </c>
      <c r="F629" s="7">
        <f>'Automation by Year'!F735</f>
        <v>0</v>
      </c>
      <c r="G629" s="9">
        <v>250</v>
      </c>
      <c r="H629" s="10" t="str">
        <f t="shared" si="9"/>
        <v>51</v>
      </c>
      <c r="I629" s="11" t="s">
        <v>1791</v>
      </c>
    </row>
    <row r="630" spans="1:9" ht="15" customHeight="1" x14ac:dyDescent="0.45">
      <c r="A630" s="5" t="s">
        <v>2444</v>
      </c>
      <c r="B630" s="5" t="s">
        <v>1493</v>
      </c>
      <c r="C630" s="7">
        <f>'Automation by Year'!C736</f>
        <v>0</v>
      </c>
      <c r="D630" s="7">
        <f>'Automation by Year'!D736</f>
        <v>0</v>
      </c>
      <c r="E630" s="7">
        <f>'Automation by Year'!E736</f>
        <v>0</v>
      </c>
      <c r="F630" s="7">
        <f>'Automation by Year'!F736</f>
        <v>1</v>
      </c>
      <c r="G630" s="12"/>
      <c r="H630" s="10" t="str">
        <f t="shared" si="9"/>
        <v>51</v>
      </c>
      <c r="I630" s="11" t="s">
        <v>1828</v>
      </c>
    </row>
    <row r="631" spans="1:9" ht="15" customHeight="1" x14ac:dyDescent="0.45">
      <c r="A631" s="5" t="s">
        <v>2445</v>
      </c>
      <c r="B631" s="5" t="s">
        <v>1495</v>
      </c>
      <c r="C631" s="7">
        <f>'Automation by Year'!C737</f>
        <v>0</v>
      </c>
      <c r="D631" s="7">
        <f>'Automation by Year'!D737</f>
        <v>0</v>
      </c>
      <c r="E631" s="7">
        <f>'Automation by Year'!E737</f>
        <v>0</v>
      </c>
      <c r="F631" s="7">
        <f>'Automation by Year'!F737</f>
        <v>1</v>
      </c>
      <c r="G631" s="9">
        <v>236200</v>
      </c>
      <c r="H631" s="10" t="str">
        <f t="shared" si="9"/>
        <v>51</v>
      </c>
      <c r="I631" s="11" t="s">
        <v>1791</v>
      </c>
    </row>
    <row r="632" spans="1:9" ht="15" customHeight="1" x14ac:dyDescent="0.45">
      <c r="A632" s="5" t="s">
        <v>2446</v>
      </c>
      <c r="B632" s="5" t="s">
        <v>1497</v>
      </c>
      <c r="C632" s="7">
        <f>'Automation by Year'!C738</f>
        <v>0</v>
      </c>
      <c r="D632" s="7">
        <f>'Automation by Year'!D738</f>
        <v>0</v>
      </c>
      <c r="E632" s="7">
        <f>'Automation by Year'!E738</f>
        <v>0</v>
      </c>
      <c r="F632" s="7">
        <f>'Automation by Year'!F738</f>
        <v>1</v>
      </c>
      <c r="G632" s="9">
        <v>136430</v>
      </c>
      <c r="H632" s="10" t="str">
        <f t="shared" si="9"/>
        <v>51</v>
      </c>
      <c r="I632" s="11" t="s">
        <v>1791</v>
      </c>
    </row>
    <row r="633" spans="1:9" ht="15" customHeight="1" x14ac:dyDescent="0.45">
      <c r="A633" s="5" t="s">
        <v>2447</v>
      </c>
      <c r="B633" s="5" t="s">
        <v>1499</v>
      </c>
      <c r="C633" s="7">
        <f>'Automation by Year'!C739</f>
        <v>0</v>
      </c>
      <c r="D633" s="7">
        <f>'Automation by Year'!D739</f>
        <v>0</v>
      </c>
      <c r="E633" s="7">
        <f>'Automation by Year'!E739</f>
        <v>0</v>
      </c>
      <c r="F633" s="7">
        <f>'Automation by Year'!F739</f>
        <v>1</v>
      </c>
      <c r="G633" s="9">
        <v>145700</v>
      </c>
      <c r="H633" s="10" t="str">
        <f t="shared" si="9"/>
        <v>51</v>
      </c>
      <c r="I633" s="11" t="s">
        <v>1791</v>
      </c>
    </row>
    <row r="634" spans="1:9" ht="15" customHeight="1" x14ac:dyDescent="0.45">
      <c r="A634" s="5" t="s">
        <v>2448</v>
      </c>
      <c r="B634" s="5" t="s">
        <v>1501</v>
      </c>
      <c r="C634" s="7">
        <f>'Automation by Year'!C740</f>
        <v>0</v>
      </c>
      <c r="D634" s="7">
        <f>'Automation by Year'!D740</f>
        <v>0</v>
      </c>
      <c r="E634" s="7">
        <f>'Automation by Year'!E740</f>
        <v>0</v>
      </c>
      <c r="F634" s="7">
        <f>'Automation by Year'!F740</f>
        <v>1</v>
      </c>
      <c r="G634" s="9">
        <v>69950</v>
      </c>
      <c r="H634" s="10" t="str">
        <f t="shared" si="9"/>
        <v>51</v>
      </c>
      <c r="I634" s="11" t="s">
        <v>1791</v>
      </c>
    </row>
    <row r="635" spans="1:9" ht="15" customHeight="1" x14ac:dyDescent="0.45">
      <c r="A635" s="5" t="s">
        <v>2449</v>
      </c>
      <c r="B635" s="5" t="s">
        <v>1503</v>
      </c>
      <c r="C635" s="7">
        <f>'Automation by Year'!C741</f>
        <v>0</v>
      </c>
      <c r="D635" s="7">
        <f>'Automation by Year'!D741</f>
        <v>0</v>
      </c>
      <c r="E635" s="7">
        <f>'Automation by Year'!E741</f>
        <v>1</v>
      </c>
      <c r="F635" s="7">
        <f>'Automation by Year'!F741</f>
        <v>1</v>
      </c>
      <c r="G635" s="9">
        <v>20370</v>
      </c>
      <c r="H635" s="10" t="str">
        <f t="shared" si="9"/>
        <v>51</v>
      </c>
      <c r="I635" s="11" t="s">
        <v>1791</v>
      </c>
    </row>
    <row r="636" spans="1:9" ht="15" customHeight="1" x14ac:dyDescent="0.45">
      <c r="A636" s="5" t="s">
        <v>2450</v>
      </c>
      <c r="B636" s="5" t="s">
        <v>1505</v>
      </c>
      <c r="C636" s="7">
        <f>'Automation by Year'!C742</f>
        <v>0</v>
      </c>
      <c r="D636" s="7">
        <f>'Automation by Year'!D742</f>
        <v>1</v>
      </c>
      <c r="E636" s="7">
        <f>'Automation by Year'!E742</f>
        <v>1</v>
      </c>
      <c r="F636" s="7">
        <f>'Automation by Year'!F742</f>
        <v>1</v>
      </c>
      <c r="G636" s="9">
        <v>174520</v>
      </c>
      <c r="H636" s="10" t="str">
        <f t="shared" si="9"/>
        <v>51</v>
      </c>
      <c r="I636" s="11" t="s">
        <v>1791</v>
      </c>
    </row>
    <row r="637" spans="1:9" ht="15" customHeight="1" x14ac:dyDescent="0.45">
      <c r="A637" s="5" t="s">
        <v>2451</v>
      </c>
      <c r="B637" s="5" t="s">
        <v>1507</v>
      </c>
      <c r="C637" s="7">
        <f>'Automation by Year'!C743</f>
        <v>0</v>
      </c>
      <c r="D637" s="7">
        <f>'Automation by Year'!D743</f>
        <v>0</v>
      </c>
      <c r="E637" s="7">
        <f>'Automation by Year'!E743</f>
        <v>1</v>
      </c>
      <c r="F637" s="7">
        <f>'Automation by Year'!F743</f>
        <v>1</v>
      </c>
      <c r="G637" s="9">
        <v>31250</v>
      </c>
      <c r="H637" s="10" t="str">
        <f t="shared" si="9"/>
        <v>51</v>
      </c>
      <c r="I637" s="11" t="s">
        <v>1791</v>
      </c>
    </row>
    <row r="638" spans="1:9" ht="15" customHeight="1" x14ac:dyDescent="0.45">
      <c r="A638" s="5" t="s">
        <v>2452</v>
      </c>
      <c r="B638" s="5" t="s">
        <v>1509</v>
      </c>
      <c r="C638" s="7">
        <f>'Automation by Year'!C744</f>
        <v>0</v>
      </c>
      <c r="D638" s="7">
        <f>'Automation by Year'!D744</f>
        <v>0</v>
      </c>
      <c r="E638" s="7">
        <f>'Automation by Year'!E744</f>
        <v>1</v>
      </c>
      <c r="F638" s="7">
        <f>'Automation by Year'!F744</f>
        <v>1</v>
      </c>
      <c r="G638" s="9">
        <v>60840</v>
      </c>
      <c r="H638" s="10" t="str">
        <f t="shared" si="9"/>
        <v>51</v>
      </c>
      <c r="I638" s="11" t="s">
        <v>1791</v>
      </c>
    </row>
    <row r="639" spans="1:9" ht="15" customHeight="1" x14ac:dyDescent="0.45">
      <c r="A639" s="5" t="s">
        <v>2453</v>
      </c>
      <c r="B639" s="5" t="s">
        <v>1511</v>
      </c>
      <c r="C639" s="7">
        <f>'Automation by Year'!C745</f>
        <v>0</v>
      </c>
      <c r="D639" s="7">
        <f>'Automation by Year'!D745</f>
        <v>0</v>
      </c>
      <c r="E639" s="7">
        <f>'Automation by Year'!E745</f>
        <v>0</v>
      </c>
      <c r="F639" s="7">
        <f>'Automation by Year'!F745</f>
        <v>1</v>
      </c>
      <c r="G639" s="9">
        <v>8930</v>
      </c>
      <c r="H639" s="10" t="str">
        <f t="shared" si="9"/>
        <v>51</v>
      </c>
      <c r="I639" s="11" t="s">
        <v>1791</v>
      </c>
    </row>
    <row r="640" spans="1:9" ht="15" customHeight="1" x14ac:dyDescent="0.45">
      <c r="A640" s="5" t="s">
        <v>2454</v>
      </c>
      <c r="B640" s="5" t="s">
        <v>1513</v>
      </c>
      <c r="C640" s="7">
        <f>'Automation by Year'!C746</f>
        <v>0</v>
      </c>
      <c r="D640" s="7">
        <f>'Automation by Year'!D746</f>
        <v>0</v>
      </c>
      <c r="E640" s="7">
        <f>'Automation by Year'!E746</f>
        <v>1</v>
      </c>
      <c r="F640" s="7">
        <f>'Automation by Year'!F746</f>
        <v>1</v>
      </c>
      <c r="G640" s="9">
        <v>25250</v>
      </c>
      <c r="H640" s="10" t="str">
        <f t="shared" si="9"/>
        <v>51</v>
      </c>
      <c r="I640" s="11" t="s">
        <v>1791</v>
      </c>
    </row>
    <row r="641" spans="1:9" ht="15" customHeight="1" x14ac:dyDescent="0.45">
      <c r="A641" s="5" t="s">
        <v>2455</v>
      </c>
      <c r="B641" s="5" t="s">
        <v>1515</v>
      </c>
      <c r="C641" s="7">
        <f>'Automation by Year'!C747</f>
        <v>0</v>
      </c>
      <c r="D641" s="7">
        <f>'Automation by Year'!D747</f>
        <v>0</v>
      </c>
      <c r="E641" s="7">
        <f>'Automation by Year'!E747</f>
        <v>1</v>
      </c>
      <c r="F641" s="7">
        <f>'Automation by Year'!F747</f>
        <v>1</v>
      </c>
      <c r="G641" s="9">
        <v>171200</v>
      </c>
      <c r="H641" s="10" t="str">
        <f t="shared" si="9"/>
        <v>51</v>
      </c>
      <c r="I641" s="11" t="s">
        <v>1791</v>
      </c>
    </row>
    <row r="642" spans="1:9" ht="15" customHeight="1" x14ac:dyDescent="0.45">
      <c r="A642" s="5" t="s">
        <v>2456</v>
      </c>
      <c r="B642" s="5" t="s">
        <v>1517</v>
      </c>
      <c r="C642" s="7">
        <f>'Automation by Year'!C748</f>
        <v>0</v>
      </c>
      <c r="D642" s="7">
        <f>'Automation by Year'!D748</f>
        <v>0</v>
      </c>
      <c r="E642" s="7">
        <f>'Automation by Year'!E748</f>
        <v>1</v>
      </c>
      <c r="F642" s="7">
        <f>'Automation by Year'!F748</f>
        <v>1</v>
      </c>
      <c r="G642" s="9">
        <v>4680</v>
      </c>
      <c r="H642" s="10" t="str">
        <f t="shared" ref="H642:H705" si="10">LEFT(A642,2)</f>
        <v>51</v>
      </c>
      <c r="I642" s="11" t="s">
        <v>1791</v>
      </c>
    </row>
    <row r="643" spans="1:9" ht="15" customHeight="1" x14ac:dyDescent="0.45">
      <c r="A643" s="5" t="s">
        <v>2457</v>
      </c>
      <c r="B643" s="5" t="s">
        <v>1519</v>
      </c>
      <c r="C643" s="7">
        <f>'Automation by Year'!C749</f>
        <v>0</v>
      </c>
      <c r="D643" s="7">
        <f>'Automation by Year'!D749</f>
        <v>0</v>
      </c>
      <c r="E643" s="7">
        <f>'Automation by Year'!E749</f>
        <v>1</v>
      </c>
      <c r="F643" s="7">
        <f>'Automation by Year'!F749</f>
        <v>1</v>
      </c>
      <c r="G643" s="9">
        <v>67000</v>
      </c>
      <c r="H643" s="10" t="str">
        <f t="shared" si="10"/>
        <v>51</v>
      </c>
      <c r="I643" s="11" t="s">
        <v>1791</v>
      </c>
    </row>
    <row r="644" spans="1:9" ht="15" customHeight="1" x14ac:dyDescent="0.45">
      <c r="A644" s="5" t="s">
        <v>2458</v>
      </c>
      <c r="B644" s="5" t="s">
        <v>1521</v>
      </c>
      <c r="C644" s="7">
        <f>'Automation by Year'!C750</f>
        <v>0</v>
      </c>
      <c r="D644" s="7">
        <f>'Automation by Year'!D750</f>
        <v>0</v>
      </c>
      <c r="E644" s="7">
        <f>'Automation by Year'!E750</f>
        <v>1</v>
      </c>
      <c r="F644" s="7">
        <f>'Automation by Year'!F750</f>
        <v>1</v>
      </c>
      <c r="G644" s="9">
        <v>16710</v>
      </c>
      <c r="H644" s="10" t="str">
        <f t="shared" si="10"/>
        <v>51</v>
      </c>
      <c r="I644" s="11" t="s">
        <v>1791</v>
      </c>
    </row>
    <row r="645" spans="1:9" ht="15" customHeight="1" x14ac:dyDescent="0.45">
      <c r="A645" s="5" t="s">
        <v>2459</v>
      </c>
      <c r="B645" s="5" t="s">
        <v>1523</v>
      </c>
      <c r="C645" s="7">
        <f>'Automation by Year'!C751</f>
        <v>0</v>
      </c>
      <c r="D645" s="7">
        <f>'Automation by Year'!D751</f>
        <v>0</v>
      </c>
      <c r="E645" s="7">
        <f>'Automation by Year'!E751</f>
        <v>1</v>
      </c>
      <c r="F645" s="7">
        <f>'Automation by Year'!F751</f>
        <v>1</v>
      </c>
      <c r="G645" s="9">
        <v>12460</v>
      </c>
      <c r="H645" s="10" t="str">
        <f t="shared" si="10"/>
        <v>51</v>
      </c>
      <c r="I645" s="11" t="s">
        <v>1791</v>
      </c>
    </row>
    <row r="646" spans="1:9" ht="15" customHeight="1" x14ac:dyDescent="0.45">
      <c r="A646" s="5" t="s">
        <v>2460</v>
      </c>
      <c r="B646" s="5" t="s">
        <v>1525</v>
      </c>
      <c r="C646" s="7">
        <f>'Automation by Year'!C752</f>
        <v>0</v>
      </c>
      <c r="D646" s="7">
        <f>'Automation by Year'!D752</f>
        <v>0</v>
      </c>
      <c r="E646" s="7">
        <f>'Automation by Year'!E752</f>
        <v>0</v>
      </c>
      <c r="F646" s="7">
        <f>'Automation by Year'!F752</f>
        <v>1</v>
      </c>
      <c r="G646" s="9">
        <v>287050</v>
      </c>
      <c r="H646" s="10" t="str">
        <f t="shared" si="10"/>
        <v>51</v>
      </c>
      <c r="I646" s="11" t="s">
        <v>1791</v>
      </c>
    </row>
    <row r="647" spans="1:9" ht="15" customHeight="1" x14ac:dyDescent="0.45">
      <c r="A647" s="5" t="s">
        <v>2461</v>
      </c>
      <c r="B647" s="5" t="s">
        <v>1527</v>
      </c>
      <c r="C647" s="7">
        <f>'Automation by Year'!C753</f>
        <v>0</v>
      </c>
      <c r="D647" s="7">
        <f>'Automation by Year'!D753</f>
        <v>0</v>
      </c>
      <c r="E647" s="7">
        <f>'Automation by Year'!E753</f>
        <v>1</v>
      </c>
      <c r="F647" s="7">
        <f>'Automation by Year'!F753</f>
        <v>1</v>
      </c>
      <c r="G647" s="9">
        <v>16780</v>
      </c>
      <c r="H647" s="10" t="str">
        <f t="shared" si="10"/>
        <v>51</v>
      </c>
      <c r="I647" s="11" t="s">
        <v>1791</v>
      </c>
    </row>
    <row r="648" spans="1:9" ht="15" customHeight="1" x14ac:dyDescent="0.45">
      <c r="A648" s="5" t="s">
        <v>2462</v>
      </c>
      <c r="B648" s="5" t="s">
        <v>1529</v>
      </c>
      <c r="C648" s="7">
        <f>'Automation by Year'!C754</f>
        <v>0</v>
      </c>
      <c r="D648" s="7">
        <f>'Automation by Year'!D754</f>
        <v>0</v>
      </c>
      <c r="E648" s="7">
        <f>'Automation by Year'!E754</f>
        <v>1</v>
      </c>
      <c r="F648" s="7">
        <f>'Automation by Year'!F754</f>
        <v>1</v>
      </c>
      <c r="G648" s="9">
        <v>4560</v>
      </c>
      <c r="H648" s="10" t="str">
        <f t="shared" si="10"/>
        <v>51</v>
      </c>
      <c r="I648" s="11" t="s">
        <v>1791</v>
      </c>
    </row>
    <row r="649" spans="1:9" ht="15" customHeight="1" x14ac:dyDescent="0.45">
      <c r="A649" s="5" t="s">
        <v>2463</v>
      </c>
      <c r="B649" s="5" t="s">
        <v>1531</v>
      </c>
      <c r="C649" s="7">
        <f>'Automation by Year'!C755</f>
        <v>0</v>
      </c>
      <c r="D649" s="7">
        <f>'Automation by Year'!D755</f>
        <v>0</v>
      </c>
      <c r="E649" s="7">
        <f>'Automation by Year'!E755</f>
        <v>0</v>
      </c>
      <c r="F649" s="7">
        <f>'Automation by Year'!F755</f>
        <v>1</v>
      </c>
      <c r="G649" s="9">
        <v>2610</v>
      </c>
      <c r="H649" s="10" t="str">
        <f t="shared" si="10"/>
        <v>51</v>
      </c>
      <c r="I649" s="11" t="s">
        <v>1791</v>
      </c>
    </row>
    <row r="650" spans="1:9" ht="15" customHeight="1" x14ac:dyDescent="0.45">
      <c r="A650" s="5" t="s">
        <v>2464</v>
      </c>
      <c r="B650" s="5" t="s">
        <v>1533</v>
      </c>
      <c r="C650" s="7">
        <f>'Automation by Year'!C756</f>
        <v>0</v>
      </c>
      <c r="D650" s="7">
        <f>'Automation by Year'!D756</f>
        <v>0</v>
      </c>
      <c r="E650" s="7">
        <f>'Automation by Year'!E756</f>
        <v>0</v>
      </c>
      <c r="F650" s="7">
        <f>'Automation by Year'!F756</f>
        <v>1</v>
      </c>
      <c r="G650" s="9">
        <v>1470</v>
      </c>
      <c r="H650" s="10" t="str">
        <f t="shared" si="10"/>
        <v>51</v>
      </c>
      <c r="I650" s="11" t="s">
        <v>1791</v>
      </c>
    </row>
    <row r="651" spans="1:9" ht="15" customHeight="1" x14ac:dyDescent="0.45">
      <c r="A651" s="5" t="s">
        <v>2465</v>
      </c>
      <c r="B651" s="5" t="s">
        <v>1535</v>
      </c>
      <c r="C651" s="7">
        <f>'Automation by Year'!C757</f>
        <v>0</v>
      </c>
      <c r="D651" s="7">
        <f>'Automation by Year'!D757</f>
        <v>0</v>
      </c>
      <c r="E651" s="7">
        <f>'Automation by Year'!E757</f>
        <v>0</v>
      </c>
      <c r="F651" s="7">
        <f>'Automation by Year'!F757</f>
        <v>1</v>
      </c>
      <c r="G651" s="9">
        <v>12790</v>
      </c>
      <c r="H651" s="10" t="str">
        <f t="shared" si="10"/>
        <v>51</v>
      </c>
      <c r="I651" s="11" t="s">
        <v>1791</v>
      </c>
    </row>
    <row r="652" spans="1:9" ht="15" customHeight="1" x14ac:dyDescent="0.45">
      <c r="A652" s="5" t="s">
        <v>2466</v>
      </c>
      <c r="B652" s="5" t="s">
        <v>1537</v>
      </c>
      <c r="C652" s="7">
        <f>'Automation by Year'!C758</f>
        <v>0</v>
      </c>
      <c r="D652" s="7">
        <f>'Automation by Year'!D758</f>
        <v>0</v>
      </c>
      <c r="E652" s="7">
        <f>'Automation by Year'!E758</f>
        <v>1</v>
      </c>
      <c r="F652" s="7">
        <f>'Automation by Year'!F758</f>
        <v>1</v>
      </c>
      <c r="G652" s="9">
        <v>150470</v>
      </c>
      <c r="H652" s="10" t="str">
        <f t="shared" si="10"/>
        <v>51</v>
      </c>
      <c r="I652" s="11" t="s">
        <v>1791</v>
      </c>
    </row>
    <row r="653" spans="1:9" ht="15" customHeight="1" x14ac:dyDescent="0.45">
      <c r="A653" s="5" t="s">
        <v>2467</v>
      </c>
      <c r="B653" s="5" t="s">
        <v>1539</v>
      </c>
      <c r="C653" s="7">
        <f>'Automation by Year'!C759</f>
        <v>0</v>
      </c>
      <c r="D653" s="7">
        <f>'Automation by Year'!D759</f>
        <v>0</v>
      </c>
      <c r="E653" s="7">
        <f>'Automation by Year'!E759</f>
        <v>0</v>
      </c>
      <c r="F653" s="7">
        <f>'Automation by Year'!F759</f>
        <v>1</v>
      </c>
      <c r="G653" s="9">
        <v>124590</v>
      </c>
      <c r="H653" s="10" t="str">
        <f t="shared" si="10"/>
        <v>51</v>
      </c>
      <c r="I653" s="11" t="s">
        <v>1791</v>
      </c>
    </row>
    <row r="654" spans="1:9" ht="15" customHeight="1" x14ac:dyDescent="0.45">
      <c r="A654" s="5" t="s">
        <v>2468</v>
      </c>
      <c r="B654" s="5" t="s">
        <v>1541</v>
      </c>
      <c r="C654" s="7">
        <f>'Automation by Year'!C760</f>
        <v>0</v>
      </c>
      <c r="D654" s="7">
        <f>'Automation by Year'!D760</f>
        <v>0</v>
      </c>
      <c r="E654" s="7">
        <f>'Automation by Year'!E760</f>
        <v>0</v>
      </c>
      <c r="F654" s="7">
        <f>'Automation by Year'!F760</f>
        <v>1</v>
      </c>
      <c r="G654" s="9">
        <v>56930</v>
      </c>
      <c r="H654" s="10" t="str">
        <f t="shared" si="10"/>
        <v>51</v>
      </c>
      <c r="I654" s="11" t="s">
        <v>1791</v>
      </c>
    </row>
    <row r="655" spans="1:9" ht="15" customHeight="1" x14ac:dyDescent="0.45">
      <c r="A655" s="5" t="s">
        <v>2469</v>
      </c>
      <c r="B655" s="5" t="s">
        <v>1543</v>
      </c>
      <c r="C655" s="7">
        <f>'Automation by Year'!C761</f>
        <v>0</v>
      </c>
      <c r="D655" s="7">
        <f>'Automation by Year'!D761</f>
        <v>0</v>
      </c>
      <c r="E655" s="7">
        <f>'Automation by Year'!E761</f>
        <v>0</v>
      </c>
      <c r="F655" s="7">
        <f>'Automation by Year'!F761</f>
        <v>1</v>
      </c>
      <c r="G655" s="9">
        <v>416210</v>
      </c>
      <c r="H655" s="10" t="str">
        <f t="shared" si="10"/>
        <v>51</v>
      </c>
      <c r="I655" s="11" t="s">
        <v>1791</v>
      </c>
    </row>
    <row r="656" spans="1:9" ht="15" customHeight="1" x14ac:dyDescent="0.45">
      <c r="A656" s="5" t="s">
        <v>2470</v>
      </c>
      <c r="B656" s="5" t="s">
        <v>1545</v>
      </c>
      <c r="C656" s="7">
        <f>'Automation by Year'!C762</f>
        <v>0</v>
      </c>
      <c r="D656" s="7">
        <f>'Automation by Year'!D762</f>
        <v>0</v>
      </c>
      <c r="E656" s="7">
        <f>'Automation by Year'!E762</f>
        <v>1</v>
      </c>
      <c r="F656" s="7">
        <f>'Automation by Year'!F762</f>
        <v>1</v>
      </c>
      <c r="G656" s="9">
        <v>31600</v>
      </c>
      <c r="H656" s="10" t="str">
        <f t="shared" si="10"/>
        <v>51</v>
      </c>
      <c r="I656" s="11" t="s">
        <v>1791</v>
      </c>
    </row>
    <row r="657" spans="1:9" ht="15" customHeight="1" x14ac:dyDescent="0.45">
      <c r="A657" s="5" t="s">
        <v>2471</v>
      </c>
      <c r="B657" s="5" t="s">
        <v>1547</v>
      </c>
      <c r="C657" s="7">
        <f>'Automation by Year'!C763</f>
        <v>0</v>
      </c>
      <c r="D657" s="7">
        <f>'Automation by Year'!D763</f>
        <v>0</v>
      </c>
      <c r="E657" s="7">
        <f>'Automation by Year'!E763</f>
        <v>1</v>
      </c>
      <c r="F657" s="7">
        <f>'Automation by Year'!F763</f>
        <v>1</v>
      </c>
      <c r="G657" s="9">
        <v>14000</v>
      </c>
      <c r="H657" s="10" t="str">
        <f t="shared" si="10"/>
        <v>51</v>
      </c>
      <c r="I657" s="11" t="s">
        <v>1791</v>
      </c>
    </row>
    <row r="658" spans="1:9" ht="15" customHeight="1" x14ac:dyDescent="0.45">
      <c r="A658" s="5" t="s">
        <v>2472</v>
      </c>
      <c r="B658" s="5" t="s">
        <v>1549</v>
      </c>
      <c r="C658" s="7">
        <f>'Automation by Year'!C764</f>
        <v>0</v>
      </c>
      <c r="D658" s="7">
        <f>'Automation by Year'!D764</f>
        <v>0</v>
      </c>
      <c r="E658" s="7">
        <f>'Automation by Year'!E764</f>
        <v>0</v>
      </c>
      <c r="F658" s="7">
        <f>'Automation by Year'!F764</f>
        <v>1</v>
      </c>
      <c r="G658" s="9">
        <v>5970</v>
      </c>
      <c r="H658" s="10" t="str">
        <f t="shared" si="10"/>
        <v>51</v>
      </c>
      <c r="I658" s="11" t="s">
        <v>1791</v>
      </c>
    </row>
    <row r="659" spans="1:9" ht="15" customHeight="1" x14ac:dyDescent="0.45">
      <c r="A659" s="5" t="s">
        <v>2473</v>
      </c>
      <c r="B659" s="5" t="s">
        <v>1551</v>
      </c>
      <c r="C659" s="7">
        <f>'Automation by Year'!C765</f>
        <v>0</v>
      </c>
      <c r="D659" s="7">
        <f>'Automation by Year'!D765</f>
        <v>0</v>
      </c>
      <c r="E659" s="7">
        <f>'Automation by Year'!E765</f>
        <v>1</v>
      </c>
      <c r="F659" s="7">
        <f>'Automation by Year'!F765</f>
        <v>1</v>
      </c>
      <c r="G659" s="9">
        <v>32410</v>
      </c>
      <c r="H659" s="10" t="str">
        <f t="shared" si="10"/>
        <v>51</v>
      </c>
      <c r="I659" s="11" t="s">
        <v>1791</v>
      </c>
    </row>
    <row r="660" spans="1:9" ht="15" customHeight="1" x14ac:dyDescent="0.45">
      <c r="A660" s="5" t="s">
        <v>2474</v>
      </c>
      <c r="B660" s="5" t="s">
        <v>1553</v>
      </c>
      <c r="C660" s="7">
        <f>'Automation by Year'!C766</f>
        <v>0</v>
      </c>
      <c r="D660" s="7">
        <f>'Automation by Year'!D766</f>
        <v>0</v>
      </c>
      <c r="E660" s="7">
        <f>'Automation by Year'!E766</f>
        <v>0</v>
      </c>
      <c r="F660" s="7">
        <f>'Automation by Year'!F766</f>
        <v>1</v>
      </c>
      <c r="G660" s="9">
        <v>5600</v>
      </c>
      <c r="H660" s="10" t="str">
        <f t="shared" si="10"/>
        <v>51</v>
      </c>
      <c r="I660" s="11" t="s">
        <v>1791</v>
      </c>
    </row>
    <row r="661" spans="1:9" ht="15" customHeight="1" x14ac:dyDescent="0.45">
      <c r="A661" s="5" t="s">
        <v>2475</v>
      </c>
      <c r="B661" s="5" t="s">
        <v>1555</v>
      </c>
      <c r="C661" s="7">
        <f>'Automation by Year'!C767</f>
        <v>0</v>
      </c>
      <c r="D661" s="7">
        <f>'Automation by Year'!D767</f>
        <v>0</v>
      </c>
      <c r="E661" s="7">
        <f>'Automation by Year'!E767</f>
        <v>1</v>
      </c>
      <c r="F661" s="7">
        <f>'Automation by Year'!F767</f>
        <v>1</v>
      </c>
      <c r="G661" s="9">
        <v>23840</v>
      </c>
      <c r="H661" s="10" t="str">
        <f t="shared" si="10"/>
        <v>51</v>
      </c>
      <c r="I661" s="11" t="s">
        <v>1791</v>
      </c>
    </row>
    <row r="662" spans="1:9" ht="15" customHeight="1" x14ac:dyDescent="0.45">
      <c r="A662" s="5" t="s">
        <v>2476</v>
      </c>
      <c r="B662" s="5" t="s">
        <v>1557</v>
      </c>
      <c r="C662" s="7">
        <f>'Automation by Year'!C768</f>
        <v>0</v>
      </c>
      <c r="D662" s="7">
        <f>'Automation by Year'!D768</f>
        <v>0</v>
      </c>
      <c r="E662" s="7">
        <f>'Automation by Year'!E768</f>
        <v>1</v>
      </c>
      <c r="F662" s="7">
        <f>'Automation by Year'!F768</f>
        <v>1</v>
      </c>
      <c r="G662" s="9">
        <v>144260</v>
      </c>
      <c r="H662" s="10" t="str">
        <f t="shared" si="10"/>
        <v>51</v>
      </c>
      <c r="I662" s="11" t="s">
        <v>1791</v>
      </c>
    </row>
    <row r="663" spans="1:9" ht="15" customHeight="1" x14ac:dyDescent="0.45">
      <c r="A663" s="5" t="s">
        <v>2477</v>
      </c>
      <c r="B663" s="5" t="s">
        <v>1559</v>
      </c>
      <c r="C663" s="7">
        <f>'Automation by Year'!C769</f>
        <v>0</v>
      </c>
      <c r="D663" s="7">
        <f>'Automation by Year'!D769</f>
        <v>0</v>
      </c>
      <c r="E663" s="7">
        <f>'Automation by Year'!E769</f>
        <v>0</v>
      </c>
      <c r="F663" s="7">
        <f>'Automation by Year'!F769</f>
        <v>1</v>
      </c>
      <c r="G663" s="9">
        <v>33180</v>
      </c>
      <c r="H663" s="10" t="str">
        <f t="shared" si="10"/>
        <v>51</v>
      </c>
      <c r="I663" s="11" t="s">
        <v>1791</v>
      </c>
    </row>
    <row r="664" spans="1:9" ht="15" customHeight="1" x14ac:dyDescent="0.45">
      <c r="A664" s="5" t="s">
        <v>2478</v>
      </c>
      <c r="B664" s="5" t="s">
        <v>1561</v>
      </c>
      <c r="C664" s="7">
        <f>'Automation by Year'!C770</f>
        <v>0</v>
      </c>
      <c r="D664" s="7">
        <f>'Automation by Year'!D770</f>
        <v>0</v>
      </c>
      <c r="E664" s="7">
        <f>'Automation by Year'!E770</f>
        <v>0</v>
      </c>
      <c r="F664" s="7">
        <f>'Automation by Year'!F770</f>
        <v>1</v>
      </c>
      <c r="G664" s="9">
        <v>198040</v>
      </c>
      <c r="H664" s="10" t="str">
        <f t="shared" si="10"/>
        <v>51</v>
      </c>
      <c r="I664" s="11" t="s">
        <v>1791</v>
      </c>
    </row>
    <row r="665" spans="1:9" ht="15" customHeight="1" x14ac:dyDescent="0.45">
      <c r="A665" s="5" t="s">
        <v>2479</v>
      </c>
      <c r="B665" s="5" t="s">
        <v>1563</v>
      </c>
      <c r="C665" s="7">
        <f>'Automation by Year'!C771</f>
        <v>0</v>
      </c>
      <c r="D665" s="7">
        <f>'Automation by Year'!D771</f>
        <v>0</v>
      </c>
      <c r="E665" s="7">
        <f>'Automation by Year'!E771</f>
        <v>0</v>
      </c>
      <c r="F665" s="7">
        <f>'Automation by Year'!F771</f>
        <v>1</v>
      </c>
      <c r="G665" s="9">
        <v>26120</v>
      </c>
      <c r="H665" s="10" t="str">
        <f t="shared" si="10"/>
        <v>51</v>
      </c>
      <c r="I665" s="11" t="s">
        <v>1791</v>
      </c>
    </row>
    <row r="666" spans="1:9" ht="15" customHeight="1" x14ac:dyDescent="0.45">
      <c r="A666" s="5" t="s">
        <v>2480</v>
      </c>
      <c r="B666" s="5" t="s">
        <v>1565</v>
      </c>
      <c r="C666" s="7">
        <f>'Automation by Year'!C772</f>
        <v>0</v>
      </c>
      <c r="D666" s="7">
        <f>'Automation by Year'!D772</f>
        <v>0</v>
      </c>
      <c r="E666" s="7">
        <f>'Automation by Year'!E772</f>
        <v>0</v>
      </c>
      <c r="F666" s="7">
        <f>'Automation by Year'!F772</f>
        <v>1</v>
      </c>
      <c r="G666" s="9">
        <v>104880</v>
      </c>
      <c r="H666" s="10" t="str">
        <f t="shared" si="10"/>
        <v>51</v>
      </c>
      <c r="I666" s="11" t="s">
        <v>1791</v>
      </c>
    </row>
    <row r="667" spans="1:9" ht="15" customHeight="1" x14ac:dyDescent="0.45">
      <c r="A667" s="5" t="s">
        <v>2481</v>
      </c>
      <c r="B667" s="5" t="s">
        <v>1567</v>
      </c>
      <c r="C667" s="7">
        <f>'Automation by Year'!C773</f>
        <v>0</v>
      </c>
      <c r="D667" s="7">
        <f>'Automation by Year'!D773</f>
        <v>0</v>
      </c>
      <c r="E667" s="7">
        <f>'Automation by Year'!E773</f>
        <v>0</v>
      </c>
      <c r="F667" s="7">
        <f>'Automation by Year'!F773</f>
        <v>1</v>
      </c>
      <c r="G667" s="9">
        <v>7450</v>
      </c>
      <c r="H667" s="10" t="str">
        <f t="shared" si="10"/>
        <v>51</v>
      </c>
      <c r="I667" s="11" t="s">
        <v>1791</v>
      </c>
    </row>
    <row r="668" spans="1:9" ht="15" customHeight="1" x14ac:dyDescent="0.45">
      <c r="A668" s="5" t="s">
        <v>2482</v>
      </c>
      <c r="B668" s="5" t="s">
        <v>1569</v>
      </c>
      <c r="C668" s="7">
        <f>'Automation by Year'!C774</f>
        <v>0</v>
      </c>
      <c r="D668" s="7">
        <f>'Automation by Year'!D774</f>
        <v>0</v>
      </c>
      <c r="E668" s="7">
        <f>'Automation by Year'!E774</f>
        <v>1</v>
      </c>
      <c r="F668" s="7">
        <f>'Automation by Year'!F774</f>
        <v>1</v>
      </c>
      <c r="G668" s="9">
        <v>3280</v>
      </c>
      <c r="H668" s="10" t="str">
        <f t="shared" si="10"/>
        <v>51</v>
      </c>
      <c r="I668" s="11" t="s">
        <v>1791</v>
      </c>
    </row>
    <row r="669" spans="1:9" ht="15" customHeight="1" x14ac:dyDescent="0.45">
      <c r="A669" s="5" t="s">
        <v>2483</v>
      </c>
      <c r="B669" s="5" t="s">
        <v>1571</v>
      </c>
      <c r="C669" s="7">
        <f>'Automation by Year'!C775</f>
        <v>0</v>
      </c>
      <c r="D669" s="7">
        <f>'Automation by Year'!D775</f>
        <v>0</v>
      </c>
      <c r="E669" s="7">
        <f>'Automation by Year'!E775</f>
        <v>0</v>
      </c>
      <c r="F669" s="7">
        <f>'Automation by Year'!F775</f>
        <v>1</v>
      </c>
      <c r="G669" s="9">
        <v>2190</v>
      </c>
      <c r="H669" s="10" t="str">
        <f t="shared" si="10"/>
        <v>51</v>
      </c>
      <c r="I669" s="11" t="s">
        <v>1791</v>
      </c>
    </row>
    <row r="670" spans="1:9" ht="15" customHeight="1" x14ac:dyDescent="0.45">
      <c r="A670" s="5" t="s">
        <v>2484</v>
      </c>
      <c r="B670" s="5" t="s">
        <v>1573</v>
      </c>
      <c r="C670" s="7">
        <f>'Automation by Year'!C776</f>
        <v>0</v>
      </c>
      <c r="D670" s="7">
        <f>'Automation by Year'!D776</f>
        <v>0</v>
      </c>
      <c r="E670" s="7">
        <f>'Automation by Year'!E776</f>
        <v>0</v>
      </c>
      <c r="F670" s="7">
        <f>'Automation by Year'!F776</f>
        <v>1</v>
      </c>
      <c r="G670" s="9">
        <v>13920</v>
      </c>
      <c r="H670" s="10" t="str">
        <f t="shared" si="10"/>
        <v>51</v>
      </c>
      <c r="I670" s="11" t="s">
        <v>1791</v>
      </c>
    </row>
    <row r="671" spans="1:9" ht="15" customHeight="1" x14ac:dyDescent="0.45">
      <c r="A671" s="5" t="s">
        <v>2485</v>
      </c>
      <c r="B671" s="5" t="s">
        <v>1575</v>
      </c>
      <c r="C671" s="7">
        <f>'Automation by Year'!C777</f>
        <v>0</v>
      </c>
      <c r="D671" s="7">
        <f>'Automation by Year'!D777</f>
        <v>0</v>
      </c>
      <c r="E671" s="7">
        <f>'Automation by Year'!E777</f>
        <v>1</v>
      </c>
      <c r="F671" s="7">
        <f>'Automation by Year'!F777</f>
        <v>1</v>
      </c>
      <c r="G671" s="9">
        <v>5310</v>
      </c>
      <c r="H671" s="10" t="str">
        <f t="shared" si="10"/>
        <v>51</v>
      </c>
      <c r="I671" s="11" t="s">
        <v>1791</v>
      </c>
    </row>
    <row r="672" spans="1:9" ht="15" customHeight="1" x14ac:dyDescent="0.45">
      <c r="A672" s="5" t="s">
        <v>2486</v>
      </c>
      <c r="B672" s="5" t="s">
        <v>1577</v>
      </c>
      <c r="C672" s="7">
        <f>'Automation by Year'!C778</f>
        <v>0</v>
      </c>
      <c r="D672" s="7">
        <f>'Automation by Year'!D778</f>
        <v>0</v>
      </c>
      <c r="E672" s="7">
        <f>'Automation by Year'!E778</f>
        <v>0</v>
      </c>
      <c r="F672" s="7">
        <f>'Automation by Year'!F778</f>
        <v>1</v>
      </c>
      <c r="G672" s="9">
        <v>9000</v>
      </c>
      <c r="H672" s="10" t="str">
        <f t="shared" si="10"/>
        <v>51</v>
      </c>
      <c r="I672" s="11" t="s">
        <v>1791</v>
      </c>
    </row>
    <row r="673" spans="1:9" ht="15" customHeight="1" x14ac:dyDescent="0.45">
      <c r="A673" s="5" t="s">
        <v>2487</v>
      </c>
      <c r="B673" s="5" t="s">
        <v>1579</v>
      </c>
      <c r="C673" s="7">
        <f>'Automation by Year'!C779</f>
        <v>0</v>
      </c>
      <c r="D673" s="7">
        <f>'Automation by Year'!D779</f>
        <v>0</v>
      </c>
      <c r="E673" s="7">
        <f>'Automation by Year'!E779</f>
        <v>1</v>
      </c>
      <c r="F673" s="7">
        <f>'Automation by Year'!F779</f>
        <v>1</v>
      </c>
      <c r="G673" s="9">
        <v>13030</v>
      </c>
      <c r="H673" s="10" t="str">
        <f t="shared" si="10"/>
        <v>51</v>
      </c>
      <c r="I673" s="11" t="s">
        <v>1791</v>
      </c>
    </row>
    <row r="674" spans="1:9" ht="15" customHeight="1" x14ac:dyDescent="0.45">
      <c r="A674" s="5" t="s">
        <v>2488</v>
      </c>
      <c r="B674" s="5" t="s">
        <v>1581</v>
      </c>
      <c r="C674" s="7">
        <f>'Automation by Year'!C780</f>
        <v>0</v>
      </c>
      <c r="D674" s="7">
        <f>'Automation by Year'!D780</f>
        <v>1</v>
      </c>
      <c r="E674" s="7">
        <f>'Automation by Year'!E780</f>
        <v>1</v>
      </c>
      <c r="F674" s="7">
        <f>'Automation by Year'!F780</f>
        <v>1</v>
      </c>
      <c r="G674" s="9">
        <v>22020</v>
      </c>
      <c r="H674" s="10" t="str">
        <f t="shared" si="10"/>
        <v>51</v>
      </c>
      <c r="I674" s="11" t="s">
        <v>1791</v>
      </c>
    </row>
    <row r="675" spans="1:9" ht="15" customHeight="1" x14ac:dyDescent="0.45">
      <c r="A675" s="5" t="s">
        <v>2489</v>
      </c>
      <c r="B675" s="5" t="s">
        <v>1583</v>
      </c>
      <c r="C675" s="7">
        <f>'Automation by Year'!C781</f>
        <v>0</v>
      </c>
      <c r="D675" s="7">
        <f>'Automation by Year'!D781</f>
        <v>0</v>
      </c>
      <c r="E675" s="7">
        <f>'Automation by Year'!E781</f>
        <v>1</v>
      </c>
      <c r="F675" s="7">
        <f>'Automation by Year'!F781</f>
        <v>1</v>
      </c>
      <c r="G675" s="9">
        <v>12850</v>
      </c>
      <c r="H675" s="10" t="str">
        <f t="shared" si="10"/>
        <v>51</v>
      </c>
      <c r="I675" s="11" t="s">
        <v>1791</v>
      </c>
    </row>
    <row r="676" spans="1:9" ht="15" customHeight="1" x14ac:dyDescent="0.45">
      <c r="A676" s="5" t="s">
        <v>2490</v>
      </c>
      <c r="B676" s="5" t="s">
        <v>1585</v>
      </c>
      <c r="C676" s="7">
        <f>'Automation by Year'!C782</f>
        <v>0</v>
      </c>
      <c r="D676" s="7">
        <f>'Automation by Year'!D782</f>
        <v>0</v>
      </c>
      <c r="E676" s="7">
        <f>'Automation by Year'!E782</f>
        <v>0</v>
      </c>
      <c r="F676" s="7">
        <f>'Automation by Year'!F782</f>
        <v>1</v>
      </c>
      <c r="G676" s="9">
        <v>2950</v>
      </c>
      <c r="H676" s="10" t="str">
        <f t="shared" si="10"/>
        <v>51</v>
      </c>
      <c r="I676" s="11" t="s">
        <v>1791</v>
      </c>
    </row>
    <row r="677" spans="1:9" ht="15" customHeight="1" x14ac:dyDescent="0.45">
      <c r="A677" s="5" t="s">
        <v>2491</v>
      </c>
      <c r="B677" s="5" t="s">
        <v>1587</v>
      </c>
      <c r="C677" s="7">
        <f>'Automation by Year'!C783</f>
        <v>0</v>
      </c>
      <c r="D677" s="7">
        <f>'Automation by Year'!D783</f>
        <v>0</v>
      </c>
      <c r="E677" s="7">
        <f>'Automation by Year'!E783</f>
        <v>0</v>
      </c>
      <c r="F677" s="7">
        <f>'Automation by Year'!F783</f>
        <v>1</v>
      </c>
      <c r="G677" s="9">
        <v>20140</v>
      </c>
      <c r="H677" s="10" t="str">
        <f t="shared" si="10"/>
        <v>51</v>
      </c>
      <c r="I677" s="11" t="s">
        <v>1791</v>
      </c>
    </row>
    <row r="678" spans="1:9" ht="15" customHeight="1" x14ac:dyDescent="0.45">
      <c r="A678" s="5" t="s">
        <v>2492</v>
      </c>
      <c r="B678" s="5" t="s">
        <v>1589</v>
      </c>
      <c r="C678" s="7">
        <f>'Automation by Year'!C784</f>
        <v>0</v>
      </c>
      <c r="D678" s="7">
        <f>'Automation by Year'!D784</f>
        <v>0</v>
      </c>
      <c r="E678" s="7">
        <f>'Automation by Year'!E784</f>
        <v>0</v>
      </c>
      <c r="F678" s="7">
        <f>'Automation by Year'!F784</f>
        <v>1</v>
      </c>
      <c r="G678" s="9">
        <v>77170</v>
      </c>
      <c r="H678" s="10" t="str">
        <f t="shared" si="10"/>
        <v>51</v>
      </c>
      <c r="I678" s="11" t="s">
        <v>1791</v>
      </c>
    </row>
    <row r="679" spans="1:9" ht="15" customHeight="1" x14ac:dyDescent="0.45">
      <c r="A679" s="5" t="s">
        <v>2493</v>
      </c>
      <c r="B679" s="5" t="s">
        <v>1591</v>
      </c>
      <c r="C679" s="7">
        <f>'Automation by Year'!C785</f>
        <v>0</v>
      </c>
      <c r="D679" s="7">
        <f>'Automation by Year'!D785</f>
        <v>0</v>
      </c>
      <c r="E679" s="7">
        <f>'Automation by Year'!E785</f>
        <v>0</v>
      </c>
      <c r="F679" s="7">
        <f>'Automation by Year'!F785</f>
        <v>1</v>
      </c>
      <c r="G679" s="9">
        <v>14480</v>
      </c>
      <c r="H679" s="10" t="str">
        <f t="shared" si="10"/>
        <v>51</v>
      </c>
      <c r="I679" s="11" t="s">
        <v>1791</v>
      </c>
    </row>
    <row r="680" spans="1:9" ht="15" customHeight="1" x14ac:dyDescent="0.45">
      <c r="A680" s="5" t="s">
        <v>2494</v>
      </c>
      <c r="B680" s="5" t="s">
        <v>1593</v>
      </c>
      <c r="C680" s="7">
        <f>'Automation by Year'!C786</f>
        <v>0</v>
      </c>
      <c r="D680" s="7">
        <f>'Automation by Year'!D786</f>
        <v>0</v>
      </c>
      <c r="E680" s="7">
        <f>'Automation by Year'!E786</f>
        <v>0</v>
      </c>
      <c r="F680" s="7">
        <f>'Automation by Year'!F786</f>
        <v>1</v>
      </c>
      <c r="G680" s="9">
        <v>280</v>
      </c>
      <c r="H680" s="10" t="str">
        <f t="shared" si="10"/>
        <v>51</v>
      </c>
      <c r="I680" s="11" t="s">
        <v>1791</v>
      </c>
    </row>
    <row r="681" spans="1:9" ht="15" customHeight="1" x14ac:dyDescent="0.45">
      <c r="A681" s="5" t="s">
        <v>2495</v>
      </c>
      <c r="B681" s="5" t="s">
        <v>1595</v>
      </c>
      <c r="C681" s="7">
        <f>'Automation by Year'!C787</f>
        <v>0</v>
      </c>
      <c r="D681" s="7">
        <f>'Automation by Year'!D787</f>
        <v>0</v>
      </c>
      <c r="E681" s="7">
        <f>'Automation by Year'!E787</f>
        <v>0</v>
      </c>
      <c r="F681" s="7">
        <f>'Automation by Year'!F787</f>
        <v>1</v>
      </c>
      <c r="G681" s="9">
        <v>220</v>
      </c>
      <c r="H681" s="10" t="str">
        <f t="shared" si="10"/>
        <v>51</v>
      </c>
      <c r="I681" s="11" t="s">
        <v>1791</v>
      </c>
    </row>
    <row r="682" spans="1:9" ht="15" customHeight="1" x14ac:dyDescent="0.45">
      <c r="A682" s="5" t="s">
        <v>2496</v>
      </c>
      <c r="B682" s="5" t="s">
        <v>1597</v>
      </c>
      <c r="C682" s="7">
        <f>'Automation by Year'!C788</f>
        <v>0</v>
      </c>
      <c r="D682" s="7">
        <f>'Automation by Year'!D788</f>
        <v>0</v>
      </c>
      <c r="E682" s="7">
        <f>'Automation by Year'!E788</f>
        <v>1</v>
      </c>
      <c r="F682" s="7">
        <f>'Automation by Year'!F788</f>
        <v>1</v>
      </c>
      <c r="G682" s="9">
        <v>40850</v>
      </c>
      <c r="H682" s="10" t="str">
        <f t="shared" si="10"/>
        <v>51</v>
      </c>
      <c r="I682" s="11" t="s">
        <v>1791</v>
      </c>
    </row>
    <row r="683" spans="1:9" ht="15" customHeight="1" x14ac:dyDescent="0.45">
      <c r="A683" s="5" t="s">
        <v>2497</v>
      </c>
      <c r="B683" s="5" t="s">
        <v>1599</v>
      </c>
      <c r="C683" s="7">
        <f>'Automation by Year'!C789</f>
        <v>0</v>
      </c>
      <c r="D683" s="7">
        <f>'Automation by Year'!D789</f>
        <v>0</v>
      </c>
      <c r="E683" s="7">
        <f>'Automation by Year'!E789</f>
        <v>0</v>
      </c>
      <c r="F683" s="7">
        <f>'Automation by Year'!F789</f>
        <v>1</v>
      </c>
      <c r="G683" s="9">
        <v>61420</v>
      </c>
      <c r="H683" s="10" t="str">
        <f t="shared" si="10"/>
        <v>51</v>
      </c>
      <c r="I683" s="11" t="s">
        <v>1791</v>
      </c>
    </row>
    <row r="684" spans="1:9" ht="15" customHeight="1" x14ac:dyDescent="0.45">
      <c r="A684" s="5" t="s">
        <v>2498</v>
      </c>
      <c r="B684" s="5" t="s">
        <v>1601</v>
      </c>
      <c r="C684" s="7">
        <f>'Automation by Year'!C790</f>
        <v>0</v>
      </c>
      <c r="D684" s="7">
        <f>'Automation by Year'!D790</f>
        <v>0</v>
      </c>
      <c r="E684" s="7">
        <f>'Automation by Year'!E790</f>
        <v>1</v>
      </c>
      <c r="F684" s="7">
        <f>'Automation by Year'!F790</f>
        <v>1</v>
      </c>
      <c r="G684" s="9">
        <v>5150</v>
      </c>
      <c r="H684" s="10" t="str">
        <f t="shared" si="10"/>
        <v>51</v>
      </c>
      <c r="I684" s="11" t="s">
        <v>1791</v>
      </c>
    </row>
    <row r="685" spans="1:9" ht="15" customHeight="1" x14ac:dyDescent="0.45">
      <c r="A685" s="5" t="s">
        <v>2499</v>
      </c>
      <c r="B685" s="5" t="s">
        <v>1603</v>
      </c>
      <c r="C685" s="7">
        <f>'Automation by Year'!C791</f>
        <v>0</v>
      </c>
      <c r="D685" s="7">
        <f>'Automation by Year'!D791</f>
        <v>0</v>
      </c>
      <c r="E685" s="7">
        <f>'Automation by Year'!E791</f>
        <v>1</v>
      </c>
      <c r="F685" s="7">
        <f>'Automation by Year'!F791</f>
        <v>1</v>
      </c>
      <c r="G685" s="9">
        <v>8520</v>
      </c>
      <c r="H685" s="10" t="str">
        <f t="shared" si="10"/>
        <v>51</v>
      </c>
      <c r="I685" s="11" t="s">
        <v>1791</v>
      </c>
    </row>
    <row r="686" spans="1:9" ht="15" customHeight="1" x14ac:dyDescent="0.45">
      <c r="A686" s="5" t="s">
        <v>2500</v>
      </c>
      <c r="B686" s="5" t="s">
        <v>1605</v>
      </c>
      <c r="C686" s="7">
        <f>'Automation by Year'!C792</f>
        <v>0</v>
      </c>
      <c r="D686" s="7">
        <f>'Automation by Year'!D792</f>
        <v>0</v>
      </c>
      <c r="E686" s="7">
        <f>'Automation by Year'!E792</f>
        <v>1</v>
      </c>
      <c r="F686" s="7">
        <f>'Automation by Year'!F792</f>
        <v>1</v>
      </c>
      <c r="G686" s="9">
        <v>29320</v>
      </c>
      <c r="H686" s="10" t="str">
        <f t="shared" si="10"/>
        <v>51</v>
      </c>
      <c r="I686" s="11" t="s">
        <v>1791</v>
      </c>
    </row>
    <row r="687" spans="1:9" ht="15" customHeight="1" x14ac:dyDescent="0.45">
      <c r="A687" s="5" t="s">
        <v>2501</v>
      </c>
      <c r="B687" s="5" t="s">
        <v>1611</v>
      </c>
      <c r="C687" s="7">
        <f>'Automation by Year'!C795</f>
        <v>0</v>
      </c>
      <c r="D687" s="7">
        <f>'Automation by Year'!D795</f>
        <v>0</v>
      </c>
      <c r="E687" s="7">
        <f>'Automation by Year'!E795</f>
        <v>0</v>
      </c>
      <c r="F687" s="7">
        <f>'Automation by Year'!F795</f>
        <v>1</v>
      </c>
      <c r="G687" s="9">
        <v>28250</v>
      </c>
      <c r="H687" s="10" t="str">
        <f t="shared" si="10"/>
        <v>51</v>
      </c>
      <c r="I687" s="11" t="s">
        <v>1791</v>
      </c>
    </row>
    <row r="688" spans="1:9" ht="15" customHeight="1" x14ac:dyDescent="0.45">
      <c r="A688" s="5" t="s">
        <v>2502</v>
      </c>
      <c r="B688" s="5" t="s">
        <v>1613</v>
      </c>
      <c r="C688" s="7">
        <f>'Automation by Year'!C796</f>
        <v>0</v>
      </c>
      <c r="D688" s="7">
        <f>'Automation by Year'!D796</f>
        <v>0</v>
      </c>
      <c r="E688" s="7">
        <f>'Automation by Year'!E796</f>
        <v>1</v>
      </c>
      <c r="F688" s="7">
        <f>'Automation by Year'!F796</f>
        <v>1</v>
      </c>
      <c r="G688" s="9">
        <v>128490</v>
      </c>
      <c r="H688" s="10" t="str">
        <f t="shared" si="10"/>
        <v>51</v>
      </c>
      <c r="I688" s="11" t="s">
        <v>1791</v>
      </c>
    </row>
    <row r="689" spans="1:9" ht="15" customHeight="1" x14ac:dyDescent="0.45">
      <c r="A689" s="5" t="s">
        <v>2503</v>
      </c>
      <c r="B689" s="5" t="s">
        <v>1615</v>
      </c>
      <c r="C689" s="7">
        <f>'Automation by Year'!C797</f>
        <v>0</v>
      </c>
      <c r="D689" s="7">
        <f>'Automation by Year'!D797</f>
        <v>0</v>
      </c>
      <c r="E689" s="7">
        <f>'Automation by Year'!E797</f>
        <v>1</v>
      </c>
      <c r="F689" s="7">
        <f>'Automation by Year'!F797</f>
        <v>1</v>
      </c>
      <c r="G689" s="9">
        <v>16610</v>
      </c>
      <c r="H689" s="10" t="str">
        <f t="shared" si="10"/>
        <v>51</v>
      </c>
      <c r="I689" s="11" t="s">
        <v>1791</v>
      </c>
    </row>
    <row r="690" spans="1:9" ht="15" customHeight="1" x14ac:dyDescent="0.45">
      <c r="A690" s="5" t="s">
        <v>2504</v>
      </c>
      <c r="B690" s="5" t="s">
        <v>1617</v>
      </c>
      <c r="C690" s="7">
        <f>'Automation by Year'!C798</f>
        <v>0</v>
      </c>
      <c r="D690" s="7">
        <f>'Automation by Year'!D798</f>
        <v>0</v>
      </c>
      <c r="E690" s="7">
        <f>'Automation by Year'!E798</f>
        <v>1</v>
      </c>
      <c r="F690" s="7">
        <f>'Automation by Year'!F798</f>
        <v>1</v>
      </c>
      <c r="G690" s="9">
        <v>18030</v>
      </c>
      <c r="H690" s="10" t="str">
        <f t="shared" si="10"/>
        <v>51</v>
      </c>
      <c r="I690" s="11" t="s">
        <v>1791</v>
      </c>
    </row>
    <row r="691" spans="1:9" ht="15" customHeight="1" x14ac:dyDescent="0.45">
      <c r="A691" s="5" t="s">
        <v>2505</v>
      </c>
      <c r="B691" s="5" t="s">
        <v>1619</v>
      </c>
      <c r="C691" s="7">
        <f>'Automation by Year'!C799</f>
        <v>0</v>
      </c>
      <c r="D691" s="7">
        <f>'Automation by Year'!D799</f>
        <v>0</v>
      </c>
      <c r="E691" s="7">
        <f>'Automation by Year'!E799</f>
        <v>1</v>
      </c>
      <c r="F691" s="7">
        <f>'Automation by Year'!F799</f>
        <v>1</v>
      </c>
      <c r="G691" s="9">
        <v>33160</v>
      </c>
      <c r="H691" s="10" t="str">
        <f t="shared" si="10"/>
        <v>51</v>
      </c>
      <c r="I691" s="11" t="s">
        <v>1791</v>
      </c>
    </row>
    <row r="692" spans="1:9" ht="15" customHeight="1" x14ac:dyDescent="0.45">
      <c r="A692" s="5" t="s">
        <v>2506</v>
      </c>
      <c r="B692" s="5" t="s">
        <v>2507</v>
      </c>
      <c r="C692" s="7">
        <f>'Automation by Year'!C800</f>
        <v>0</v>
      </c>
      <c r="D692" s="7">
        <f>'Automation by Year'!D800</f>
        <v>0</v>
      </c>
      <c r="E692" s="7">
        <f>'Automation by Year'!E800</f>
        <v>1</v>
      </c>
      <c r="F692" s="7">
        <f>'Automation by Year'!F800</f>
        <v>1</v>
      </c>
      <c r="G692" s="9">
        <v>14080</v>
      </c>
      <c r="H692" s="10" t="str">
        <f t="shared" si="10"/>
        <v>51</v>
      </c>
      <c r="I692" s="11" t="s">
        <v>1791</v>
      </c>
    </row>
    <row r="693" spans="1:9" ht="15" customHeight="1" x14ac:dyDescent="0.45">
      <c r="A693" s="5" t="s">
        <v>2508</v>
      </c>
      <c r="B693" s="5" t="s">
        <v>1623</v>
      </c>
      <c r="C693" s="7">
        <f>'Automation by Year'!C801</f>
        <v>0</v>
      </c>
      <c r="D693" s="7">
        <f>'Automation by Year'!D801</f>
        <v>0</v>
      </c>
      <c r="E693" s="7">
        <f>'Automation by Year'!E801</f>
        <v>1</v>
      </c>
      <c r="F693" s="7">
        <f>'Automation by Year'!F801</f>
        <v>1</v>
      </c>
      <c r="G693" s="9">
        <v>139630</v>
      </c>
      <c r="H693" s="10" t="str">
        <f t="shared" si="10"/>
        <v>51</v>
      </c>
      <c r="I693" s="11" t="s">
        <v>1791</v>
      </c>
    </row>
    <row r="694" spans="1:9" ht="15" customHeight="1" x14ac:dyDescent="0.45">
      <c r="A694" s="5" t="s">
        <v>2509</v>
      </c>
      <c r="B694" s="5" t="s">
        <v>1625</v>
      </c>
      <c r="C694" s="7">
        <f>'Automation by Year'!C802</f>
        <v>0</v>
      </c>
      <c r="D694" s="7">
        <f>'Automation by Year'!D802</f>
        <v>0</v>
      </c>
      <c r="E694" s="7">
        <f>'Automation by Year'!E802</f>
        <v>1</v>
      </c>
      <c r="F694" s="7">
        <f>'Automation by Year'!F802</f>
        <v>1</v>
      </c>
      <c r="G694" s="9">
        <v>60100</v>
      </c>
      <c r="H694" s="10" t="str">
        <f t="shared" si="10"/>
        <v>51</v>
      </c>
      <c r="I694" s="11" t="s">
        <v>1791</v>
      </c>
    </row>
    <row r="695" spans="1:9" ht="15" customHeight="1" x14ac:dyDescent="0.45">
      <c r="A695" s="5" t="s">
        <v>2510</v>
      </c>
      <c r="B695" s="5" t="s">
        <v>1627</v>
      </c>
      <c r="C695" s="7">
        <f>'Automation by Year'!C803</f>
        <v>0</v>
      </c>
      <c r="D695" s="7">
        <f>'Automation by Year'!D803</f>
        <v>0</v>
      </c>
      <c r="E695" s="7">
        <f>'Automation by Year'!E803</f>
        <v>1</v>
      </c>
      <c r="F695" s="7">
        <f>'Automation by Year'!F803</f>
        <v>1</v>
      </c>
      <c r="G695" s="9">
        <v>26000</v>
      </c>
      <c r="H695" s="10" t="str">
        <f t="shared" si="10"/>
        <v>51</v>
      </c>
      <c r="I695" s="11" t="s">
        <v>1791</v>
      </c>
    </row>
    <row r="696" spans="1:9" ht="15" customHeight="1" x14ac:dyDescent="0.45">
      <c r="A696" s="5" t="s">
        <v>2511</v>
      </c>
      <c r="B696" s="5" t="s">
        <v>1629</v>
      </c>
      <c r="C696" s="7">
        <f>'Automation by Year'!C804</f>
        <v>0</v>
      </c>
      <c r="D696" s="7">
        <f>'Automation by Year'!D804</f>
        <v>0</v>
      </c>
      <c r="E696" s="7">
        <f>'Automation by Year'!E804</f>
        <v>0</v>
      </c>
      <c r="F696" s="7">
        <f>'Automation by Year'!F804</f>
        <v>1</v>
      </c>
      <c r="G696" s="9">
        <v>10510</v>
      </c>
      <c r="H696" s="10" t="str">
        <f t="shared" si="10"/>
        <v>51</v>
      </c>
      <c r="I696" s="11" t="s">
        <v>1791</v>
      </c>
    </row>
    <row r="697" spans="1:9" ht="15" customHeight="1" x14ac:dyDescent="0.45">
      <c r="A697" s="5" t="s">
        <v>2512</v>
      </c>
      <c r="B697" s="5" t="s">
        <v>1631</v>
      </c>
      <c r="C697" s="7">
        <f>'Automation by Year'!C805</f>
        <v>0</v>
      </c>
      <c r="D697" s="7">
        <f>'Automation by Year'!D805</f>
        <v>1</v>
      </c>
      <c r="E697" s="7">
        <f>'Automation by Year'!E805</f>
        <v>1</v>
      </c>
      <c r="F697" s="7">
        <f>'Automation by Year'!F805</f>
        <v>1</v>
      </c>
      <c r="G697" s="9">
        <v>94920</v>
      </c>
      <c r="H697" s="10" t="str">
        <f t="shared" si="10"/>
        <v>51</v>
      </c>
      <c r="I697" s="11" t="s">
        <v>1791</v>
      </c>
    </row>
    <row r="698" spans="1:9" ht="15" customHeight="1" x14ac:dyDescent="0.45">
      <c r="A698" s="5" t="s">
        <v>2513</v>
      </c>
      <c r="B698" s="5" t="s">
        <v>1633</v>
      </c>
      <c r="C698" s="7">
        <f>'Automation by Year'!C806</f>
        <v>0</v>
      </c>
      <c r="D698" s="7">
        <f>'Automation by Year'!D806</f>
        <v>0</v>
      </c>
      <c r="E698" s="7">
        <f>'Automation by Year'!E806</f>
        <v>0</v>
      </c>
      <c r="F698" s="7">
        <f>'Automation by Year'!F806</f>
        <v>1</v>
      </c>
      <c r="G698" s="9">
        <v>6060</v>
      </c>
      <c r="H698" s="10" t="str">
        <f t="shared" si="10"/>
        <v>51</v>
      </c>
      <c r="I698" s="11" t="s">
        <v>1791</v>
      </c>
    </row>
    <row r="699" spans="1:9" ht="15" customHeight="1" x14ac:dyDescent="0.45">
      <c r="A699" s="5" t="s">
        <v>2514</v>
      </c>
      <c r="B699" s="5" t="s">
        <v>1635</v>
      </c>
      <c r="C699" s="7">
        <f>'Automation by Year'!C807</f>
        <v>0</v>
      </c>
      <c r="D699" s="7">
        <f>'Automation by Year'!D807</f>
        <v>0</v>
      </c>
      <c r="E699" s="7">
        <f>'Automation by Year'!E807</f>
        <v>1</v>
      </c>
      <c r="F699" s="7">
        <f>'Automation by Year'!F807</f>
        <v>1</v>
      </c>
      <c r="G699" s="9">
        <v>44980</v>
      </c>
      <c r="H699" s="10" t="str">
        <f t="shared" si="10"/>
        <v>51</v>
      </c>
      <c r="I699" s="11" t="s">
        <v>1791</v>
      </c>
    </row>
    <row r="700" spans="1:9" ht="15" customHeight="1" x14ac:dyDescent="0.45">
      <c r="A700" s="5" t="s">
        <v>2515</v>
      </c>
      <c r="B700" s="5" t="s">
        <v>1637</v>
      </c>
      <c r="C700" s="7">
        <f>'Automation by Year'!C808</f>
        <v>0</v>
      </c>
      <c r="D700" s="7">
        <f>'Automation by Year'!D808</f>
        <v>0</v>
      </c>
      <c r="E700" s="7">
        <f>'Automation by Year'!E808</f>
        <v>1</v>
      </c>
      <c r="F700" s="7">
        <f>'Automation by Year'!F808</f>
        <v>1</v>
      </c>
      <c r="G700" s="9">
        <v>58770</v>
      </c>
      <c r="H700" s="10" t="str">
        <f t="shared" si="10"/>
        <v>51</v>
      </c>
      <c r="I700" s="11" t="s">
        <v>1791</v>
      </c>
    </row>
    <row r="701" spans="1:9" ht="15" customHeight="1" x14ac:dyDescent="0.45">
      <c r="A701" s="5" t="s">
        <v>2516</v>
      </c>
      <c r="B701" s="5" t="s">
        <v>1639</v>
      </c>
      <c r="C701" s="7">
        <f>'Automation by Year'!C809</f>
        <v>0</v>
      </c>
      <c r="D701" s="7">
        <f>'Automation by Year'!D809</f>
        <v>0</v>
      </c>
      <c r="E701" s="7">
        <f>'Automation by Year'!E809</f>
        <v>1</v>
      </c>
      <c r="F701" s="7">
        <f>'Automation by Year'!F809</f>
        <v>1</v>
      </c>
      <c r="G701" s="9">
        <v>14280</v>
      </c>
      <c r="H701" s="10" t="str">
        <f t="shared" si="10"/>
        <v>51</v>
      </c>
      <c r="I701" s="11" t="s">
        <v>1791</v>
      </c>
    </row>
    <row r="702" spans="1:9" ht="15" customHeight="1" x14ac:dyDescent="0.45">
      <c r="A702" s="5" t="s">
        <v>2517</v>
      </c>
      <c r="B702" s="5" t="s">
        <v>1641</v>
      </c>
      <c r="C702" s="7">
        <f>'Automation by Year'!C810</f>
        <v>0</v>
      </c>
      <c r="D702" s="7">
        <f>'Automation by Year'!D810</f>
        <v>0</v>
      </c>
      <c r="E702" s="7">
        <f>'Automation by Year'!E810</f>
        <v>1</v>
      </c>
      <c r="F702" s="7">
        <f>'Automation by Year'!F810</f>
        <v>1</v>
      </c>
      <c r="G702" s="9">
        <v>597370</v>
      </c>
      <c r="H702" s="10" t="str">
        <f t="shared" si="10"/>
        <v>51</v>
      </c>
      <c r="I702" s="11" t="s">
        <v>1791</v>
      </c>
    </row>
    <row r="703" spans="1:9" ht="15" customHeight="1" x14ac:dyDescent="0.45">
      <c r="A703" s="5" t="s">
        <v>2518</v>
      </c>
      <c r="B703" s="5" t="s">
        <v>1643</v>
      </c>
      <c r="C703" s="7">
        <f>'Automation by Year'!C811</f>
        <v>0</v>
      </c>
      <c r="D703" s="7">
        <f>'Automation by Year'!D811</f>
        <v>0</v>
      </c>
      <c r="E703" s="7">
        <f>'Automation by Year'!E811</f>
        <v>0</v>
      </c>
      <c r="F703" s="7">
        <f>'Automation by Year'!F811</f>
        <v>0</v>
      </c>
      <c r="G703" s="9">
        <v>22440</v>
      </c>
      <c r="H703" s="10" t="str">
        <f t="shared" si="10"/>
        <v>51</v>
      </c>
      <c r="I703" s="11" t="s">
        <v>1791</v>
      </c>
    </row>
    <row r="704" spans="1:9" ht="15" customHeight="1" x14ac:dyDescent="0.45">
      <c r="A704" s="5" t="s">
        <v>2519</v>
      </c>
      <c r="B704" s="5" t="s">
        <v>1647</v>
      </c>
      <c r="C704" s="7">
        <f>'Automation by Year'!C813</f>
        <v>0</v>
      </c>
      <c r="D704" s="7">
        <f>'Automation by Year'!D813</f>
        <v>0</v>
      </c>
      <c r="E704" s="7">
        <f>'Automation by Year'!E813</f>
        <v>0</v>
      </c>
      <c r="F704" s="7">
        <f>'Automation by Year'!F813</f>
        <v>1</v>
      </c>
      <c r="G704" s="9">
        <v>34410</v>
      </c>
      <c r="H704" s="10" t="str">
        <f t="shared" si="10"/>
        <v>51</v>
      </c>
      <c r="I704" s="11" t="s">
        <v>1791</v>
      </c>
    </row>
    <row r="705" spans="1:9" ht="15" customHeight="1" x14ac:dyDescent="0.45">
      <c r="A705" s="5" t="s">
        <v>2520</v>
      </c>
      <c r="B705" s="5" t="s">
        <v>1649</v>
      </c>
      <c r="C705" s="7">
        <f>'Automation by Year'!C814</f>
        <v>0</v>
      </c>
      <c r="D705" s="7">
        <f>'Automation by Year'!D814</f>
        <v>0</v>
      </c>
      <c r="E705" s="7">
        <f>'Automation by Year'!E814</f>
        <v>0</v>
      </c>
      <c r="F705" s="7">
        <f>'Automation by Year'!F814</f>
        <v>1</v>
      </c>
      <c r="G705" s="9">
        <v>11280</v>
      </c>
      <c r="H705" s="10" t="str">
        <f t="shared" si="10"/>
        <v>51</v>
      </c>
      <c r="I705" s="11" t="s">
        <v>1791</v>
      </c>
    </row>
    <row r="706" spans="1:9" ht="15" customHeight="1" x14ac:dyDescent="0.45">
      <c r="A706" s="5" t="s">
        <v>2521</v>
      </c>
      <c r="B706" s="5" t="s">
        <v>1651</v>
      </c>
      <c r="C706" s="7">
        <f>'Automation by Year'!C815</f>
        <v>0</v>
      </c>
      <c r="D706" s="7">
        <f>'Automation by Year'!D815</f>
        <v>0</v>
      </c>
      <c r="E706" s="7">
        <f>'Automation by Year'!E815</f>
        <v>0</v>
      </c>
      <c r="F706" s="7">
        <f>'Automation by Year'!F815</f>
        <v>1</v>
      </c>
      <c r="G706" s="9">
        <v>18660</v>
      </c>
      <c r="H706" s="10" t="str">
        <f t="shared" ref="H706:H769" si="11">LEFT(A706,2)</f>
        <v>51</v>
      </c>
      <c r="I706" s="11" t="s">
        <v>1791</v>
      </c>
    </row>
    <row r="707" spans="1:9" ht="15" customHeight="1" x14ac:dyDescent="0.45">
      <c r="A707" s="5" t="s">
        <v>2522</v>
      </c>
      <c r="B707" s="5" t="s">
        <v>1653</v>
      </c>
      <c r="C707" s="7">
        <f>'Automation by Year'!C816</f>
        <v>0</v>
      </c>
      <c r="D707" s="7">
        <f>'Automation by Year'!D816</f>
        <v>0</v>
      </c>
      <c r="E707" s="7">
        <f>'Automation by Year'!E816</f>
        <v>1</v>
      </c>
      <c r="F707" s="7">
        <f>'Automation by Year'!F816</f>
        <v>1</v>
      </c>
      <c r="G707" s="9">
        <v>379060</v>
      </c>
      <c r="H707" s="10" t="str">
        <f t="shared" si="11"/>
        <v>51</v>
      </c>
      <c r="I707" s="11" t="s">
        <v>1791</v>
      </c>
    </row>
    <row r="708" spans="1:9" ht="15" customHeight="1" x14ac:dyDescent="0.45">
      <c r="A708" s="5" t="s">
        <v>2523</v>
      </c>
      <c r="B708" s="5" t="s">
        <v>1655</v>
      </c>
      <c r="C708" s="7">
        <f>'Automation by Year'!C817</f>
        <v>0</v>
      </c>
      <c r="D708" s="7">
        <f>'Automation by Year'!D817</f>
        <v>0</v>
      </c>
      <c r="E708" s="7">
        <f>'Automation by Year'!E817</f>
        <v>0</v>
      </c>
      <c r="F708" s="7">
        <f>'Automation by Year'!F817</f>
        <v>1</v>
      </c>
      <c r="G708" s="9">
        <v>7940</v>
      </c>
      <c r="H708" s="10" t="str">
        <f t="shared" si="11"/>
        <v>51</v>
      </c>
      <c r="I708" s="11" t="s">
        <v>1791</v>
      </c>
    </row>
    <row r="709" spans="1:9" ht="15" customHeight="1" x14ac:dyDescent="0.45">
      <c r="A709" s="5" t="s">
        <v>2524</v>
      </c>
      <c r="B709" s="5" t="s">
        <v>1657</v>
      </c>
      <c r="C709" s="7">
        <f>'Automation by Year'!C818</f>
        <v>0</v>
      </c>
      <c r="D709" s="7">
        <f>'Automation by Year'!D818</f>
        <v>0</v>
      </c>
      <c r="E709" s="7">
        <f>'Automation by Year'!E818</f>
        <v>0</v>
      </c>
      <c r="F709" s="7">
        <f>'Automation by Year'!F818</f>
        <v>1</v>
      </c>
      <c r="G709" s="9">
        <v>158740</v>
      </c>
      <c r="H709" s="10" t="str">
        <f t="shared" si="11"/>
        <v>51</v>
      </c>
      <c r="I709" s="11" t="s">
        <v>1791</v>
      </c>
    </row>
    <row r="710" spans="1:9" ht="15" customHeight="1" x14ac:dyDescent="0.45">
      <c r="A710" s="5" t="s">
        <v>2525</v>
      </c>
      <c r="B710" s="5" t="s">
        <v>1659</v>
      </c>
      <c r="C710" s="7">
        <f>'Automation by Year'!C819</f>
        <v>0</v>
      </c>
      <c r="D710" s="7">
        <f>'Automation by Year'!D819</f>
        <v>0</v>
      </c>
      <c r="E710" s="7">
        <f>'Automation by Year'!E819</f>
        <v>1</v>
      </c>
      <c r="F710" s="7">
        <f>'Automation by Year'!F819</f>
        <v>1</v>
      </c>
      <c r="G710" s="9">
        <v>31460</v>
      </c>
      <c r="H710" s="10" t="str">
        <f t="shared" si="11"/>
        <v>51</v>
      </c>
      <c r="I710" s="11" t="s">
        <v>1791</v>
      </c>
    </row>
    <row r="711" spans="1:9" ht="15" customHeight="1" x14ac:dyDescent="0.45">
      <c r="A711" s="5" t="s">
        <v>2526</v>
      </c>
      <c r="B711" s="5" t="s">
        <v>1661</v>
      </c>
      <c r="C711" s="7">
        <f>'Automation by Year'!C820</f>
        <v>0</v>
      </c>
      <c r="D711" s="7">
        <f>'Automation by Year'!D820</f>
        <v>0</v>
      </c>
      <c r="E711" s="7">
        <f>'Automation by Year'!E820</f>
        <v>1</v>
      </c>
      <c r="F711" s="7">
        <f>'Automation by Year'!F820</f>
        <v>1</v>
      </c>
      <c r="G711" s="9">
        <v>4800</v>
      </c>
      <c r="H711" s="10" t="str">
        <f t="shared" si="11"/>
        <v>51</v>
      </c>
      <c r="I711" s="11" t="s">
        <v>1791</v>
      </c>
    </row>
    <row r="712" spans="1:9" ht="15" customHeight="1" x14ac:dyDescent="0.45">
      <c r="A712" s="5" t="s">
        <v>2527</v>
      </c>
      <c r="B712" s="5" t="s">
        <v>1663</v>
      </c>
      <c r="C712" s="7">
        <f>'Automation by Year'!C821</f>
        <v>0</v>
      </c>
      <c r="D712" s="7">
        <f>'Automation by Year'!D821</f>
        <v>0</v>
      </c>
      <c r="E712" s="7">
        <f>'Automation by Year'!E821</f>
        <v>1</v>
      </c>
      <c r="F712" s="7">
        <f>'Automation by Year'!F821</f>
        <v>1</v>
      </c>
      <c r="G712" s="9">
        <v>169450</v>
      </c>
      <c r="H712" s="10" t="str">
        <f t="shared" si="11"/>
        <v>51</v>
      </c>
      <c r="I712" s="11" t="s">
        <v>1791</v>
      </c>
    </row>
    <row r="713" spans="1:9" ht="15" customHeight="1" x14ac:dyDescent="0.45">
      <c r="A713" s="5" t="s">
        <v>2528</v>
      </c>
      <c r="B713" s="5" t="s">
        <v>1665</v>
      </c>
      <c r="C713" s="7">
        <f>'Automation by Year'!C822</f>
        <v>0</v>
      </c>
      <c r="D713" s="7">
        <f>'Automation by Year'!D822</f>
        <v>1</v>
      </c>
      <c r="E713" s="7">
        <f>'Automation by Year'!E822</f>
        <v>1</v>
      </c>
      <c r="F713" s="7">
        <f>'Automation by Year'!F822</f>
        <v>1</v>
      </c>
      <c r="G713" s="9">
        <v>28500</v>
      </c>
      <c r="H713" s="10" t="str">
        <f t="shared" si="11"/>
        <v>51</v>
      </c>
      <c r="I713" s="11" t="s">
        <v>1791</v>
      </c>
    </row>
    <row r="714" spans="1:9" ht="15" customHeight="1" x14ac:dyDescent="0.45">
      <c r="A714" s="5" t="s">
        <v>2529</v>
      </c>
      <c r="B714" s="5" t="s">
        <v>1667</v>
      </c>
      <c r="C714" s="7">
        <f>'Automation by Year'!C823</f>
        <v>0</v>
      </c>
      <c r="D714" s="7">
        <f>'Automation by Year'!D823</f>
        <v>0</v>
      </c>
      <c r="E714" s="7">
        <f>'Automation by Year'!E823</f>
        <v>1</v>
      </c>
      <c r="F714" s="7">
        <f>'Automation by Year'!F823</f>
        <v>1</v>
      </c>
      <c r="G714" s="9">
        <v>11500</v>
      </c>
      <c r="H714" s="10" t="str">
        <f t="shared" si="11"/>
        <v>51</v>
      </c>
      <c r="I714" s="11" t="s">
        <v>1791</v>
      </c>
    </row>
    <row r="715" spans="1:9" ht="15" customHeight="1" x14ac:dyDescent="0.45">
      <c r="A715" s="5" t="s">
        <v>2530</v>
      </c>
      <c r="B715" s="5" t="s">
        <v>1669</v>
      </c>
      <c r="C715" s="7">
        <f>'Automation by Year'!C824</f>
        <v>0</v>
      </c>
      <c r="D715" s="7">
        <f>'Automation by Year'!D824</f>
        <v>0</v>
      </c>
      <c r="E715" s="7">
        <f>'Automation by Year'!E824</f>
        <v>1</v>
      </c>
      <c r="F715" s="7">
        <f>'Automation by Year'!F824</f>
        <v>1</v>
      </c>
      <c r="G715" s="9">
        <v>14760</v>
      </c>
      <c r="H715" s="10" t="str">
        <f t="shared" si="11"/>
        <v>51</v>
      </c>
      <c r="I715" s="11" t="s">
        <v>1791</v>
      </c>
    </row>
    <row r="716" spans="1:9" ht="15" customHeight="1" x14ac:dyDescent="0.45">
      <c r="A716" s="5" t="s">
        <v>2531</v>
      </c>
      <c r="B716" s="5" t="s">
        <v>1671</v>
      </c>
      <c r="C716" s="7">
        <f>'Automation by Year'!C825</f>
        <v>0</v>
      </c>
      <c r="D716" s="7">
        <f>'Automation by Year'!D825</f>
        <v>0</v>
      </c>
      <c r="E716" s="7">
        <f>'Automation by Year'!E825</f>
        <v>1</v>
      </c>
      <c r="F716" s="7">
        <f>'Automation by Year'!F825</f>
        <v>1</v>
      </c>
      <c r="G716" s="9">
        <v>6900</v>
      </c>
      <c r="H716" s="10" t="str">
        <f t="shared" si="11"/>
        <v>51</v>
      </c>
      <c r="I716" s="11" t="s">
        <v>1791</v>
      </c>
    </row>
    <row r="717" spans="1:9" ht="15" customHeight="1" x14ac:dyDescent="0.45">
      <c r="A717" s="5" t="s">
        <v>2532</v>
      </c>
      <c r="B717" s="5" t="s">
        <v>1673</v>
      </c>
      <c r="C717" s="7">
        <f>'Automation by Year'!C826</f>
        <v>0</v>
      </c>
      <c r="D717" s="7">
        <f>'Automation by Year'!D826</f>
        <v>0</v>
      </c>
      <c r="E717" s="7">
        <f>'Automation by Year'!E826</f>
        <v>1</v>
      </c>
      <c r="F717" s="7">
        <f>'Automation by Year'!F826</f>
        <v>1</v>
      </c>
      <c r="G717" s="9">
        <v>7750</v>
      </c>
      <c r="H717" s="10" t="str">
        <f t="shared" si="11"/>
        <v>51</v>
      </c>
      <c r="I717" s="11" t="s">
        <v>1791</v>
      </c>
    </row>
    <row r="718" spans="1:9" ht="15" customHeight="1" x14ac:dyDescent="0.45">
      <c r="A718" s="5" t="s">
        <v>2533</v>
      </c>
      <c r="B718" s="5" t="s">
        <v>1675</v>
      </c>
      <c r="C718" s="7">
        <f>'Automation by Year'!C827</f>
        <v>0</v>
      </c>
      <c r="D718" s="7">
        <f>'Automation by Year'!D827</f>
        <v>0</v>
      </c>
      <c r="E718" s="7">
        <f>'Automation by Year'!E827</f>
        <v>0</v>
      </c>
      <c r="F718" s="7">
        <f>'Automation by Year'!F827</f>
        <v>1</v>
      </c>
      <c r="G718" s="9">
        <v>33190</v>
      </c>
      <c r="H718" s="10" t="str">
        <f t="shared" si="11"/>
        <v>51</v>
      </c>
      <c r="I718" s="11" t="s">
        <v>1791</v>
      </c>
    </row>
    <row r="719" spans="1:9" ht="15" customHeight="1" x14ac:dyDescent="0.45">
      <c r="A719" s="5" t="s">
        <v>2534</v>
      </c>
      <c r="B719" s="5" t="s">
        <v>1683</v>
      </c>
      <c r="C719" s="7">
        <f>'Automation by Year'!C831</f>
        <v>0</v>
      </c>
      <c r="D719" s="7">
        <f>'Automation by Year'!D831</f>
        <v>0</v>
      </c>
      <c r="E719" s="7">
        <f>'Automation by Year'!E831</f>
        <v>1</v>
      </c>
      <c r="F719" s="7">
        <f>'Automation by Year'!F831</f>
        <v>1</v>
      </c>
      <c r="G719" s="9">
        <v>96130</v>
      </c>
      <c r="H719" s="10" t="str">
        <f t="shared" si="11"/>
        <v>51</v>
      </c>
      <c r="I719" s="11" t="s">
        <v>1791</v>
      </c>
    </row>
    <row r="720" spans="1:9" ht="15" customHeight="1" x14ac:dyDescent="0.45">
      <c r="A720" s="5" t="s">
        <v>2535</v>
      </c>
      <c r="B720" s="5" t="s">
        <v>1685</v>
      </c>
      <c r="C720" s="7">
        <f>'Automation by Year'!C832</f>
        <v>0</v>
      </c>
      <c r="D720" s="7">
        <f>'Automation by Year'!D832</f>
        <v>0</v>
      </c>
      <c r="E720" s="7">
        <f>'Automation by Year'!E832</f>
        <v>1</v>
      </c>
      <c r="F720" s="7">
        <f>'Automation by Year'!F832</f>
        <v>1</v>
      </c>
      <c r="G720" s="9">
        <v>20770</v>
      </c>
      <c r="H720" s="10" t="str">
        <f t="shared" si="11"/>
        <v>51</v>
      </c>
      <c r="I720" s="11" t="s">
        <v>1791</v>
      </c>
    </row>
    <row r="721" spans="1:9" ht="15" customHeight="1" x14ac:dyDescent="0.45">
      <c r="A721" s="5" t="s">
        <v>2536</v>
      </c>
      <c r="B721" s="5" t="s">
        <v>1687</v>
      </c>
      <c r="C721" s="7">
        <f>'Automation by Year'!C833</f>
        <v>0</v>
      </c>
      <c r="D721" s="7">
        <f>'Automation by Year'!D833</f>
        <v>0</v>
      </c>
      <c r="E721" s="7">
        <f>'Automation by Year'!E833</f>
        <v>1</v>
      </c>
      <c r="F721" s="7">
        <f>'Automation by Year'!F833</f>
        <v>1</v>
      </c>
      <c r="G721" s="9">
        <v>165700</v>
      </c>
      <c r="H721" s="10" t="str">
        <f t="shared" si="11"/>
        <v>51</v>
      </c>
      <c r="I721" s="11" t="s">
        <v>1791</v>
      </c>
    </row>
    <row r="722" spans="1:9" ht="15" customHeight="1" x14ac:dyDescent="0.45">
      <c r="A722" s="5" t="s">
        <v>2537</v>
      </c>
      <c r="B722" s="5" t="s">
        <v>1689</v>
      </c>
      <c r="C722" s="7">
        <f>'Automation by Year'!C834</f>
        <v>0</v>
      </c>
      <c r="D722" s="7">
        <f>'Automation by Year'!D834</f>
        <v>0</v>
      </c>
      <c r="E722" s="7">
        <f>'Automation by Year'!E834</f>
        <v>1</v>
      </c>
      <c r="F722" s="7">
        <f>'Automation by Year'!F834</f>
        <v>1</v>
      </c>
      <c r="G722" s="9">
        <v>9760</v>
      </c>
      <c r="H722" s="10" t="str">
        <f t="shared" si="11"/>
        <v>53</v>
      </c>
      <c r="I722" s="11" t="s">
        <v>1791</v>
      </c>
    </row>
    <row r="723" spans="1:9" ht="15" customHeight="1" x14ac:dyDescent="0.45">
      <c r="A723" s="5" t="s">
        <v>2538</v>
      </c>
      <c r="B723" s="5" t="s">
        <v>1691</v>
      </c>
      <c r="C723" s="7">
        <f>'Automation by Year'!C835</f>
        <v>0</v>
      </c>
      <c r="D723" s="7">
        <f>'Automation by Year'!D835</f>
        <v>0</v>
      </c>
      <c r="E723" s="7">
        <f>'Automation by Year'!E835</f>
        <v>0</v>
      </c>
      <c r="F723" s="7">
        <f>'Automation by Year'!F835</f>
        <v>1</v>
      </c>
      <c r="G723" s="12"/>
      <c r="H723" s="10" t="str">
        <f t="shared" si="11"/>
        <v>53</v>
      </c>
      <c r="I723" s="11" t="s">
        <v>1828</v>
      </c>
    </row>
    <row r="724" spans="1:9" ht="15" customHeight="1" x14ac:dyDescent="0.45">
      <c r="A724" s="5" t="s">
        <v>2539</v>
      </c>
      <c r="B724" s="5" t="s">
        <v>1695</v>
      </c>
      <c r="C724" s="7">
        <f>'Automation by Year'!C837</f>
        <v>0</v>
      </c>
      <c r="D724" s="7">
        <f>'Automation by Year'!D837</f>
        <v>0</v>
      </c>
      <c r="E724" s="7">
        <f>'Automation by Year'!E837</f>
        <v>1</v>
      </c>
      <c r="F724" s="7">
        <f>'Automation by Year'!F837</f>
        <v>1</v>
      </c>
      <c r="G724" s="12"/>
      <c r="H724" s="10" t="str">
        <f t="shared" si="11"/>
        <v>53</v>
      </c>
      <c r="I724" s="11" t="s">
        <v>1828</v>
      </c>
    </row>
    <row r="725" spans="1:9" ht="15" customHeight="1" x14ac:dyDescent="0.45">
      <c r="A725" s="5" t="s">
        <v>2540</v>
      </c>
      <c r="B725" s="5" t="s">
        <v>1697</v>
      </c>
      <c r="C725" s="7">
        <f>'Automation by Year'!C838</f>
        <v>0</v>
      </c>
      <c r="D725" s="7">
        <f>'Automation by Year'!D838</f>
        <v>0</v>
      </c>
      <c r="E725" s="7">
        <f>'Automation by Year'!E838</f>
        <v>0</v>
      </c>
      <c r="F725" s="7">
        <f>'Automation by Year'!F838</f>
        <v>1</v>
      </c>
      <c r="G725" s="9">
        <v>103560</v>
      </c>
      <c r="H725" s="10" t="str">
        <f t="shared" si="11"/>
        <v>53</v>
      </c>
      <c r="I725" s="11" t="s">
        <v>1791</v>
      </c>
    </row>
    <row r="726" spans="1:9" ht="15" customHeight="1" x14ac:dyDescent="0.45">
      <c r="A726" s="5" t="s">
        <v>2541</v>
      </c>
      <c r="B726" s="5" t="s">
        <v>1699</v>
      </c>
      <c r="C726" s="7">
        <f>'Automation by Year'!C839</f>
        <v>0</v>
      </c>
      <c r="D726" s="7">
        <f>'Automation by Year'!D839</f>
        <v>0</v>
      </c>
      <c r="E726" s="7">
        <f>'Automation by Year'!E839</f>
        <v>0</v>
      </c>
      <c r="F726" s="7">
        <f>'Automation by Year'!F839</f>
        <v>1</v>
      </c>
      <c r="G726" s="9">
        <v>47630</v>
      </c>
      <c r="H726" s="10" t="str">
        <f t="shared" si="11"/>
        <v>53</v>
      </c>
      <c r="I726" s="11" t="s">
        <v>1791</v>
      </c>
    </row>
    <row r="727" spans="1:9" ht="15" customHeight="1" x14ac:dyDescent="0.45">
      <c r="A727" s="5" t="s">
        <v>2542</v>
      </c>
      <c r="B727" s="5" t="s">
        <v>1701</v>
      </c>
      <c r="C727" s="7">
        <f>'Automation by Year'!C840</f>
        <v>0</v>
      </c>
      <c r="D727" s="7">
        <f>'Automation by Year'!D840</f>
        <v>0</v>
      </c>
      <c r="E727" s="7">
        <f>'Automation by Year'!E840</f>
        <v>1</v>
      </c>
      <c r="F727" s="7">
        <f>'Automation by Year'!F840</f>
        <v>1</v>
      </c>
      <c r="G727" s="9">
        <v>22510</v>
      </c>
      <c r="H727" s="10" t="str">
        <f t="shared" si="11"/>
        <v>53</v>
      </c>
      <c r="I727" s="11" t="s">
        <v>1791</v>
      </c>
    </row>
    <row r="728" spans="1:9" ht="15" customHeight="1" x14ac:dyDescent="0.45">
      <c r="A728" s="5" t="s">
        <v>2543</v>
      </c>
      <c r="B728" s="5" t="s">
        <v>1703</v>
      </c>
      <c r="C728" s="7">
        <f>'Automation by Year'!C841</f>
        <v>0</v>
      </c>
      <c r="D728" s="7">
        <f>'Automation by Year'!D841</f>
        <v>0</v>
      </c>
      <c r="E728" s="7">
        <f>'Automation by Year'!E841</f>
        <v>1</v>
      </c>
      <c r="F728" s="7">
        <f>'Automation by Year'!F841</f>
        <v>1</v>
      </c>
      <c r="G728" s="9">
        <v>15190</v>
      </c>
      <c r="H728" s="10" t="str">
        <f t="shared" si="11"/>
        <v>53</v>
      </c>
      <c r="I728" s="11" t="s">
        <v>1791</v>
      </c>
    </row>
    <row r="729" spans="1:9" ht="15" customHeight="1" x14ac:dyDescent="0.45">
      <c r="A729" s="5" t="s">
        <v>2544</v>
      </c>
      <c r="B729" s="5" t="s">
        <v>1705</v>
      </c>
      <c r="C729" s="7">
        <f>'Automation by Year'!C842</f>
        <v>0</v>
      </c>
      <c r="D729" s="7">
        <f>'Automation by Year'!D842</f>
        <v>0</v>
      </c>
      <c r="E729" s="7">
        <f>'Automation by Year'!E842</f>
        <v>0</v>
      </c>
      <c r="F729" s="7">
        <f>'Automation by Year'!F842</f>
        <v>1</v>
      </c>
      <c r="G729" s="9">
        <v>131650</v>
      </c>
      <c r="H729" s="10" t="str">
        <f t="shared" si="11"/>
        <v>53</v>
      </c>
      <c r="I729" s="11" t="s">
        <v>1791</v>
      </c>
    </row>
    <row r="730" spans="1:9" ht="15" customHeight="1" x14ac:dyDescent="0.45">
      <c r="A730" s="5" t="s">
        <v>2545</v>
      </c>
      <c r="B730" s="5" t="s">
        <v>1707</v>
      </c>
      <c r="C730" s="7">
        <f>'Automation by Year'!C843</f>
        <v>0</v>
      </c>
      <c r="D730" s="7">
        <f>'Automation by Year'!D843</f>
        <v>0</v>
      </c>
      <c r="E730" s="7">
        <f>'Automation by Year'!E843</f>
        <v>0</v>
      </c>
      <c r="F730" s="7">
        <f>'Automation by Year'!F843</f>
        <v>1</v>
      </c>
      <c r="G730" s="9">
        <v>12630</v>
      </c>
      <c r="H730" s="10" t="str">
        <f t="shared" si="11"/>
        <v>53</v>
      </c>
      <c r="I730" s="11" t="s">
        <v>1791</v>
      </c>
    </row>
    <row r="731" spans="1:9" ht="15" customHeight="1" x14ac:dyDescent="0.45">
      <c r="A731" s="5" t="s">
        <v>2546</v>
      </c>
      <c r="B731" s="5" t="s">
        <v>1709</v>
      </c>
      <c r="C731" s="7">
        <f>'Automation by Year'!C844</f>
        <v>0</v>
      </c>
      <c r="D731" s="7">
        <f>'Automation by Year'!D844</f>
        <v>0</v>
      </c>
      <c r="E731" s="7">
        <f>'Automation by Year'!E844</f>
        <v>0</v>
      </c>
      <c r="F731" s="7">
        <f>'Automation by Year'!F844</f>
        <v>1</v>
      </c>
      <c r="G731" s="9">
        <v>409180</v>
      </c>
      <c r="H731" s="10" t="str">
        <f t="shared" si="11"/>
        <v>53</v>
      </c>
      <c r="I731" s="11" t="s">
        <v>1791</v>
      </c>
    </row>
    <row r="732" spans="1:9" ht="15" customHeight="1" x14ac:dyDescent="0.45">
      <c r="A732" s="5" t="s">
        <v>2547</v>
      </c>
      <c r="B732" s="5" t="s">
        <v>1711</v>
      </c>
      <c r="C732" s="7">
        <f>'Automation by Year'!C845</f>
        <v>0</v>
      </c>
      <c r="D732" s="7">
        <f>'Automation by Year'!D845</f>
        <v>0</v>
      </c>
      <c r="E732" s="7">
        <f>'Automation by Year'!E845</f>
        <v>0</v>
      </c>
      <c r="F732" s="7">
        <f>'Automation by Year'!F845</f>
        <v>1</v>
      </c>
      <c r="G732" s="9">
        <v>2062040</v>
      </c>
      <c r="H732" s="10" t="str">
        <f t="shared" si="11"/>
        <v>53</v>
      </c>
      <c r="I732" s="11" t="s">
        <v>1791</v>
      </c>
    </row>
    <row r="733" spans="1:9" ht="15" customHeight="1" x14ac:dyDescent="0.45">
      <c r="A733" s="5" t="s">
        <v>2548</v>
      </c>
      <c r="B733" s="5" t="s">
        <v>1713</v>
      </c>
      <c r="C733" s="7">
        <f>'Automation by Year'!C846</f>
        <v>0</v>
      </c>
      <c r="D733" s="7">
        <f>'Automation by Year'!D846</f>
        <v>0</v>
      </c>
      <c r="E733" s="7">
        <f>'Automation by Year'!E846</f>
        <v>0</v>
      </c>
      <c r="F733" s="7">
        <f>'Automation by Year'!F846</f>
        <v>1</v>
      </c>
      <c r="G733" s="9">
        <v>983300</v>
      </c>
      <c r="H733" s="10" t="str">
        <f t="shared" si="11"/>
        <v>53</v>
      </c>
      <c r="I733" s="11" t="s">
        <v>1791</v>
      </c>
    </row>
    <row r="734" spans="1:9" ht="15" customHeight="1" x14ac:dyDescent="0.45">
      <c r="A734" s="5" t="s">
        <v>2549</v>
      </c>
      <c r="B734" s="5" t="s">
        <v>1715</v>
      </c>
      <c r="C734" s="7">
        <f>'Automation by Year'!C847</f>
        <v>0</v>
      </c>
      <c r="D734" s="7">
        <f>'Automation by Year'!D847</f>
        <v>0</v>
      </c>
      <c r="E734" s="7">
        <f>'Automation by Year'!E847</f>
        <v>0</v>
      </c>
      <c r="F734" s="7">
        <f>'Automation by Year'!F847</f>
        <v>0</v>
      </c>
      <c r="G734" s="9">
        <v>159240</v>
      </c>
      <c r="H734" s="10" t="str">
        <f t="shared" si="11"/>
        <v>53</v>
      </c>
      <c r="I734" s="11" t="s">
        <v>1791</v>
      </c>
    </row>
    <row r="735" spans="1:9" ht="15" customHeight="1" x14ac:dyDescent="0.45">
      <c r="A735" s="5" t="s">
        <v>2550</v>
      </c>
      <c r="B735" s="5" t="s">
        <v>1717</v>
      </c>
      <c r="C735" s="7">
        <f>'Automation by Year'!C848</f>
        <v>0</v>
      </c>
      <c r="D735" s="7">
        <f>'Automation by Year'!D848</f>
        <v>0</v>
      </c>
      <c r="E735" s="7">
        <f>'Automation by Year'!E848</f>
        <v>1</v>
      </c>
      <c r="F735" s="7">
        <f>'Automation by Year'!F848</f>
        <v>1</v>
      </c>
      <c r="G735" s="9">
        <v>33470</v>
      </c>
      <c r="H735" s="10" t="str">
        <f t="shared" si="11"/>
        <v>53</v>
      </c>
      <c r="I735" s="11" t="s">
        <v>1791</v>
      </c>
    </row>
    <row r="736" spans="1:9" ht="15" customHeight="1" x14ac:dyDescent="0.45">
      <c r="A736" s="5" t="s">
        <v>2551</v>
      </c>
      <c r="B736" s="5" t="s">
        <v>1719</v>
      </c>
      <c r="C736" s="7">
        <f>'Automation by Year'!C849</f>
        <v>0</v>
      </c>
      <c r="D736" s="7">
        <f>'Automation by Year'!D849</f>
        <v>0</v>
      </c>
      <c r="E736" s="7">
        <f>'Automation by Year'!E849</f>
        <v>1</v>
      </c>
      <c r="F736" s="7">
        <f>'Automation by Year'!F849</f>
        <v>1</v>
      </c>
      <c r="G736" s="9">
        <v>3920</v>
      </c>
      <c r="H736" s="10" t="str">
        <f t="shared" si="11"/>
        <v>53</v>
      </c>
      <c r="I736" s="11" t="s">
        <v>1791</v>
      </c>
    </row>
    <row r="737" spans="1:9" ht="15" customHeight="1" x14ac:dyDescent="0.45">
      <c r="A737" s="5" t="s">
        <v>2552</v>
      </c>
      <c r="B737" s="5" t="s">
        <v>1721</v>
      </c>
      <c r="C737" s="7">
        <f>'Automation by Year'!C850</f>
        <v>0</v>
      </c>
      <c r="D737" s="7">
        <f>'Automation by Year'!D850</f>
        <v>0</v>
      </c>
      <c r="E737" s="7">
        <f>'Automation by Year'!E850</f>
        <v>0</v>
      </c>
      <c r="F737" s="7">
        <f>'Automation by Year'!F850</f>
        <v>1</v>
      </c>
      <c r="G737" s="9">
        <v>12400</v>
      </c>
      <c r="H737" s="10" t="str">
        <f t="shared" si="11"/>
        <v>53</v>
      </c>
      <c r="I737" s="11" t="s">
        <v>1791</v>
      </c>
    </row>
    <row r="738" spans="1:9" ht="15" customHeight="1" x14ac:dyDescent="0.45">
      <c r="A738" s="5" t="s">
        <v>2553</v>
      </c>
      <c r="B738" s="5" t="s">
        <v>1723</v>
      </c>
      <c r="C738" s="7">
        <f>'Automation by Year'!C851</f>
        <v>0</v>
      </c>
      <c r="D738" s="7">
        <f>'Automation by Year'!D851</f>
        <v>0</v>
      </c>
      <c r="E738" s="7">
        <f>'Automation by Year'!E851</f>
        <v>1</v>
      </c>
      <c r="F738" s="7">
        <f>'Automation by Year'!F851</f>
        <v>1</v>
      </c>
      <c r="G738" s="9">
        <v>46440</v>
      </c>
      <c r="H738" s="10" t="str">
        <f t="shared" si="11"/>
        <v>53</v>
      </c>
      <c r="I738" s="11" t="s">
        <v>1791</v>
      </c>
    </row>
    <row r="739" spans="1:9" ht="15" customHeight="1" x14ac:dyDescent="0.45">
      <c r="A739" s="5" t="s">
        <v>2554</v>
      </c>
      <c r="B739" s="5" t="s">
        <v>1725</v>
      </c>
      <c r="C739" s="7">
        <f>'Automation by Year'!C852</f>
        <v>0</v>
      </c>
      <c r="D739" s="7">
        <f>'Automation by Year'!D852</f>
        <v>0</v>
      </c>
      <c r="E739" s="7">
        <f>'Automation by Year'!E852</f>
        <v>1</v>
      </c>
      <c r="F739" s="7">
        <f>'Automation by Year'!F852</f>
        <v>1</v>
      </c>
      <c r="G739" s="9">
        <v>10200</v>
      </c>
      <c r="H739" s="10" t="str">
        <f t="shared" si="11"/>
        <v>53</v>
      </c>
      <c r="I739" s="11" t="s">
        <v>1791</v>
      </c>
    </row>
    <row r="740" spans="1:9" ht="15" customHeight="1" x14ac:dyDescent="0.45">
      <c r="A740" s="5" t="s">
        <v>2555</v>
      </c>
      <c r="B740" s="5" t="s">
        <v>1727</v>
      </c>
      <c r="C740" s="7">
        <f>'Automation by Year'!C853</f>
        <v>0</v>
      </c>
      <c r="D740" s="7">
        <f>'Automation by Year'!D853</f>
        <v>0</v>
      </c>
      <c r="E740" s="7">
        <f>'Automation by Year'!E853</f>
        <v>0</v>
      </c>
      <c r="F740" s="7">
        <f>'Automation by Year'!F853</f>
        <v>1</v>
      </c>
      <c r="G740" s="9">
        <v>31670</v>
      </c>
      <c r="H740" s="10" t="str">
        <f t="shared" si="11"/>
        <v>53</v>
      </c>
      <c r="I740" s="11" t="s">
        <v>1791</v>
      </c>
    </row>
    <row r="741" spans="1:9" ht="15" customHeight="1" x14ac:dyDescent="0.45">
      <c r="A741" s="5" t="s">
        <v>2556</v>
      </c>
      <c r="B741" s="5" t="s">
        <v>1729</v>
      </c>
      <c r="C741" s="7">
        <f>'Automation by Year'!C854</f>
        <v>0</v>
      </c>
      <c r="D741" s="7">
        <f>'Automation by Year'!D854</f>
        <v>0</v>
      </c>
      <c r="E741" s="7">
        <f>'Automation by Year'!E854</f>
        <v>0</v>
      </c>
      <c r="F741" s="7">
        <f>'Automation by Year'!F854</f>
        <v>1</v>
      </c>
      <c r="G741" s="9">
        <v>36850</v>
      </c>
      <c r="H741" s="10" t="str">
        <f t="shared" si="11"/>
        <v>53</v>
      </c>
      <c r="I741" s="11" t="s">
        <v>1791</v>
      </c>
    </row>
    <row r="742" spans="1:9" ht="15" customHeight="1" x14ac:dyDescent="0.45">
      <c r="A742" s="5" t="s">
        <v>2557</v>
      </c>
      <c r="B742" s="5" t="s">
        <v>1731</v>
      </c>
      <c r="C742" s="7">
        <f>'Automation by Year'!C855</f>
        <v>0</v>
      </c>
      <c r="D742" s="7">
        <f>'Automation by Year'!D855</f>
        <v>0</v>
      </c>
      <c r="E742" s="7">
        <f>'Automation by Year'!E855</f>
        <v>0</v>
      </c>
      <c r="F742" s="7">
        <f>'Automation by Year'!F855</f>
        <v>1</v>
      </c>
      <c r="G742" s="9">
        <v>2480</v>
      </c>
      <c r="H742" s="10" t="str">
        <f t="shared" si="11"/>
        <v>53</v>
      </c>
      <c r="I742" s="11" t="s">
        <v>1791</v>
      </c>
    </row>
    <row r="743" spans="1:9" ht="15" customHeight="1" x14ac:dyDescent="0.45">
      <c r="A743" s="5" t="s">
        <v>2558</v>
      </c>
      <c r="B743" s="5" t="s">
        <v>1733</v>
      </c>
      <c r="C743" s="7">
        <f>'Automation by Year'!C856</f>
        <v>0</v>
      </c>
      <c r="D743" s="7">
        <f>'Automation by Year'!D856</f>
        <v>0</v>
      </c>
      <c r="E743" s="7">
        <f>'Automation by Year'!E856</f>
        <v>0</v>
      </c>
      <c r="F743" s="7">
        <f>'Automation by Year'!F856</f>
        <v>1</v>
      </c>
      <c r="G743" s="9">
        <v>8400</v>
      </c>
      <c r="H743" s="10" t="str">
        <f t="shared" si="11"/>
        <v>53</v>
      </c>
      <c r="I743" s="11" t="s">
        <v>1791</v>
      </c>
    </row>
    <row r="744" spans="1:9" ht="15" customHeight="1" x14ac:dyDescent="0.45">
      <c r="A744" s="5" t="s">
        <v>2559</v>
      </c>
      <c r="B744" s="5" t="s">
        <v>1735</v>
      </c>
      <c r="C744" s="7">
        <f>'Automation by Year'!C857</f>
        <v>0</v>
      </c>
      <c r="D744" s="7">
        <f>'Automation by Year'!D857</f>
        <v>0</v>
      </c>
      <c r="E744" s="7">
        <f>'Automation by Year'!E857</f>
        <v>1</v>
      </c>
      <c r="F744" s="7">
        <f>'Automation by Year'!F857</f>
        <v>1</v>
      </c>
      <c r="G744" s="9">
        <v>3040</v>
      </c>
      <c r="H744" s="10" t="str">
        <f t="shared" si="11"/>
        <v>53</v>
      </c>
      <c r="I744" s="11" t="s">
        <v>1791</v>
      </c>
    </row>
    <row r="745" spans="1:9" ht="15" customHeight="1" x14ac:dyDescent="0.45">
      <c r="A745" s="5" t="s">
        <v>2560</v>
      </c>
      <c r="B745" s="5" t="s">
        <v>1737</v>
      </c>
      <c r="C745" s="7">
        <f>'Automation by Year'!C858</f>
        <v>0</v>
      </c>
      <c r="D745" s="7">
        <f>'Automation by Year'!D858</f>
        <v>0</v>
      </c>
      <c r="E745" s="7">
        <f>'Automation by Year'!E858</f>
        <v>1</v>
      </c>
      <c r="F745" s="7">
        <f>'Automation by Year'!F858</f>
        <v>1</v>
      </c>
      <c r="G745" s="9">
        <v>137880</v>
      </c>
      <c r="H745" s="10" t="str">
        <f t="shared" si="11"/>
        <v>53</v>
      </c>
      <c r="I745" s="11" t="s">
        <v>1791</v>
      </c>
    </row>
    <row r="746" spans="1:9" ht="15" customHeight="1" x14ac:dyDescent="0.45">
      <c r="A746" s="5" t="s">
        <v>2561</v>
      </c>
      <c r="B746" s="5" t="s">
        <v>1739</v>
      </c>
      <c r="C746" s="7">
        <f>'Automation by Year'!C859</f>
        <v>0</v>
      </c>
      <c r="D746" s="7">
        <f>'Automation by Year'!D859</f>
        <v>0</v>
      </c>
      <c r="E746" s="7">
        <f>'Automation by Year'!E859</f>
        <v>0</v>
      </c>
      <c r="F746" s="7">
        <f>'Automation by Year'!F859</f>
        <v>1</v>
      </c>
      <c r="G746" s="9">
        <v>102010</v>
      </c>
      <c r="H746" s="10" t="str">
        <f t="shared" si="11"/>
        <v>53</v>
      </c>
      <c r="I746" s="11" t="s">
        <v>1791</v>
      </c>
    </row>
    <row r="747" spans="1:9" ht="15" customHeight="1" x14ac:dyDescent="0.45">
      <c r="A747" s="5" t="s">
        <v>2562</v>
      </c>
      <c r="B747" s="5" t="s">
        <v>1741</v>
      </c>
      <c r="C747" s="7">
        <f>'Automation by Year'!C860</f>
        <v>0</v>
      </c>
      <c r="D747" s="7">
        <f>'Automation by Year'!D860</f>
        <v>0</v>
      </c>
      <c r="E747" s="7">
        <f>'Automation by Year'!E860</f>
        <v>1</v>
      </c>
      <c r="F747" s="7">
        <f>'Automation by Year'!F860</f>
        <v>1</v>
      </c>
      <c r="G747" s="9">
        <v>7860</v>
      </c>
      <c r="H747" s="10" t="str">
        <f t="shared" si="11"/>
        <v>53</v>
      </c>
      <c r="I747" s="11" t="s">
        <v>1791</v>
      </c>
    </row>
    <row r="748" spans="1:9" ht="15" customHeight="1" x14ac:dyDescent="0.45">
      <c r="A748" s="5" t="s">
        <v>2563</v>
      </c>
      <c r="B748" s="5" t="s">
        <v>1743</v>
      </c>
      <c r="C748" s="7">
        <f>'Automation by Year'!C861</f>
        <v>0</v>
      </c>
      <c r="D748" s="7">
        <f>'Automation by Year'!D861</f>
        <v>0</v>
      </c>
      <c r="E748" s="7">
        <f>'Automation by Year'!E861</f>
        <v>1</v>
      </c>
      <c r="F748" s="7">
        <f>'Automation by Year'!F861</f>
        <v>1</v>
      </c>
      <c r="G748" s="9">
        <v>24500</v>
      </c>
      <c r="H748" s="10" t="str">
        <f t="shared" si="11"/>
        <v>53</v>
      </c>
      <c r="I748" s="11" t="s">
        <v>1791</v>
      </c>
    </row>
    <row r="749" spans="1:9" ht="15" customHeight="1" x14ac:dyDescent="0.45">
      <c r="A749" s="5" t="s">
        <v>2564</v>
      </c>
      <c r="B749" s="5" t="s">
        <v>1749</v>
      </c>
      <c r="C749" s="7">
        <f>'Automation by Year'!C864</f>
        <v>0</v>
      </c>
      <c r="D749" s="7">
        <f>'Automation by Year'!D864</f>
        <v>0</v>
      </c>
      <c r="E749" s="7">
        <f>'Automation by Year'!E864</f>
        <v>1</v>
      </c>
      <c r="F749" s="7">
        <f>'Automation by Year'!F864</f>
        <v>1</v>
      </c>
      <c r="G749" s="9">
        <v>27110</v>
      </c>
      <c r="H749" s="10" t="str">
        <f t="shared" si="11"/>
        <v>53</v>
      </c>
      <c r="I749" s="11" t="s">
        <v>1791</v>
      </c>
    </row>
    <row r="750" spans="1:9" ht="15" customHeight="1" x14ac:dyDescent="0.45">
      <c r="A750" s="5" t="s">
        <v>2565</v>
      </c>
      <c r="B750" s="5" t="s">
        <v>1751</v>
      </c>
      <c r="C750" s="7">
        <f>'Automation by Year'!C865</f>
        <v>0</v>
      </c>
      <c r="D750" s="7">
        <f>'Automation by Year'!D865</f>
        <v>0</v>
      </c>
      <c r="E750" s="7">
        <f>'Automation by Year'!E865</f>
        <v>1</v>
      </c>
      <c r="F750" s="7">
        <f>'Automation by Year'!F865</f>
        <v>1</v>
      </c>
      <c r="G750" s="9">
        <v>22930</v>
      </c>
      <c r="H750" s="10" t="str">
        <f t="shared" si="11"/>
        <v>53</v>
      </c>
      <c r="I750" s="11" t="s">
        <v>1791</v>
      </c>
    </row>
    <row r="751" spans="1:9" ht="15" customHeight="1" x14ac:dyDescent="0.45">
      <c r="A751" s="5" t="s">
        <v>2566</v>
      </c>
      <c r="B751" s="5" t="s">
        <v>1753</v>
      </c>
      <c r="C751" s="7">
        <f>'Automation by Year'!C866</f>
        <v>0</v>
      </c>
      <c r="D751" s="7">
        <f>'Automation by Year'!D866</f>
        <v>0</v>
      </c>
      <c r="E751" s="7">
        <f>'Automation by Year'!E866</f>
        <v>0</v>
      </c>
      <c r="F751" s="7">
        <f>'Automation by Year'!F866</f>
        <v>1</v>
      </c>
      <c r="G751" s="9">
        <v>42890</v>
      </c>
      <c r="H751" s="10" t="str">
        <f t="shared" si="11"/>
        <v>53</v>
      </c>
      <c r="I751" s="11" t="s">
        <v>1791</v>
      </c>
    </row>
    <row r="752" spans="1:9" ht="15" customHeight="1" x14ac:dyDescent="0.45">
      <c r="A752" s="5" t="s">
        <v>2567</v>
      </c>
      <c r="B752" s="5" t="s">
        <v>1755</v>
      </c>
      <c r="C752" s="7">
        <f>'Automation by Year'!C867</f>
        <v>0</v>
      </c>
      <c r="D752" s="7">
        <f>'Automation by Year'!D867</f>
        <v>0</v>
      </c>
      <c r="E752" s="7">
        <f>'Automation by Year'!E867</f>
        <v>1</v>
      </c>
      <c r="F752" s="7">
        <f>'Automation by Year'!F867</f>
        <v>1</v>
      </c>
      <c r="G752" s="9">
        <v>1040</v>
      </c>
      <c r="H752" s="10" t="str">
        <f t="shared" si="11"/>
        <v>53</v>
      </c>
      <c r="I752" s="11" t="s">
        <v>1791</v>
      </c>
    </row>
    <row r="753" spans="1:9" ht="15" customHeight="1" x14ac:dyDescent="0.45">
      <c r="A753" s="5" t="s">
        <v>2568</v>
      </c>
      <c r="B753" s="5" t="s">
        <v>1757</v>
      </c>
      <c r="C753" s="7">
        <f>'Automation by Year'!C868</f>
        <v>0</v>
      </c>
      <c r="D753" s="7">
        <f>'Automation by Year'!D868</f>
        <v>0</v>
      </c>
      <c r="E753" s="7">
        <f>'Automation by Year'!E868</f>
        <v>1</v>
      </c>
      <c r="F753" s="7">
        <f>'Automation by Year'!F868</f>
        <v>1</v>
      </c>
      <c r="G753" s="9">
        <v>2600</v>
      </c>
      <c r="H753" s="10" t="str">
        <f t="shared" si="11"/>
        <v>53</v>
      </c>
      <c r="I753" s="11" t="s">
        <v>1791</v>
      </c>
    </row>
    <row r="754" spans="1:9" ht="15" customHeight="1" x14ac:dyDescent="0.45">
      <c r="A754" s="5" t="s">
        <v>2569</v>
      </c>
      <c r="B754" s="5" t="s">
        <v>1759</v>
      </c>
      <c r="C754" s="7">
        <f>'Automation by Year'!C869</f>
        <v>0</v>
      </c>
      <c r="D754" s="7">
        <f>'Automation by Year'!D869</f>
        <v>0</v>
      </c>
      <c r="E754" s="7">
        <f>'Automation by Year'!E869</f>
        <v>1</v>
      </c>
      <c r="F754" s="7">
        <f>'Automation by Year'!F869</f>
        <v>1</v>
      </c>
      <c r="G754" s="9">
        <v>774420</v>
      </c>
      <c r="H754" s="10" t="str">
        <f t="shared" si="11"/>
        <v>53</v>
      </c>
      <c r="I754" s="11" t="s">
        <v>1791</v>
      </c>
    </row>
    <row r="755" spans="1:9" ht="15" customHeight="1" x14ac:dyDescent="0.45">
      <c r="A755" s="5" t="s">
        <v>2570</v>
      </c>
      <c r="B755" s="5" t="s">
        <v>1761</v>
      </c>
      <c r="C755" s="7">
        <f>'Automation by Year'!C870</f>
        <v>0</v>
      </c>
      <c r="D755" s="7">
        <f>'Automation by Year'!D870</f>
        <v>0</v>
      </c>
      <c r="E755" s="7">
        <f>'Automation by Year'!E870</f>
        <v>0</v>
      </c>
      <c r="F755" s="7">
        <f>'Automation by Year'!F870</f>
        <v>1</v>
      </c>
      <c r="G755" s="9">
        <v>380430</v>
      </c>
      <c r="H755" s="10" t="str">
        <f t="shared" si="11"/>
        <v>53</v>
      </c>
      <c r="I755" s="11" t="s">
        <v>1791</v>
      </c>
    </row>
    <row r="756" spans="1:9" ht="15" customHeight="1" x14ac:dyDescent="0.45">
      <c r="A756" s="5" t="s">
        <v>2571</v>
      </c>
      <c r="B756" s="5" t="s">
        <v>1763</v>
      </c>
      <c r="C756" s="7">
        <f>'Automation by Year'!C871</f>
        <v>0</v>
      </c>
      <c r="D756" s="7">
        <f>'Automation by Year'!D871</f>
        <v>0</v>
      </c>
      <c r="E756" s="7">
        <f>'Automation by Year'!E871</f>
        <v>0</v>
      </c>
      <c r="F756" s="7">
        <f>'Automation by Year'!F871</f>
        <v>1</v>
      </c>
      <c r="G756" s="9">
        <v>2950280</v>
      </c>
      <c r="H756" s="10" t="str">
        <f t="shared" si="11"/>
        <v>53</v>
      </c>
      <c r="I756" s="11" t="s">
        <v>1791</v>
      </c>
    </row>
    <row r="757" spans="1:9" ht="15" customHeight="1" x14ac:dyDescent="0.45">
      <c r="A757" s="5" t="s">
        <v>2572</v>
      </c>
      <c r="B757" s="5" t="s">
        <v>1767</v>
      </c>
      <c r="C757" s="7">
        <f>'Automation by Year'!C873</f>
        <v>0</v>
      </c>
      <c r="D757" s="7">
        <f>'Automation by Year'!D873</f>
        <v>1</v>
      </c>
      <c r="E757" s="7">
        <f>'Automation by Year'!E873</f>
        <v>1</v>
      </c>
      <c r="F757" s="7">
        <f>'Automation by Year'!F873</f>
        <v>1</v>
      </c>
      <c r="G757" s="9">
        <v>42330</v>
      </c>
      <c r="H757" s="10" t="str">
        <f t="shared" si="11"/>
        <v>53</v>
      </c>
      <c r="I757" s="11" t="s">
        <v>1791</v>
      </c>
    </row>
    <row r="758" spans="1:9" ht="15" customHeight="1" x14ac:dyDescent="0.45">
      <c r="A758" s="5" t="s">
        <v>2573</v>
      </c>
      <c r="B758" s="5" t="s">
        <v>1769</v>
      </c>
      <c r="C758" s="7">
        <f>'Automation by Year'!C874</f>
        <v>0</v>
      </c>
      <c r="D758" s="7">
        <f>'Automation by Year'!D874</f>
        <v>0</v>
      </c>
      <c r="E758" s="7">
        <f>'Automation by Year'!E874</f>
        <v>1</v>
      </c>
      <c r="F758" s="7">
        <f>'Automation by Year'!F874</f>
        <v>1</v>
      </c>
      <c r="G758" s="9">
        <v>559820</v>
      </c>
      <c r="H758" s="10" t="str">
        <f t="shared" si="11"/>
        <v>53</v>
      </c>
      <c r="I758" s="11" t="s">
        <v>1791</v>
      </c>
    </row>
    <row r="759" spans="1:9" ht="15" customHeight="1" x14ac:dyDescent="0.45">
      <c r="A759" s="5" t="s">
        <v>2574</v>
      </c>
      <c r="B759" s="5" t="s">
        <v>1771</v>
      </c>
      <c r="C759" s="7">
        <f>'Automation by Year'!C875</f>
        <v>0</v>
      </c>
      <c r="D759" s="7">
        <f>'Automation by Year'!D875</f>
        <v>0</v>
      </c>
      <c r="E759" s="7">
        <f>'Automation by Year'!E875</f>
        <v>1</v>
      </c>
      <c r="F759" s="7">
        <f>'Automation by Year'!F875</f>
        <v>1</v>
      </c>
      <c r="G759" s="9">
        <v>2833810</v>
      </c>
      <c r="H759" s="10" t="str">
        <f t="shared" si="11"/>
        <v>53</v>
      </c>
      <c r="I759" s="11" t="s">
        <v>1791</v>
      </c>
    </row>
    <row r="760" spans="1:9" ht="15" customHeight="1" x14ac:dyDescent="0.45">
      <c r="A760" s="5" t="s">
        <v>2575</v>
      </c>
      <c r="B760" s="5" t="s">
        <v>1773</v>
      </c>
      <c r="C760" s="7">
        <f>'Automation by Year'!C876</f>
        <v>0</v>
      </c>
      <c r="D760" s="7">
        <f>'Automation by Year'!D876</f>
        <v>0</v>
      </c>
      <c r="E760" s="7">
        <f>'Automation by Year'!E876</f>
        <v>1</v>
      </c>
      <c r="F760" s="7">
        <f>'Automation by Year'!F876</f>
        <v>1</v>
      </c>
      <c r="G760" s="9">
        <v>3510</v>
      </c>
      <c r="H760" s="10" t="str">
        <f t="shared" si="11"/>
        <v>53</v>
      </c>
      <c r="I760" s="11" t="s">
        <v>1791</v>
      </c>
    </row>
    <row r="761" spans="1:9" ht="15" customHeight="1" x14ac:dyDescent="0.45">
      <c r="A761" s="5" t="s">
        <v>2576</v>
      </c>
      <c r="B761" s="5" t="s">
        <v>1775</v>
      </c>
      <c r="C761" s="7">
        <f>'Automation by Year'!C877</f>
        <v>0</v>
      </c>
      <c r="D761" s="7">
        <f>'Automation by Year'!D877</f>
        <v>0</v>
      </c>
      <c r="E761" s="7">
        <f>'Automation by Year'!E877</f>
        <v>1</v>
      </c>
      <c r="F761" s="7">
        <f>'Automation by Year'!F877</f>
        <v>1</v>
      </c>
      <c r="G761" s="9">
        <v>9780</v>
      </c>
      <c r="H761" s="10" t="str">
        <f t="shared" si="11"/>
        <v>53</v>
      </c>
      <c r="I761" s="11" t="s">
        <v>1791</v>
      </c>
    </row>
    <row r="762" spans="1:9" ht="15" customHeight="1" x14ac:dyDescent="0.45">
      <c r="A762" s="5" t="s">
        <v>2577</v>
      </c>
      <c r="B762" s="5" t="s">
        <v>1777</v>
      </c>
      <c r="C762" s="7">
        <f>'Automation by Year'!C878</f>
        <v>0</v>
      </c>
      <c r="D762" s="7">
        <f>'Automation by Year'!D878</f>
        <v>0</v>
      </c>
      <c r="E762" s="7">
        <f>'Automation by Year'!E878</f>
        <v>0</v>
      </c>
      <c r="F762" s="7">
        <f>'Automation by Year'!F878</f>
        <v>1</v>
      </c>
      <c r="G762" s="9">
        <v>17990</v>
      </c>
      <c r="H762" s="10" t="str">
        <f t="shared" si="11"/>
        <v>53</v>
      </c>
      <c r="I762" s="11" t="s">
        <v>1791</v>
      </c>
    </row>
    <row r="763" spans="1:9" ht="15" customHeight="1" x14ac:dyDescent="0.45">
      <c r="A763" s="5" t="s">
        <v>2578</v>
      </c>
      <c r="B763" s="5" t="s">
        <v>1779</v>
      </c>
      <c r="C763" s="7">
        <f>'Automation by Year'!C879</f>
        <v>0</v>
      </c>
      <c r="D763" s="7">
        <f>'Automation by Year'!D879</f>
        <v>0</v>
      </c>
      <c r="E763" s="7">
        <f>'Automation by Year'!E879</f>
        <v>0</v>
      </c>
      <c r="F763" s="7">
        <f>'Automation by Year'!F879</f>
        <v>1</v>
      </c>
      <c r="G763" s="9">
        <v>147240</v>
      </c>
      <c r="H763" s="10" t="str">
        <f t="shared" si="11"/>
        <v>53</v>
      </c>
      <c r="I763" s="11" t="s">
        <v>1791</v>
      </c>
    </row>
    <row r="764" spans="1:9" ht="15" customHeight="1" x14ac:dyDescent="0.45">
      <c r="A764" s="5" t="s">
        <v>2579</v>
      </c>
      <c r="B764" s="5" t="s">
        <v>1781</v>
      </c>
      <c r="C764" s="7">
        <f>'Automation by Year'!C880</f>
        <v>0</v>
      </c>
      <c r="D764" s="7">
        <f>'Automation by Year'!D880</f>
        <v>0</v>
      </c>
      <c r="E764" s="7">
        <f>'Automation by Year'!E880</f>
        <v>1</v>
      </c>
      <c r="F764" s="7">
        <f>'Automation by Year'!F880</f>
        <v>1</v>
      </c>
      <c r="G764" s="9">
        <v>10700</v>
      </c>
      <c r="H764" s="10" t="str">
        <f t="shared" si="11"/>
        <v>53</v>
      </c>
      <c r="I764" s="11" t="s">
        <v>1791</v>
      </c>
    </row>
    <row r="765" spans="1:9" ht="15" customHeight="1" x14ac:dyDescent="0.45">
      <c r="A765" s="13" t="s">
        <v>2580</v>
      </c>
      <c r="B765" s="13" t="s">
        <v>2581</v>
      </c>
      <c r="C765" s="14">
        <f>MIN(C4,C5,C6)</f>
        <v>0</v>
      </c>
      <c r="D765" s="14">
        <f>MIN(D4,D5,D6)</f>
        <v>0</v>
      </c>
      <c r="E765" s="14">
        <f>MIN(E4,E5,E6)</f>
        <v>0</v>
      </c>
      <c r="F765" s="14">
        <f>MIN(F4,F5,F6)</f>
        <v>1</v>
      </c>
      <c r="G765" s="15">
        <v>74850</v>
      </c>
      <c r="H765" s="16" t="str">
        <f t="shared" si="11"/>
        <v>11</v>
      </c>
      <c r="I765" s="13" t="s">
        <v>2582</v>
      </c>
    </row>
    <row r="766" spans="1:9" ht="15" customHeight="1" x14ac:dyDescent="0.45">
      <c r="A766" s="13" t="s">
        <v>2583</v>
      </c>
      <c r="B766" s="13" t="s">
        <v>2584</v>
      </c>
      <c r="C766" s="14">
        <f>MIN(C4,C5,C6)</f>
        <v>0</v>
      </c>
      <c r="D766" s="14">
        <f>MIN(D4,D5,D6)</f>
        <v>0</v>
      </c>
      <c r="E766" s="14">
        <f>MIN(E4,E5,E6)</f>
        <v>0</v>
      </c>
      <c r="F766" s="14">
        <f>MIN(F4,F5,F6)</f>
        <v>1</v>
      </c>
      <c r="G766" s="15">
        <v>38810</v>
      </c>
      <c r="H766" s="16" t="str">
        <f t="shared" si="11"/>
        <v>11</v>
      </c>
      <c r="I766" s="13" t="s">
        <v>2582</v>
      </c>
    </row>
    <row r="767" spans="1:9" ht="15" customHeight="1" x14ac:dyDescent="0.45">
      <c r="A767" s="13" t="s">
        <v>2585</v>
      </c>
      <c r="B767" s="13" t="s">
        <v>2586</v>
      </c>
      <c r="C767" s="14">
        <f>MIN(C19,C20,C21)</f>
        <v>0</v>
      </c>
      <c r="D767" s="14">
        <f>MIN(D19,D20,D21)</f>
        <v>0</v>
      </c>
      <c r="E767" s="14">
        <f>MIN(E19,E20,E21)</f>
        <v>0</v>
      </c>
      <c r="F767" s="14">
        <f>MIN(F19,F20,F21)</f>
        <v>0</v>
      </c>
      <c r="G767" s="15">
        <v>55130</v>
      </c>
      <c r="H767" s="16" t="str">
        <f t="shared" si="11"/>
        <v>11</v>
      </c>
      <c r="I767" s="13" t="s">
        <v>2587</v>
      </c>
    </row>
    <row r="768" spans="1:9" ht="15" customHeight="1" x14ac:dyDescent="0.45">
      <c r="A768" s="13" t="s">
        <v>2588</v>
      </c>
      <c r="B768" s="13" t="s">
        <v>2589</v>
      </c>
      <c r="C768" s="14">
        <f>C24</f>
        <v>0</v>
      </c>
      <c r="D768" s="14">
        <f>D24</f>
        <v>0</v>
      </c>
      <c r="E768" s="14">
        <f>E24</f>
        <v>0</v>
      </c>
      <c r="F768" s="14">
        <f>F24</f>
        <v>1</v>
      </c>
      <c r="G768" s="15">
        <v>37980</v>
      </c>
      <c r="H768" s="16" t="str">
        <f t="shared" si="11"/>
        <v>11</v>
      </c>
      <c r="I768" s="13" t="s">
        <v>2587</v>
      </c>
    </row>
    <row r="769" spans="1:9" ht="15" customHeight="1" x14ac:dyDescent="0.45">
      <c r="A769" s="13" t="s">
        <v>2590</v>
      </c>
      <c r="B769" s="13" t="s">
        <v>2591</v>
      </c>
      <c r="C769" s="14">
        <f>MIN(C36,C37,C38)</f>
        <v>0</v>
      </c>
      <c r="D769" s="14">
        <f>MIN(D36,D37,D38)</f>
        <v>0</v>
      </c>
      <c r="E769" s="14">
        <f>MIN(E36,E37,E38)</f>
        <v>0</v>
      </c>
      <c r="F769" s="14">
        <f>MIN(F36,F37,F38)</f>
        <v>1</v>
      </c>
      <c r="G769" s="15">
        <v>491430</v>
      </c>
      <c r="H769" s="16" t="str">
        <f t="shared" si="11"/>
        <v>13</v>
      </c>
      <c r="I769" s="13" t="s">
        <v>2587</v>
      </c>
    </row>
    <row r="770" spans="1:9" ht="15" customHeight="1" x14ac:dyDescent="0.45">
      <c r="A770" s="13" t="s">
        <v>2592</v>
      </c>
      <c r="B770" s="13" t="s">
        <v>2593</v>
      </c>
      <c r="C770" s="14">
        <f>C46</f>
        <v>0</v>
      </c>
      <c r="D770" s="14">
        <f>D46</f>
        <v>0</v>
      </c>
      <c r="E770" s="14">
        <f>E46</f>
        <v>0</v>
      </c>
      <c r="F770" s="14">
        <f>F46</f>
        <v>1</v>
      </c>
      <c r="G770" s="15">
        <v>1066670</v>
      </c>
      <c r="H770" s="16" t="str">
        <f t="shared" ref="H770:H833" si="12">LEFT(A770,2)</f>
        <v>13</v>
      </c>
      <c r="I770" s="13" t="s">
        <v>2587</v>
      </c>
    </row>
    <row r="771" spans="1:9" ht="15" customHeight="1" x14ac:dyDescent="0.45">
      <c r="A771" s="13" t="s">
        <v>2594</v>
      </c>
      <c r="B771" s="13" t="s">
        <v>2595</v>
      </c>
      <c r="C771" s="14">
        <f>C55</f>
        <v>0</v>
      </c>
      <c r="D771" s="14">
        <f>D55</f>
        <v>0</v>
      </c>
      <c r="E771" s="14">
        <f>E55</f>
        <v>1</v>
      </c>
      <c r="F771" s="14">
        <f>F55</f>
        <v>1</v>
      </c>
      <c r="G771" s="15">
        <v>57070</v>
      </c>
      <c r="H771" s="16" t="str">
        <f t="shared" si="12"/>
        <v>13</v>
      </c>
      <c r="I771" s="13" t="s">
        <v>2587</v>
      </c>
    </row>
    <row r="772" spans="1:9" ht="15" customHeight="1" x14ac:dyDescent="0.45">
      <c r="A772" s="13" t="s">
        <v>2596</v>
      </c>
      <c r="B772" s="13" t="s">
        <v>2597</v>
      </c>
      <c r="C772" s="14">
        <f>MIN(C58,C59)</f>
        <v>0</v>
      </c>
      <c r="D772" s="14">
        <f>MIN(D58,D59)</f>
        <v>0</v>
      </c>
      <c r="E772" s="14">
        <f>MIN(E58,E59)</f>
        <v>0</v>
      </c>
      <c r="F772" s="14">
        <f>MIN(F58,F59)</f>
        <v>1</v>
      </c>
      <c r="G772" s="15">
        <v>361980</v>
      </c>
      <c r="H772" s="16" t="str">
        <f t="shared" si="12"/>
        <v>13</v>
      </c>
      <c r="I772" s="13" t="s">
        <v>2587</v>
      </c>
    </row>
    <row r="773" spans="1:9" ht="15" customHeight="1" x14ac:dyDescent="0.45">
      <c r="A773" s="13" t="s">
        <v>2598</v>
      </c>
      <c r="B773" s="13" t="s">
        <v>2599</v>
      </c>
      <c r="C773" s="14">
        <f>MIN(C58,C59)</f>
        <v>0</v>
      </c>
      <c r="D773" s="14">
        <f>MIN(D58,D59)</f>
        <v>0</v>
      </c>
      <c r="E773" s="14">
        <f>MIN(E58,E59)</f>
        <v>0</v>
      </c>
      <c r="F773" s="14">
        <f>MIN(F58,F59)</f>
        <v>1</v>
      </c>
      <c r="G773" s="15">
        <v>63850</v>
      </c>
      <c r="H773" s="16" t="str">
        <f t="shared" si="12"/>
        <v>13</v>
      </c>
      <c r="I773" s="13" t="s">
        <v>2587</v>
      </c>
    </row>
    <row r="774" spans="1:9" ht="15" customHeight="1" x14ac:dyDescent="0.45">
      <c r="A774" s="13" t="s">
        <v>2600</v>
      </c>
      <c r="B774" s="13" t="s">
        <v>2601</v>
      </c>
      <c r="C774" s="14">
        <f>MIN(C75,C76,C77,C78)</f>
        <v>0</v>
      </c>
      <c r="D774" s="14">
        <f>MIN(D75,D76,D77,D78)</f>
        <v>0</v>
      </c>
      <c r="E774" s="14">
        <f>MIN(E75,E76,E77,E78)</f>
        <v>0</v>
      </c>
      <c r="F774" s="14">
        <f>MIN(F75,F76,F77,F78)</f>
        <v>1</v>
      </c>
      <c r="G774" s="15">
        <v>1687890</v>
      </c>
      <c r="H774" s="16" t="str">
        <f t="shared" si="12"/>
        <v>15</v>
      </c>
      <c r="I774" s="13" t="s">
        <v>2587</v>
      </c>
    </row>
    <row r="775" spans="1:9" ht="15" customHeight="1" x14ac:dyDescent="0.45">
      <c r="A775" s="13" t="s">
        <v>2602</v>
      </c>
      <c r="B775" s="13" t="s">
        <v>2603</v>
      </c>
      <c r="C775" s="14">
        <f>MIN(C108,C109,C110)</f>
        <v>0</v>
      </c>
      <c r="D775" s="14">
        <f>MIN(D108,D109,D110)</f>
        <v>0</v>
      </c>
      <c r="E775" s="14">
        <f>MIN(E108,E109,E110)</f>
        <v>1</v>
      </c>
      <c r="F775" s="14">
        <f>MIN(F108,F109,F110)</f>
        <v>1</v>
      </c>
      <c r="G775" s="15">
        <v>14470</v>
      </c>
      <c r="H775" s="16" t="str">
        <f t="shared" si="12"/>
        <v>17</v>
      </c>
      <c r="I775" s="13" t="s">
        <v>2587</v>
      </c>
    </row>
    <row r="776" spans="1:9" ht="15" customHeight="1" x14ac:dyDescent="0.45">
      <c r="A776" s="13" t="s">
        <v>2604</v>
      </c>
      <c r="B776" s="13" t="s">
        <v>2605</v>
      </c>
      <c r="C776" s="14">
        <f>MIN(C111,C112,C113,C114,C115,C116,C117,C118)</f>
        <v>0</v>
      </c>
      <c r="D776" s="14">
        <f>MIN(D111,D112,D113,D114,D115,D116,D117,D118)</f>
        <v>0</v>
      </c>
      <c r="E776" s="14">
        <f>MIN(E111,E112,E113,E114,E115,E116,E117,E118)</f>
        <v>0</v>
      </c>
      <c r="F776" s="14">
        <f>MIN(F111,F112,F113,F114,F115,F116,F117,F118)</f>
        <v>1</v>
      </c>
      <c r="G776" s="15">
        <v>16540</v>
      </c>
      <c r="H776" s="16" t="str">
        <f t="shared" si="12"/>
        <v>17</v>
      </c>
      <c r="I776" s="13" t="s">
        <v>2587</v>
      </c>
    </row>
    <row r="777" spans="1:9" ht="15" customHeight="1" x14ac:dyDescent="0.45">
      <c r="A777" s="13" t="s">
        <v>2606</v>
      </c>
      <c r="B777" s="13" t="s">
        <v>2607</v>
      </c>
      <c r="C777" s="14">
        <f>MIN(C120,C121,C122,C123,C124,C125,C126,C127,C128,C129,C130)</f>
        <v>0</v>
      </c>
      <c r="D777" s="14">
        <f>MIN(D120,D121,D122,D123,D124,D125,D126,D127,D128,D129,D130)</f>
        <v>0</v>
      </c>
      <c r="E777" s="14">
        <f>MIN(E120,E121,E122,E123,E124,E125,E126,E127,E128,E129,E130)</f>
        <v>0</v>
      </c>
      <c r="F777" s="14">
        <f>MIN(F120,F121,F122,F123,F124,F125,F126,F127,F128,F129,F130)</f>
        <v>1</v>
      </c>
      <c r="G777" s="15">
        <v>7460</v>
      </c>
      <c r="H777" s="16" t="str">
        <f t="shared" si="12"/>
        <v>19</v>
      </c>
      <c r="I777" s="13" t="s">
        <v>2582</v>
      </c>
    </row>
    <row r="778" spans="1:9" ht="15" customHeight="1" x14ac:dyDescent="0.45">
      <c r="A778" s="13" t="s">
        <v>2608</v>
      </c>
      <c r="B778" s="13" t="s">
        <v>2609</v>
      </c>
      <c r="C778" s="14">
        <f>MIN(C157,C158)</f>
        <v>0</v>
      </c>
      <c r="D778" s="14">
        <f>MIN(D157,D158)</f>
        <v>0</v>
      </c>
      <c r="E778" s="14">
        <f>MIN(E157,E158)</f>
        <v>1</v>
      </c>
      <c r="F778" s="14">
        <f>MIN(F157,F158)</f>
        <v>1</v>
      </c>
      <c r="G778" s="15">
        <v>2840</v>
      </c>
      <c r="H778" s="16" t="str">
        <f t="shared" si="12"/>
        <v>19</v>
      </c>
      <c r="I778" s="13" t="s">
        <v>2587</v>
      </c>
    </row>
    <row r="779" spans="1:9" ht="15" customHeight="1" x14ac:dyDescent="0.45">
      <c r="A779" s="13" t="s">
        <v>2610</v>
      </c>
      <c r="B779" s="13" t="s">
        <v>2611</v>
      </c>
      <c r="C779" s="14">
        <f>MIN(C166,C167,C168,C169,C170)</f>
        <v>0</v>
      </c>
      <c r="D779" s="14">
        <f>MIN(D166,D167,D168,D169,D170)</f>
        <v>0</v>
      </c>
      <c r="E779" s="14">
        <f>MIN(E166,E167,E168,E169,E170)</f>
        <v>0</v>
      </c>
      <c r="F779" s="14">
        <f>MIN(F166,F167,F168,F169,F170)</f>
        <v>0</v>
      </c>
      <c r="G779" s="15">
        <v>491930</v>
      </c>
      <c r="H779" s="16" t="str">
        <f t="shared" si="12"/>
        <v>21</v>
      </c>
      <c r="I779" s="13" t="s">
        <v>2587</v>
      </c>
    </row>
    <row r="780" spans="1:9" ht="15" customHeight="1" x14ac:dyDescent="0.45">
      <c r="A780" s="13" t="s">
        <v>2612</v>
      </c>
      <c r="B780" s="13" t="s">
        <v>2613</v>
      </c>
      <c r="C780" s="14">
        <f>MIN(C166,C167,C168,C169,C170)</f>
        <v>0</v>
      </c>
      <c r="D780" s="14">
        <f>MIN(D166,D167,D168,D169,D170)</f>
        <v>0</v>
      </c>
      <c r="E780" s="14">
        <f>MIN(E166,E167,E168,E169,E170)</f>
        <v>0</v>
      </c>
      <c r="F780" s="14">
        <f>MIN(F166,F167,F168,F169,F170)</f>
        <v>0</v>
      </c>
      <c r="G780" s="15">
        <v>28580</v>
      </c>
      <c r="H780" s="16" t="str">
        <f t="shared" si="12"/>
        <v>21</v>
      </c>
      <c r="I780" s="13" t="s">
        <v>2587</v>
      </c>
    </row>
    <row r="781" spans="1:9" ht="15" customHeight="1" x14ac:dyDescent="0.45">
      <c r="A781" s="13" t="s">
        <v>2614</v>
      </c>
      <c r="B781" s="13" t="s">
        <v>2615</v>
      </c>
      <c r="C781" s="14">
        <f>MIN(C171,C172,C173)</f>
        <v>0</v>
      </c>
      <c r="D781" s="14">
        <f>MIN(D171,D172,D173)</f>
        <v>0</v>
      </c>
      <c r="E781" s="14">
        <f>MIN(E171,E172,E173)</f>
        <v>0</v>
      </c>
      <c r="F781" s="14">
        <f>MIN(F171,F172,F173)</f>
        <v>0</v>
      </c>
      <c r="G781" s="15">
        <v>62930</v>
      </c>
      <c r="H781" s="16" t="str">
        <f t="shared" si="12"/>
        <v>21</v>
      </c>
      <c r="I781" s="13" t="s">
        <v>2587</v>
      </c>
    </row>
    <row r="782" spans="1:9" ht="15" customHeight="1" x14ac:dyDescent="0.45">
      <c r="A782" s="13" t="s">
        <v>2616</v>
      </c>
      <c r="B782" s="13" t="s">
        <v>2617</v>
      </c>
      <c r="C782" s="14">
        <f>MIN(C174,C175,C176,C177)</f>
        <v>0</v>
      </c>
      <c r="D782" s="14">
        <f>MIN(D174,D175,D176,D177)</f>
        <v>0</v>
      </c>
      <c r="E782" s="14">
        <f>MIN(E174,E175,E176,E177)</f>
        <v>0</v>
      </c>
      <c r="F782" s="14">
        <f>MIN(F174,F175,F176,F177)</f>
        <v>1</v>
      </c>
      <c r="G782" s="15">
        <v>107730</v>
      </c>
      <c r="H782" s="16" t="str">
        <f t="shared" si="12"/>
        <v>21</v>
      </c>
      <c r="I782" s="13" t="s">
        <v>2587</v>
      </c>
    </row>
    <row r="783" spans="1:9" ht="15" customHeight="1" x14ac:dyDescent="0.45">
      <c r="A783" s="13" t="s">
        <v>2618</v>
      </c>
      <c r="B783" s="13" t="s">
        <v>2619</v>
      </c>
      <c r="C783" s="14">
        <f>MIN(C178,C179)</f>
        <v>0</v>
      </c>
      <c r="D783" s="14">
        <f>MIN(D178,D179)</f>
        <v>0</v>
      </c>
      <c r="E783" s="14">
        <f>MIN(E178,E179)</f>
        <v>0</v>
      </c>
      <c r="F783" s="14">
        <f>MIN(F178,F179)</f>
        <v>0</v>
      </c>
      <c r="G783" s="15">
        <v>15760</v>
      </c>
      <c r="H783" s="16" t="str">
        <f t="shared" si="12"/>
        <v>21</v>
      </c>
      <c r="I783" s="13" t="s">
        <v>2582</v>
      </c>
    </row>
    <row r="784" spans="1:9" ht="15" customHeight="1" x14ac:dyDescent="0.45">
      <c r="A784" s="13" t="s">
        <v>2620</v>
      </c>
      <c r="B784" s="13" t="s">
        <v>2621</v>
      </c>
      <c r="C784" s="14">
        <f>C186</f>
        <v>0</v>
      </c>
      <c r="D784" s="14">
        <f>D186</f>
        <v>1</v>
      </c>
      <c r="E784" s="14">
        <f>E186</f>
        <v>1</v>
      </c>
      <c r="F784" s="14">
        <f>F186</f>
        <v>1</v>
      </c>
      <c r="G784" s="15">
        <v>46760</v>
      </c>
      <c r="H784" s="16" t="str">
        <f t="shared" si="12"/>
        <v>23</v>
      </c>
      <c r="I784" s="13" t="s">
        <v>2587</v>
      </c>
    </row>
    <row r="785" spans="1:9" ht="15" customHeight="1" x14ac:dyDescent="0.45">
      <c r="A785" s="13" t="s">
        <v>2622</v>
      </c>
      <c r="B785" s="13" t="s">
        <v>2623</v>
      </c>
      <c r="C785" s="14">
        <f>MIN(C199,C200,C201,C202,C203,C204,C205)</f>
        <v>0</v>
      </c>
      <c r="D785" s="14">
        <f>MIN(D199,D200,D201,D202,D203,D204,D205)</f>
        <v>0</v>
      </c>
      <c r="E785" s="14">
        <f>MIN(E199,E200,E201,E202,E203,E204,E205)</f>
        <v>0</v>
      </c>
      <c r="F785" s="14">
        <f>MIN(F199,F200,F201,F202,F203,F204,F205)</f>
        <v>1</v>
      </c>
      <c r="G785" s="15">
        <v>16580</v>
      </c>
      <c r="H785" s="16" t="str">
        <f t="shared" si="12"/>
        <v>25</v>
      </c>
      <c r="I785" s="13" t="s">
        <v>2587</v>
      </c>
    </row>
    <row r="786" spans="1:9" ht="15" customHeight="1" x14ac:dyDescent="0.45">
      <c r="A786" s="13" t="s">
        <v>2624</v>
      </c>
      <c r="B786" s="13" t="s">
        <v>2625</v>
      </c>
      <c r="C786" s="14">
        <f>MIN(C219,C220,C221)</f>
        <v>0</v>
      </c>
      <c r="D786" s="14">
        <f>MIN(D219,D220,D221)</f>
        <v>0</v>
      </c>
      <c r="E786" s="14">
        <f>MIN(E219,E220,E221)</f>
        <v>0</v>
      </c>
      <c r="F786" s="14">
        <f>MIN(F219,F220,F221)</f>
        <v>1</v>
      </c>
      <c r="G786" s="15">
        <v>149840</v>
      </c>
      <c r="H786" s="16" t="str">
        <f t="shared" si="12"/>
        <v>25</v>
      </c>
      <c r="I786" s="13" t="s">
        <v>2587</v>
      </c>
    </row>
    <row r="787" spans="1:9" ht="15" customHeight="1" x14ac:dyDescent="0.45">
      <c r="A787" s="13" t="s">
        <v>2626</v>
      </c>
      <c r="B787" s="13" t="s">
        <v>2627</v>
      </c>
      <c r="C787" s="14">
        <f>MIN(C229,C230,C231,C232)</f>
        <v>0</v>
      </c>
      <c r="D787" s="14">
        <f>MIN(D229,D230,D231,D232)</f>
        <v>0</v>
      </c>
      <c r="E787" s="14">
        <f>MIN(E229,E230,E231,E232)</f>
        <v>0</v>
      </c>
      <c r="F787" s="14">
        <f>MIN(F229,F230,F231,F232)</f>
        <v>0</v>
      </c>
      <c r="G787" s="15">
        <v>260870</v>
      </c>
      <c r="H787" s="16" t="str">
        <f t="shared" si="12"/>
        <v>25</v>
      </c>
      <c r="I787" s="13" t="s">
        <v>2587</v>
      </c>
    </row>
    <row r="788" spans="1:9" ht="15" customHeight="1" x14ac:dyDescent="0.45">
      <c r="A788" s="13" t="s">
        <v>2628</v>
      </c>
      <c r="B788" s="13" t="s">
        <v>2629</v>
      </c>
      <c r="C788" s="14">
        <f>MIN(C233,C234,C235)</f>
        <v>0</v>
      </c>
      <c r="D788" s="14">
        <f>MIN(D233,D234,D235)</f>
        <v>0</v>
      </c>
      <c r="E788" s="14">
        <f>MIN(E233,E234,E235)</f>
        <v>0</v>
      </c>
      <c r="F788" s="14">
        <f>MIN(F233,F234,F235)</f>
        <v>1</v>
      </c>
      <c r="G788" s="15">
        <v>524770</v>
      </c>
      <c r="H788" s="16" t="str">
        <f t="shared" si="12"/>
        <v>25</v>
      </c>
      <c r="I788" s="13" t="s">
        <v>2582</v>
      </c>
    </row>
    <row r="789" spans="1:9" ht="15" customHeight="1" x14ac:dyDescent="0.45">
      <c r="A789" s="13" t="s">
        <v>2630</v>
      </c>
      <c r="B789" s="13" t="s">
        <v>2631</v>
      </c>
      <c r="C789" s="14">
        <f>MIN(C233,C234,C235)</f>
        <v>0</v>
      </c>
      <c r="D789" s="14">
        <f>MIN(D233,D234,D235)</f>
        <v>0</v>
      </c>
      <c r="E789" s="14">
        <f>MIN(E233,E234,E235)</f>
        <v>0</v>
      </c>
      <c r="F789" s="14">
        <f>MIN(F233,F234,F235)</f>
        <v>1</v>
      </c>
      <c r="G789" s="15">
        <v>113790</v>
      </c>
      <c r="H789" s="16" t="str">
        <f t="shared" si="12"/>
        <v>25</v>
      </c>
      <c r="I789" s="13" t="s">
        <v>2582</v>
      </c>
    </row>
    <row r="790" spans="1:9" ht="15" customHeight="1" x14ac:dyDescent="0.45">
      <c r="A790" s="13" t="s">
        <v>2632</v>
      </c>
      <c r="B790" s="13" t="s">
        <v>2633</v>
      </c>
      <c r="C790" s="14">
        <f>MIN(C243,C244)</f>
        <v>0</v>
      </c>
      <c r="D790" s="14">
        <f>MIN(D243,D244)</f>
        <v>0</v>
      </c>
      <c r="E790" s="14">
        <f>MIN(E243,E244)</f>
        <v>0</v>
      </c>
      <c r="F790" s="14">
        <f>MIN(F243,F244)</f>
        <v>1</v>
      </c>
      <c r="G790" s="15">
        <v>1420350</v>
      </c>
      <c r="H790" s="16" t="str">
        <f t="shared" si="12"/>
        <v>25</v>
      </c>
      <c r="I790" s="13" t="s">
        <v>2587</v>
      </c>
    </row>
    <row r="791" spans="1:9" ht="15" customHeight="1" x14ac:dyDescent="0.45">
      <c r="A791" s="13" t="s">
        <v>2634</v>
      </c>
      <c r="B791" s="13" t="s">
        <v>2635</v>
      </c>
      <c r="C791" s="14">
        <f>MIN(C241,C242,C243,C244)</f>
        <v>0</v>
      </c>
      <c r="D791" s="14">
        <f>MIN(D241,D242,D243,D244)</f>
        <v>0</v>
      </c>
      <c r="E791" s="14">
        <f>MIN(E241,E242,E243,E244)</f>
        <v>0</v>
      </c>
      <c r="F791" s="14">
        <f>MIN(F241,F242,F243,F244)</f>
        <v>1</v>
      </c>
      <c r="G791" s="15">
        <v>118590</v>
      </c>
      <c r="H791" s="16" t="str">
        <f t="shared" si="12"/>
        <v>25</v>
      </c>
      <c r="I791" s="13" t="s">
        <v>2582</v>
      </c>
    </row>
    <row r="792" spans="1:9" ht="15" customHeight="1" x14ac:dyDescent="0.45">
      <c r="A792" s="13" t="s">
        <v>2636</v>
      </c>
      <c r="B792" s="13" t="s">
        <v>2637</v>
      </c>
      <c r="C792" s="14">
        <f>MIN(C245,C246,C247,C248)</f>
        <v>0</v>
      </c>
      <c r="D792" s="14">
        <f>MIN(D245,D246,D247,D248)</f>
        <v>0</v>
      </c>
      <c r="E792" s="14">
        <f>MIN(E245,E246,E247,E248)</f>
        <v>0</v>
      </c>
      <c r="F792" s="14">
        <f>MIN(F245,F246,F247,F248)</f>
        <v>0</v>
      </c>
      <c r="G792" s="15">
        <v>6930</v>
      </c>
      <c r="H792" s="16" t="str">
        <f t="shared" si="12"/>
        <v>27</v>
      </c>
      <c r="I792" s="13" t="s">
        <v>2587</v>
      </c>
    </row>
    <row r="793" spans="1:9" ht="15" customHeight="1" x14ac:dyDescent="0.45">
      <c r="A793" s="13" t="s">
        <v>2638</v>
      </c>
      <c r="B793" s="13" t="s">
        <v>2639</v>
      </c>
      <c r="C793" s="14">
        <f>MIN(C249,C250,C251,C252,C253,C254,C255)</f>
        <v>0</v>
      </c>
      <c r="D793" s="14">
        <f>MIN(D249,D250,D251,D252,D253,D254,D255)</f>
        <v>0</v>
      </c>
      <c r="E793" s="14">
        <f>MIN(E249,E250,E251,E252,E253,E254,E255)</f>
        <v>0</v>
      </c>
      <c r="F793" s="14">
        <f>MIN(F249,F250,F251,F252,F253,F254,F255)</f>
        <v>1</v>
      </c>
      <c r="G793" s="15">
        <v>9480</v>
      </c>
      <c r="H793" s="16" t="str">
        <f t="shared" si="12"/>
        <v>27</v>
      </c>
      <c r="I793" s="13" t="s">
        <v>2587</v>
      </c>
    </row>
    <row r="794" spans="1:9" ht="15" customHeight="1" x14ac:dyDescent="0.45">
      <c r="A794" s="13" t="s">
        <v>2640</v>
      </c>
      <c r="B794" s="13" t="s">
        <v>2641</v>
      </c>
      <c r="C794" s="14">
        <f>MIN(C256,C257,C258,C259,C260,C261,C262,C263,C264)</f>
        <v>0</v>
      </c>
      <c r="D794" s="14">
        <f>MIN(D256,D257,D258,D259,D260,D261,D262,D263,D264)</f>
        <v>0</v>
      </c>
      <c r="E794" s="14">
        <f>MIN(E256,E257,E258,E259,E260,E261,E262,E263,E264)</f>
        <v>0</v>
      </c>
      <c r="F794" s="14">
        <f>MIN(F256,F257,F258,F259,F260,F261,F262,F263,F264)</f>
        <v>0</v>
      </c>
      <c r="G794" s="15">
        <v>7920</v>
      </c>
      <c r="H794" s="16" t="str">
        <f t="shared" si="12"/>
        <v>27</v>
      </c>
      <c r="I794" s="13" t="s">
        <v>2582</v>
      </c>
    </row>
    <row r="795" spans="1:9" ht="15" customHeight="1" x14ac:dyDescent="0.45">
      <c r="A795" s="13" t="s">
        <v>2642</v>
      </c>
      <c r="B795" s="13" t="s">
        <v>2643</v>
      </c>
      <c r="C795" s="14">
        <f>MIN(C256,C257,C258,C259,C260,C261,C262,C263,C264)</f>
        <v>0</v>
      </c>
      <c r="D795" s="14">
        <f>MIN(D256,D257,D258,D259,D260,D261,D262,D263,D264)</f>
        <v>0</v>
      </c>
      <c r="E795" s="14">
        <f>MIN(E256,E257,E258,E259,E260,E261,E262,E263,E264)</f>
        <v>0</v>
      </c>
      <c r="F795" s="14">
        <f>MIN(F256,F257,F258,F259,F260,F261,F262,F263,F264)</f>
        <v>0</v>
      </c>
      <c r="G795" s="15">
        <v>16550</v>
      </c>
      <c r="H795" s="16" t="str">
        <f t="shared" si="12"/>
        <v>27</v>
      </c>
      <c r="I795" s="13" t="s">
        <v>2582</v>
      </c>
    </row>
    <row r="796" spans="1:9" ht="15" customHeight="1" x14ac:dyDescent="0.45">
      <c r="A796" s="13" t="s">
        <v>2644</v>
      </c>
      <c r="B796" s="13" t="s">
        <v>2645</v>
      </c>
      <c r="C796" s="14">
        <f>MIN(C271,C272)</f>
        <v>0</v>
      </c>
      <c r="D796" s="14">
        <f>MIN(D271,D272)</f>
        <v>0</v>
      </c>
      <c r="E796" s="14">
        <f>MIN(E271,E272)</f>
        <v>0</v>
      </c>
      <c r="F796" s="14">
        <f>MIN(F271,F272)</f>
        <v>1</v>
      </c>
      <c r="G796" s="15">
        <v>19590</v>
      </c>
      <c r="H796" s="16" t="str">
        <f t="shared" si="12"/>
        <v>27</v>
      </c>
      <c r="I796" s="13" t="s">
        <v>2587</v>
      </c>
    </row>
    <row r="797" spans="1:9" ht="15" customHeight="1" x14ac:dyDescent="0.45">
      <c r="A797" s="13" t="s">
        <v>2646</v>
      </c>
      <c r="B797" s="13" t="s">
        <v>2647</v>
      </c>
      <c r="C797" s="14">
        <f>MIN(C273,C274,C275)</f>
        <v>0</v>
      </c>
      <c r="D797" s="14">
        <f>MIN(D273,D274,D275)</f>
        <v>0</v>
      </c>
      <c r="E797" s="14">
        <f>MIN(E273,E274,E275)</f>
        <v>1</v>
      </c>
      <c r="F797" s="14">
        <f>MIN(F273,F274,F275)</f>
        <v>1</v>
      </c>
      <c r="G797" s="15">
        <v>8900</v>
      </c>
      <c r="H797" s="16" t="str">
        <f t="shared" si="12"/>
        <v>27</v>
      </c>
      <c r="I797" s="13" t="s">
        <v>2587</v>
      </c>
    </row>
    <row r="798" spans="1:9" ht="15" customHeight="1" x14ac:dyDescent="0.45">
      <c r="A798" s="13" t="s">
        <v>2648</v>
      </c>
      <c r="B798" s="13" t="s">
        <v>2649</v>
      </c>
      <c r="C798" s="14">
        <f>MIN(C273,C274,C275,C276,C277,C278)</f>
        <v>0</v>
      </c>
      <c r="D798" s="14">
        <f>MIN(D273,D274,D275,D276,D277,D278)</f>
        <v>0</v>
      </c>
      <c r="E798" s="14">
        <f>MIN(E273,E274,E275,E276,E277,E278)</f>
        <v>1</v>
      </c>
      <c r="F798" s="14">
        <f>MIN(F273,F274,F275,F276,F277,F278)</f>
        <v>1</v>
      </c>
      <c r="G798" s="15">
        <v>12450</v>
      </c>
      <c r="H798" s="16" t="str">
        <f t="shared" si="12"/>
        <v>27</v>
      </c>
      <c r="I798" s="13" t="s">
        <v>2582</v>
      </c>
    </row>
    <row r="799" spans="1:9" ht="15" customHeight="1" x14ac:dyDescent="0.45">
      <c r="A799" s="13" t="s">
        <v>2650</v>
      </c>
      <c r="B799" s="13" t="s">
        <v>2651</v>
      </c>
      <c r="C799" s="14">
        <f>MIN(C280,C281,C282,C283)</f>
        <v>0</v>
      </c>
      <c r="D799" s="14">
        <f>MIN(D280,D281,D282,D283)</f>
        <v>0</v>
      </c>
      <c r="E799" s="14">
        <f>MIN(E280,E281,E282,E283)</f>
        <v>0</v>
      </c>
      <c r="F799" s="14">
        <f>MIN(F280,F281,F282,F283)</f>
        <v>0</v>
      </c>
      <c r="G799" s="15">
        <v>5230</v>
      </c>
      <c r="H799" s="16" t="str">
        <f t="shared" si="12"/>
        <v>29</v>
      </c>
      <c r="I799" s="13" t="s">
        <v>2587</v>
      </c>
    </row>
    <row r="800" spans="1:9" ht="15" customHeight="1" x14ac:dyDescent="0.45">
      <c r="A800" s="13" t="s">
        <v>2652</v>
      </c>
      <c r="B800" s="13" t="s">
        <v>2653</v>
      </c>
      <c r="C800" s="14">
        <f>MIN(C303,C304,C305,C306,C307,C308)</f>
        <v>0</v>
      </c>
      <c r="D800" s="14">
        <f>MIN(D303,D304,D305,D306,D307,D308)</f>
        <v>0</v>
      </c>
      <c r="E800" s="14">
        <f>MIN(E303,E304,E305,E306,E307,E308)</f>
        <v>0</v>
      </c>
      <c r="F800" s="14">
        <f>MIN(F303,F304,F305,F306,F307,F308)</f>
        <v>0</v>
      </c>
      <c r="G800" s="15">
        <v>17290</v>
      </c>
      <c r="H800" s="16" t="str">
        <f t="shared" si="12"/>
        <v>29</v>
      </c>
      <c r="I800" s="13" t="s">
        <v>2587</v>
      </c>
    </row>
    <row r="801" spans="1:9" ht="15" customHeight="1" x14ac:dyDescent="0.45">
      <c r="A801" s="13" t="s">
        <v>2654</v>
      </c>
      <c r="B801" s="13" t="s">
        <v>2655</v>
      </c>
      <c r="C801" s="14">
        <f>MIN(C303,C304,C305,C306,C307,C308)</f>
        <v>0</v>
      </c>
      <c r="D801" s="14">
        <f>MIN(D303,D304,D305,D306,D307,D308)</f>
        <v>0</v>
      </c>
      <c r="E801" s="14">
        <f>MIN(E303,E304,E305,E306,E307,E308)</f>
        <v>0</v>
      </c>
      <c r="F801" s="14">
        <f>MIN(F303,F304,F305,F306,F307,F308)</f>
        <v>0</v>
      </c>
      <c r="G801" s="15">
        <v>32880</v>
      </c>
      <c r="H801" s="16" t="str">
        <f t="shared" si="12"/>
        <v>29</v>
      </c>
      <c r="I801" s="13" t="s">
        <v>2587</v>
      </c>
    </row>
    <row r="802" spans="1:9" ht="15" customHeight="1" x14ac:dyDescent="0.45">
      <c r="A802" s="13" t="s">
        <v>2656</v>
      </c>
      <c r="B802" s="13" t="s">
        <v>2657</v>
      </c>
      <c r="C802" s="14">
        <f>C314</f>
        <v>0</v>
      </c>
      <c r="D802" s="14">
        <f>D314</f>
        <v>0</v>
      </c>
      <c r="E802" s="14">
        <f>E314</f>
        <v>0</v>
      </c>
      <c r="F802" s="14">
        <f>F314</f>
        <v>0</v>
      </c>
      <c r="G802" s="15">
        <v>14100</v>
      </c>
      <c r="H802" s="16" t="str">
        <f t="shared" si="12"/>
        <v>29</v>
      </c>
      <c r="I802" s="13" t="s">
        <v>2587</v>
      </c>
    </row>
    <row r="803" spans="1:9" ht="15" customHeight="1" x14ac:dyDescent="0.45">
      <c r="A803" s="13" t="s">
        <v>2658</v>
      </c>
      <c r="B803" s="13" t="s">
        <v>2659</v>
      </c>
      <c r="C803" s="14">
        <f>C314</f>
        <v>0</v>
      </c>
      <c r="D803" s="14">
        <f>D314</f>
        <v>0</v>
      </c>
      <c r="E803" s="14">
        <f>E314</f>
        <v>0</v>
      </c>
      <c r="F803" s="14">
        <f>F314</f>
        <v>0</v>
      </c>
      <c r="G803" s="15">
        <v>1190</v>
      </c>
      <c r="H803" s="16" t="str">
        <f t="shared" si="12"/>
        <v>29</v>
      </c>
      <c r="I803" s="13" t="s">
        <v>2587</v>
      </c>
    </row>
    <row r="804" spans="1:9" ht="15" customHeight="1" x14ac:dyDescent="0.45">
      <c r="A804" s="13" t="s">
        <v>2660</v>
      </c>
      <c r="B804" s="13" t="s">
        <v>2661</v>
      </c>
      <c r="C804" s="14">
        <f>C314</f>
        <v>0</v>
      </c>
      <c r="D804" s="14">
        <f>D314</f>
        <v>0</v>
      </c>
      <c r="E804" s="14">
        <f>E314</f>
        <v>0</v>
      </c>
      <c r="F804" s="14">
        <f>F314</f>
        <v>0</v>
      </c>
      <c r="G804" s="15">
        <v>25140</v>
      </c>
      <c r="H804" s="16" t="str">
        <f t="shared" si="12"/>
        <v>29</v>
      </c>
      <c r="I804" s="13" t="s">
        <v>2587</v>
      </c>
    </row>
    <row r="805" spans="1:9" ht="15" customHeight="1" x14ac:dyDescent="0.45">
      <c r="A805" s="13" t="s">
        <v>2662</v>
      </c>
      <c r="B805" s="13" t="s">
        <v>2663</v>
      </c>
      <c r="C805" s="14">
        <f>MIN(C318,C319)</f>
        <v>0</v>
      </c>
      <c r="D805" s="14">
        <f>MIN(D318,D319)</f>
        <v>0</v>
      </c>
      <c r="E805" s="14">
        <f>MIN(E318,E319)</f>
        <v>1</v>
      </c>
      <c r="F805" s="14">
        <f>MIN(F318,F319)</f>
        <v>1</v>
      </c>
      <c r="G805" s="15">
        <v>332940</v>
      </c>
      <c r="H805" s="16" t="str">
        <f t="shared" si="12"/>
        <v>29</v>
      </c>
      <c r="I805" s="13" t="s">
        <v>2587</v>
      </c>
    </row>
    <row r="806" spans="1:9" ht="15" customHeight="1" x14ac:dyDescent="0.45">
      <c r="A806" s="13" t="s">
        <v>2664</v>
      </c>
      <c r="B806" s="13" t="s">
        <v>2665</v>
      </c>
      <c r="C806" s="14">
        <f>MIN(C318,C319,C320,C321,C322,C323,C324,C325,C326,C327,C328,C329,C330,C331,C332,C333,C334,C335,C336)</f>
        <v>0</v>
      </c>
      <c r="D806" s="14">
        <f>MIN(D318,D319,D320,D321,D322,D323,D324,D325,D326,D327,D328,D329,D330,D331,D332,D333,D334,D335,D336)</f>
        <v>0</v>
      </c>
      <c r="E806" s="14">
        <f>MIN(E318,E319,E320,E321,E322,E323,E324,E325,E326,E327,E328,E329,E330,E331,E332,E333,E334,E335,E336)</f>
        <v>0</v>
      </c>
      <c r="F806" s="14">
        <f>MIN(F318,F319,F320,F321,F322,F323,F324,F325,F326,F327,F328,F329,F330,F331,F332,F333,F334,F335,F336)</f>
        <v>0</v>
      </c>
      <c r="G806" s="15">
        <v>180510</v>
      </c>
      <c r="H806" s="16" t="str">
        <f t="shared" si="12"/>
        <v>29</v>
      </c>
      <c r="I806" s="13" t="s">
        <v>2582</v>
      </c>
    </row>
    <row r="807" spans="1:9" ht="15" customHeight="1" x14ac:dyDescent="0.45">
      <c r="A807" s="13" t="s">
        <v>2666</v>
      </c>
      <c r="B807" s="13" t="s">
        <v>2667</v>
      </c>
      <c r="C807" s="14">
        <f>MIN(C318,C319,C320,C321,C322,C323,C324,C325,C326,C327,C328,C329,C330,C331,C332,C333,C334,C335,C336)</f>
        <v>0</v>
      </c>
      <c r="D807" s="14">
        <f>MIN(D318,D319,D320,D321,D322,D323,D324,D325,D326,D327,D328,D329,D330,D331,D332,D333,D334,D335,D336)</f>
        <v>0</v>
      </c>
      <c r="E807" s="14">
        <f>MIN(E318,E319,E320,E321,E322,E323,E324,E325,E326,E327,E328,E329,E330,E331,E332,E333,E334,E335,E336)</f>
        <v>0</v>
      </c>
      <c r="F807" s="14">
        <f>MIN(F318,F319,F320,F321,F322,F323,F324,F325,F326,F327,F328,F329,F330,F331,F332,F333,F334,F335,F336)</f>
        <v>0</v>
      </c>
      <c r="G807" s="15">
        <v>100610</v>
      </c>
      <c r="H807" s="16" t="str">
        <f t="shared" si="12"/>
        <v>29</v>
      </c>
      <c r="I807" s="13" t="s">
        <v>2582</v>
      </c>
    </row>
    <row r="808" spans="1:9" ht="15" customHeight="1" x14ac:dyDescent="0.45">
      <c r="A808" s="13" t="s">
        <v>2668</v>
      </c>
      <c r="B808" s="13" t="s">
        <v>2669</v>
      </c>
      <c r="C808" s="14">
        <f>MIN(C318,C319,C320,C321,C322,C323,C324,C325,C326,C327,C328,C329,C330,C331,C332,C333,C334,C335,C336)</f>
        <v>0</v>
      </c>
      <c r="D808" s="14">
        <f>MIN(D318,D319,D320,D321,D322,D323,D324,D325,D326,D327,D328,D329,D330,D331,D332,D333,D334,D335,D336)</f>
        <v>0</v>
      </c>
      <c r="E808" s="14">
        <f>MIN(E318,E319,E320,E321,E322,E323,E324,E325,E326,E327,E328,E329,E330,E331,E332,E333,E334,E335,E336)</f>
        <v>0</v>
      </c>
      <c r="F808" s="14">
        <f>MIN(F318,F319,F320,F321,F322,F323,F324,F325,F326,F327,F328,F329,F330,F331,F332,F333,F334,F335,F336)</f>
        <v>0</v>
      </c>
      <c r="G808" s="15">
        <v>194720</v>
      </c>
      <c r="H808" s="16" t="str">
        <f t="shared" si="12"/>
        <v>29</v>
      </c>
      <c r="I808" s="13" t="s">
        <v>2582</v>
      </c>
    </row>
    <row r="809" spans="1:9" ht="15" customHeight="1" x14ac:dyDescent="0.45">
      <c r="A809" s="13" t="s">
        <v>2670</v>
      </c>
      <c r="B809" s="13" t="s">
        <v>2671</v>
      </c>
      <c r="C809" s="14">
        <f>MIN(C337,C338,C339,C340)</f>
        <v>0</v>
      </c>
      <c r="D809" s="14">
        <f>MIN(D337,D338,D339,D340)</f>
        <v>0</v>
      </c>
      <c r="E809" s="14">
        <f>MIN(E337,E338,E339,E340)</f>
        <v>0</v>
      </c>
      <c r="F809" s="14">
        <f>MIN(F337,F338,F339,F340)</f>
        <v>0</v>
      </c>
      <c r="G809" s="15">
        <v>38100</v>
      </c>
      <c r="H809" s="16" t="str">
        <f t="shared" si="12"/>
        <v>29</v>
      </c>
      <c r="I809" s="13" t="s">
        <v>2582</v>
      </c>
    </row>
    <row r="810" spans="1:9" ht="15" customHeight="1" x14ac:dyDescent="0.45">
      <c r="A810" s="13" t="s">
        <v>2672</v>
      </c>
      <c r="B810" s="13" t="s">
        <v>2673</v>
      </c>
      <c r="C810" s="14">
        <f>MIN(C341,C342)</f>
        <v>0</v>
      </c>
      <c r="D810" s="14">
        <f>MIN(D341,D342)</f>
        <v>0</v>
      </c>
      <c r="E810" s="14">
        <f>MIN(E341,E342)</f>
        <v>0</v>
      </c>
      <c r="F810" s="14">
        <f>MIN(F341,F342)</f>
        <v>0</v>
      </c>
      <c r="G810" s="15">
        <v>4305810</v>
      </c>
      <c r="H810" s="16" t="str">
        <f t="shared" si="12"/>
        <v>31</v>
      </c>
      <c r="I810" s="13" t="s">
        <v>2587</v>
      </c>
    </row>
    <row r="811" spans="1:9" ht="15" customHeight="1" x14ac:dyDescent="0.45">
      <c r="A811" s="13" t="s">
        <v>2674</v>
      </c>
      <c r="B811" s="13" t="s">
        <v>2675</v>
      </c>
      <c r="C811" s="14">
        <f>MIN(C359,C360,C361)</f>
        <v>0</v>
      </c>
      <c r="D811" s="14">
        <f>MIN(D359,D360,D361)</f>
        <v>0</v>
      </c>
      <c r="E811" s="14">
        <f>MIN(E359,E360,E361)</f>
        <v>0</v>
      </c>
      <c r="F811" s="14">
        <f>MIN(F359,F360,F361)</f>
        <v>1</v>
      </c>
      <c r="G811" s="15">
        <v>81480</v>
      </c>
      <c r="H811" s="16" t="str">
        <f t="shared" si="12"/>
        <v>33</v>
      </c>
      <c r="I811" s="13" t="s">
        <v>2582</v>
      </c>
    </row>
    <row r="812" spans="1:9" ht="15" customHeight="1" x14ac:dyDescent="0.45">
      <c r="A812" s="13" t="s">
        <v>2676</v>
      </c>
      <c r="B812" s="13" t="s">
        <v>2677</v>
      </c>
      <c r="C812" s="14">
        <f>MIN(C359,C360,C361)</f>
        <v>0</v>
      </c>
      <c r="D812" s="14">
        <f>MIN(D359,D360,D361)</f>
        <v>0</v>
      </c>
      <c r="E812" s="14">
        <f>MIN(E359,E360,E361)</f>
        <v>0</v>
      </c>
      <c r="F812" s="14">
        <f>MIN(F359,F360,F361)</f>
        <v>1</v>
      </c>
      <c r="G812" s="15">
        <v>20690</v>
      </c>
      <c r="H812" s="16" t="str">
        <f t="shared" si="12"/>
        <v>33</v>
      </c>
      <c r="I812" s="13" t="s">
        <v>2582</v>
      </c>
    </row>
    <row r="813" spans="1:9" ht="15" customHeight="1" x14ac:dyDescent="0.45">
      <c r="A813" s="13" t="s">
        <v>2678</v>
      </c>
      <c r="B813" s="13" t="s">
        <v>2679</v>
      </c>
      <c r="C813" s="14">
        <f>MIN(C376,C377,C378,C379)</f>
        <v>0</v>
      </c>
      <c r="D813" s="14">
        <f>MIN(D376,D377,D378,D379)</f>
        <v>0</v>
      </c>
      <c r="E813" s="14">
        <f>MIN(E376,E377,E378,E379)</f>
        <v>0</v>
      </c>
      <c r="F813" s="14">
        <f>MIN(F376,F377,F378,F379)</f>
        <v>1</v>
      </c>
      <c r="G813" s="15">
        <v>78420</v>
      </c>
      <c r="H813" s="16" t="str">
        <f t="shared" si="12"/>
        <v>33</v>
      </c>
      <c r="I813" s="13" t="s">
        <v>2587</v>
      </c>
    </row>
    <row r="814" spans="1:9" ht="15" customHeight="1" x14ac:dyDescent="0.45">
      <c r="A814" s="13" t="s">
        <v>2680</v>
      </c>
      <c r="B814" s="13" t="s">
        <v>2681</v>
      </c>
      <c r="C814" s="14">
        <f>MIN(C382,C383,C384,C385,C386)</f>
        <v>0</v>
      </c>
      <c r="D814" s="14">
        <f>MIN(D382,D383,D384,D385,D386)</f>
        <v>0</v>
      </c>
      <c r="E814" s="14">
        <f>MIN(E382,E383,E384,E385,E386)</f>
        <v>0</v>
      </c>
      <c r="F814" s="14">
        <f>MIN(F382,F383,F384,F385,F386)</f>
        <v>1</v>
      </c>
      <c r="G814" s="15">
        <v>19350</v>
      </c>
      <c r="H814" s="16" t="str">
        <f t="shared" si="12"/>
        <v>35</v>
      </c>
      <c r="I814" s="13" t="s">
        <v>2587</v>
      </c>
    </row>
    <row r="815" spans="1:9" ht="15" customHeight="1" x14ac:dyDescent="0.45">
      <c r="A815" s="13" t="s">
        <v>2682</v>
      </c>
      <c r="B815" s="13" t="s">
        <v>2683</v>
      </c>
      <c r="C815" s="14">
        <f>MIN(C392,C393,C394)</f>
        <v>0</v>
      </c>
      <c r="D815" s="14">
        <f>MIN(D392,D393,D394)</f>
        <v>0</v>
      </c>
      <c r="E815" s="14">
        <f>MIN(E392,E393,E394)</f>
        <v>0</v>
      </c>
      <c r="F815" s="14">
        <f>MIN(F392,F393,F394)</f>
        <v>1</v>
      </c>
      <c r="G815" s="15">
        <v>84630</v>
      </c>
      <c r="H815" s="16" t="str">
        <f t="shared" si="12"/>
        <v>35</v>
      </c>
      <c r="I815" s="13" t="s">
        <v>2582</v>
      </c>
    </row>
    <row r="816" spans="1:9" ht="15" customHeight="1" x14ac:dyDescent="0.45">
      <c r="A816" s="13" t="s">
        <v>2684</v>
      </c>
      <c r="B816" s="13" t="s">
        <v>2685</v>
      </c>
      <c r="C816" s="14">
        <f>MIN(C397,C398)</f>
        <v>0</v>
      </c>
      <c r="D816" s="14">
        <f>MIN(D397,D398)</f>
        <v>0</v>
      </c>
      <c r="E816" s="14">
        <f>MIN(E397,E398)</f>
        <v>0</v>
      </c>
      <c r="F816" s="14">
        <f>MIN(F397,F398)</f>
        <v>1</v>
      </c>
      <c r="G816" s="15">
        <v>17210</v>
      </c>
      <c r="H816" s="16" t="str">
        <f t="shared" si="12"/>
        <v>37</v>
      </c>
      <c r="I816" s="13" t="s">
        <v>2587</v>
      </c>
    </row>
    <row r="817" spans="1:9" ht="15" customHeight="1" x14ac:dyDescent="0.45">
      <c r="A817" s="13" t="s">
        <v>2686</v>
      </c>
      <c r="B817" s="13" t="s">
        <v>2687</v>
      </c>
      <c r="C817" s="14">
        <f>MIN(C400,C401,C402)</f>
        <v>0</v>
      </c>
      <c r="D817" s="14">
        <f>MIN(D400,D401,D402)</f>
        <v>0</v>
      </c>
      <c r="E817" s="14">
        <f>MIN(E400,E401,E402)</f>
        <v>0</v>
      </c>
      <c r="F817" s="14">
        <f>MIN(F400,F401,F402)</f>
        <v>1</v>
      </c>
      <c r="G817" s="15">
        <v>13630</v>
      </c>
      <c r="H817" s="16" t="str">
        <f t="shared" si="12"/>
        <v>37</v>
      </c>
      <c r="I817" s="13" t="s">
        <v>2587</v>
      </c>
    </row>
    <row r="818" spans="1:9" ht="15" customHeight="1" x14ac:dyDescent="0.45">
      <c r="A818" s="13" t="s">
        <v>2688</v>
      </c>
      <c r="B818" s="13" t="s">
        <v>2689</v>
      </c>
      <c r="C818" s="14">
        <f>C403</f>
        <v>0</v>
      </c>
      <c r="D818" s="14">
        <f>D403</f>
        <v>0</v>
      </c>
      <c r="E818" s="14">
        <f>E403</f>
        <v>0</v>
      </c>
      <c r="F818" s="14">
        <f>F403</f>
        <v>1</v>
      </c>
      <c r="G818" s="15">
        <v>103190</v>
      </c>
      <c r="H818" s="16" t="str">
        <f t="shared" si="12"/>
        <v>39</v>
      </c>
      <c r="I818" s="13" t="s">
        <v>2587</v>
      </c>
    </row>
    <row r="819" spans="1:9" ht="15" customHeight="1" x14ac:dyDescent="0.45">
      <c r="A819" s="13" t="s">
        <v>2690</v>
      </c>
      <c r="B819" s="13" t="s">
        <v>2691</v>
      </c>
      <c r="C819" s="14">
        <f>MIN(C407,C408)</f>
        <v>0</v>
      </c>
      <c r="D819" s="14">
        <f>MIN(D407,D408)</f>
        <v>0</v>
      </c>
      <c r="E819" s="14">
        <f>MIN(E407,E408)</f>
        <v>1</v>
      </c>
      <c r="F819" s="14">
        <f>MIN(F407,F408)</f>
        <v>1</v>
      </c>
      <c r="G819" s="15">
        <v>14140</v>
      </c>
      <c r="H819" s="16" t="str">
        <f t="shared" si="12"/>
        <v>39</v>
      </c>
      <c r="I819" s="13" t="s">
        <v>2587</v>
      </c>
    </row>
    <row r="820" spans="1:9" ht="15" customHeight="1" x14ac:dyDescent="0.45">
      <c r="A820" s="13" t="s">
        <v>2692</v>
      </c>
      <c r="B820" s="13" t="s">
        <v>2693</v>
      </c>
      <c r="C820" s="14">
        <f>MIN(C411,C412,C413)</f>
        <v>0</v>
      </c>
      <c r="D820" s="14">
        <f>MIN(D411,D412,D413)</f>
        <v>0</v>
      </c>
      <c r="E820" s="14">
        <f>MIN(E411,E412,E413)</f>
        <v>0</v>
      </c>
      <c r="F820" s="14">
        <f>MIN(F411,F412,F413)</f>
        <v>1</v>
      </c>
      <c r="G820" s="15">
        <v>7060</v>
      </c>
      <c r="H820" s="16" t="str">
        <f t="shared" si="12"/>
        <v>39</v>
      </c>
      <c r="I820" s="13" t="s">
        <v>2587</v>
      </c>
    </row>
    <row r="821" spans="1:9" ht="15" customHeight="1" x14ac:dyDescent="0.45">
      <c r="A821" s="13" t="s">
        <v>2694</v>
      </c>
      <c r="B821" s="13" t="s">
        <v>2695</v>
      </c>
      <c r="C821" s="14">
        <f>C414</f>
        <v>0</v>
      </c>
      <c r="D821" s="14">
        <f>D414</f>
        <v>0</v>
      </c>
      <c r="E821" s="14">
        <f>E414</f>
        <v>0</v>
      </c>
      <c r="F821" s="14">
        <f>F414</f>
        <v>1</v>
      </c>
      <c r="G821" s="15">
        <v>2970</v>
      </c>
      <c r="H821" s="16" t="str">
        <f t="shared" si="12"/>
        <v>39</v>
      </c>
      <c r="I821" s="13" t="s">
        <v>2587</v>
      </c>
    </row>
    <row r="822" spans="1:9" ht="15" customHeight="1" x14ac:dyDescent="0.45">
      <c r="A822" s="13" t="s">
        <v>2696</v>
      </c>
      <c r="B822" s="13" t="s">
        <v>2697</v>
      </c>
      <c r="C822" s="14">
        <f>MIN(C425,C426)</f>
        <v>0</v>
      </c>
      <c r="D822" s="14">
        <f>MIN(D425,D426)</f>
        <v>0</v>
      </c>
      <c r="E822" s="14">
        <f>MIN(E425,E426)</f>
        <v>0</v>
      </c>
      <c r="F822" s="14">
        <f>MIN(F425,F426)</f>
        <v>1</v>
      </c>
      <c r="G822" s="15">
        <v>53500</v>
      </c>
      <c r="H822" s="16" t="str">
        <f t="shared" si="12"/>
        <v>39</v>
      </c>
      <c r="I822" s="13" t="s">
        <v>2587</v>
      </c>
    </row>
    <row r="823" spans="1:9" ht="15" customHeight="1" x14ac:dyDescent="0.45">
      <c r="A823" s="13" t="s">
        <v>2698</v>
      </c>
      <c r="B823" s="13" t="s">
        <v>2699</v>
      </c>
      <c r="C823" s="14">
        <f>MIN(C427,C428,C429,C430)</f>
        <v>0</v>
      </c>
      <c r="D823" s="14">
        <f>MIN(D427,D428,D429,D430)</f>
        <v>0</v>
      </c>
      <c r="E823" s="14">
        <f>MIN(E427,E428,E429,E430)</f>
        <v>0</v>
      </c>
      <c r="F823" s="14">
        <f>MIN(F427,F428,F429,F430)</f>
        <v>0</v>
      </c>
      <c r="G823" s="15">
        <v>60420</v>
      </c>
      <c r="H823" s="16" t="str">
        <f t="shared" si="12"/>
        <v>39</v>
      </c>
      <c r="I823" s="13" t="s">
        <v>2582</v>
      </c>
    </row>
    <row r="824" spans="1:9" ht="15" customHeight="1" x14ac:dyDescent="0.45">
      <c r="A824" s="13" t="s">
        <v>2700</v>
      </c>
      <c r="B824" s="13" t="s">
        <v>2701</v>
      </c>
      <c r="C824" s="14">
        <f>MIN(C438,C439,C440,C441)</f>
        <v>0</v>
      </c>
      <c r="D824" s="14">
        <f>MIN(D438,D439,D440,D441)</f>
        <v>0</v>
      </c>
      <c r="E824" s="14">
        <f>MIN(E438,E439,E440,E441)</f>
        <v>0</v>
      </c>
      <c r="F824" s="14">
        <f>MIN(F438,F439,F440,F441)</f>
        <v>1</v>
      </c>
      <c r="G824" s="15">
        <v>1256010</v>
      </c>
      <c r="H824" s="16" t="str">
        <f t="shared" si="12"/>
        <v>41</v>
      </c>
      <c r="I824" s="13" t="s">
        <v>2582</v>
      </c>
    </row>
    <row r="825" spans="1:9" ht="15" customHeight="1" x14ac:dyDescent="0.45">
      <c r="A825" s="13" t="s">
        <v>2702</v>
      </c>
      <c r="B825" s="13" t="s">
        <v>2703</v>
      </c>
      <c r="C825" s="14">
        <f>C450</f>
        <v>0</v>
      </c>
      <c r="D825" s="14">
        <f>D450</f>
        <v>0</v>
      </c>
      <c r="E825" s="14">
        <f>E450</f>
        <v>0</v>
      </c>
      <c r="F825" s="14">
        <f>F450</f>
        <v>1</v>
      </c>
      <c r="G825" s="15">
        <v>93180</v>
      </c>
      <c r="H825" s="16" t="str">
        <f t="shared" si="12"/>
        <v>41</v>
      </c>
      <c r="I825" s="13" t="s">
        <v>2587</v>
      </c>
    </row>
    <row r="826" spans="1:9" ht="15" customHeight="1" x14ac:dyDescent="0.45">
      <c r="A826" s="13" t="s">
        <v>2704</v>
      </c>
      <c r="B826" s="13" t="s">
        <v>2705</v>
      </c>
      <c r="C826" s="14">
        <f>MIN(C452,C453)</f>
        <v>0</v>
      </c>
      <c r="D826" s="14">
        <f>MIN(D452,D453)</f>
        <v>0</v>
      </c>
      <c r="E826" s="14">
        <f>MIN(E452,E453)</f>
        <v>1</v>
      </c>
      <c r="F826" s="14">
        <f>MIN(F452,F453)</f>
        <v>1</v>
      </c>
      <c r="G826" s="15">
        <v>1200</v>
      </c>
      <c r="H826" s="16" t="str">
        <f t="shared" si="12"/>
        <v>43</v>
      </c>
      <c r="I826" s="13" t="s">
        <v>2582</v>
      </c>
    </row>
    <row r="827" spans="1:9" ht="15" customHeight="1" x14ac:dyDescent="0.45">
      <c r="A827" s="13" t="s">
        <v>2706</v>
      </c>
      <c r="B827" s="13" t="s">
        <v>2707</v>
      </c>
      <c r="C827" s="14">
        <f>MIN(C454,C455,C456,C457,C458,C459,C460)</f>
        <v>0</v>
      </c>
      <c r="D827" s="14">
        <f>MIN(D454,D455,D456,D457,D458,D459,D460)</f>
        <v>0</v>
      </c>
      <c r="E827" s="14">
        <f>MIN(E454,E455,E456,E457,E458,E459,E460)</f>
        <v>1</v>
      </c>
      <c r="F827" s="14">
        <f>MIN(F454,F455,F456,F457,F458,F459,F460)</f>
        <v>1</v>
      </c>
      <c r="G827" s="15">
        <v>36260</v>
      </c>
      <c r="H827" s="16" t="str">
        <f t="shared" si="12"/>
        <v>43</v>
      </c>
      <c r="I827" s="13" t="s">
        <v>2582</v>
      </c>
    </row>
    <row r="828" spans="1:9" ht="15" customHeight="1" x14ac:dyDescent="0.45">
      <c r="A828" s="13" t="s">
        <v>2708</v>
      </c>
      <c r="B828" s="13" t="s">
        <v>2709</v>
      </c>
      <c r="C828" s="14">
        <f>MIN(C469,C470,C471,C472,C473,C474,C475,C476)</f>
        <v>0</v>
      </c>
      <c r="D828" s="14">
        <f>MIN(D469,D470,D471,D472,D473,D474,D475,D476)</f>
        <v>0</v>
      </c>
      <c r="E828" s="14">
        <f>MIN(E469,E470,E471,E472,E473,E474,E475,E476)</f>
        <v>1</v>
      </c>
      <c r="F828" s="14">
        <f>MIN(F469,F470,F471,F472,F473,F474,F475,F476)</f>
        <v>1</v>
      </c>
      <c r="G828" s="15">
        <v>134920</v>
      </c>
      <c r="H828" s="16" t="str">
        <f t="shared" si="12"/>
        <v>43</v>
      </c>
      <c r="I828" s="13" t="s">
        <v>2582</v>
      </c>
    </row>
    <row r="829" spans="1:9" ht="15" customHeight="1" x14ac:dyDescent="0.45">
      <c r="A829" s="13" t="s">
        <v>2710</v>
      </c>
      <c r="B829" s="13" t="s">
        <v>2711</v>
      </c>
      <c r="C829" s="14">
        <f>C500</f>
        <v>0</v>
      </c>
      <c r="D829" s="14">
        <f>D500</f>
        <v>1</v>
      </c>
      <c r="E829" s="14">
        <f>E500</f>
        <v>1</v>
      </c>
      <c r="F829" s="14">
        <f>F500</f>
        <v>1</v>
      </c>
      <c r="G829" s="15">
        <v>192260</v>
      </c>
      <c r="H829" s="16" t="str">
        <f t="shared" si="12"/>
        <v>43</v>
      </c>
      <c r="I829" s="13" t="s">
        <v>2582</v>
      </c>
    </row>
    <row r="830" spans="1:9" ht="15" customHeight="1" x14ac:dyDescent="0.45">
      <c r="A830" s="13" t="s">
        <v>2712</v>
      </c>
      <c r="B830" s="13" t="s">
        <v>2713</v>
      </c>
      <c r="C830" s="14">
        <f>MIN(C505,C506,C507)</f>
        <v>0</v>
      </c>
      <c r="D830" s="14">
        <f>MIN(D505,D506,D507)</f>
        <v>0</v>
      </c>
      <c r="E830" s="14">
        <f>MIN(E505,E506,E507)</f>
        <v>0</v>
      </c>
      <c r="F830" s="14">
        <f>MIN(F505,F506,F507)</f>
        <v>1</v>
      </c>
      <c r="G830" s="15">
        <v>3620</v>
      </c>
      <c r="H830" s="16" t="str">
        <f t="shared" si="12"/>
        <v>45</v>
      </c>
      <c r="I830" s="13" t="s">
        <v>2587</v>
      </c>
    </row>
    <row r="831" spans="1:9" ht="15" customHeight="1" x14ac:dyDescent="0.45">
      <c r="A831" s="13" t="s">
        <v>2714</v>
      </c>
      <c r="B831" s="13" t="s">
        <v>2715</v>
      </c>
      <c r="C831" s="14">
        <f>MIN(C510,C511,C512)</f>
        <v>0</v>
      </c>
      <c r="D831" s="14">
        <f>MIN(D510,D511,D512)</f>
        <v>0</v>
      </c>
      <c r="E831" s="14">
        <f>MIN(E510,E511,E512)</f>
        <v>0</v>
      </c>
      <c r="F831" s="14">
        <f>MIN(F510,F511,F512)</f>
        <v>1</v>
      </c>
      <c r="G831" s="15">
        <v>1700</v>
      </c>
      <c r="H831" s="16" t="str">
        <f t="shared" si="12"/>
        <v>45</v>
      </c>
      <c r="I831" s="13" t="s">
        <v>2587</v>
      </c>
    </row>
    <row r="832" spans="1:9" ht="15" customHeight="1" x14ac:dyDescent="0.45">
      <c r="A832" s="13" t="s">
        <v>2716</v>
      </c>
      <c r="B832" s="13" t="s">
        <v>2717</v>
      </c>
      <c r="C832" s="14">
        <f>MIN(C544,C545,C546,C547,C548,C549)</f>
        <v>0</v>
      </c>
      <c r="D832" s="14">
        <f>MIN(D544,D545,D546,D547,D548,D549)</f>
        <v>0</v>
      </c>
      <c r="E832" s="14">
        <f>MIN(E544,E545,E546,E547,E548,E549)</f>
        <v>0</v>
      </c>
      <c r="F832" s="14">
        <f>MIN(F544,F545,F546,F547,F548,F549)</f>
        <v>1</v>
      </c>
      <c r="G832" s="15">
        <v>24770</v>
      </c>
      <c r="H832" s="16" t="str">
        <f t="shared" si="12"/>
        <v>47</v>
      </c>
      <c r="I832" s="13" t="s">
        <v>2587</v>
      </c>
    </row>
    <row r="833" spans="1:9" ht="15" customHeight="1" x14ac:dyDescent="0.45">
      <c r="A833" s="13" t="s">
        <v>2718</v>
      </c>
      <c r="B833" s="13" t="s">
        <v>2719</v>
      </c>
      <c r="C833" s="14">
        <f>MIN(C557,C558)</f>
        <v>0</v>
      </c>
      <c r="D833" s="14">
        <f>MIN(D557,D558)</f>
        <v>0</v>
      </c>
      <c r="E833" s="14">
        <f>MIN(E557,E558)</f>
        <v>0</v>
      </c>
      <c r="F833" s="14">
        <f>MIN(F557,F558)</f>
        <v>1</v>
      </c>
      <c r="G833" s="15">
        <v>28380</v>
      </c>
      <c r="H833" s="16" t="str">
        <f t="shared" si="12"/>
        <v>47</v>
      </c>
      <c r="I833" s="13" t="s">
        <v>2587</v>
      </c>
    </row>
    <row r="834" spans="1:9" ht="15" customHeight="1" x14ac:dyDescent="0.45">
      <c r="A834" s="13" t="s">
        <v>2720</v>
      </c>
      <c r="B834" s="13" t="s">
        <v>2721</v>
      </c>
      <c r="C834" s="14">
        <f>MIN(C565,C566,C567)</f>
        <v>0</v>
      </c>
      <c r="D834" s="14">
        <f>MIN(D565,D566,D567)</f>
        <v>0</v>
      </c>
      <c r="E834" s="14">
        <f>MIN(E565,E566,E567)</f>
        <v>0</v>
      </c>
      <c r="F834" s="14">
        <f>MIN(F565,F566,F567)</f>
        <v>1</v>
      </c>
      <c r="G834" s="15">
        <v>3180</v>
      </c>
      <c r="H834" s="16" t="str">
        <f t="shared" ref="H834:H852" si="13">LEFT(A834,2)</f>
        <v>47</v>
      </c>
      <c r="I834" s="13" t="s">
        <v>2587</v>
      </c>
    </row>
    <row r="835" spans="1:9" ht="15" customHeight="1" x14ac:dyDescent="0.45">
      <c r="A835" s="13" t="s">
        <v>2722</v>
      </c>
      <c r="B835" s="13" t="s">
        <v>2723</v>
      </c>
      <c r="C835" s="14">
        <f>MIN(C559,C560,C561,C562,C563,C564,C565,C566,C567,C568,C569,C570)</f>
        <v>0</v>
      </c>
      <c r="D835" s="14">
        <f>MIN(D559,D560,D561,D562,D563,D564,D565,D566,D567,D568,D569,D570)</f>
        <v>0</v>
      </c>
      <c r="E835" s="14">
        <f>MIN(E559,E560,E561,E562,E563,E564,E565,E566,E567,E568,E569,E570)</f>
        <v>0</v>
      </c>
      <c r="F835" s="14">
        <f>MIN(F559,F560,F561,F562,F563,F564,F565,F566,F567,F568,F569,F570)</f>
        <v>1</v>
      </c>
      <c r="G835" s="15">
        <v>5540</v>
      </c>
      <c r="H835" s="16" t="str">
        <f t="shared" si="13"/>
        <v>47</v>
      </c>
      <c r="I835" s="13" t="s">
        <v>2582</v>
      </c>
    </row>
    <row r="836" spans="1:9" ht="15" customHeight="1" x14ac:dyDescent="0.45">
      <c r="A836" s="13" t="s">
        <v>2724</v>
      </c>
      <c r="B836" s="13" t="s">
        <v>2725</v>
      </c>
      <c r="C836" s="14">
        <f>MIN(C607,C608,C609,C610)</f>
        <v>0</v>
      </c>
      <c r="D836" s="14">
        <f>MIN(D607,D608,D609,D610)</f>
        <v>0</v>
      </c>
      <c r="E836" s="14">
        <f>MIN(E607,E608,E609,E610)</f>
        <v>0</v>
      </c>
      <c r="F836" s="14">
        <f>MIN(F607,F608,F609,F610)</f>
        <v>0</v>
      </c>
      <c r="G836" s="15">
        <v>9400</v>
      </c>
      <c r="H836" s="16" t="str">
        <f t="shared" si="13"/>
        <v>49</v>
      </c>
      <c r="I836" s="13" t="s">
        <v>2587</v>
      </c>
    </row>
    <row r="837" spans="1:9" ht="15" customHeight="1" x14ac:dyDescent="0.45">
      <c r="A837" s="13" t="s">
        <v>2726</v>
      </c>
      <c r="B837" s="13" t="s">
        <v>2727</v>
      </c>
      <c r="C837" s="14">
        <f>MIN(C623,C624,C625)</f>
        <v>0</v>
      </c>
      <c r="D837" s="14">
        <f>MIN(D623,D624,D625)</f>
        <v>0</v>
      </c>
      <c r="E837" s="14">
        <f>MIN(E623,E624,E625)</f>
        <v>0</v>
      </c>
      <c r="F837" s="14">
        <f>MIN(F623,F624,F625)</f>
        <v>1</v>
      </c>
      <c r="G837" s="15">
        <v>246970</v>
      </c>
      <c r="H837" s="16" t="str">
        <f t="shared" si="13"/>
        <v>51</v>
      </c>
      <c r="I837" s="13" t="s">
        <v>2587</v>
      </c>
    </row>
    <row r="838" spans="1:9" ht="15" customHeight="1" x14ac:dyDescent="0.45">
      <c r="A838" s="13" t="s">
        <v>2728</v>
      </c>
      <c r="B838" s="13" t="s">
        <v>2729</v>
      </c>
      <c r="C838" s="14">
        <f>C630</f>
        <v>0</v>
      </c>
      <c r="D838" s="14">
        <f>D630</f>
        <v>0</v>
      </c>
      <c r="E838" s="14">
        <f>E630</f>
        <v>0</v>
      </c>
      <c r="F838" s="14">
        <f>F630</f>
        <v>1</v>
      </c>
      <c r="G838" s="15">
        <v>1405030</v>
      </c>
      <c r="H838" s="16" t="str">
        <f t="shared" si="13"/>
        <v>51</v>
      </c>
      <c r="I838" s="13" t="s">
        <v>2587</v>
      </c>
    </row>
    <row r="839" spans="1:9" ht="15" customHeight="1" x14ac:dyDescent="0.45">
      <c r="A839" s="13" t="s">
        <v>2730</v>
      </c>
      <c r="B839" s="13" t="s">
        <v>2731</v>
      </c>
      <c r="C839" s="14">
        <f>MIN(C635,C636,C637)</f>
        <v>0</v>
      </c>
      <c r="D839" s="14">
        <f>MIN(D635,D636,D637)</f>
        <v>0</v>
      </c>
      <c r="E839" s="14">
        <f>MIN(E635,E636,E637)</f>
        <v>1</v>
      </c>
      <c r="F839" s="14">
        <f>MIN(F635,F636,F637)</f>
        <v>1</v>
      </c>
      <c r="G839" s="15">
        <v>65000</v>
      </c>
      <c r="H839" s="16" t="str">
        <f t="shared" si="13"/>
        <v>51</v>
      </c>
      <c r="I839" s="13" t="s">
        <v>2587</v>
      </c>
    </row>
    <row r="840" spans="1:9" ht="15" customHeight="1" x14ac:dyDescent="0.45">
      <c r="A840" s="13" t="s">
        <v>2732</v>
      </c>
      <c r="B840" s="13" t="s">
        <v>2733</v>
      </c>
      <c r="C840" s="14">
        <f>MIN(C657,C658,C659,C660)</f>
        <v>0</v>
      </c>
      <c r="D840" s="14">
        <f>MIN(D657,D658,D659,D660)</f>
        <v>0</v>
      </c>
      <c r="E840" s="14">
        <f>MIN(E657,E658,E659,E660)</f>
        <v>0</v>
      </c>
      <c r="F840" s="14">
        <f>MIN(F657,F658,F659,F660)</f>
        <v>1</v>
      </c>
      <c r="G840" s="15">
        <v>15900</v>
      </c>
      <c r="H840" s="16" t="str">
        <f t="shared" si="13"/>
        <v>51</v>
      </c>
      <c r="I840" s="13" t="s">
        <v>2587</v>
      </c>
    </row>
    <row r="841" spans="1:9" ht="15" customHeight="1" x14ac:dyDescent="0.45">
      <c r="A841" s="13" t="s">
        <v>2734</v>
      </c>
      <c r="B841" s="13" t="s">
        <v>2735</v>
      </c>
      <c r="C841" s="14">
        <f>MIN(C675,C676,C677)</f>
        <v>0</v>
      </c>
      <c r="D841" s="14">
        <f>MIN(D675,D676,D677)</f>
        <v>0</v>
      </c>
      <c r="E841" s="14">
        <f>MIN(E675,E676,E677)</f>
        <v>0</v>
      </c>
      <c r="F841" s="14">
        <f>MIN(F675,F676,F677)</f>
        <v>1</v>
      </c>
      <c r="G841" s="15">
        <v>13530</v>
      </c>
      <c r="H841" s="16" t="str">
        <f t="shared" si="13"/>
        <v>51</v>
      </c>
      <c r="I841" s="13" t="s">
        <v>2587</v>
      </c>
    </row>
    <row r="842" spans="1:9" ht="15" customHeight="1" x14ac:dyDescent="0.45">
      <c r="A842" s="13" t="s">
        <v>2736</v>
      </c>
      <c r="B842" s="13" t="s">
        <v>2737</v>
      </c>
      <c r="C842" s="14">
        <f>MIN(C678,C679,C680,C681,C682,C683)</f>
        <v>0</v>
      </c>
      <c r="D842" s="14">
        <f>MIN(D678,D679,D680,D681,D682,D683)</f>
        <v>0</v>
      </c>
      <c r="E842" s="14">
        <f>MIN(E678,E679,E680,E681,E682,E683)</f>
        <v>0</v>
      </c>
      <c r="F842" s="14">
        <f>MIN(F678,F679,F680,F681,F682,F683)</f>
        <v>1</v>
      </c>
      <c r="G842" s="15">
        <v>5490</v>
      </c>
      <c r="H842" s="16" t="str">
        <f t="shared" si="13"/>
        <v>51</v>
      </c>
      <c r="I842" s="13" t="s">
        <v>2582</v>
      </c>
    </row>
    <row r="843" spans="1:9" ht="15" customHeight="1" x14ac:dyDescent="0.45">
      <c r="A843" s="13" t="s">
        <v>2738</v>
      </c>
      <c r="B843" s="13" t="s">
        <v>2739</v>
      </c>
      <c r="C843" s="14">
        <f>MIN(C714,C715,C716,C717,C718,C719,C720,C721)</f>
        <v>0</v>
      </c>
      <c r="D843" s="14">
        <f>MIN(D714,D715,D716,D717,D718,D719,D720,D721)</f>
        <v>0</v>
      </c>
      <c r="E843" s="14">
        <f>MIN(E714,E715,E716,E717,E718,E719,E720,E721)</f>
        <v>0</v>
      </c>
      <c r="F843" s="14">
        <f>MIN(F714,F715,F716,F717,F718,F719,F720,F721)</f>
        <v>1</v>
      </c>
      <c r="G843" s="15">
        <v>251700</v>
      </c>
      <c r="H843" s="16" t="str">
        <f t="shared" si="13"/>
        <v>51</v>
      </c>
      <c r="I843" s="13" t="s">
        <v>2587</v>
      </c>
    </row>
    <row r="844" spans="1:9" ht="15" customHeight="1" x14ac:dyDescent="0.45">
      <c r="A844" s="13" t="s">
        <v>2740</v>
      </c>
      <c r="B844" s="13" t="s">
        <v>2741</v>
      </c>
      <c r="C844" s="14">
        <f>MIN(C722,C723,C724)</f>
        <v>0</v>
      </c>
      <c r="D844" s="14">
        <f>MIN(D722,D723,D724)</f>
        <v>0</v>
      </c>
      <c r="E844" s="14">
        <f>MIN(E722,E723,E724)</f>
        <v>0</v>
      </c>
      <c r="F844" s="14">
        <f>MIN(F722,F723,F724)</f>
        <v>1</v>
      </c>
      <c r="G844" s="15">
        <v>623640</v>
      </c>
      <c r="H844" s="16" t="str">
        <f t="shared" si="13"/>
        <v>53</v>
      </c>
      <c r="I844" s="13" t="s">
        <v>2587</v>
      </c>
    </row>
    <row r="845" spans="1:9" ht="15" customHeight="1" x14ac:dyDescent="0.45">
      <c r="A845" s="13" t="s">
        <v>2742</v>
      </c>
      <c r="B845" s="13" t="s">
        <v>2743</v>
      </c>
      <c r="C845" s="14">
        <f>C734</f>
        <v>0</v>
      </c>
      <c r="D845" s="14">
        <f>D734</f>
        <v>0</v>
      </c>
      <c r="E845" s="14">
        <f>E734</f>
        <v>0</v>
      </c>
      <c r="F845" s="14">
        <f>F734</f>
        <v>0</v>
      </c>
      <c r="G845" s="15">
        <v>402930</v>
      </c>
      <c r="H845" s="16" t="str">
        <f t="shared" si="13"/>
        <v>53</v>
      </c>
      <c r="I845" s="13" t="s">
        <v>2587</v>
      </c>
    </row>
    <row r="846" spans="1:9" ht="15" customHeight="1" x14ac:dyDescent="0.45">
      <c r="A846" s="13" t="s">
        <v>2744</v>
      </c>
      <c r="B846" s="13" t="s">
        <v>2745</v>
      </c>
      <c r="C846" s="14">
        <f>C734</f>
        <v>0</v>
      </c>
      <c r="D846" s="14">
        <f>D734</f>
        <v>0</v>
      </c>
      <c r="E846" s="14">
        <f>E734</f>
        <v>0</v>
      </c>
      <c r="F846" s="14">
        <f>F734</f>
        <v>0</v>
      </c>
      <c r="G846" s="15">
        <v>248530</v>
      </c>
      <c r="H846" s="16" t="str">
        <f t="shared" si="13"/>
        <v>53</v>
      </c>
      <c r="I846" s="13" t="s">
        <v>2587</v>
      </c>
    </row>
    <row r="847" spans="1:9" ht="15" customHeight="1" x14ac:dyDescent="0.45">
      <c r="A847" s="13" t="s">
        <v>2746</v>
      </c>
      <c r="B847" s="13" t="s">
        <v>2747</v>
      </c>
      <c r="C847" s="14">
        <f>C734</f>
        <v>0</v>
      </c>
      <c r="D847" s="14">
        <f>D734</f>
        <v>0</v>
      </c>
      <c r="E847" s="14">
        <f>E734</f>
        <v>0</v>
      </c>
      <c r="F847" s="14">
        <f>F734</f>
        <v>0</v>
      </c>
      <c r="G847" s="15">
        <v>41050</v>
      </c>
      <c r="H847" s="16" t="str">
        <f t="shared" si="13"/>
        <v>53</v>
      </c>
      <c r="I847" s="13" t="s">
        <v>2587</v>
      </c>
    </row>
    <row r="848" spans="1:9" ht="15" customHeight="1" x14ac:dyDescent="0.45">
      <c r="A848" s="13" t="s">
        <v>2748</v>
      </c>
      <c r="B848" s="13" t="s">
        <v>2749</v>
      </c>
      <c r="C848" s="14">
        <f>MIN(C730,C731,C732,C733,C734)</f>
        <v>0</v>
      </c>
      <c r="D848" s="14">
        <f>MIN(D730,D731,D732,D733,D734)</f>
        <v>0</v>
      </c>
      <c r="E848" s="14">
        <f>MIN(E730,E731,E732,E733,E734)</f>
        <v>0</v>
      </c>
      <c r="F848" s="14">
        <f>MIN(F730,F731,F732,F733,F734)</f>
        <v>0</v>
      </c>
      <c r="G848" s="15">
        <v>46880</v>
      </c>
      <c r="H848" s="16" t="str">
        <f t="shared" si="13"/>
        <v>53</v>
      </c>
      <c r="I848" s="13" t="s">
        <v>2582</v>
      </c>
    </row>
    <row r="849" spans="1:9" ht="15" customHeight="1" x14ac:dyDescent="0.45">
      <c r="A849" s="13" t="s">
        <v>2750</v>
      </c>
      <c r="B849" s="13" t="s">
        <v>2751</v>
      </c>
      <c r="C849" s="14">
        <f>MIN(C735,C736,C737,C738,C739)</f>
        <v>0</v>
      </c>
      <c r="D849" s="14">
        <f>MIN(D735,D736,D737,D738,D739)</f>
        <v>0</v>
      </c>
      <c r="E849" s="14">
        <f>MIN(E735,E736,E737,E738,E739)</f>
        <v>0</v>
      </c>
      <c r="F849" s="14">
        <f>MIN(F735,F736,F737,F738,F739)</f>
        <v>1</v>
      </c>
      <c r="G849" s="15">
        <v>1120</v>
      </c>
      <c r="H849" s="16" t="str">
        <f t="shared" si="13"/>
        <v>53</v>
      </c>
      <c r="I849" s="13" t="s">
        <v>2582</v>
      </c>
    </row>
    <row r="850" spans="1:9" ht="15" customHeight="1" x14ac:dyDescent="0.45">
      <c r="A850" s="13" t="s">
        <v>2752</v>
      </c>
      <c r="B850" s="13" t="s">
        <v>2753</v>
      </c>
      <c r="C850" s="14">
        <f>C746</f>
        <v>0</v>
      </c>
      <c r="D850" s="14">
        <f>D746</f>
        <v>0</v>
      </c>
      <c r="E850" s="14">
        <f>E746</f>
        <v>0</v>
      </c>
      <c r="F850" s="14">
        <f>F746</f>
        <v>1</v>
      </c>
      <c r="G850" s="15">
        <v>31300</v>
      </c>
      <c r="H850" s="16" t="str">
        <f t="shared" si="13"/>
        <v>53</v>
      </c>
      <c r="I850" s="13" t="s">
        <v>2587</v>
      </c>
    </row>
    <row r="851" spans="1:9" ht="15" customHeight="1" x14ac:dyDescent="0.45">
      <c r="A851" s="13" t="s">
        <v>2754</v>
      </c>
      <c r="B851" s="13" t="s">
        <v>2755</v>
      </c>
      <c r="C851" s="14">
        <f>MIN(C744,C745,C746,C747,C748,C749)</f>
        <v>0</v>
      </c>
      <c r="D851" s="14">
        <f>MIN(D744,D745,D746,D747,D748,D749)</f>
        <v>0</v>
      </c>
      <c r="E851" s="14">
        <f>MIN(E744,E745,E746,E747,E748,E749)</f>
        <v>0</v>
      </c>
      <c r="F851" s="14">
        <f>MIN(F744,F745,F746,F747,F748,F749)</f>
        <v>1</v>
      </c>
      <c r="G851" s="15">
        <v>13550</v>
      </c>
      <c r="H851" s="16" t="str">
        <f t="shared" si="13"/>
        <v>53</v>
      </c>
      <c r="I851" s="13" t="s">
        <v>2582</v>
      </c>
    </row>
    <row r="852" spans="1:9" ht="15" customHeight="1" x14ac:dyDescent="0.45">
      <c r="A852" s="13" t="s">
        <v>2756</v>
      </c>
      <c r="B852" s="13" t="s">
        <v>2757</v>
      </c>
      <c r="C852" s="14">
        <f>C764</f>
        <v>0</v>
      </c>
      <c r="D852" s="14">
        <f>D764</f>
        <v>0</v>
      </c>
      <c r="E852" s="14">
        <f>E764</f>
        <v>1</v>
      </c>
      <c r="F852" s="14">
        <f>F764</f>
        <v>1</v>
      </c>
      <c r="G852" s="15">
        <v>23480</v>
      </c>
      <c r="H852" s="16" t="str">
        <f t="shared" si="13"/>
        <v>53</v>
      </c>
      <c r="I852" s="13" t="s">
        <v>2582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1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L1"/>
    </sheetView>
  </sheetViews>
  <sheetFormatPr defaultColWidth="8.6640625" defaultRowHeight="14.25" x14ac:dyDescent="0.45"/>
  <cols>
    <col min="1" max="1" width="12" customWidth="1"/>
    <col min="2" max="2" width="46" customWidth="1"/>
    <col min="3" max="3" width="14" customWidth="1"/>
    <col min="4" max="4" width="17" customWidth="1"/>
    <col min="5" max="12" width="13" customWidth="1"/>
  </cols>
  <sheetData>
    <row r="1" spans="1:12" ht="15" customHeight="1" x14ac:dyDescent="0.45">
      <c r="A1" s="56" t="s">
        <v>2758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5" customHeight="1" x14ac:dyDescent="0.45">
      <c r="A2" s="54" t="s">
        <v>2759</v>
      </c>
      <c r="B2" s="55"/>
      <c r="C2" s="54" t="s">
        <v>2760</v>
      </c>
      <c r="D2" s="55"/>
      <c r="E2" s="54" t="s">
        <v>2</v>
      </c>
      <c r="F2" s="55"/>
      <c r="G2" s="54" t="s">
        <v>3</v>
      </c>
      <c r="H2" s="55"/>
      <c r="I2" s="54" t="s">
        <v>4</v>
      </c>
      <c r="J2" s="55"/>
      <c r="K2" s="54" t="s">
        <v>5</v>
      </c>
      <c r="L2" s="55"/>
    </row>
    <row r="3" spans="1:12" ht="23.25" customHeight="1" x14ac:dyDescent="0.45">
      <c r="A3" s="8" t="s">
        <v>1788</v>
      </c>
      <c r="B3" s="8" t="s">
        <v>2761</v>
      </c>
      <c r="C3" s="8" t="s">
        <v>2762</v>
      </c>
      <c r="D3" s="8" t="s">
        <v>2763</v>
      </c>
      <c r="E3" s="8" t="s">
        <v>2764</v>
      </c>
      <c r="F3" s="8" t="s">
        <v>2765</v>
      </c>
      <c r="G3" s="8" t="s">
        <v>2764</v>
      </c>
      <c r="H3" s="8" t="s">
        <v>2765</v>
      </c>
      <c r="I3" s="8" t="s">
        <v>2764</v>
      </c>
      <c r="J3" s="8" t="s">
        <v>2765</v>
      </c>
      <c r="K3" s="8" t="s">
        <v>2764</v>
      </c>
      <c r="L3" s="8" t="s">
        <v>2765</v>
      </c>
    </row>
    <row r="4" spans="1:12" ht="15" customHeight="1" x14ac:dyDescent="0.45">
      <c r="A4" s="17" t="s">
        <v>2766</v>
      </c>
      <c r="B4" s="18" t="s">
        <v>2767</v>
      </c>
      <c r="C4" s="19">
        <f>COUNTIFS('Automation by SOC (Employment)'!$H$2:$H$852,$A4,'Automation by SOC (Employment)'!$G$2:$G$852,"&gt;0")</f>
        <v>37</v>
      </c>
      <c r="D4" s="19">
        <f>SUMIFS('Automation by SOC (Employment)'!$G$2:$G$852,'Automation by SOC (Employment)'!$H$2:$H$852,$A4)</f>
        <v>11119550</v>
      </c>
      <c r="E4" s="20">
        <f>IFERROR(COUNTIFS('Automation by SOC (Employment)'!$H$2:$H$852,$A4,'Automation by SOC (Employment)'!$C$2:$C$852,1,'Automation by SOC (Employment)'!$G$2:$G$852,"&gt;0")/COUNTIFS('Automation by SOC (Employment)'!$H$2:$H$852,$A4,'Automation by SOC (Employment)'!$G$2:$G$852,"&gt;0"),"")</f>
        <v>0</v>
      </c>
      <c r="F4" s="20">
        <f>IFERROR(SUMIFS('Automation by SOC (Employment)'!$G$2:$G$852,'Automation by SOC (Employment)'!$H$2:$H$852,$A4,'Automation by SOC (Employment)'!$C$2:$C$852,1)/SUMIFS('Automation by SOC (Employment)'!$G$2:$G$852,'Automation by SOC (Employment)'!$H$2:$H$852,$A4),"")</f>
        <v>0</v>
      </c>
      <c r="G4" s="20">
        <f>IFERROR(COUNTIFS('Automation by SOC (Employment)'!$H$2:$H$852,$A4,'Automation by SOC (Employment)'!$D$2:$D$852,1,'Automation by SOC (Employment)'!$G$2:$G$852,"&gt;0")/COUNTIFS('Automation by SOC (Employment)'!$H$2:$H$852,$A4,'Automation by SOC (Employment)'!$G$2:$G$852,"&gt;0"),"")</f>
        <v>0</v>
      </c>
      <c r="H4" s="20">
        <f>IFERROR(SUMIFS('Automation by SOC (Employment)'!$G$2:$G$852,'Automation by SOC (Employment)'!$H$2:$H$852,$A4,'Automation by SOC (Employment)'!$D$2:$D$852,1)/SUMIFS('Automation by SOC (Employment)'!$G$2:$G$852,'Automation by SOC (Employment)'!$H$2:$H$852,$A4),"")</f>
        <v>0</v>
      </c>
      <c r="I4" s="20">
        <f>IFERROR(COUNTIFS('Automation by SOC (Employment)'!$H$2:$H$852,$A4,'Automation by SOC (Employment)'!$E$2:$E$852,1,'Automation by SOC (Employment)'!$G$2:$G$852,"&gt;0")/COUNTIFS('Automation by SOC (Employment)'!$H$2:$H$852,$A4,'Automation by SOC (Employment)'!$G$2:$G$852,"&gt;0"),"")</f>
        <v>2.7027027027027029E-2</v>
      </c>
      <c r="J4" s="20">
        <f>IFERROR(SUMIFS('Automation by SOC (Employment)'!$G$2:$G$852,'Automation by SOC (Employment)'!$H$2:$H$852,$A4,'Automation by SOC (Employment)'!$E$2:$E$852,1)/SUMIFS('Automation by SOC (Employment)'!$G$2:$G$852,'Automation by SOC (Employment)'!$H$2:$H$852,$A4),"")</f>
        <v>5.8455602969544626E-4</v>
      </c>
      <c r="K4" s="20">
        <f>IFERROR(COUNTIFS('Automation by SOC (Employment)'!$H$2:$H$852,$A4,'Automation by SOC (Employment)'!$F$2:$F$852,1,'Automation by SOC (Employment)'!$G$2:$G$852,"&gt;0")/COUNTIFS('Automation by SOC (Employment)'!$H$2:$H$852,$A4,'Automation by SOC (Employment)'!$G$2:$G$852,"&gt;0"),"")</f>
        <v>0.86486486486486491</v>
      </c>
      <c r="L4" s="20">
        <f>IFERROR(SUMIFS('Automation by SOC (Employment)'!$G$2:$G$852,'Automation by SOC (Employment)'!$H$2:$H$852,$A4,'Automation by SOC (Employment)'!$F$2:$F$852,1)/SUMIFS('Automation by SOC (Employment)'!$G$2:$G$852,'Automation by SOC (Employment)'!$H$2:$H$852,$A4),"")</f>
        <v>0.92176481961949897</v>
      </c>
    </row>
    <row r="5" spans="1:12" ht="15" customHeight="1" x14ac:dyDescent="0.45">
      <c r="A5" s="17" t="s">
        <v>2768</v>
      </c>
      <c r="B5" s="18" t="s">
        <v>2769</v>
      </c>
      <c r="C5" s="19">
        <f>COUNTIFS('Automation by SOC (Employment)'!$H$2:$H$852,$A5,'Automation by SOC (Employment)'!$G$2:$G$852,"&gt;0")</f>
        <v>32</v>
      </c>
      <c r="D5" s="19">
        <f>SUMIFS('Automation by SOC (Employment)'!$G$2:$G$852,'Automation by SOC (Employment)'!$H$2:$H$852,$A5)</f>
        <v>10537240</v>
      </c>
      <c r="E5" s="20">
        <f>IFERROR(COUNTIFS('Automation by SOC (Employment)'!$H$2:$H$852,$A5,'Automation by SOC (Employment)'!$C$2:$C$852,1,'Automation by SOC (Employment)'!$G$2:$G$852,"&gt;0")/COUNTIFS('Automation by SOC (Employment)'!$H$2:$H$852,$A5,'Automation by SOC (Employment)'!$G$2:$G$852,"&gt;0"),"")</f>
        <v>0</v>
      </c>
      <c r="F5" s="20">
        <f>IFERROR(SUMIFS('Automation by SOC (Employment)'!$G$2:$G$852,'Automation by SOC (Employment)'!$H$2:$H$852,$A5,'Automation by SOC (Employment)'!$C$2:$C$852,1)/SUMIFS('Automation by SOC (Employment)'!$G$2:$G$852,'Automation by SOC (Employment)'!$H$2:$H$852,$A5),"")</f>
        <v>0</v>
      </c>
      <c r="G5" s="20">
        <f>IFERROR(COUNTIFS('Automation by SOC (Employment)'!$H$2:$H$852,$A5,'Automation by SOC (Employment)'!$D$2:$D$852,1,'Automation by SOC (Employment)'!$G$2:$G$852,"&gt;0")/COUNTIFS('Automation by SOC (Employment)'!$H$2:$H$852,$A5,'Automation by SOC (Employment)'!$G$2:$G$852,"&gt;0"),"")</f>
        <v>6.25E-2</v>
      </c>
      <c r="H5" s="20">
        <f>IFERROR(SUMIFS('Automation by SOC (Employment)'!$G$2:$G$852,'Automation by SOC (Employment)'!$H$2:$H$852,$A5,'Automation by SOC (Employment)'!$D$2:$D$852,1)/SUMIFS('Automation by SOC (Employment)'!$G$2:$G$852,'Automation by SOC (Employment)'!$H$2:$H$852,$A5),"")</f>
        <v>1.6115225618852754E-2</v>
      </c>
      <c r="I5" s="20">
        <f>IFERROR(COUNTIFS('Automation by SOC (Employment)'!$H$2:$H$852,$A5,'Automation by SOC (Employment)'!$E$2:$E$852,1,'Automation by SOC (Employment)'!$G$2:$G$852,"&gt;0")/COUNTIFS('Automation by SOC (Employment)'!$H$2:$H$852,$A5,'Automation by SOC (Employment)'!$G$2:$G$852,"&gt;0"),"")</f>
        <v>0.40625</v>
      </c>
      <c r="J5" s="20">
        <f>IFERROR(SUMIFS('Automation by SOC (Employment)'!$G$2:$G$852,'Automation by SOC (Employment)'!$H$2:$H$852,$A5,'Automation by SOC (Employment)'!$E$2:$E$852,1)/SUMIFS('Automation by SOC (Employment)'!$G$2:$G$852,'Automation by SOC (Employment)'!$H$2:$H$852,$A5),"")</f>
        <v>0.32999153478519994</v>
      </c>
      <c r="K5" s="20">
        <f>IFERROR(COUNTIFS('Automation by SOC (Employment)'!$H$2:$H$852,$A5,'Automation by SOC (Employment)'!$F$2:$F$852,1,'Automation by SOC (Employment)'!$G$2:$G$852,"&gt;0")/COUNTIFS('Automation by SOC (Employment)'!$H$2:$H$852,$A5,'Automation by SOC (Employment)'!$G$2:$G$852,"&gt;0"),"")</f>
        <v>1</v>
      </c>
      <c r="L5" s="20">
        <f>IFERROR(SUMIFS('Automation by SOC (Employment)'!$G$2:$G$852,'Automation by SOC (Employment)'!$H$2:$H$852,$A5,'Automation by SOC (Employment)'!$F$2:$F$852,1)/SUMIFS('Automation by SOC (Employment)'!$G$2:$G$852,'Automation by SOC (Employment)'!$H$2:$H$852,$A5),"")</f>
        <v>1</v>
      </c>
    </row>
    <row r="6" spans="1:12" ht="15" customHeight="1" x14ac:dyDescent="0.45">
      <c r="A6" s="17" t="s">
        <v>2770</v>
      </c>
      <c r="B6" s="18" t="s">
        <v>2771</v>
      </c>
      <c r="C6" s="19">
        <f>COUNTIFS('Automation by SOC (Employment)'!$H$2:$H$852,$A6,'Automation by SOC (Employment)'!$G$2:$G$852,"&gt;0")</f>
        <v>21</v>
      </c>
      <c r="D6" s="19">
        <f>SUMIFS('Automation by SOC (Employment)'!$G$2:$G$852,'Automation by SOC (Employment)'!$H$2:$H$852,$A6)</f>
        <v>5260120</v>
      </c>
      <c r="E6" s="20">
        <f>IFERROR(COUNTIFS('Automation by SOC (Employment)'!$H$2:$H$852,$A6,'Automation by SOC (Employment)'!$C$2:$C$852,1,'Automation by SOC (Employment)'!$G$2:$G$852,"&gt;0")/COUNTIFS('Automation by SOC (Employment)'!$H$2:$H$852,$A6,'Automation by SOC (Employment)'!$G$2:$G$852,"&gt;0"),"")</f>
        <v>0</v>
      </c>
      <c r="F6" s="20">
        <f>IFERROR(SUMIFS('Automation by SOC (Employment)'!$G$2:$G$852,'Automation by SOC (Employment)'!$H$2:$H$852,$A6,'Automation by SOC (Employment)'!$C$2:$C$852,1)/SUMIFS('Automation by SOC (Employment)'!$G$2:$G$852,'Automation by SOC (Employment)'!$H$2:$H$852,$A6),"")</f>
        <v>0</v>
      </c>
      <c r="G6" s="20">
        <f>IFERROR(COUNTIFS('Automation by SOC (Employment)'!$H$2:$H$852,$A6,'Automation by SOC (Employment)'!$D$2:$D$852,1,'Automation by SOC (Employment)'!$G$2:$G$852,"&gt;0")/COUNTIFS('Automation by SOC (Employment)'!$H$2:$H$852,$A6,'Automation by SOC (Employment)'!$G$2:$G$852,"&gt;0"),"")</f>
        <v>0.19047619047619047</v>
      </c>
      <c r="H6" s="20">
        <f>IFERROR(SUMIFS('Automation by SOC (Employment)'!$G$2:$G$852,'Automation by SOC (Employment)'!$H$2:$H$852,$A6,'Automation by SOC (Employment)'!$D$2:$D$852,1)/SUMIFS('Automation by SOC (Employment)'!$G$2:$G$852,'Automation by SOC (Employment)'!$H$2:$H$852,$A6),"")</f>
        <v>8.7115883287833734E-2</v>
      </c>
      <c r="I6" s="20">
        <f>IFERROR(COUNTIFS('Automation by SOC (Employment)'!$H$2:$H$852,$A6,'Automation by SOC (Employment)'!$E$2:$E$852,1,'Automation by SOC (Employment)'!$G$2:$G$852,"&gt;0")/COUNTIFS('Automation by SOC (Employment)'!$H$2:$H$852,$A6,'Automation by SOC (Employment)'!$G$2:$G$852,"&gt;0"),"")</f>
        <v>0.76190476190476186</v>
      </c>
      <c r="J6" s="20">
        <f>IFERROR(SUMIFS('Automation by SOC (Employment)'!$G$2:$G$852,'Automation by SOC (Employment)'!$H$2:$H$852,$A6,'Automation by SOC (Employment)'!$E$2:$E$852,1)/SUMIFS('Automation by SOC (Employment)'!$G$2:$G$852,'Automation by SOC (Employment)'!$H$2:$H$852,$A6),"")</f>
        <v>0.56734447122879328</v>
      </c>
      <c r="K6" s="20">
        <f>IFERROR(COUNTIFS('Automation by SOC (Employment)'!$H$2:$H$852,$A6,'Automation by SOC (Employment)'!$F$2:$F$852,1,'Automation by SOC (Employment)'!$G$2:$G$852,"&gt;0")/COUNTIFS('Automation by SOC (Employment)'!$H$2:$H$852,$A6,'Automation by SOC (Employment)'!$G$2:$G$852,"&gt;0"),"")</f>
        <v>1</v>
      </c>
      <c r="L6" s="20">
        <f>IFERROR(SUMIFS('Automation by SOC (Employment)'!$G$2:$G$852,'Automation by SOC (Employment)'!$H$2:$H$852,$A6,'Automation by SOC (Employment)'!$F$2:$F$852,1)/SUMIFS('Automation by SOC (Employment)'!$G$2:$G$852,'Automation by SOC (Employment)'!$H$2:$H$852,$A6),"")</f>
        <v>1</v>
      </c>
    </row>
    <row r="7" spans="1:12" ht="15" customHeight="1" x14ac:dyDescent="0.45">
      <c r="A7" s="17" t="s">
        <v>2772</v>
      </c>
      <c r="B7" s="18" t="s">
        <v>2773</v>
      </c>
      <c r="C7" s="19">
        <f>COUNTIFS('Automation by SOC (Employment)'!$H$2:$H$852,$A7,'Automation by SOC (Employment)'!$G$2:$G$852,"&gt;0")</f>
        <v>36</v>
      </c>
      <c r="D7" s="19">
        <f>SUMIFS('Automation by SOC (Employment)'!$G$2:$G$852,'Automation by SOC (Employment)'!$H$2:$H$852,$A7)</f>
        <v>2617130</v>
      </c>
      <c r="E7" s="20">
        <f>IFERROR(COUNTIFS('Automation by SOC (Employment)'!$H$2:$H$852,$A7,'Automation by SOC (Employment)'!$C$2:$C$852,1,'Automation by SOC (Employment)'!$G$2:$G$852,"&gt;0")/COUNTIFS('Automation by SOC (Employment)'!$H$2:$H$852,$A7,'Automation by SOC (Employment)'!$G$2:$G$852,"&gt;0"),"")</f>
        <v>0</v>
      </c>
      <c r="F7" s="20">
        <f>IFERROR(SUMIFS('Automation by SOC (Employment)'!$G$2:$G$852,'Automation by SOC (Employment)'!$H$2:$H$852,$A7,'Automation by SOC (Employment)'!$C$2:$C$852,1)/SUMIFS('Automation by SOC (Employment)'!$G$2:$G$852,'Automation by SOC (Employment)'!$H$2:$H$852,$A7),"")</f>
        <v>0</v>
      </c>
      <c r="G7" s="20">
        <f>IFERROR(COUNTIFS('Automation by SOC (Employment)'!$H$2:$H$852,$A7,'Automation by SOC (Employment)'!$D$2:$D$852,1,'Automation by SOC (Employment)'!$G$2:$G$852,"&gt;0")/COUNTIFS('Automation by SOC (Employment)'!$H$2:$H$852,$A7,'Automation by SOC (Employment)'!$G$2:$G$852,"&gt;0"),"")</f>
        <v>8.3333333333333329E-2</v>
      </c>
      <c r="H7" s="20">
        <f>IFERROR(SUMIFS('Automation by SOC (Employment)'!$G$2:$G$852,'Automation by SOC (Employment)'!$H$2:$H$852,$A7,'Automation by SOC (Employment)'!$D$2:$D$852,1)/SUMIFS('Automation by SOC (Employment)'!$G$2:$G$852,'Automation by SOC (Employment)'!$H$2:$H$852,$A7),"")</f>
        <v>5.9549965038037854E-2</v>
      </c>
      <c r="I7" s="20">
        <f>IFERROR(COUNTIFS('Automation by SOC (Employment)'!$H$2:$H$852,$A7,'Automation by SOC (Employment)'!$E$2:$E$852,1,'Automation by SOC (Employment)'!$G$2:$G$852,"&gt;0")/COUNTIFS('Automation by SOC (Employment)'!$H$2:$H$852,$A7,'Automation by SOC (Employment)'!$G$2:$G$852,"&gt;0"),"")</f>
        <v>0.72222222222222221</v>
      </c>
      <c r="J7" s="20">
        <f>IFERROR(SUMIFS('Automation by SOC (Employment)'!$G$2:$G$852,'Automation by SOC (Employment)'!$H$2:$H$852,$A7,'Automation by SOC (Employment)'!$E$2:$E$852,1)/SUMIFS('Automation by SOC (Employment)'!$G$2:$G$852,'Automation by SOC (Employment)'!$H$2:$H$852,$A7),"")</f>
        <v>0.82086101951374213</v>
      </c>
      <c r="K7" s="20">
        <f>IFERROR(COUNTIFS('Automation by SOC (Employment)'!$H$2:$H$852,$A7,'Automation by SOC (Employment)'!$F$2:$F$852,1,'Automation by SOC (Employment)'!$G$2:$G$852,"&gt;0")/COUNTIFS('Automation by SOC (Employment)'!$H$2:$H$852,$A7,'Automation by SOC (Employment)'!$G$2:$G$852,"&gt;0"),"")</f>
        <v>1</v>
      </c>
      <c r="L7" s="20">
        <f>IFERROR(SUMIFS('Automation by SOC (Employment)'!$G$2:$G$852,'Automation by SOC (Employment)'!$H$2:$H$852,$A7,'Automation by SOC (Employment)'!$F$2:$F$852,1)/SUMIFS('Automation by SOC (Employment)'!$G$2:$G$852,'Automation by SOC (Employment)'!$H$2:$H$852,$A7),"")</f>
        <v>1</v>
      </c>
    </row>
    <row r="8" spans="1:12" ht="15" customHeight="1" x14ac:dyDescent="0.45">
      <c r="A8" s="17" t="s">
        <v>2774</v>
      </c>
      <c r="B8" s="18" t="s">
        <v>2775</v>
      </c>
      <c r="C8" s="19">
        <f>COUNTIFS('Automation by SOC (Employment)'!$H$2:$H$852,$A8,'Automation by SOC (Employment)'!$G$2:$G$852,"&gt;0")</f>
        <v>48</v>
      </c>
      <c r="D8" s="19">
        <f>SUMIFS('Automation by SOC (Employment)'!$G$2:$G$852,'Automation by SOC (Employment)'!$H$2:$H$852,$A8)</f>
        <v>1473280</v>
      </c>
      <c r="E8" s="20">
        <f>IFERROR(COUNTIFS('Automation by SOC (Employment)'!$H$2:$H$852,$A8,'Automation by SOC (Employment)'!$C$2:$C$852,1,'Automation by SOC (Employment)'!$G$2:$G$852,"&gt;0")/COUNTIFS('Automation by SOC (Employment)'!$H$2:$H$852,$A8,'Automation by SOC (Employment)'!$G$2:$G$852,"&gt;0"),"")</f>
        <v>0</v>
      </c>
      <c r="F8" s="20">
        <f>IFERROR(SUMIFS('Automation by SOC (Employment)'!$G$2:$G$852,'Automation by SOC (Employment)'!$H$2:$H$852,$A8,'Automation by SOC (Employment)'!$C$2:$C$852,1)/SUMIFS('Automation by SOC (Employment)'!$G$2:$G$852,'Automation by SOC (Employment)'!$H$2:$H$852,$A8),"")</f>
        <v>0</v>
      </c>
      <c r="G8" s="20">
        <f>IFERROR(COUNTIFS('Automation by SOC (Employment)'!$H$2:$H$852,$A8,'Automation by SOC (Employment)'!$D$2:$D$852,1,'Automation by SOC (Employment)'!$G$2:$G$852,"&gt;0")/COUNTIFS('Automation by SOC (Employment)'!$H$2:$H$852,$A8,'Automation by SOC (Employment)'!$G$2:$G$852,"&gt;0"),"")</f>
        <v>2.0833333333333332E-2</v>
      </c>
      <c r="H8" s="20">
        <f>IFERROR(SUMIFS('Automation by SOC (Employment)'!$G$2:$G$852,'Automation by SOC (Employment)'!$H$2:$H$852,$A8,'Automation by SOC (Employment)'!$D$2:$D$852,1)/SUMIFS('Automation by SOC (Employment)'!$G$2:$G$852,'Automation by SOC (Employment)'!$H$2:$H$852,$A8),"")</f>
        <v>4.7377280625543004E-3</v>
      </c>
      <c r="I8" s="20">
        <f>IFERROR(COUNTIFS('Automation by SOC (Employment)'!$H$2:$H$852,$A8,'Automation by SOC (Employment)'!$E$2:$E$852,1,'Automation by SOC (Employment)'!$G$2:$G$852,"&gt;0")/COUNTIFS('Automation by SOC (Employment)'!$H$2:$H$852,$A8,'Automation by SOC (Employment)'!$G$2:$G$852,"&gt;0"),"")</f>
        <v>0.375</v>
      </c>
      <c r="J8" s="20">
        <f>IFERROR(SUMIFS('Automation by SOC (Employment)'!$G$2:$G$852,'Automation by SOC (Employment)'!$H$2:$H$852,$A8,'Automation by SOC (Employment)'!$E$2:$E$852,1)/SUMIFS('Automation by SOC (Employment)'!$G$2:$G$852,'Automation by SOC (Employment)'!$H$2:$H$852,$A8),"")</f>
        <v>0.34417761728931362</v>
      </c>
      <c r="K8" s="20">
        <f>IFERROR(COUNTIFS('Automation by SOC (Employment)'!$H$2:$H$852,$A8,'Automation by SOC (Employment)'!$F$2:$F$852,1,'Automation by SOC (Employment)'!$G$2:$G$852,"&gt;0")/COUNTIFS('Automation by SOC (Employment)'!$H$2:$H$852,$A8,'Automation by SOC (Employment)'!$G$2:$G$852,"&gt;0"),"")</f>
        <v>0.9375</v>
      </c>
      <c r="L8" s="20">
        <f>IFERROR(SUMIFS('Automation by SOC (Employment)'!$G$2:$G$852,'Automation by SOC (Employment)'!$H$2:$H$852,$A8,'Automation by SOC (Employment)'!$F$2:$F$852,1)/SUMIFS('Automation by SOC (Employment)'!$G$2:$G$852,'Automation by SOC (Employment)'!$H$2:$H$852,$A8),"")</f>
        <v>0.90448523023457861</v>
      </c>
    </row>
    <row r="9" spans="1:12" ht="15" customHeight="1" x14ac:dyDescent="0.45">
      <c r="A9" s="17" t="s">
        <v>2776</v>
      </c>
      <c r="B9" s="18" t="s">
        <v>2777</v>
      </c>
      <c r="C9" s="19">
        <f>COUNTIFS('Automation by SOC (Employment)'!$H$2:$H$852,$A9,'Automation by SOC (Employment)'!$G$2:$G$852,"&gt;0")</f>
        <v>17</v>
      </c>
      <c r="D9" s="19">
        <f>SUMIFS('Automation by SOC (Employment)'!$G$2:$G$852,'Automation by SOC (Employment)'!$H$2:$H$852,$A9)</f>
        <v>2668670</v>
      </c>
      <c r="E9" s="20">
        <f>IFERROR(COUNTIFS('Automation by SOC (Employment)'!$H$2:$H$852,$A9,'Automation by SOC (Employment)'!$C$2:$C$852,1,'Automation by SOC (Employment)'!$G$2:$G$852,"&gt;0")/COUNTIFS('Automation by SOC (Employment)'!$H$2:$H$852,$A9,'Automation by SOC (Employment)'!$G$2:$G$852,"&gt;0"),"")</f>
        <v>0</v>
      </c>
      <c r="F9" s="20">
        <f>IFERROR(SUMIFS('Automation by SOC (Employment)'!$G$2:$G$852,'Automation by SOC (Employment)'!$H$2:$H$852,$A9,'Automation by SOC (Employment)'!$C$2:$C$852,1)/SUMIFS('Automation by SOC (Employment)'!$G$2:$G$852,'Automation by SOC (Employment)'!$H$2:$H$852,$A9),"")</f>
        <v>0</v>
      </c>
      <c r="G9" s="20">
        <f>IFERROR(COUNTIFS('Automation by SOC (Employment)'!$H$2:$H$852,$A9,'Automation by SOC (Employment)'!$D$2:$D$852,1,'Automation by SOC (Employment)'!$G$2:$G$852,"&gt;0")/COUNTIFS('Automation by SOC (Employment)'!$H$2:$H$852,$A9,'Automation by SOC (Employment)'!$G$2:$G$852,"&gt;0"),"")</f>
        <v>0</v>
      </c>
      <c r="H9" s="20">
        <f>IFERROR(SUMIFS('Automation by SOC (Employment)'!$G$2:$G$852,'Automation by SOC (Employment)'!$H$2:$H$852,$A9,'Automation by SOC (Employment)'!$D$2:$D$852,1)/SUMIFS('Automation by SOC (Employment)'!$G$2:$G$852,'Automation by SOC (Employment)'!$H$2:$H$852,$A9),"")</f>
        <v>0</v>
      </c>
      <c r="I9" s="20">
        <f>IFERROR(COUNTIFS('Automation by SOC (Employment)'!$H$2:$H$852,$A9,'Automation by SOC (Employment)'!$E$2:$E$852,1,'Automation by SOC (Employment)'!$G$2:$G$852,"&gt;0")/COUNTIFS('Automation by SOC (Employment)'!$H$2:$H$852,$A9,'Automation by SOC (Employment)'!$G$2:$G$852,"&gt;0"),"")</f>
        <v>0</v>
      </c>
      <c r="J9" s="20">
        <f>IFERROR(SUMIFS('Automation by SOC (Employment)'!$G$2:$G$852,'Automation by SOC (Employment)'!$H$2:$H$852,$A9,'Automation by SOC (Employment)'!$E$2:$E$852,1)/SUMIFS('Automation by SOC (Employment)'!$G$2:$G$852,'Automation by SOC (Employment)'!$H$2:$H$852,$A9),"")</f>
        <v>0</v>
      </c>
      <c r="K9" s="20">
        <f>IFERROR(COUNTIFS('Automation by SOC (Employment)'!$H$2:$H$852,$A9,'Automation by SOC (Employment)'!$F$2:$F$852,1,'Automation by SOC (Employment)'!$G$2:$G$852,"&gt;0")/COUNTIFS('Automation by SOC (Employment)'!$H$2:$H$852,$A9,'Automation by SOC (Employment)'!$G$2:$G$852,"&gt;0"),"")</f>
        <v>0.41176470588235292</v>
      </c>
      <c r="L9" s="20">
        <f>IFERROR(SUMIFS('Automation by SOC (Employment)'!$G$2:$G$852,'Automation by SOC (Employment)'!$H$2:$H$852,$A9,'Automation by SOC (Employment)'!$F$2:$F$852,1)/SUMIFS('Automation by SOC (Employment)'!$G$2:$G$852,'Automation by SOC (Employment)'!$H$2:$H$852,$A9),"")</f>
        <v>0.42635470103085055</v>
      </c>
    </row>
    <row r="10" spans="1:12" ht="15" customHeight="1" x14ac:dyDescent="0.45">
      <c r="A10" s="17" t="s">
        <v>2778</v>
      </c>
      <c r="B10" s="18" t="s">
        <v>2779</v>
      </c>
      <c r="C10" s="19">
        <f>COUNTIFS('Automation by SOC (Employment)'!$H$2:$H$852,$A10,'Automation by SOC (Employment)'!$G$2:$G$852,"&gt;0")</f>
        <v>8</v>
      </c>
      <c r="D10" s="19">
        <f>SUMIFS('Automation by SOC (Employment)'!$G$2:$G$852,'Automation by SOC (Employment)'!$H$2:$H$852,$A10)</f>
        <v>1305620</v>
      </c>
      <c r="E10" s="20">
        <f>IFERROR(COUNTIFS('Automation by SOC (Employment)'!$H$2:$H$852,$A10,'Automation by SOC (Employment)'!$C$2:$C$852,1,'Automation by SOC (Employment)'!$G$2:$G$852,"&gt;0")/COUNTIFS('Automation by SOC (Employment)'!$H$2:$H$852,$A10,'Automation by SOC (Employment)'!$G$2:$G$852,"&gt;0"),"")</f>
        <v>0</v>
      </c>
      <c r="F10" s="20">
        <f>IFERROR(SUMIFS('Automation by SOC (Employment)'!$G$2:$G$852,'Automation by SOC (Employment)'!$H$2:$H$852,$A10,'Automation by SOC (Employment)'!$C$2:$C$852,1)/SUMIFS('Automation by SOC (Employment)'!$G$2:$G$852,'Automation by SOC (Employment)'!$H$2:$H$852,$A10),"")</f>
        <v>0</v>
      </c>
      <c r="G10" s="20">
        <f>IFERROR(COUNTIFS('Automation by SOC (Employment)'!$H$2:$H$852,$A10,'Automation by SOC (Employment)'!$D$2:$D$852,1,'Automation by SOC (Employment)'!$G$2:$G$852,"&gt;0")/COUNTIFS('Automation by SOC (Employment)'!$H$2:$H$852,$A10,'Automation by SOC (Employment)'!$G$2:$G$852,"&gt;0"),"")</f>
        <v>0.25</v>
      </c>
      <c r="H10" s="20">
        <f>IFERROR(SUMIFS('Automation by SOC (Employment)'!$G$2:$G$852,'Automation by SOC (Employment)'!$H$2:$H$852,$A10,'Automation by SOC (Employment)'!$D$2:$D$852,1)/SUMIFS('Automation by SOC (Employment)'!$G$2:$G$852,'Automation by SOC (Employment)'!$H$2:$H$852,$A10),"")</f>
        <v>7.3022778450085021E-2</v>
      </c>
      <c r="I10" s="20">
        <f>IFERROR(COUNTIFS('Automation by SOC (Employment)'!$H$2:$H$852,$A10,'Automation by SOC (Employment)'!$E$2:$E$852,1,'Automation by SOC (Employment)'!$G$2:$G$852,"&gt;0")/COUNTIFS('Automation by SOC (Employment)'!$H$2:$H$852,$A10,'Automation by SOC (Employment)'!$G$2:$G$852,"&gt;0"),"")</f>
        <v>0.375</v>
      </c>
      <c r="J10" s="20">
        <f>IFERROR(SUMIFS('Automation by SOC (Employment)'!$G$2:$G$852,'Automation by SOC (Employment)'!$H$2:$H$852,$A10,'Automation by SOC (Employment)'!$E$2:$E$852,1)/SUMIFS('Automation by SOC (Employment)'!$G$2:$G$852,'Automation by SOC (Employment)'!$H$2:$H$852,$A10),"")</f>
        <v>0.37393728649990043</v>
      </c>
      <c r="K10" s="20">
        <f>IFERROR(COUNTIFS('Automation by SOC (Employment)'!$H$2:$H$852,$A10,'Automation by SOC (Employment)'!$F$2:$F$852,1,'Automation by SOC (Employment)'!$G$2:$G$852,"&gt;0")/COUNTIFS('Automation by SOC (Employment)'!$H$2:$H$852,$A10,'Automation by SOC (Employment)'!$G$2:$G$852,"&gt;0"),"")</f>
        <v>0.625</v>
      </c>
      <c r="L10" s="20">
        <f>IFERROR(SUMIFS('Automation by SOC (Employment)'!$G$2:$G$852,'Automation by SOC (Employment)'!$H$2:$H$852,$A10,'Automation by SOC (Employment)'!$F$2:$F$852,1)/SUMIFS('Automation by SOC (Employment)'!$G$2:$G$852,'Automation by SOC (Employment)'!$H$2:$H$852,$A10),"")</f>
        <v>0.39665446301374058</v>
      </c>
    </row>
    <row r="11" spans="1:12" ht="15" customHeight="1" x14ac:dyDescent="0.45">
      <c r="A11" s="17" t="s">
        <v>2780</v>
      </c>
      <c r="B11" s="18" t="s">
        <v>2781</v>
      </c>
      <c r="C11" s="19">
        <f>COUNTIFS('Automation by SOC (Employment)'!$H$2:$H$852,$A11,'Automation by SOC (Employment)'!$G$2:$G$852,"&gt;0")</f>
        <v>64</v>
      </c>
      <c r="D11" s="19">
        <f>SUMIFS('Automation by SOC (Employment)'!$G$2:$G$852,'Automation by SOC (Employment)'!$H$2:$H$852,$A11)</f>
        <v>9100600</v>
      </c>
      <c r="E11" s="20">
        <f>IFERROR(COUNTIFS('Automation by SOC (Employment)'!$H$2:$H$852,$A11,'Automation by SOC (Employment)'!$C$2:$C$852,1,'Automation by SOC (Employment)'!$G$2:$G$852,"&gt;0")/COUNTIFS('Automation by SOC (Employment)'!$H$2:$H$852,$A11,'Automation by SOC (Employment)'!$G$2:$G$852,"&gt;0"),"")</f>
        <v>0</v>
      </c>
      <c r="F11" s="20">
        <f>IFERROR(SUMIFS('Automation by SOC (Employment)'!$G$2:$G$852,'Automation by SOC (Employment)'!$H$2:$H$852,$A11,'Automation by SOC (Employment)'!$C$2:$C$852,1)/SUMIFS('Automation by SOC (Employment)'!$G$2:$G$852,'Automation by SOC (Employment)'!$H$2:$H$852,$A11),"")</f>
        <v>0</v>
      </c>
      <c r="G11" s="20">
        <f>IFERROR(COUNTIFS('Automation by SOC (Employment)'!$H$2:$H$852,$A11,'Automation by SOC (Employment)'!$D$2:$D$852,1,'Automation by SOC (Employment)'!$G$2:$G$852,"&gt;0")/COUNTIFS('Automation by SOC (Employment)'!$H$2:$H$852,$A11,'Automation by SOC (Employment)'!$G$2:$G$852,"&gt;0"),"")</f>
        <v>0</v>
      </c>
      <c r="H11" s="20">
        <f>IFERROR(SUMIFS('Automation by SOC (Employment)'!$G$2:$G$852,'Automation by SOC (Employment)'!$H$2:$H$852,$A11,'Automation by SOC (Employment)'!$D$2:$D$852,1)/SUMIFS('Automation by SOC (Employment)'!$G$2:$G$852,'Automation by SOC (Employment)'!$H$2:$H$852,$A11),"")</f>
        <v>0</v>
      </c>
      <c r="I11" s="20">
        <f>IFERROR(COUNTIFS('Automation by SOC (Employment)'!$H$2:$H$852,$A11,'Automation by SOC (Employment)'!$E$2:$E$852,1,'Automation by SOC (Employment)'!$G$2:$G$852,"&gt;0")/COUNTIFS('Automation by SOC (Employment)'!$H$2:$H$852,$A11,'Automation by SOC (Employment)'!$G$2:$G$852,"&gt;0"),"")</f>
        <v>1.5625E-2</v>
      </c>
      <c r="J11" s="20">
        <f>IFERROR(SUMIFS('Automation by SOC (Employment)'!$G$2:$G$852,'Automation by SOC (Employment)'!$H$2:$H$852,$A11,'Automation by SOC (Employment)'!$E$2:$E$852,1)/SUMIFS('Automation by SOC (Employment)'!$G$2:$G$852,'Automation by SOC (Employment)'!$H$2:$H$852,$A11),"")</f>
        <v>7.5478539876491658E-3</v>
      </c>
      <c r="K11" s="20">
        <f>IFERROR(COUNTIFS('Automation by SOC (Employment)'!$H$2:$H$852,$A11,'Automation by SOC (Employment)'!$F$2:$F$852,1,'Automation by SOC (Employment)'!$G$2:$G$852,"&gt;0")/COUNTIFS('Automation by SOC (Employment)'!$H$2:$H$852,$A11,'Automation by SOC (Employment)'!$G$2:$G$852,"&gt;0"),"")</f>
        <v>0.890625</v>
      </c>
      <c r="L11" s="20">
        <f>IFERROR(SUMIFS('Automation by SOC (Employment)'!$G$2:$G$852,'Automation by SOC (Employment)'!$H$2:$H$852,$A11,'Automation by SOC (Employment)'!$F$2:$F$852,1)/SUMIFS('Automation by SOC (Employment)'!$G$2:$G$852,'Automation by SOC (Employment)'!$H$2:$H$852,$A11),"")</f>
        <v>0.91598905566665934</v>
      </c>
    </row>
    <row r="12" spans="1:12" ht="15" customHeight="1" x14ac:dyDescent="0.45">
      <c r="A12" s="17" t="s">
        <v>2782</v>
      </c>
      <c r="B12" s="18" t="s">
        <v>2783</v>
      </c>
      <c r="C12" s="19">
        <f>COUNTIFS('Automation by SOC (Employment)'!$H$2:$H$852,$A12,'Automation by SOC (Employment)'!$G$2:$G$852,"&gt;0")</f>
        <v>41</v>
      </c>
      <c r="D12" s="19">
        <f>SUMIFS('Automation by SOC (Employment)'!$G$2:$G$852,'Automation by SOC (Employment)'!$H$2:$H$852,$A12)</f>
        <v>2046270</v>
      </c>
      <c r="E12" s="20">
        <f>IFERROR(COUNTIFS('Automation by SOC (Employment)'!$H$2:$H$852,$A12,'Automation by SOC (Employment)'!$C$2:$C$852,1,'Automation by SOC (Employment)'!$G$2:$G$852,"&gt;0")/COUNTIFS('Automation by SOC (Employment)'!$H$2:$H$852,$A12,'Automation by SOC (Employment)'!$G$2:$G$852,"&gt;0"),"")</f>
        <v>0</v>
      </c>
      <c r="F12" s="20">
        <f>IFERROR(SUMIFS('Automation by SOC (Employment)'!$G$2:$G$852,'Automation by SOC (Employment)'!$H$2:$H$852,$A12,'Automation by SOC (Employment)'!$C$2:$C$852,1)/SUMIFS('Automation by SOC (Employment)'!$G$2:$G$852,'Automation by SOC (Employment)'!$H$2:$H$852,$A12),"")</f>
        <v>0</v>
      </c>
      <c r="G12" s="20">
        <f>IFERROR(COUNTIFS('Automation by SOC (Employment)'!$H$2:$H$852,$A12,'Automation by SOC (Employment)'!$D$2:$D$852,1,'Automation by SOC (Employment)'!$G$2:$G$852,"&gt;0")/COUNTIFS('Automation by SOC (Employment)'!$H$2:$H$852,$A12,'Automation by SOC (Employment)'!$G$2:$G$852,"&gt;0"),"")</f>
        <v>0</v>
      </c>
      <c r="H12" s="20">
        <f>IFERROR(SUMIFS('Automation by SOC (Employment)'!$G$2:$G$852,'Automation by SOC (Employment)'!$H$2:$H$852,$A12,'Automation by SOC (Employment)'!$D$2:$D$852,1)/SUMIFS('Automation by SOC (Employment)'!$G$2:$G$852,'Automation by SOC (Employment)'!$H$2:$H$852,$A12),"")</f>
        <v>0</v>
      </c>
      <c r="I12" s="20">
        <f>IFERROR(COUNTIFS('Automation by SOC (Employment)'!$H$2:$H$852,$A12,'Automation by SOC (Employment)'!$E$2:$E$852,1,'Automation by SOC (Employment)'!$G$2:$G$852,"&gt;0")/COUNTIFS('Automation by SOC (Employment)'!$H$2:$H$852,$A12,'Automation by SOC (Employment)'!$G$2:$G$852,"&gt;0"),"")</f>
        <v>0.31707317073170732</v>
      </c>
      <c r="J12" s="20">
        <f>IFERROR(SUMIFS('Automation by SOC (Employment)'!$G$2:$G$852,'Automation by SOC (Employment)'!$H$2:$H$852,$A12,'Automation by SOC (Employment)'!$E$2:$E$852,1)/SUMIFS('Automation by SOC (Employment)'!$G$2:$G$852,'Automation by SOC (Employment)'!$H$2:$H$852,$A12),"")</f>
        <v>0.26819530169527972</v>
      </c>
      <c r="K12" s="20">
        <f>IFERROR(COUNTIFS('Automation by SOC (Employment)'!$H$2:$H$852,$A12,'Automation by SOC (Employment)'!$F$2:$F$852,1,'Automation by SOC (Employment)'!$G$2:$G$852,"&gt;0")/COUNTIFS('Automation by SOC (Employment)'!$H$2:$H$852,$A12,'Automation by SOC (Employment)'!$G$2:$G$852,"&gt;0"),"")</f>
        <v>0.82926829268292679</v>
      </c>
      <c r="L12" s="20">
        <f>IFERROR(SUMIFS('Automation by SOC (Employment)'!$G$2:$G$852,'Automation by SOC (Employment)'!$H$2:$H$852,$A12,'Automation by SOC (Employment)'!$F$2:$F$852,1)/SUMIFS('Automation by SOC (Employment)'!$G$2:$G$852,'Automation by SOC (Employment)'!$H$2:$H$852,$A12),"")</f>
        <v>0.87823210035821275</v>
      </c>
    </row>
    <row r="13" spans="1:12" ht="15" customHeight="1" x14ac:dyDescent="0.45">
      <c r="A13" s="17" t="s">
        <v>2784</v>
      </c>
      <c r="B13" s="18" t="s">
        <v>2785</v>
      </c>
      <c r="C13" s="19">
        <f>COUNTIFS('Automation by SOC (Employment)'!$H$2:$H$852,$A13,'Automation by SOC (Employment)'!$G$2:$G$852,"&gt;0")</f>
        <v>71</v>
      </c>
      <c r="D13" s="19">
        <f>SUMIFS('Automation by SOC (Employment)'!$G$2:$G$852,'Automation by SOC (Employment)'!$H$2:$H$852,$A13)</f>
        <v>9823910</v>
      </c>
      <c r="E13" s="20">
        <f>IFERROR(COUNTIFS('Automation by SOC (Employment)'!$H$2:$H$852,$A13,'Automation by SOC (Employment)'!$C$2:$C$852,1,'Automation by SOC (Employment)'!$G$2:$G$852,"&gt;0")/COUNTIFS('Automation by SOC (Employment)'!$H$2:$H$852,$A13,'Automation by SOC (Employment)'!$G$2:$G$852,"&gt;0"),"")</f>
        <v>0</v>
      </c>
      <c r="F13" s="20">
        <f>IFERROR(SUMIFS('Automation by SOC (Employment)'!$G$2:$G$852,'Automation by SOC (Employment)'!$H$2:$H$852,$A13,'Automation by SOC (Employment)'!$C$2:$C$852,1)/SUMIFS('Automation by SOC (Employment)'!$G$2:$G$852,'Automation by SOC (Employment)'!$H$2:$H$852,$A13),"")</f>
        <v>0</v>
      </c>
      <c r="G13" s="20">
        <f>IFERROR(COUNTIFS('Automation by SOC (Employment)'!$H$2:$H$852,$A13,'Automation by SOC (Employment)'!$D$2:$D$852,1,'Automation by SOC (Employment)'!$G$2:$G$852,"&gt;0")/COUNTIFS('Automation by SOC (Employment)'!$H$2:$H$852,$A13,'Automation by SOC (Employment)'!$G$2:$G$852,"&gt;0"),"")</f>
        <v>0</v>
      </c>
      <c r="H13" s="20">
        <f>IFERROR(SUMIFS('Automation by SOC (Employment)'!$G$2:$G$852,'Automation by SOC (Employment)'!$H$2:$H$852,$A13,'Automation by SOC (Employment)'!$D$2:$D$852,1)/SUMIFS('Automation by SOC (Employment)'!$G$2:$G$852,'Automation by SOC (Employment)'!$H$2:$H$852,$A13),"")</f>
        <v>0</v>
      </c>
      <c r="I13" s="20">
        <f>IFERROR(COUNTIFS('Automation by SOC (Employment)'!$H$2:$H$852,$A13,'Automation by SOC (Employment)'!$E$2:$E$852,1,'Automation by SOC (Employment)'!$G$2:$G$852,"&gt;0")/COUNTIFS('Automation by SOC (Employment)'!$H$2:$H$852,$A13,'Automation by SOC (Employment)'!$G$2:$G$852,"&gt;0"),"")</f>
        <v>0.11267605633802817</v>
      </c>
      <c r="J13" s="20">
        <f>IFERROR(SUMIFS('Automation by SOC (Employment)'!$G$2:$G$852,'Automation by SOC (Employment)'!$H$2:$H$852,$A13,'Automation by SOC (Employment)'!$E$2:$E$852,1)/SUMIFS('Automation by SOC (Employment)'!$G$2:$G$852,'Automation by SOC (Employment)'!$H$2:$H$852,$A13),"")</f>
        <v>0.10084172188059541</v>
      </c>
      <c r="K13" s="20">
        <f>IFERROR(COUNTIFS('Automation by SOC (Employment)'!$H$2:$H$852,$A13,'Automation by SOC (Employment)'!$F$2:$F$852,1,'Automation by SOC (Employment)'!$G$2:$G$852,"&gt;0")/COUNTIFS('Automation by SOC (Employment)'!$H$2:$H$852,$A13,'Automation by SOC (Employment)'!$G$2:$G$852,"&gt;0"),"")</f>
        <v>0.6619718309859155</v>
      </c>
      <c r="L13" s="20">
        <f>IFERROR(SUMIFS('Automation by SOC (Employment)'!$G$2:$G$852,'Automation by SOC (Employment)'!$H$2:$H$852,$A13,'Automation by SOC (Employment)'!$F$2:$F$852,1)/SUMIFS('Automation by SOC (Employment)'!$G$2:$G$852,'Automation by SOC (Employment)'!$H$2:$H$852,$A13),"")</f>
        <v>0.83780490660032514</v>
      </c>
    </row>
    <row r="14" spans="1:12" ht="15" customHeight="1" x14ac:dyDescent="0.45">
      <c r="A14" s="17" t="s">
        <v>2786</v>
      </c>
      <c r="B14" s="18" t="s">
        <v>2787</v>
      </c>
      <c r="C14" s="19">
        <f>COUNTIFS('Automation by SOC (Employment)'!$H$2:$H$852,$A14,'Automation by SOC (Employment)'!$G$2:$G$852,"&gt;0")</f>
        <v>17</v>
      </c>
      <c r="D14" s="19">
        <f>SUMIFS('Automation by SOC (Employment)'!$G$2:$G$852,'Automation by SOC (Employment)'!$H$2:$H$852,$A14)</f>
        <v>7901670</v>
      </c>
      <c r="E14" s="20">
        <f>IFERROR(COUNTIFS('Automation by SOC (Employment)'!$H$2:$H$852,$A14,'Automation by SOC (Employment)'!$C$2:$C$852,1,'Automation by SOC (Employment)'!$G$2:$G$852,"&gt;0")/COUNTIFS('Automation by SOC (Employment)'!$H$2:$H$852,$A14,'Automation by SOC (Employment)'!$G$2:$G$852,"&gt;0"),"")</f>
        <v>0</v>
      </c>
      <c r="F14" s="20">
        <f>IFERROR(SUMIFS('Automation by SOC (Employment)'!$G$2:$G$852,'Automation by SOC (Employment)'!$H$2:$H$852,$A14,'Automation by SOC (Employment)'!$C$2:$C$852,1)/SUMIFS('Automation by SOC (Employment)'!$G$2:$G$852,'Automation by SOC (Employment)'!$H$2:$H$852,$A14),"")</f>
        <v>0</v>
      </c>
      <c r="G14" s="20">
        <f>IFERROR(COUNTIFS('Automation by SOC (Employment)'!$H$2:$H$852,$A14,'Automation by SOC (Employment)'!$D$2:$D$852,1,'Automation by SOC (Employment)'!$G$2:$G$852,"&gt;0")/COUNTIFS('Automation by SOC (Employment)'!$H$2:$H$852,$A14,'Automation by SOC (Employment)'!$G$2:$G$852,"&gt;0"),"")</f>
        <v>0.11764705882352941</v>
      </c>
      <c r="H14" s="20">
        <f>IFERROR(SUMIFS('Automation by SOC (Employment)'!$G$2:$G$852,'Automation by SOC (Employment)'!$H$2:$H$852,$A14,'Automation by SOC (Employment)'!$D$2:$D$852,1)/SUMIFS('Automation by SOC (Employment)'!$G$2:$G$852,'Automation by SOC (Employment)'!$H$2:$H$852,$A14),"")</f>
        <v>1.0261122015978901E-2</v>
      </c>
      <c r="I14" s="20">
        <f>IFERROR(COUNTIFS('Automation by SOC (Employment)'!$H$2:$H$852,$A14,'Automation by SOC (Employment)'!$E$2:$E$852,1,'Automation by SOC (Employment)'!$G$2:$G$852,"&gt;0")/COUNTIFS('Automation by SOC (Employment)'!$H$2:$H$852,$A14,'Automation by SOC (Employment)'!$G$2:$G$852,"&gt;0"),"")</f>
        <v>0.23529411764705882</v>
      </c>
      <c r="J14" s="20">
        <f>IFERROR(SUMIFS('Automation by SOC (Employment)'!$G$2:$G$852,'Automation by SOC (Employment)'!$H$2:$H$852,$A14,'Automation by SOC (Employment)'!$E$2:$E$852,1)/SUMIFS('Automation by SOC (Employment)'!$G$2:$G$852,'Automation by SOC (Employment)'!$H$2:$H$852,$A14),"")</f>
        <v>2.0604505123600455E-2</v>
      </c>
      <c r="K14" s="20">
        <f>IFERROR(COUNTIFS('Automation by SOC (Employment)'!$H$2:$H$852,$A14,'Automation by SOC (Employment)'!$F$2:$F$852,1,'Automation by SOC (Employment)'!$G$2:$G$852,"&gt;0")/COUNTIFS('Automation by SOC (Employment)'!$H$2:$H$852,$A14,'Automation by SOC (Employment)'!$G$2:$G$852,"&gt;0"),"")</f>
        <v>0.6470588235294118</v>
      </c>
      <c r="L14" s="20">
        <f>IFERROR(SUMIFS('Automation by SOC (Employment)'!$G$2:$G$852,'Automation by SOC (Employment)'!$H$2:$H$852,$A14,'Automation by SOC (Employment)'!$F$2:$F$852,1)/SUMIFS('Automation by SOC (Employment)'!$G$2:$G$852,'Automation by SOC (Employment)'!$H$2:$H$852,$A14),"")</f>
        <v>0.23184972290667669</v>
      </c>
    </row>
    <row r="15" spans="1:12" ht="15" customHeight="1" x14ac:dyDescent="0.45">
      <c r="A15" s="17" t="s">
        <v>2788</v>
      </c>
      <c r="B15" s="18" t="s">
        <v>2789</v>
      </c>
      <c r="C15" s="19">
        <f>COUNTIFS('Automation by SOC (Employment)'!$H$2:$H$852,$A15,'Automation by SOC (Employment)'!$G$2:$G$852,"&gt;0")</f>
        <v>24</v>
      </c>
      <c r="D15" s="19">
        <f>SUMIFS('Automation by SOC (Employment)'!$G$2:$G$852,'Automation by SOC (Employment)'!$H$2:$H$852,$A15)</f>
        <v>3776600</v>
      </c>
      <c r="E15" s="20">
        <f>IFERROR(COUNTIFS('Automation by SOC (Employment)'!$H$2:$H$852,$A15,'Automation by SOC (Employment)'!$C$2:$C$852,1,'Automation by SOC (Employment)'!$G$2:$G$852,"&gt;0")/COUNTIFS('Automation by SOC (Employment)'!$H$2:$H$852,$A15,'Automation by SOC (Employment)'!$G$2:$G$852,"&gt;0"),"")</f>
        <v>0</v>
      </c>
      <c r="F15" s="20">
        <f>IFERROR(SUMIFS('Automation by SOC (Employment)'!$G$2:$G$852,'Automation by SOC (Employment)'!$H$2:$H$852,$A15,'Automation by SOC (Employment)'!$C$2:$C$852,1)/SUMIFS('Automation by SOC (Employment)'!$G$2:$G$852,'Automation by SOC (Employment)'!$H$2:$H$852,$A15),"")</f>
        <v>0</v>
      </c>
      <c r="G15" s="20">
        <f>IFERROR(COUNTIFS('Automation by SOC (Employment)'!$H$2:$H$852,$A15,'Automation by SOC (Employment)'!$D$2:$D$852,1,'Automation by SOC (Employment)'!$G$2:$G$852,"&gt;0")/COUNTIFS('Automation by SOC (Employment)'!$H$2:$H$852,$A15,'Automation by SOC (Employment)'!$G$2:$G$852,"&gt;0"),"")</f>
        <v>0</v>
      </c>
      <c r="H15" s="20">
        <f>IFERROR(SUMIFS('Automation by SOC (Employment)'!$G$2:$G$852,'Automation by SOC (Employment)'!$H$2:$H$852,$A15,'Automation by SOC (Employment)'!$D$2:$D$852,1)/SUMIFS('Automation by SOC (Employment)'!$G$2:$G$852,'Automation by SOC (Employment)'!$H$2:$H$852,$A15),"")</f>
        <v>0</v>
      </c>
      <c r="I15" s="20">
        <f>IFERROR(COUNTIFS('Automation by SOC (Employment)'!$H$2:$H$852,$A15,'Automation by SOC (Employment)'!$E$2:$E$852,1,'Automation by SOC (Employment)'!$G$2:$G$852,"&gt;0")/COUNTIFS('Automation by SOC (Employment)'!$H$2:$H$852,$A15,'Automation by SOC (Employment)'!$G$2:$G$852,"&gt;0"),"")</f>
        <v>0.16666666666666666</v>
      </c>
      <c r="J15" s="20">
        <f>IFERROR(SUMIFS('Automation by SOC (Employment)'!$G$2:$G$852,'Automation by SOC (Employment)'!$H$2:$H$852,$A15,'Automation by SOC (Employment)'!$E$2:$E$852,1)/SUMIFS('Automation by SOC (Employment)'!$G$2:$G$852,'Automation by SOC (Employment)'!$H$2:$H$852,$A15),"")</f>
        <v>4.3218768204204838E-2</v>
      </c>
      <c r="K15" s="20">
        <f>IFERROR(COUNTIFS('Automation by SOC (Employment)'!$H$2:$H$852,$A15,'Automation by SOC (Employment)'!$F$2:$F$852,1,'Automation by SOC (Employment)'!$G$2:$G$852,"&gt;0")/COUNTIFS('Automation by SOC (Employment)'!$H$2:$H$852,$A15,'Automation by SOC (Employment)'!$G$2:$G$852,"&gt;0"),"")</f>
        <v>0.79166666666666663</v>
      </c>
      <c r="L15" s="20">
        <f>IFERROR(SUMIFS('Automation by SOC (Employment)'!$G$2:$G$852,'Automation by SOC (Employment)'!$H$2:$H$852,$A15,'Automation by SOC (Employment)'!$F$2:$F$852,1)/SUMIFS('Automation by SOC (Employment)'!$G$2:$G$852,'Automation by SOC (Employment)'!$H$2:$H$852,$A15),"")</f>
        <v>0.68959116665784037</v>
      </c>
    </row>
    <row r="16" spans="1:12" ht="15" customHeight="1" x14ac:dyDescent="0.45">
      <c r="A16" s="17" t="s">
        <v>2790</v>
      </c>
      <c r="B16" s="18" t="s">
        <v>2791</v>
      </c>
      <c r="C16" s="19">
        <f>COUNTIFS('Automation by SOC (Employment)'!$H$2:$H$852,$A16,'Automation by SOC (Employment)'!$G$2:$G$852,"&gt;0")</f>
        <v>17</v>
      </c>
      <c r="D16" s="19">
        <f>SUMIFS('Automation by SOC (Employment)'!$G$2:$G$852,'Automation by SOC (Employment)'!$H$2:$H$852,$A16)</f>
        <v>13680760</v>
      </c>
      <c r="E16" s="20">
        <f>IFERROR(COUNTIFS('Automation by SOC (Employment)'!$H$2:$H$852,$A16,'Automation by SOC (Employment)'!$C$2:$C$852,1,'Automation by SOC (Employment)'!$G$2:$G$852,"&gt;0")/COUNTIFS('Automation by SOC (Employment)'!$H$2:$H$852,$A16,'Automation by SOC (Employment)'!$G$2:$G$852,"&gt;0"),"")</f>
        <v>0</v>
      </c>
      <c r="F16" s="20">
        <f>IFERROR(SUMIFS('Automation by SOC (Employment)'!$G$2:$G$852,'Automation by SOC (Employment)'!$H$2:$H$852,$A16,'Automation by SOC (Employment)'!$C$2:$C$852,1)/SUMIFS('Automation by SOC (Employment)'!$G$2:$G$852,'Automation by SOC (Employment)'!$H$2:$H$852,$A16),"")</f>
        <v>0</v>
      </c>
      <c r="G16" s="20">
        <f>IFERROR(COUNTIFS('Automation by SOC (Employment)'!$H$2:$H$852,$A16,'Automation by SOC (Employment)'!$D$2:$D$852,1,'Automation by SOC (Employment)'!$G$2:$G$852,"&gt;0")/COUNTIFS('Automation by SOC (Employment)'!$H$2:$H$852,$A16,'Automation by SOC (Employment)'!$G$2:$G$852,"&gt;0"),"")</f>
        <v>0</v>
      </c>
      <c r="H16" s="20">
        <f>IFERROR(SUMIFS('Automation by SOC (Employment)'!$G$2:$G$852,'Automation by SOC (Employment)'!$H$2:$H$852,$A16,'Automation by SOC (Employment)'!$D$2:$D$852,1)/SUMIFS('Automation by SOC (Employment)'!$G$2:$G$852,'Automation by SOC (Employment)'!$H$2:$H$852,$A16),"")</f>
        <v>0</v>
      </c>
      <c r="I16" s="20">
        <f>IFERROR(COUNTIFS('Automation by SOC (Employment)'!$H$2:$H$852,$A16,'Automation by SOC (Employment)'!$E$2:$E$852,1,'Automation by SOC (Employment)'!$G$2:$G$852,"&gt;0")/COUNTIFS('Automation by SOC (Employment)'!$H$2:$H$852,$A16,'Automation by SOC (Employment)'!$G$2:$G$852,"&gt;0"),"")</f>
        <v>0.23529411764705882</v>
      </c>
      <c r="J16" s="20">
        <f>IFERROR(SUMIFS('Automation by SOC (Employment)'!$G$2:$G$852,'Automation by SOC (Employment)'!$H$2:$H$852,$A16,'Automation by SOC (Employment)'!$E$2:$E$852,1)/SUMIFS('Automation by SOC (Employment)'!$G$2:$G$852,'Automation by SOC (Employment)'!$H$2:$H$852,$A16),"")</f>
        <v>0.38495449083238065</v>
      </c>
      <c r="K16" s="20">
        <f>IFERROR(COUNTIFS('Automation by SOC (Employment)'!$H$2:$H$852,$A16,'Automation by SOC (Employment)'!$F$2:$F$852,1,'Automation by SOC (Employment)'!$G$2:$G$852,"&gt;0")/COUNTIFS('Automation by SOC (Employment)'!$H$2:$H$852,$A16,'Automation by SOC (Employment)'!$G$2:$G$852,"&gt;0"),"")</f>
        <v>1</v>
      </c>
      <c r="L16" s="20">
        <f>IFERROR(SUMIFS('Automation by SOC (Employment)'!$G$2:$G$852,'Automation by SOC (Employment)'!$H$2:$H$852,$A16,'Automation by SOC (Employment)'!$F$2:$F$852,1)/SUMIFS('Automation by SOC (Employment)'!$G$2:$G$852,'Automation by SOC (Employment)'!$H$2:$H$852,$A16),"")</f>
        <v>1</v>
      </c>
    </row>
    <row r="17" spans="1:12" ht="15" customHeight="1" x14ac:dyDescent="0.45">
      <c r="A17" s="17" t="s">
        <v>2792</v>
      </c>
      <c r="B17" s="18" t="s">
        <v>2793</v>
      </c>
      <c r="C17" s="19">
        <f>COUNTIFS('Automation by SOC (Employment)'!$H$2:$H$852,$A17,'Automation by SOC (Employment)'!$G$2:$G$852,"&gt;0")</f>
        <v>10</v>
      </c>
      <c r="D17" s="19">
        <f>SUMIFS('Automation by SOC (Employment)'!$G$2:$G$852,'Automation by SOC (Employment)'!$H$2:$H$852,$A17)</f>
        <v>4548260</v>
      </c>
      <c r="E17" s="20">
        <f>IFERROR(COUNTIFS('Automation by SOC (Employment)'!$H$2:$H$852,$A17,'Automation by SOC (Employment)'!$C$2:$C$852,1,'Automation by SOC (Employment)'!$G$2:$G$852,"&gt;0")/COUNTIFS('Automation by SOC (Employment)'!$H$2:$H$852,$A17,'Automation by SOC (Employment)'!$G$2:$G$852,"&gt;0"),"")</f>
        <v>0</v>
      </c>
      <c r="F17" s="20">
        <f>IFERROR(SUMIFS('Automation by SOC (Employment)'!$G$2:$G$852,'Automation by SOC (Employment)'!$H$2:$H$852,$A17,'Automation by SOC (Employment)'!$C$2:$C$852,1)/SUMIFS('Automation by SOC (Employment)'!$G$2:$G$852,'Automation by SOC (Employment)'!$H$2:$H$852,$A17),"")</f>
        <v>0</v>
      </c>
      <c r="G17" s="20">
        <f>IFERROR(COUNTIFS('Automation by SOC (Employment)'!$H$2:$H$852,$A17,'Automation by SOC (Employment)'!$D$2:$D$852,1,'Automation by SOC (Employment)'!$G$2:$G$852,"&gt;0")/COUNTIFS('Automation by SOC (Employment)'!$H$2:$H$852,$A17,'Automation by SOC (Employment)'!$G$2:$G$852,"&gt;0"),"")</f>
        <v>0</v>
      </c>
      <c r="H17" s="20">
        <f>IFERROR(SUMIFS('Automation by SOC (Employment)'!$G$2:$G$852,'Automation by SOC (Employment)'!$H$2:$H$852,$A17,'Automation by SOC (Employment)'!$D$2:$D$852,1)/SUMIFS('Automation by SOC (Employment)'!$G$2:$G$852,'Automation by SOC (Employment)'!$H$2:$H$852,$A17),"")</f>
        <v>0</v>
      </c>
      <c r="I17" s="20">
        <f>IFERROR(COUNTIFS('Automation by SOC (Employment)'!$H$2:$H$852,$A17,'Automation by SOC (Employment)'!$E$2:$E$852,1,'Automation by SOC (Employment)'!$G$2:$G$852,"&gt;0")/COUNTIFS('Automation by SOC (Employment)'!$H$2:$H$852,$A17,'Automation by SOC (Employment)'!$G$2:$G$852,"&gt;0"),"")</f>
        <v>0.1</v>
      </c>
      <c r="J17" s="20">
        <f>IFERROR(SUMIFS('Automation by SOC (Employment)'!$G$2:$G$852,'Automation by SOC (Employment)'!$H$2:$H$852,$A17,'Automation by SOC (Employment)'!$E$2:$E$852,1)/SUMIFS('Automation by SOC (Employment)'!$G$2:$G$852,'Automation by SOC (Employment)'!$H$2:$H$852,$A17),"")</f>
        <v>5.947329308350886E-3</v>
      </c>
      <c r="K17" s="20">
        <f>IFERROR(COUNTIFS('Automation by SOC (Employment)'!$H$2:$H$852,$A17,'Automation by SOC (Employment)'!$F$2:$F$852,1,'Automation by SOC (Employment)'!$G$2:$G$852,"&gt;0")/COUNTIFS('Automation by SOC (Employment)'!$H$2:$H$852,$A17,'Automation by SOC (Employment)'!$G$2:$G$852,"&gt;0"),"")</f>
        <v>1</v>
      </c>
      <c r="L17" s="20">
        <f>IFERROR(SUMIFS('Automation by SOC (Employment)'!$G$2:$G$852,'Automation by SOC (Employment)'!$H$2:$H$852,$A17,'Automation by SOC (Employment)'!$F$2:$F$852,1)/SUMIFS('Automation by SOC (Employment)'!$G$2:$G$852,'Automation by SOC (Employment)'!$H$2:$H$852,$A17),"")</f>
        <v>1</v>
      </c>
    </row>
    <row r="18" spans="1:12" ht="15" customHeight="1" x14ac:dyDescent="0.45">
      <c r="A18" s="17" t="s">
        <v>2794</v>
      </c>
      <c r="B18" s="18" t="s">
        <v>2795</v>
      </c>
      <c r="C18" s="19">
        <f>COUNTIFS('Automation by SOC (Employment)'!$H$2:$H$852,$A18,'Automation by SOC (Employment)'!$G$2:$G$852,"&gt;0")</f>
        <v>32</v>
      </c>
      <c r="D18" s="19">
        <f>SUMIFS('Automation by SOC (Employment)'!$G$2:$G$852,'Automation by SOC (Employment)'!$H$2:$H$852,$A18)</f>
        <v>3255790</v>
      </c>
      <c r="E18" s="20">
        <f>IFERROR(COUNTIFS('Automation by SOC (Employment)'!$H$2:$H$852,$A18,'Automation by SOC (Employment)'!$C$2:$C$852,1,'Automation by SOC (Employment)'!$G$2:$G$852,"&gt;0")/COUNTIFS('Automation by SOC (Employment)'!$H$2:$H$852,$A18,'Automation by SOC (Employment)'!$G$2:$G$852,"&gt;0"),"")</f>
        <v>0</v>
      </c>
      <c r="F18" s="20">
        <f>IFERROR(SUMIFS('Automation by SOC (Employment)'!$G$2:$G$852,'Automation by SOC (Employment)'!$H$2:$H$852,$A18,'Automation by SOC (Employment)'!$C$2:$C$852,1)/SUMIFS('Automation by SOC (Employment)'!$G$2:$G$852,'Automation by SOC (Employment)'!$H$2:$H$852,$A18),"")</f>
        <v>0</v>
      </c>
      <c r="G18" s="20">
        <f>IFERROR(COUNTIFS('Automation by SOC (Employment)'!$H$2:$H$852,$A18,'Automation by SOC (Employment)'!$D$2:$D$852,1,'Automation by SOC (Employment)'!$G$2:$G$852,"&gt;0")/COUNTIFS('Automation by SOC (Employment)'!$H$2:$H$852,$A18,'Automation by SOC (Employment)'!$G$2:$G$852,"&gt;0"),"")</f>
        <v>0</v>
      </c>
      <c r="H18" s="20">
        <f>IFERROR(SUMIFS('Automation by SOC (Employment)'!$G$2:$G$852,'Automation by SOC (Employment)'!$H$2:$H$852,$A18,'Automation by SOC (Employment)'!$D$2:$D$852,1)/SUMIFS('Automation by SOC (Employment)'!$G$2:$G$852,'Automation by SOC (Employment)'!$H$2:$H$852,$A18),"")</f>
        <v>0</v>
      </c>
      <c r="I18" s="20">
        <f>IFERROR(COUNTIFS('Automation by SOC (Employment)'!$H$2:$H$852,$A18,'Automation by SOC (Employment)'!$E$2:$E$852,1,'Automation by SOC (Employment)'!$G$2:$G$852,"&gt;0")/COUNTIFS('Automation by SOC (Employment)'!$H$2:$H$852,$A18,'Automation by SOC (Employment)'!$G$2:$G$852,"&gt;0"),"")</f>
        <v>0.28125</v>
      </c>
      <c r="J18" s="20">
        <f>IFERROR(SUMIFS('Automation by SOC (Employment)'!$G$2:$G$852,'Automation by SOC (Employment)'!$H$2:$H$852,$A18,'Automation by SOC (Employment)'!$E$2:$E$852,1)/SUMIFS('Automation by SOC (Employment)'!$G$2:$G$852,'Automation by SOC (Employment)'!$H$2:$H$852,$A18),"")</f>
        <v>0.20892625138599233</v>
      </c>
      <c r="K18" s="20">
        <f>IFERROR(COUNTIFS('Automation by SOC (Employment)'!$H$2:$H$852,$A18,'Automation by SOC (Employment)'!$F$2:$F$852,1,'Automation by SOC (Employment)'!$G$2:$G$852,"&gt;0")/COUNTIFS('Automation by SOC (Employment)'!$H$2:$H$852,$A18,'Automation by SOC (Employment)'!$G$2:$G$852,"&gt;0"),"")</f>
        <v>0.90625</v>
      </c>
      <c r="L18" s="20">
        <f>IFERROR(SUMIFS('Automation by SOC (Employment)'!$G$2:$G$852,'Automation by SOC (Employment)'!$H$2:$H$852,$A18,'Automation by SOC (Employment)'!$F$2:$F$852,1)/SUMIFS('Automation by SOC (Employment)'!$G$2:$G$852,'Automation by SOC (Employment)'!$H$2:$H$852,$A18),"")</f>
        <v>0.7281642857801025</v>
      </c>
    </row>
    <row r="19" spans="1:12" ht="15" customHeight="1" x14ac:dyDescent="0.45">
      <c r="A19" s="17" t="s">
        <v>2796</v>
      </c>
      <c r="B19" s="18" t="s">
        <v>2797</v>
      </c>
      <c r="C19" s="19">
        <f>COUNTIFS('Automation by SOC (Employment)'!$H$2:$H$852,$A19,'Automation by SOC (Employment)'!$G$2:$G$852,"&gt;0")</f>
        <v>22</v>
      </c>
      <c r="D19" s="19">
        <f>SUMIFS('Automation by SOC (Employment)'!$G$2:$G$852,'Automation by SOC (Employment)'!$H$2:$H$852,$A19)</f>
        <v>13424280</v>
      </c>
      <c r="E19" s="20">
        <f>IFERROR(COUNTIFS('Automation by SOC (Employment)'!$H$2:$H$852,$A19,'Automation by SOC (Employment)'!$C$2:$C$852,1,'Automation by SOC (Employment)'!$G$2:$G$852,"&gt;0")/COUNTIFS('Automation by SOC (Employment)'!$H$2:$H$852,$A19,'Automation by SOC (Employment)'!$G$2:$G$852,"&gt;0"),"")</f>
        <v>0</v>
      </c>
      <c r="F19" s="20">
        <f>IFERROR(SUMIFS('Automation by SOC (Employment)'!$G$2:$G$852,'Automation by SOC (Employment)'!$H$2:$H$852,$A19,'Automation by SOC (Employment)'!$C$2:$C$852,1)/SUMIFS('Automation by SOC (Employment)'!$G$2:$G$852,'Automation by SOC (Employment)'!$H$2:$H$852,$A19),"")</f>
        <v>0</v>
      </c>
      <c r="G19" s="20">
        <f>IFERROR(COUNTIFS('Automation by SOC (Employment)'!$H$2:$H$852,$A19,'Automation by SOC (Employment)'!$D$2:$D$852,1,'Automation by SOC (Employment)'!$G$2:$G$852,"&gt;0")/COUNTIFS('Automation by SOC (Employment)'!$H$2:$H$852,$A19,'Automation by SOC (Employment)'!$G$2:$G$852,"&gt;0"),"")</f>
        <v>9.0909090909090912E-2</v>
      </c>
      <c r="H19" s="20">
        <f>IFERROR(SUMIFS('Automation by SOC (Employment)'!$G$2:$G$852,'Automation by SOC (Employment)'!$H$2:$H$852,$A19,'Automation by SOC (Employment)'!$D$2:$D$852,1)/SUMIFS('Automation by SOC (Employment)'!$G$2:$G$852,'Automation by SOC (Employment)'!$H$2:$H$852,$A19),"")</f>
        <v>0.23173980280506665</v>
      </c>
      <c r="I19" s="20">
        <f>IFERROR(COUNTIFS('Automation by SOC (Employment)'!$H$2:$H$852,$A19,'Automation by SOC (Employment)'!$E$2:$E$852,1,'Automation by SOC (Employment)'!$G$2:$G$852,"&gt;0")/COUNTIFS('Automation by SOC (Employment)'!$H$2:$H$852,$A19,'Automation by SOC (Employment)'!$G$2:$G$852,"&gt;0"),"")</f>
        <v>0.31818181818181818</v>
      </c>
      <c r="J19" s="20">
        <f>IFERROR(SUMIFS('Automation by SOC (Employment)'!$G$2:$G$852,'Automation by SOC (Employment)'!$H$2:$H$852,$A19,'Automation by SOC (Employment)'!$E$2:$E$852,1)/SUMIFS('Automation by SOC (Employment)'!$G$2:$G$852,'Automation by SOC (Employment)'!$H$2:$H$852,$A19),"")</f>
        <v>0.58053169331986521</v>
      </c>
      <c r="K19" s="20">
        <f>IFERROR(COUNTIFS('Automation by SOC (Employment)'!$H$2:$H$852,$A19,'Automation by SOC (Employment)'!$F$2:$F$852,1,'Automation by SOC (Employment)'!$G$2:$G$852,"&gt;0")/COUNTIFS('Automation by SOC (Employment)'!$H$2:$H$852,$A19,'Automation by SOC (Employment)'!$G$2:$G$852,"&gt;0"),"")</f>
        <v>1</v>
      </c>
      <c r="L19" s="20">
        <f>IFERROR(SUMIFS('Automation by SOC (Employment)'!$G$2:$G$852,'Automation by SOC (Employment)'!$H$2:$H$852,$A19,'Automation by SOC (Employment)'!$F$2:$F$852,1)/SUMIFS('Automation by SOC (Employment)'!$G$2:$G$852,'Automation by SOC (Employment)'!$H$2:$H$852,$A19),"")</f>
        <v>1</v>
      </c>
    </row>
    <row r="20" spans="1:12" ht="15" customHeight="1" x14ac:dyDescent="0.45">
      <c r="A20" s="17" t="s">
        <v>2798</v>
      </c>
      <c r="B20" s="18" t="s">
        <v>2799</v>
      </c>
      <c r="C20" s="19">
        <f>COUNTIFS('Automation by SOC (Employment)'!$H$2:$H$852,$A20,'Automation by SOC (Employment)'!$G$2:$G$852,"&gt;0")</f>
        <v>54</v>
      </c>
      <c r="D20" s="19">
        <f>SUMIFS('Automation by SOC (Employment)'!$G$2:$G$852,'Automation by SOC (Employment)'!$H$2:$H$852,$A20)</f>
        <v>17753420</v>
      </c>
      <c r="E20" s="20">
        <f>IFERROR(COUNTIFS('Automation by SOC (Employment)'!$H$2:$H$852,$A20,'Automation by SOC (Employment)'!$C$2:$C$852,1,'Automation by SOC (Employment)'!$G$2:$G$852,"&gt;0")/COUNTIFS('Automation by SOC (Employment)'!$H$2:$H$852,$A20,'Automation by SOC (Employment)'!$G$2:$G$852,"&gt;0"),"")</f>
        <v>0.1111111111111111</v>
      </c>
      <c r="F20" s="20">
        <f>IFERROR(SUMIFS('Automation by SOC (Employment)'!$G$2:$G$852,'Automation by SOC (Employment)'!$H$2:$H$852,$A20,'Automation by SOC (Employment)'!$C$2:$C$852,1)/SUMIFS('Automation by SOC (Employment)'!$G$2:$G$852,'Automation by SOC (Employment)'!$H$2:$H$852,$A20),"")</f>
        <v>0.11640405059982808</v>
      </c>
      <c r="G20" s="20">
        <f>IFERROR(COUNTIFS('Automation by SOC (Employment)'!$H$2:$H$852,$A20,'Automation by SOC (Employment)'!$D$2:$D$852,1,'Automation by SOC (Employment)'!$G$2:$G$852,"&gt;0")/COUNTIFS('Automation by SOC (Employment)'!$H$2:$H$852,$A20,'Automation by SOC (Employment)'!$G$2:$G$852,"&gt;0"),"")</f>
        <v>0.57407407407407407</v>
      </c>
      <c r="H20" s="20">
        <f>IFERROR(SUMIFS('Automation by SOC (Employment)'!$G$2:$G$852,'Automation by SOC (Employment)'!$H$2:$H$852,$A20,'Automation by SOC (Employment)'!$D$2:$D$852,1)/SUMIFS('Automation by SOC (Employment)'!$G$2:$G$852,'Automation by SOC (Employment)'!$H$2:$H$852,$A20),"")</f>
        <v>0.47039837957982178</v>
      </c>
      <c r="I20" s="20">
        <f>IFERROR(COUNTIFS('Automation by SOC (Employment)'!$H$2:$H$852,$A20,'Automation by SOC (Employment)'!$E$2:$E$852,1,'Automation by SOC (Employment)'!$G$2:$G$852,"&gt;0")/COUNTIFS('Automation by SOC (Employment)'!$H$2:$H$852,$A20,'Automation by SOC (Employment)'!$G$2:$G$852,"&gt;0"),"")</f>
        <v>0.92592592592592593</v>
      </c>
      <c r="J20" s="20">
        <f>IFERROR(SUMIFS('Automation by SOC (Employment)'!$G$2:$G$852,'Automation by SOC (Employment)'!$H$2:$H$852,$A20,'Automation by SOC (Employment)'!$E$2:$E$852,1)/SUMIFS('Automation by SOC (Employment)'!$G$2:$G$852,'Automation by SOC (Employment)'!$H$2:$H$852,$A20),"")</f>
        <v>0.87867746045550665</v>
      </c>
      <c r="K20" s="20">
        <f>IFERROR(COUNTIFS('Automation by SOC (Employment)'!$H$2:$H$852,$A20,'Automation by SOC (Employment)'!$F$2:$F$852,1,'Automation by SOC (Employment)'!$G$2:$G$852,"&gt;0")/COUNTIFS('Automation by SOC (Employment)'!$H$2:$H$852,$A20,'Automation by SOC (Employment)'!$G$2:$G$852,"&gt;0"),"")</f>
        <v>1</v>
      </c>
      <c r="L20" s="20">
        <f>IFERROR(SUMIFS('Automation by SOC (Employment)'!$G$2:$G$852,'Automation by SOC (Employment)'!$H$2:$H$852,$A20,'Automation by SOC (Employment)'!$F$2:$F$852,1)/SUMIFS('Automation by SOC (Employment)'!$G$2:$G$852,'Automation by SOC (Employment)'!$H$2:$H$852,$A20),"")</f>
        <v>1</v>
      </c>
    </row>
    <row r="21" spans="1:12" ht="15" customHeight="1" x14ac:dyDescent="0.45">
      <c r="A21" s="17" t="s">
        <v>2800</v>
      </c>
      <c r="B21" s="18" t="s">
        <v>2801</v>
      </c>
      <c r="C21" s="19">
        <f>COUNTIFS('Automation by SOC (Employment)'!$H$2:$H$852,$A21,'Automation by SOC (Employment)'!$G$2:$G$852,"&gt;0")</f>
        <v>13</v>
      </c>
      <c r="D21" s="19">
        <f>SUMIFS('Automation by SOC (Employment)'!$G$2:$G$852,'Automation by SOC (Employment)'!$H$2:$H$852,$A21)</f>
        <v>434320</v>
      </c>
      <c r="E21" s="20">
        <f>IFERROR(COUNTIFS('Automation by SOC (Employment)'!$H$2:$H$852,$A21,'Automation by SOC (Employment)'!$C$2:$C$852,1,'Automation by SOC (Employment)'!$G$2:$G$852,"&gt;0")/COUNTIFS('Automation by SOC (Employment)'!$H$2:$H$852,$A21,'Automation by SOC (Employment)'!$G$2:$G$852,"&gt;0"),"")</f>
        <v>0</v>
      </c>
      <c r="F21" s="20">
        <f>IFERROR(SUMIFS('Automation by SOC (Employment)'!$G$2:$G$852,'Automation by SOC (Employment)'!$H$2:$H$852,$A21,'Automation by SOC (Employment)'!$C$2:$C$852,1)/SUMIFS('Automation by SOC (Employment)'!$G$2:$G$852,'Automation by SOC (Employment)'!$H$2:$H$852,$A21),"")</f>
        <v>0</v>
      </c>
      <c r="G21" s="20">
        <f>IFERROR(COUNTIFS('Automation by SOC (Employment)'!$H$2:$H$852,$A21,'Automation by SOC (Employment)'!$D$2:$D$852,1,'Automation by SOC (Employment)'!$G$2:$G$852,"&gt;0")/COUNTIFS('Automation by SOC (Employment)'!$H$2:$H$852,$A21,'Automation by SOC (Employment)'!$G$2:$G$852,"&gt;0"),"")</f>
        <v>0</v>
      </c>
      <c r="H21" s="20">
        <f>IFERROR(SUMIFS('Automation by SOC (Employment)'!$G$2:$G$852,'Automation by SOC (Employment)'!$H$2:$H$852,$A21,'Automation by SOC (Employment)'!$D$2:$D$852,1)/SUMIFS('Automation by SOC (Employment)'!$G$2:$G$852,'Automation by SOC (Employment)'!$H$2:$H$852,$A21),"")</f>
        <v>0</v>
      </c>
      <c r="I21" s="20">
        <f>IFERROR(COUNTIFS('Automation by SOC (Employment)'!$H$2:$H$852,$A21,'Automation by SOC (Employment)'!$E$2:$E$852,1,'Automation by SOC (Employment)'!$G$2:$G$852,"&gt;0")/COUNTIFS('Automation by SOC (Employment)'!$H$2:$H$852,$A21,'Automation by SOC (Employment)'!$G$2:$G$852,"&gt;0"),"")</f>
        <v>0.38461538461538464</v>
      </c>
      <c r="J21" s="20">
        <f>IFERROR(SUMIFS('Automation by SOC (Employment)'!$G$2:$G$852,'Automation by SOC (Employment)'!$H$2:$H$852,$A21,'Automation by SOC (Employment)'!$E$2:$E$852,1)/SUMIFS('Automation by SOC (Employment)'!$G$2:$G$852,'Automation by SOC (Employment)'!$H$2:$H$852,$A21),"")</f>
        <v>0.17777214956713944</v>
      </c>
      <c r="K21" s="20">
        <f>IFERROR(COUNTIFS('Automation by SOC (Employment)'!$H$2:$H$852,$A21,'Automation by SOC (Employment)'!$F$2:$F$852,1,'Automation by SOC (Employment)'!$G$2:$G$852,"&gt;0")/COUNTIFS('Automation by SOC (Employment)'!$H$2:$H$852,$A21,'Automation by SOC (Employment)'!$G$2:$G$852,"&gt;0"),"")</f>
        <v>1</v>
      </c>
      <c r="L21" s="20">
        <f>IFERROR(SUMIFS('Automation by SOC (Employment)'!$G$2:$G$852,'Automation by SOC (Employment)'!$H$2:$H$852,$A21,'Automation by SOC (Employment)'!$F$2:$F$852,1)/SUMIFS('Automation by SOC (Employment)'!$G$2:$G$852,'Automation by SOC (Employment)'!$H$2:$H$852,$A21),"")</f>
        <v>1</v>
      </c>
    </row>
    <row r="22" spans="1:12" ht="15" customHeight="1" x14ac:dyDescent="0.45">
      <c r="A22" s="17" t="s">
        <v>2802</v>
      </c>
      <c r="B22" s="18" t="s">
        <v>2803</v>
      </c>
      <c r="C22" s="19">
        <f>COUNTIFS('Automation by SOC (Employment)'!$H$2:$H$852,$A22,'Automation by SOC (Employment)'!$G$2:$G$852,"&gt;0")</f>
        <v>60</v>
      </c>
      <c r="D22" s="19">
        <f>SUMIFS('Automation by SOC (Employment)'!$G$2:$G$852,'Automation by SOC (Employment)'!$H$2:$H$852,$A22)</f>
        <v>6425200</v>
      </c>
      <c r="E22" s="20">
        <f>IFERROR(COUNTIFS('Automation by SOC (Employment)'!$H$2:$H$852,$A22,'Automation by SOC (Employment)'!$C$2:$C$852,1,'Automation by SOC (Employment)'!$G$2:$G$852,"&gt;0")/COUNTIFS('Automation by SOC (Employment)'!$H$2:$H$852,$A22,'Automation by SOC (Employment)'!$G$2:$G$852,"&gt;0"),"")</f>
        <v>0</v>
      </c>
      <c r="F22" s="20">
        <f>IFERROR(SUMIFS('Automation by SOC (Employment)'!$G$2:$G$852,'Automation by SOC (Employment)'!$H$2:$H$852,$A22,'Automation by SOC (Employment)'!$C$2:$C$852,1)/SUMIFS('Automation by SOC (Employment)'!$G$2:$G$852,'Automation by SOC (Employment)'!$H$2:$H$852,$A22),"")</f>
        <v>0</v>
      </c>
      <c r="G22" s="20">
        <f>IFERROR(COUNTIFS('Automation by SOC (Employment)'!$H$2:$H$852,$A22,'Automation by SOC (Employment)'!$D$2:$D$852,1,'Automation by SOC (Employment)'!$G$2:$G$852,"&gt;0")/COUNTIFS('Automation by SOC (Employment)'!$H$2:$H$852,$A22,'Automation by SOC (Employment)'!$G$2:$G$852,"&gt;0"),"")</f>
        <v>0</v>
      </c>
      <c r="H22" s="20">
        <f>IFERROR(SUMIFS('Automation by SOC (Employment)'!$G$2:$G$852,'Automation by SOC (Employment)'!$H$2:$H$852,$A22,'Automation by SOC (Employment)'!$D$2:$D$852,1)/SUMIFS('Automation by SOC (Employment)'!$G$2:$G$852,'Automation by SOC (Employment)'!$H$2:$H$852,$A22),"")</f>
        <v>0</v>
      </c>
      <c r="I22" s="20">
        <f>IFERROR(COUNTIFS('Automation by SOC (Employment)'!$H$2:$H$852,$A22,'Automation by SOC (Employment)'!$E$2:$E$852,1,'Automation by SOC (Employment)'!$G$2:$G$852,"&gt;0")/COUNTIFS('Automation by SOC (Employment)'!$H$2:$H$852,$A22,'Automation by SOC (Employment)'!$G$2:$G$852,"&gt;0"),"")</f>
        <v>0.11666666666666667</v>
      </c>
      <c r="J22" s="20">
        <f>IFERROR(SUMIFS('Automation by SOC (Employment)'!$G$2:$G$852,'Automation by SOC (Employment)'!$H$2:$H$852,$A22,'Automation by SOC (Employment)'!$E$2:$E$852,1)/SUMIFS('Automation by SOC (Employment)'!$G$2:$G$852,'Automation by SOC (Employment)'!$H$2:$H$852,$A22),"")</f>
        <v>3.937620618813422E-2</v>
      </c>
      <c r="K22" s="20">
        <f>IFERROR(COUNTIFS('Automation by SOC (Employment)'!$H$2:$H$852,$A22,'Automation by SOC (Employment)'!$F$2:$F$852,1,'Automation by SOC (Employment)'!$G$2:$G$852,"&gt;0")/COUNTIFS('Automation by SOC (Employment)'!$H$2:$H$852,$A22,'Automation by SOC (Employment)'!$G$2:$G$852,"&gt;0"),"")</f>
        <v>0.98333333333333328</v>
      </c>
      <c r="L22" s="20">
        <f>IFERROR(SUMIFS('Automation by SOC (Employment)'!$G$2:$G$852,'Automation by SOC (Employment)'!$H$2:$H$852,$A22,'Automation by SOC (Employment)'!$F$2:$F$852,1)/SUMIFS('Automation by SOC (Employment)'!$G$2:$G$852,'Automation by SOC (Employment)'!$H$2:$H$852,$A22),"")</f>
        <v>0.9893575297267011</v>
      </c>
    </row>
    <row r="23" spans="1:12" ht="15" customHeight="1" x14ac:dyDescent="0.45">
      <c r="A23" s="17" t="s">
        <v>2804</v>
      </c>
      <c r="B23" s="18" t="s">
        <v>2805</v>
      </c>
      <c r="C23" s="19">
        <f>COUNTIFS('Automation by SOC (Employment)'!$H$2:$H$852,$A23,'Automation by SOC (Employment)'!$G$2:$G$852,"&gt;0")</f>
        <v>51</v>
      </c>
      <c r="D23" s="19">
        <f>SUMIFS('Automation by SOC (Employment)'!$G$2:$G$852,'Automation by SOC (Employment)'!$H$2:$H$852,$A23)</f>
        <v>6086210</v>
      </c>
      <c r="E23" s="20">
        <f>IFERROR(COUNTIFS('Automation by SOC (Employment)'!$H$2:$H$852,$A23,'Automation by SOC (Employment)'!$C$2:$C$852,1,'Automation by SOC (Employment)'!$G$2:$G$852,"&gt;0")/COUNTIFS('Automation by SOC (Employment)'!$H$2:$H$852,$A23,'Automation by SOC (Employment)'!$G$2:$G$852,"&gt;0"),"")</f>
        <v>0</v>
      </c>
      <c r="F23" s="20">
        <f>IFERROR(SUMIFS('Automation by SOC (Employment)'!$G$2:$G$852,'Automation by SOC (Employment)'!$H$2:$H$852,$A23,'Automation by SOC (Employment)'!$C$2:$C$852,1)/SUMIFS('Automation by SOC (Employment)'!$G$2:$G$852,'Automation by SOC (Employment)'!$H$2:$H$852,$A23),"")</f>
        <v>0</v>
      </c>
      <c r="G23" s="20">
        <f>IFERROR(COUNTIFS('Automation by SOC (Employment)'!$H$2:$H$852,$A23,'Automation by SOC (Employment)'!$D$2:$D$852,1,'Automation by SOC (Employment)'!$G$2:$G$852,"&gt;0")/COUNTIFS('Automation by SOC (Employment)'!$H$2:$H$852,$A23,'Automation by SOC (Employment)'!$G$2:$G$852,"&gt;0"),"")</f>
        <v>0</v>
      </c>
      <c r="H23" s="20">
        <f>IFERROR(SUMIFS('Automation by SOC (Employment)'!$G$2:$G$852,'Automation by SOC (Employment)'!$H$2:$H$852,$A23,'Automation by SOC (Employment)'!$D$2:$D$852,1)/SUMIFS('Automation by SOC (Employment)'!$G$2:$G$852,'Automation by SOC (Employment)'!$H$2:$H$852,$A23),"")</f>
        <v>0</v>
      </c>
      <c r="I23" s="20">
        <f>IFERROR(COUNTIFS('Automation by SOC (Employment)'!$H$2:$H$852,$A23,'Automation by SOC (Employment)'!$E$2:$E$852,1,'Automation by SOC (Employment)'!$G$2:$G$852,"&gt;0")/COUNTIFS('Automation by SOC (Employment)'!$H$2:$H$852,$A23,'Automation by SOC (Employment)'!$G$2:$G$852,"&gt;0"),"")</f>
        <v>0</v>
      </c>
      <c r="J23" s="20">
        <f>IFERROR(SUMIFS('Automation by SOC (Employment)'!$G$2:$G$852,'Automation by SOC (Employment)'!$H$2:$H$852,$A23,'Automation by SOC (Employment)'!$E$2:$E$852,1)/SUMIFS('Automation by SOC (Employment)'!$G$2:$G$852,'Automation by SOC (Employment)'!$H$2:$H$852,$A23),"")</f>
        <v>0</v>
      </c>
      <c r="K23" s="20">
        <f>IFERROR(COUNTIFS('Automation by SOC (Employment)'!$H$2:$H$852,$A23,'Automation by SOC (Employment)'!$F$2:$F$852,1,'Automation by SOC (Employment)'!$G$2:$G$852,"&gt;0")/COUNTIFS('Automation by SOC (Employment)'!$H$2:$H$852,$A23,'Automation by SOC (Employment)'!$G$2:$G$852,"&gt;0"),"")</f>
        <v>0.94117647058823528</v>
      </c>
      <c r="L23" s="20">
        <f>IFERROR(SUMIFS('Automation by SOC (Employment)'!$G$2:$G$852,'Automation by SOC (Employment)'!$H$2:$H$852,$A23,'Automation by SOC (Employment)'!$F$2:$F$852,1)/SUMIFS('Automation by SOC (Employment)'!$G$2:$G$852,'Automation by SOC (Employment)'!$H$2:$H$852,$A23),"")</f>
        <v>0.99767342894839317</v>
      </c>
    </row>
    <row r="24" spans="1:12" ht="15" customHeight="1" x14ac:dyDescent="0.45">
      <c r="A24" s="17" t="s">
        <v>2806</v>
      </c>
      <c r="B24" s="18" t="s">
        <v>2807</v>
      </c>
      <c r="C24" s="19">
        <f>COUNTIFS('Automation by SOC (Employment)'!$H$2:$H$852,$A24,'Automation by SOC (Employment)'!$G$2:$G$852,"&gt;0")</f>
        <v>105</v>
      </c>
      <c r="D24" s="19">
        <f>SUMIFS('Automation by SOC (Employment)'!$G$2:$G$852,'Automation by SOC (Employment)'!$H$2:$H$852,$A24)</f>
        <v>8565770</v>
      </c>
      <c r="E24" s="20">
        <f>IFERROR(COUNTIFS('Automation by SOC (Employment)'!$H$2:$H$852,$A24,'Automation by SOC (Employment)'!$C$2:$C$852,1,'Automation by SOC (Employment)'!$G$2:$G$852,"&gt;0")/COUNTIFS('Automation by SOC (Employment)'!$H$2:$H$852,$A24,'Automation by SOC (Employment)'!$G$2:$G$852,"&gt;0"),"")</f>
        <v>0</v>
      </c>
      <c r="F24" s="20">
        <f>IFERROR(SUMIFS('Automation by SOC (Employment)'!$G$2:$G$852,'Automation by SOC (Employment)'!$H$2:$H$852,$A24,'Automation by SOC (Employment)'!$C$2:$C$852,1)/SUMIFS('Automation by SOC (Employment)'!$G$2:$G$852,'Automation by SOC (Employment)'!$H$2:$H$852,$A24),"")</f>
        <v>0</v>
      </c>
      <c r="G24" s="20">
        <f>IFERROR(COUNTIFS('Automation by SOC (Employment)'!$H$2:$H$852,$A24,'Automation by SOC (Employment)'!$D$2:$D$852,1,'Automation by SOC (Employment)'!$G$2:$G$852,"&gt;0")/COUNTIFS('Automation by SOC (Employment)'!$H$2:$H$852,$A24,'Automation by SOC (Employment)'!$G$2:$G$852,"&gt;0"),"")</f>
        <v>3.8095238095238099E-2</v>
      </c>
      <c r="H24" s="20">
        <f>IFERROR(SUMIFS('Automation by SOC (Employment)'!$G$2:$G$852,'Automation by SOC (Employment)'!$H$2:$H$852,$A24,'Automation by SOC (Employment)'!$D$2:$D$852,1)/SUMIFS('Automation by SOC (Employment)'!$G$2:$G$852,'Automation by SOC (Employment)'!$H$2:$H$852,$A24),"")</f>
        <v>3.7353326087438722E-2</v>
      </c>
      <c r="I24" s="20">
        <f>IFERROR(COUNTIFS('Automation by SOC (Employment)'!$H$2:$H$852,$A24,'Automation by SOC (Employment)'!$E$2:$E$852,1,'Automation by SOC (Employment)'!$G$2:$G$852,"&gt;0")/COUNTIFS('Automation by SOC (Employment)'!$H$2:$H$852,$A24,'Automation by SOC (Employment)'!$G$2:$G$852,"&gt;0"),"")</f>
        <v>0.51428571428571423</v>
      </c>
      <c r="J24" s="20">
        <f>IFERROR(SUMIFS('Automation by SOC (Employment)'!$G$2:$G$852,'Automation by SOC (Employment)'!$H$2:$H$852,$A24,'Automation by SOC (Employment)'!$E$2:$E$852,1)/SUMIFS('Automation by SOC (Employment)'!$G$2:$G$852,'Automation by SOC (Employment)'!$H$2:$H$852,$A24),"")</f>
        <v>0.39734548090831295</v>
      </c>
      <c r="K24" s="20">
        <f>IFERROR(COUNTIFS('Automation by SOC (Employment)'!$H$2:$H$852,$A24,'Automation by SOC (Employment)'!$F$2:$F$852,1,'Automation by SOC (Employment)'!$G$2:$G$852,"&gt;0")/COUNTIFS('Automation by SOC (Employment)'!$H$2:$H$852,$A24,'Automation by SOC (Employment)'!$G$2:$G$852,"&gt;0"),"")</f>
        <v>0.98095238095238091</v>
      </c>
      <c r="L24" s="20">
        <f>IFERROR(SUMIFS('Automation by SOC (Employment)'!$G$2:$G$852,'Automation by SOC (Employment)'!$H$2:$H$852,$A24,'Automation by SOC (Employment)'!$F$2:$F$852,1)/SUMIFS('Automation by SOC (Employment)'!$G$2:$G$852,'Automation by SOC (Employment)'!$H$2:$H$852,$A24),"")</f>
        <v>0.99735108460768851</v>
      </c>
    </row>
    <row r="25" spans="1:12" ht="15" customHeight="1" x14ac:dyDescent="0.45">
      <c r="A25" s="17" t="s">
        <v>2808</v>
      </c>
      <c r="B25" s="18" t="s">
        <v>2809</v>
      </c>
      <c r="C25" s="19">
        <f>COUNTIFS('Automation by SOC (Employment)'!$H$2:$H$852,$A25,'Automation by SOC (Employment)'!$G$2:$G$852,"&gt;0")</f>
        <v>50</v>
      </c>
      <c r="D25" s="19">
        <f>SUMIFS('Automation by SOC (Employment)'!$G$2:$G$852,'Automation by SOC (Employment)'!$H$2:$H$852,$A25)</f>
        <v>13677170</v>
      </c>
      <c r="E25" s="20">
        <f>IFERROR(COUNTIFS('Automation by SOC (Employment)'!$H$2:$H$852,$A25,'Automation by SOC (Employment)'!$C$2:$C$852,1,'Automation by SOC (Employment)'!$G$2:$G$852,"&gt;0")/COUNTIFS('Automation by SOC (Employment)'!$H$2:$H$852,$A25,'Automation by SOC (Employment)'!$G$2:$G$852,"&gt;0"),"")</f>
        <v>0</v>
      </c>
      <c r="F25" s="20">
        <f>IFERROR(SUMIFS('Automation by SOC (Employment)'!$G$2:$G$852,'Automation by SOC (Employment)'!$H$2:$H$852,$A25,'Automation by SOC (Employment)'!$C$2:$C$852,1)/SUMIFS('Automation by SOC (Employment)'!$G$2:$G$852,'Automation by SOC (Employment)'!$H$2:$H$852,$A25),"")</f>
        <v>0</v>
      </c>
      <c r="G25" s="20">
        <f>IFERROR(COUNTIFS('Automation by SOC (Employment)'!$H$2:$H$852,$A25,'Automation by SOC (Employment)'!$D$2:$D$852,1,'Automation by SOC (Employment)'!$G$2:$G$852,"&gt;0")/COUNTIFS('Automation by SOC (Employment)'!$H$2:$H$852,$A25,'Automation by SOC (Employment)'!$G$2:$G$852,"&gt;0"),"")</f>
        <v>0.02</v>
      </c>
      <c r="H25" s="20">
        <f>IFERROR(SUMIFS('Automation by SOC (Employment)'!$G$2:$G$852,'Automation by SOC (Employment)'!$H$2:$H$852,$A25,'Automation by SOC (Employment)'!$D$2:$D$852,1)/SUMIFS('Automation by SOC (Employment)'!$G$2:$G$852,'Automation by SOC (Employment)'!$H$2:$H$852,$A25),"")</f>
        <v>3.0949384997042517E-3</v>
      </c>
      <c r="I25" s="20">
        <f>IFERROR(COUNTIFS('Automation by SOC (Employment)'!$H$2:$H$852,$A25,'Automation by SOC (Employment)'!$E$2:$E$852,1,'Automation by SOC (Employment)'!$G$2:$G$852,"&gt;0")/COUNTIFS('Automation by SOC (Employment)'!$H$2:$H$852,$A25,'Automation by SOC (Employment)'!$G$2:$G$852,"&gt;0"),"")</f>
        <v>0.46</v>
      </c>
      <c r="J25" s="20">
        <f>IFERROR(SUMIFS('Automation by SOC (Employment)'!$G$2:$G$852,'Automation by SOC (Employment)'!$H$2:$H$852,$A25,'Automation by SOC (Employment)'!$E$2:$E$852,1)/SUMIFS('Automation by SOC (Employment)'!$G$2:$G$852,'Automation by SOC (Employment)'!$H$2:$H$852,$A25),"")</f>
        <v>0.33824979875222727</v>
      </c>
      <c r="K25" s="20">
        <f>IFERROR(COUNTIFS('Automation by SOC (Employment)'!$H$2:$H$852,$A25,'Automation by SOC (Employment)'!$F$2:$F$852,1,'Automation by SOC (Employment)'!$G$2:$G$852,"&gt;0")/COUNTIFS('Automation by SOC (Employment)'!$H$2:$H$852,$A25,'Automation by SOC (Employment)'!$G$2:$G$852,"&gt;0"),"")</f>
        <v>0.9</v>
      </c>
      <c r="L25" s="20">
        <f>IFERROR(SUMIFS('Automation by SOC (Employment)'!$G$2:$G$852,'Automation by SOC (Employment)'!$H$2:$H$852,$A25,'Automation by SOC (Employment)'!$F$2:$F$852,1)/SUMIFS('Automation by SOC (Employment)'!$G$2:$G$852,'Automation by SOC (Employment)'!$H$2:$H$852,$A25),"")</f>
        <v>0.93429708046328297</v>
      </c>
    </row>
    <row r="26" spans="1:12" ht="15" customHeight="1" x14ac:dyDescent="0.45">
      <c r="A26" s="21" t="s">
        <v>2810</v>
      </c>
      <c r="B26" s="21" t="s">
        <v>2811</v>
      </c>
      <c r="C26" s="22">
        <f>COUNTIFS('Automation by SOC (Employment)'!$G$2:$G$852,"&gt;0")</f>
        <v>830</v>
      </c>
      <c r="D26" s="22">
        <f>SUM('Automation by SOC (Employment)'!$G$2:$G$852)</f>
        <v>155481840</v>
      </c>
      <c r="E26" s="23">
        <f>IFERROR(COUNTIFS('Automation by SOC (Employment)'!$C$2:$C$852,1,'Automation by SOC (Employment)'!$G$2:$G$852,"&gt;0")/COUNTIFS('Automation by SOC (Employment)'!$G$2:$G$852,"&gt;0"),"")</f>
        <v>7.2289156626506026E-3</v>
      </c>
      <c r="F26" s="23">
        <f>IFERROR(SUMIFS('Automation by SOC (Employment)'!$G$2:$G$852,'Automation by SOC (Employment)'!$C$2:$C$852,1)/SUM('Automation by SOC (Employment)'!$G$2:$G$852),"")</f>
        <v>1.329139145767763E-2</v>
      </c>
      <c r="G26" s="23">
        <f>IFERROR(COUNTIFS('Automation by SOC (Employment)'!$D$2:$D$852,1,'Automation by SOC (Employment)'!$G$2:$G$852,"&gt;0")/COUNTIFS('Automation by SOC (Employment)'!$G$2:$G$852,"&gt;0"),"")</f>
        <v>6.2650602409638559E-2</v>
      </c>
      <c r="H26" s="23">
        <f>IFERROR(SUMIFS('Automation by SOC (Employment)'!$G$2:$G$852,'Automation by SOC (Employment)'!$D$2:$D$852,1)/SUM('Automation by SOC (Employment)'!$G$2:$G$852),"")</f>
        <v>8.2271408673836116E-2</v>
      </c>
      <c r="I26" s="23">
        <f>IFERROR(COUNTIFS('Automation by SOC (Employment)'!$E$2:$E$852,1,'Automation by SOC (Employment)'!$G$2:$G$852,"&gt;0")/COUNTIFS('Automation by SOC (Employment)'!$G$2:$G$852,"&gt;0"),"")</f>
        <v>0.3216867469879518</v>
      </c>
      <c r="J26" s="23">
        <f>IFERROR(SUMIFS('Automation by SOC (Employment)'!$G$2:$G$852,'Automation by SOC (Employment)'!$E$2:$E$852,1)/SUM('Automation by SOC (Employment)'!$G$2:$G$852),"")</f>
        <v>0.3169009319673603</v>
      </c>
      <c r="K26" s="23">
        <f>IFERROR(COUNTIFS('Automation by SOC (Employment)'!$F$2:$F$852,1,'Automation by SOC (Employment)'!$G$2:$G$852,"&gt;0")/COUNTIFS('Automation by SOC (Employment)'!$G$2:$G$852,"&gt;0"),"")</f>
        <v>0.89879518072289155</v>
      </c>
      <c r="L26" s="23">
        <f>IFERROR(SUMIFS('Automation by SOC (Employment)'!$G$2:$G$852,'Automation by SOC (Employment)'!$F$2:$F$852,1)/SUM('Automation by SOC (Employment)'!$G$2:$G$852),"")</f>
        <v>0.90309324870351415</v>
      </c>
    </row>
    <row r="28" spans="1:12" ht="15" customHeight="1" x14ac:dyDescent="0.45">
      <c r="A28" s="57" t="s">
        <v>2812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</row>
    <row r="30" spans="1:12" ht="28.05" customHeight="1" x14ac:dyDescent="0.45">
      <c r="A30" s="53" t="s">
        <v>2813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</row>
    <row r="31" spans="1:12" ht="28.05" customHeight="1" x14ac:dyDescent="0.45">
      <c r="A31" s="53" t="s">
        <v>2814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</row>
  </sheetData>
  <mergeCells count="10">
    <mergeCell ref="A1:L1"/>
    <mergeCell ref="A28:L28"/>
    <mergeCell ref="A31:L31"/>
    <mergeCell ref="A30:L30"/>
    <mergeCell ref="A2:B2"/>
    <mergeCell ref="C2:D2"/>
    <mergeCell ref="G2:H2"/>
    <mergeCell ref="E2:F2"/>
    <mergeCell ref="K2:L2"/>
    <mergeCell ref="I2:J2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58"/>
  <sheetViews>
    <sheetView zoomScaleNormal="100" workbookViewId="0">
      <pane ySplit="3" topLeftCell="A840" activePane="bottomLeft" state="frozen"/>
      <selection pane="bottomLeft" sqref="A1:K1"/>
    </sheetView>
  </sheetViews>
  <sheetFormatPr defaultColWidth="8.6640625" defaultRowHeight="14.25" x14ac:dyDescent="0.45"/>
  <cols>
    <col min="1" max="1" width="11" customWidth="1"/>
    <col min="2" max="2" width="44" customWidth="1"/>
    <col min="3" max="3" width="27" customWidth="1"/>
    <col min="4" max="7" width="13" customWidth="1"/>
    <col min="8" max="8" width="12" customWidth="1"/>
    <col min="9" max="9" width="13" customWidth="1"/>
    <col min="10" max="10" width="12" customWidth="1"/>
    <col min="11" max="11" width="17" customWidth="1"/>
  </cols>
  <sheetData>
    <row r="1" spans="1:11" ht="15.75" customHeight="1" x14ac:dyDescent="0.5">
      <c r="A1" s="59" t="s">
        <v>2815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15" customHeight="1" x14ac:dyDescent="0.45">
      <c r="A2" s="57" t="s">
        <v>2816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4" spans="1:11" ht="15" customHeight="1" x14ac:dyDescent="0.45">
      <c r="A4" s="58" t="s">
        <v>2817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1" ht="23.25" customHeight="1" x14ac:dyDescent="0.45">
      <c r="A5" s="8" t="s">
        <v>2818</v>
      </c>
      <c r="B5" s="8" t="s">
        <v>23</v>
      </c>
      <c r="C5" s="8" t="s">
        <v>1789</v>
      </c>
      <c r="D5" s="8" t="s">
        <v>2819</v>
      </c>
      <c r="E5" s="8" t="s">
        <v>2820</v>
      </c>
      <c r="F5" s="8" t="s">
        <v>2821</v>
      </c>
      <c r="G5" s="8" t="s">
        <v>2822</v>
      </c>
      <c r="H5" s="8" t="s">
        <v>2823</v>
      </c>
      <c r="I5" s="8" t="s">
        <v>2824</v>
      </c>
      <c r="J5" s="8" t="s">
        <v>2825</v>
      </c>
      <c r="K5" s="8" t="s">
        <v>2826</v>
      </c>
    </row>
    <row r="6" spans="1:11" ht="15" customHeight="1" x14ac:dyDescent="0.45">
      <c r="A6" s="24" t="s">
        <v>2269</v>
      </c>
      <c r="B6" s="25" t="s">
        <v>1137</v>
      </c>
      <c r="C6" s="25" t="s">
        <v>1791</v>
      </c>
      <c r="D6" s="26">
        <v>1501910</v>
      </c>
      <c r="E6" s="26">
        <v>1455770</v>
      </c>
      <c r="F6" s="27">
        <f>'Automation by SOC (Employment)'!G456</f>
        <v>1373680</v>
      </c>
      <c r="G6" s="28">
        <f t="shared" ref="G6:G11" si="0">IFERROR(E6-D6,"")</f>
        <v>-46140</v>
      </c>
      <c r="H6" s="29">
        <f t="shared" ref="H6:H11" si="1">IFERROR((E6-D6)/D6,"")</f>
        <v>-3.0720882076822179E-2</v>
      </c>
      <c r="I6" s="28">
        <f t="shared" ref="I6:I11" si="2">IFERROR(F6-E6,"")</f>
        <v>-82090</v>
      </c>
      <c r="J6" s="29">
        <f t="shared" ref="J6:J11" si="3">IFERROR((F6-E6)/E6,"")</f>
        <v>-5.638940217204641E-2</v>
      </c>
      <c r="K6" s="24" t="s">
        <v>2827</v>
      </c>
    </row>
    <row r="7" spans="1:11" ht="15" customHeight="1" x14ac:dyDescent="0.45">
      <c r="A7" s="24" t="s">
        <v>2268</v>
      </c>
      <c r="B7" s="25" t="s">
        <v>1135</v>
      </c>
      <c r="C7" s="25" t="s">
        <v>1791</v>
      </c>
      <c r="D7" s="26">
        <v>430220</v>
      </c>
      <c r="E7" s="26">
        <v>417500</v>
      </c>
      <c r="F7" s="27">
        <f>'Automation by SOC (Employment)'!G455</f>
        <v>404060</v>
      </c>
      <c r="G7" s="28">
        <f t="shared" si="0"/>
        <v>-12720</v>
      </c>
      <c r="H7" s="29">
        <f t="shared" si="1"/>
        <v>-2.9566268420807958E-2</v>
      </c>
      <c r="I7" s="28">
        <f t="shared" si="2"/>
        <v>-13440</v>
      </c>
      <c r="J7" s="29">
        <f t="shared" si="3"/>
        <v>-3.2191616766467063E-2</v>
      </c>
      <c r="K7" s="24" t="s">
        <v>2827</v>
      </c>
    </row>
    <row r="8" spans="1:11" ht="15" customHeight="1" x14ac:dyDescent="0.45">
      <c r="A8" s="24" t="s">
        <v>2305</v>
      </c>
      <c r="B8" s="25" t="s">
        <v>1211</v>
      </c>
      <c r="C8" s="25" t="s">
        <v>1791</v>
      </c>
      <c r="D8" s="26">
        <v>154230</v>
      </c>
      <c r="E8" s="26">
        <v>135280</v>
      </c>
      <c r="F8" s="27">
        <f>'Automation by SOC (Employment)'!G492</f>
        <v>127080</v>
      </c>
      <c r="G8" s="28">
        <f t="shared" si="0"/>
        <v>-18950</v>
      </c>
      <c r="H8" s="29">
        <f t="shared" si="1"/>
        <v>-0.12286844323413085</v>
      </c>
      <c r="I8" s="28">
        <f t="shared" si="2"/>
        <v>-8200</v>
      </c>
      <c r="J8" s="29">
        <f t="shared" si="3"/>
        <v>-6.0615020697811946E-2</v>
      </c>
      <c r="K8" s="24" t="s">
        <v>2827</v>
      </c>
    </row>
    <row r="9" spans="1:11" ht="15" customHeight="1" x14ac:dyDescent="0.45">
      <c r="A9" s="24" t="s">
        <v>2280</v>
      </c>
      <c r="B9" s="25" t="s">
        <v>1159</v>
      </c>
      <c r="C9" s="25" t="s">
        <v>1791</v>
      </c>
      <c r="D9" s="26">
        <v>82290</v>
      </c>
      <c r="E9" s="26">
        <v>78980</v>
      </c>
      <c r="F9" s="27">
        <f>'Automation by SOC (Employment)'!G467</f>
        <v>73440</v>
      </c>
      <c r="G9" s="28">
        <f t="shared" si="0"/>
        <v>-3310</v>
      </c>
      <c r="H9" s="29">
        <f t="shared" si="1"/>
        <v>-4.0223599465305626E-2</v>
      </c>
      <c r="I9" s="28">
        <f t="shared" si="2"/>
        <v>-5540</v>
      </c>
      <c r="J9" s="29">
        <f t="shared" si="3"/>
        <v>-7.0144340339326414E-2</v>
      </c>
      <c r="K9" s="24" t="s">
        <v>2827</v>
      </c>
    </row>
    <row r="10" spans="1:11" ht="23.25" customHeight="1" x14ac:dyDescent="0.45">
      <c r="A10" s="24" t="s">
        <v>2300</v>
      </c>
      <c r="B10" s="25" t="s">
        <v>1201</v>
      </c>
      <c r="C10" s="25" t="s">
        <v>1791</v>
      </c>
      <c r="D10" s="26">
        <v>51250</v>
      </c>
      <c r="E10" s="26">
        <v>49720</v>
      </c>
      <c r="F10" s="27">
        <f>'Automation by SOC (Employment)'!G487</f>
        <v>53300</v>
      </c>
      <c r="G10" s="28">
        <f t="shared" si="0"/>
        <v>-1530</v>
      </c>
      <c r="H10" s="29">
        <f t="shared" si="1"/>
        <v>-2.9853658536585365E-2</v>
      </c>
      <c r="I10" s="28">
        <f t="shared" si="2"/>
        <v>3580</v>
      </c>
      <c r="J10" s="29">
        <f t="shared" si="3"/>
        <v>7.2003218020917137E-2</v>
      </c>
      <c r="K10" s="24" t="s">
        <v>2827</v>
      </c>
    </row>
    <row r="11" spans="1:11" ht="15" customHeight="1" x14ac:dyDescent="0.45">
      <c r="A11" s="24" t="s">
        <v>2306</v>
      </c>
      <c r="B11" s="25" t="s">
        <v>1213</v>
      </c>
      <c r="C11" s="25" t="s">
        <v>1791</v>
      </c>
      <c r="D11" s="26">
        <v>37200</v>
      </c>
      <c r="E11" s="26">
        <v>36030</v>
      </c>
      <c r="F11" s="27">
        <f>'Automation by SOC (Employment)'!G493</f>
        <v>35010</v>
      </c>
      <c r="G11" s="28">
        <f t="shared" si="0"/>
        <v>-1170</v>
      </c>
      <c r="H11" s="29">
        <f t="shared" si="1"/>
        <v>-3.1451612903225803E-2</v>
      </c>
      <c r="I11" s="28">
        <f t="shared" si="2"/>
        <v>-1020</v>
      </c>
      <c r="J11" s="29">
        <f t="shared" si="3"/>
        <v>-2.8309741881765195E-2</v>
      </c>
      <c r="K11" s="24" t="s">
        <v>2827</v>
      </c>
    </row>
    <row r="12" spans="1:11" ht="15" customHeight="1" x14ac:dyDescent="0.45">
      <c r="A12" s="30"/>
      <c r="B12" s="31" t="s">
        <v>2828</v>
      </c>
      <c r="C12" s="30"/>
      <c r="D12" s="32">
        <f>SUM(D6:D11)</f>
        <v>2257100</v>
      </c>
      <c r="E12" s="32">
        <f>SUM(E6:E11)</f>
        <v>2173280</v>
      </c>
      <c r="F12" s="32">
        <f>SUM(F6:F11)</f>
        <v>2066570</v>
      </c>
      <c r="G12" s="33">
        <f>SUM(G6:G11)</f>
        <v>-83820</v>
      </c>
      <c r="H12" s="34">
        <f>IFERROR(G12/D12,"")</f>
        <v>-3.71361481547118E-2</v>
      </c>
      <c r="I12" s="33">
        <f>SUM(I6:I11)</f>
        <v>-106710</v>
      </c>
      <c r="J12" s="34">
        <f>IFERROR(I12/E12,"")</f>
        <v>-4.9100898181550466E-2</v>
      </c>
      <c r="K12" s="30"/>
    </row>
    <row r="14" spans="1:11" ht="15" customHeight="1" x14ac:dyDescent="0.45">
      <c r="A14" s="58" t="s">
        <v>2829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</row>
    <row r="15" spans="1:11" ht="23.25" customHeight="1" x14ac:dyDescent="0.45">
      <c r="A15" s="8" t="s">
        <v>2818</v>
      </c>
      <c r="B15" s="8" t="s">
        <v>23</v>
      </c>
      <c r="C15" s="8" t="s">
        <v>1789</v>
      </c>
      <c r="D15" s="8" t="s">
        <v>2819</v>
      </c>
      <c r="E15" s="8" t="s">
        <v>2820</v>
      </c>
      <c r="F15" s="8" t="s">
        <v>2821</v>
      </c>
      <c r="G15" s="8" t="s">
        <v>2822</v>
      </c>
      <c r="H15" s="8" t="s">
        <v>2823</v>
      </c>
      <c r="I15" s="8" t="s">
        <v>2824</v>
      </c>
      <c r="J15" s="8" t="s">
        <v>2825</v>
      </c>
      <c r="K15" s="8" t="s">
        <v>2826</v>
      </c>
    </row>
    <row r="16" spans="1:11" ht="15" customHeight="1" x14ac:dyDescent="0.45">
      <c r="A16" s="24" t="s">
        <v>2246</v>
      </c>
      <c r="B16" s="25" t="s">
        <v>1089</v>
      </c>
      <c r="C16" s="25" t="s">
        <v>1791</v>
      </c>
      <c r="D16" s="26">
        <v>3298660</v>
      </c>
      <c r="E16" s="26">
        <v>3148030</v>
      </c>
      <c r="F16" s="27">
        <f>'Automation by SOC (Employment)'!G433</f>
        <v>3089410</v>
      </c>
      <c r="G16" s="28">
        <f t="shared" ref="G16:G61" si="4">IFERROR(E16-D16,"")</f>
        <v>-150630</v>
      </c>
      <c r="H16" s="29">
        <f t="shared" ref="H16:H61" si="5">IFERROR((E16-D16)/D16,"")</f>
        <v>-4.5663996895709165E-2</v>
      </c>
      <c r="I16" s="28">
        <f t="shared" ref="I16:I61" si="6">IFERROR(F16-E16,"")</f>
        <v>-58620</v>
      </c>
      <c r="J16" s="29">
        <f t="shared" ref="J16:J61" si="7">IFERROR((F16-E16)/E16,"")</f>
        <v>-1.8621169429770365E-2</v>
      </c>
      <c r="K16" s="24" t="s">
        <v>2830</v>
      </c>
    </row>
    <row r="17" spans="1:11" ht="15" customHeight="1" x14ac:dyDescent="0.45">
      <c r="A17" s="24" t="s">
        <v>2310</v>
      </c>
      <c r="B17" s="25" t="s">
        <v>1221</v>
      </c>
      <c r="C17" s="25" t="s">
        <v>1791</v>
      </c>
      <c r="D17" s="26">
        <v>2496370</v>
      </c>
      <c r="E17" s="26">
        <v>2510550</v>
      </c>
      <c r="F17" s="27">
        <f>'Automation by SOC (Employment)'!G497</f>
        <v>2464940</v>
      </c>
      <c r="G17" s="28">
        <f t="shared" si="4"/>
        <v>14180</v>
      </c>
      <c r="H17" s="29">
        <f t="shared" si="5"/>
        <v>5.6802477196889883E-3</v>
      </c>
      <c r="I17" s="28">
        <f t="shared" si="6"/>
        <v>-45610</v>
      </c>
      <c r="J17" s="29">
        <f t="shared" si="7"/>
        <v>-1.8167333851148156E-2</v>
      </c>
      <c r="K17" s="24" t="s">
        <v>2830</v>
      </c>
    </row>
    <row r="18" spans="1:11" ht="15" customHeight="1" x14ac:dyDescent="0.45">
      <c r="A18" s="24" t="s">
        <v>2303</v>
      </c>
      <c r="B18" s="25" t="s">
        <v>1207</v>
      </c>
      <c r="C18" s="25" t="s">
        <v>1791</v>
      </c>
      <c r="D18" s="26">
        <v>749500</v>
      </c>
      <c r="E18" s="26">
        <v>830760</v>
      </c>
      <c r="F18" s="27">
        <f>'Automation by SOC (Employment)'!G490</f>
        <v>961610</v>
      </c>
      <c r="G18" s="28">
        <f t="shared" si="4"/>
        <v>81260</v>
      </c>
      <c r="H18" s="29">
        <f t="shared" si="5"/>
        <v>0.10841894596397599</v>
      </c>
      <c r="I18" s="28">
        <f t="shared" si="6"/>
        <v>130850</v>
      </c>
      <c r="J18" s="29">
        <f t="shared" si="7"/>
        <v>0.1575063797005152</v>
      </c>
      <c r="K18" s="24" t="s">
        <v>2830</v>
      </c>
    </row>
    <row r="19" spans="1:11" ht="15" customHeight="1" x14ac:dyDescent="0.45">
      <c r="A19" s="24" t="s">
        <v>2299</v>
      </c>
      <c r="B19" s="25" t="s">
        <v>1199</v>
      </c>
      <c r="C19" s="25" t="s">
        <v>1791</v>
      </c>
      <c r="D19" s="26">
        <v>844120</v>
      </c>
      <c r="E19" s="26">
        <v>857630</v>
      </c>
      <c r="F19" s="27">
        <f>'Automation by SOC (Employment)'!G486</f>
        <v>816870</v>
      </c>
      <c r="G19" s="28">
        <f t="shared" si="4"/>
        <v>13510</v>
      </c>
      <c r="H19" s="29">
        <f t="shared" si="5"/>
        <v>1.6004833436004361E-2</v>
      </c>
      <c r="I19" s="28">
        <f t="shared" si="6"/>
        <v>-40760</v>
      </c>
      <c r="J19" s="29">
        <f t="shared" si="7"/>
        <v>-4.7526322540023085E-2</v>
      </c>
      <c r="K19" s="24" t="s">
        <v>2830</v>
      </c>
    </row>
    <row r="20" spans="1:11" ht="15" customHeight="1" x14ac:dyDescent="0.45">
      <c r="A20" s="24" t="s">
        <v>2273</v>
      </c>
      <c r="B20" s="25" t="s">
        <v>1145</v>
      </c>
      <c r="C20" s="25" t="s">
        <v>1791</v>
      </c>
      <c r="D20" s="26">
        <v>340820</v>
      </c>
      <c r="E20" s="26">
        <v>339340</v>
      </c>
      <c r="F20" s="27">
        <f>'Automation by SOC (Employment)'!G460</f>
        <v>329480</v>
      </c>
      <c r="G20" s="28">
        <f t="shared" si="4"/>
        <v>-1480</v>
      </c>
      <c r="H20" s="29">
        <f t="shared" si="5"/>
        <v>-4.3424681650137903E-3</v>
      </c>
      <c r="I20" s="28">
        <f t="shared" si="6"/>
        <v>-9860</v>
      </c>
      <c r="J20" s="29">
        <f t="shared" si="7"/>
        <v>-2.9056403607001829E-2</v>
      </c>
      <c r="K20" s="24" t="s">
        <v>2830</v>
      </c>
    </row>
    <row r="21" spans="1:11" ht="15" customHeight="1" x14ac:dyDescent="0.45">
      <c r="A21" s="24" t="s">
        <v>1868</v>
      </c>
      <c r="B21" s="25" t="s">
        <v>235</v>
      </c>
      <c r="C21" s="25" t="s">
        <v>1791</v>
      </c>
      <c r="D21" s="26">
        <v>323020</v>
      </c>
      <c r="E21" s="26">
        <v>318570</v>
      </c>
      <c r="F21" s="27">
        <f>'Automation by SOC (Employment)'!G74</f>
        <v>314340</v>
      </c>
      <c r="G21" s="28">
        <f t="shared" si="4"/>
        <v>-4450</v>
      </c>
      <c r="H21" s="29">
        <f t="shared" si="5"/>
        <v>-1.3776236765525354E-2</v>
      </c>
      <c r="I21" s="28">
        <f t="shared" si="6"/>
        <v>-4230</v>
      </c>
      <c r="J21" s="29">
        <f t="shared" si="7"/>
        <v>-1.3278086448818156E-2</v>
      </c>
      <c r="K21" s="24" t="s">
        <v>2830</v>
      </c>
    </row>
    <row r="22" spans="1:11" ht="15" customHeight="1" x14ac:dyDescent="0.45">
      <c r="A22" s="24" t="s">
        <v>2308</v>
      </c>
      <c r="B22" s="25" t="s">
        <v>1217</v>
      </c>
      <c r="C22" s="25" t="s">
        <v>1791</v>
      </c>
      <c r="D22" s="26">
        <v>241650</v>
      </c>
      <c r="E22" s="26">
        <v>229070</v>
      </c>
      <c r="F22" s="27">
        <f>'Automation by SOC (Employment)'!G495</f>
        <v>214260</v>
      </c>
      <c r="G22" s="28">
        <f t="shared" si="4"/>
        <v>-12580</v>
      </c>
      <c r="H22" s="29">
        <f t="shared" si="5"/>
        <v>-5.2058762673287816E-2</v>
      </c>
      <c r="I22" s="28">
        <f t="shared" si="6"/>
        <v>-14810</v>
      </c>
      <c r="J22" s="29">
        <f t="shared" si="7"/>
        <v>-6.4652726240887068E-2</v>
      </c>
      <c r="K22" s="24" t="s">
        <v>2830</v>
      </c>
    </row>
    <row r="23" spans="1:11" ht="15" customHeight="1" x14ac:dyDescent="0.45">
      <c r="A23" s="24" t="s">
        <v>2293</v>
      </c>
      <c r="B23" s="25" t="s">
        <v>1187</v>
      </c>
      <c r="C23" s="25" t="s">
        <v>1791</v>
      </c>
      <c r="D23" s="26">
        <v>206090</v>
      </c>
      <c r="E23" s="26">
        <v>211000</v>
      </c>
      <c r="F23" s="27">
        <f>'Automation by SOC (Employment)'!G480</f>
        <v>202810</v>
      </c>
      <c r="G23" s="28">
        <f t="shared" si="4"/>
        <v>4910</v>
      </c>
      <c r="H23" s="29">
        <f t="shared" si="5"/>
        <v>2.3824542675530108E-2</v>
      </c>
      <c r="I23" s="28">
        <f t="shared" si="6"/>
        <v>-8190</v>
      </c>
      <c r="J23" s="29">
        <f t="shared" si="7"/>
        <v>-3.8815165876777254E-2</v>
      </c>
      <c r="K23" s="24" t="s">
        <v>2830</v>
      </c>
    </row>
    <row r="24" spans="1:11" ht="15" customHeight="1" x14ac:dyDescent="0.45">
      <c r="A24" s="35" t="s">
        <v>2710</v>
      </c>
      <c r="B24" s="36" t="s">
        <v>2711</v>
      </c>
      <c r="C24" s="36" t="s">
        <v>2582</v>
      </c>
      <c r="D24" s="37">
        <v>172020</v>
      </c>
      <c r="E24" s="37">
        <v>195890</v>
      </c>
      <c r="F24" s="38">
        <f>'Automation by SOC (Employment)'!G829</f>
        <v>192260</v>
      </c>
      <c r="G24" s="39">
        <f t="shared" si="4"/>
        <v>23870</v>
      </c>
      <c r="H24" s="40">
        <f t="shared" si="5"/>
        <v>0.13876293454249505</v>
      </c>
      <c r="I24" s="39">
        <f t="shared" si="6"/>
        <v>-3630</v>
      </c>
      <c r="J24" s="40">
        <f t="shared" si="7"/>
        <v>-1.8530808106590434E-2</v>
      </c>
      <c r="K24" s="35" t="s">
        <v>2830</v>
      </c>
    </row>
    <row r="25" spans="1:11" ht="15" customHeight="1" x14ac:dyDescent="0.45">
      <c r="A25" s="24" t="s">
        <v>2276</v>
      </c>
      <c r="B25" s="25" t="s">
        <v>1151</v>
      </c>
      <c r="C25" s="25" t="s">
        <v>1791</v>
      </c>
      <c r="D25" s="26">
        <v>157960</v>
      </c>
      <c r="E25" s="26">
        <v>170010</v>
      </c>
      <c r="F25" s="27">
        <f>'Automation by SOC (Employment)'!G463</f>
        <v>179750</v>
      </c>
      <c r="G25" s="28">
        <f t="shared" si="4"/>
        <v>12050</v>
      </c>
      <c r="H25" s="29">
        <f t="shared" si="5"/>
        <v>7.6285135477336036E-2</v>
      </c>
      <c r="I25" s="28">
        <f t="shared" si="6"/>
        <v>9740</v>
      </c>
      <c r="J25" s="29">
        <f t="shared" si="7"/>
        <v>5.7290747603082171E-2</v>
      </c>
      <c r="K25" s="24" t="s">
        <v>2830</v>
      </c>
    </row>
    <row r="26" spans="1:11" ht="15" customHeight="1" x14ac:dyDescent="0.45">
      <c r="A26" s="24" t="s">
        <v>2450</v>
      </c>
      <c r="B26" s="25" t="s">
        <v>1505</v>
      </c>
      <c r="C26" s="25" t="s">
        <v>1791</v>
      </c>
      <c r="D26" s="26">
        <v>169190</v>
      </c>
      <c r="E26" s="26">
        <v>171660</v>
      </c>
      <c r="F26" s="27">
        <f>'Automation by SOC (Employment)'!G636</f>
        <v>174520</v>
      </c>
      <c r="G26" s="28">
        <f t="shared" si="4"/>
        <v>2470</v>
      </c>
      <c r="H26" s="29">
        <f t="shared" si="5"/>
        <v>1.4598971570423783E-2</v>
      </c>
      <c r="I26" s="28">
        <f t="shared" si="6"/>
        <v>2860</v>
      </c>
      <c r="J26" s="29">
        <f t="shared" si="7"/>
        <v>1.6660841197716415E-2</v>
      </c>
      <c r="K26" s="24" t="s">
        <v>2830</v>
      </c>
    </row>
    <row r="27" spans="1:11" ht="15" customHeight="1" x14ac:dyDescent="0.45">
      <c r="A27" s="24" t="s">
        <v>2284</v>
      </c>
      <c r="B27" s="25" t="s">
        <v>1167</v>
      </c>
      <c r="C27" s="25" t="s">
        <v>1791</v>
      </c>
      <c r="D27" s="26">
        <v>203940</v>
      </c>
      <c r="E27" s="26">
        <v>173100</v>
      </c>
      <c r="F27" s="27">
        <f>'Automation by SOC (Employment)'!G471</f>
        <v>164790</v>
      </c>
      <c r="G27" s="28">
        <f t="shared" si="4"/>
        <v>-30840</v>
      </c>
      <c r="H27" s="29">
        <f t="shared" si="5"/>
        <v>-0.1512209473374522</v>
      </c>
      <c r="I27" s="28">
        <f t="shared" si="6"/>
        <v>-8310</v>
      </c>
      <c r="J27" s="29">
        <f t="shared" si="7"/>
        <v>-4.8006932409012132E-2</v>
      </c>
      <c r="K27" s="24" t="s">
        <v>2830</v>
      </c>
    </row>
    <row r="28" spans="1:11" ht="15" customHeight="1" x14ac:dyDescent="0.45">
      <c r="A28" s="24" t="s">
        <v>2302</v>
      </c>
      <c r="B28" s="25" t="s">
        <v>1205</v>
      </c>
      <c r="C28" s="25" t="s">
        <v>1791</v>
      </c>
      <c r="D28" s="26">
        <v>152790</v>
      </c>
      <c r="E28" s="26">
        <v>154540</v>
      </c>
      <c r="F28" s="27">
        <f>'Automation by SOC (Employment)'!G489</f>
        <v>156280</v>
      </c>
      <c r="G28" s="28">
        <f t="shared" si="4"/>
        <v>1750</v>
      </c>
      <c r="H28" s="29">
        <f t="shared" si="5"/>
        <v>1.1453629164212317E-2</v>
      </c>
      <c r="I28" s="28">
        <f t="shared" si="6"/>
        <v>1740</v>
      </c>
      <c r="J28" s="29">
        <f t="shared" si="7"/>
        <v>1.1259220913679306E-2</v>
      </c>
      <c r="K28" s="24" t="s">
        <v>2830</v>
      </c>
    </row>
    <row r="29" spans="1:11" ht="15" customHeight="1" x14ac:dyDescent="0.45">
      <c r="A29" s="24" t="s">
        <v>2271</v>
      </c>
      <c r="B29" s="25" t="s">
        <v>1141</v>
      </c>
      <c r="C29" s="25" t="s">
        <v>1791</v>
      </c>
      <c r="D29" s="26">
        <v>157230</v>
      </c>
      <c r="E29" s="26">
        <v>156950</v>
      </c>
      <c r="F29" s="27">
        <f>'Automation by SOC (Employment)'!G458</f>
        <v>153140</v>
      </c>
      <c r="G29" s="28">
        <f t="shared" si="4"/>
        <v>-280</v>
      </c>
      <c r="H29" s="29">
        <f t="shared" si="5"/>
        <v>-1.7808306302868409E-3</v>
      </c>
      <c r="I29" s="28">
        <f t="shared" si="6"/>
        <v>-3810</v>
      </c>
      <c r="J29" s="29">
        <f t="shared" si="7"/>
        <v>-2.4275246893915258E-2</v>
      </c>
      <c r="K29" s="24" t="s">
        <v>2830</v>
      </c>
    </row>
    <row r="30" spans="1:11" ht="15" customHeight="1" x14ac:dyDescent="0.45">
      <c r="A30" s="24" t="s">
        <v>1852</v>
      </c>
      <c r="B30" s="25" t="s">
        <v>197</v>
      </c>
      <c r="C30" s="25" t="s">
        <v>1791</v>
      </c>
      <c r="D30" s="26">
        <v>101310</v>
      </c>
      <c r="E30" s="26">
        <v>107820</v>
      </c>
      <c r="F30" s="27">
        <f>'Automation by SOC (Employment)'!G59</f>
        <v>105420</v>
      </c>
      <c r="G30" s="28">
        <f t="shared" si="4"/>
        <v>6510</v>
      </c>
      <c r="H30" s="29">
        <f t="shared" si="5"/>
        <v>6.4258217352679892E-2</v>
      </c>
      <c r="I30" s="28">
        <f t="shared" si="6"/>
        <v>-2400</v>
      </c>
      <c r="J30" s="29">
        <f t="shared" si="7"/>
        <v>-2.2259321090706732E-2</v>
      </c>
      <c r="K30" s="24" t="s">
        <v>2830</v>
      </c>
    </row>
    <row r="31" spans="1:11" ht="15" customHeight="1" x14ac:dyDescent="0.45">
      <c r="A31" s="24" t="s">
        <v>1907</v>
      </c>
      <c r="B31" s="25" t="s">
        <v>349</v>
      </c>
      <c r="C31" s="25" t="s">
        <v>1791</v>
      </c>
      <c r="D31" s="26">
        <v>111070</v>
      </c>
      <c r="E31" s="26">
        <v>109550</v>
      </c>
      <c r="F31" s="27">
        <f>'Automation by SOC (Employment)'!G108</f>
        <v>103700</v>
      </c>
      <c r="G31" s="28">
        <f t="shared" si="4"/>
        <v>-1520</v>
      </c>
      <c r="H31" s="29">
        <f t="shared" si="5"/>
        <v>-1.3685063473485189E-2</v>
      </c>
      <c r="I31" s="28">
        <f t="shared" si="6"/>
        <v>-5850</v>
      </c>
      <c r="J31" s="29">
        <f t="shared" si="7"/>
        <v>-5.3400273847558195E-2</v>
      </c>
      <c r="K31" s="24" t="s">
        <v>2830</v>
      </c>
    </row>
    <row r="32" spans="1:11" ht="23.25" customHeight="1" x14ac:dyDescent="0.45">
      <c r="A32" s="24" t="s">
        <v>2512</v>
      </c>
      <c r="B32" s="25" t="s">
        <v>1631</v>
      </c>
      <c r="C32" s="25" t="s">
        <v>1791</v>
      </c>
      <c r="D32" s="26">
        <v>105740</v>
      </c>
      <c r="E32" s="26">
        <v>100840</v>
      </c>
      <c r="F32" s="27">
        <f>'Automation by SOC (Employment)'!G697</f>
        <v>94920</v>
      </c>
      <c r="G32" s="28">
        <f t="shared" si="4"/>
        <v>-4900</v>
      </c>
      <c r="H32" s="29">
        <f t="shared" si="5"/>
        <v>-4.6340079440136184E-2</v>
      </c>
      <c r="I32" s="28">
        <f t="shared" si="6"/>
        <v>-5920</v>
      </c>
      <c r="J32" s="29">
        <f t="shared" si="7"/>
        <v>-5.8706862356207853E-2</v>
      </c>
      <c r="K32" s="24" t="s">
        <v>2830</v>
      </c>
    </row>
    <row r="33" spans="1:11" ht="15" customHeight="1" x14ac:dyDescent="0.45">
      <c r="A33" s="24" t="s">
        <v>2283</v>
      </c>
      <c r="B33" s="25" t="s">
        <v>1165</v>
      </c>
      <c r="C33" s="25" t="s">
        <v>1791</v>
      </c>
      <c r="D33" s="26">
        <v>83680</v>
      </c>
      <c r="E33" s="26">
        <v>80070</v>
      </c>
      <c r="F33" s="27">
        <f>'Automation by SOC (Employment)'!G470</f>
        <v>85520</v>
      </c>
      <c r="G33" s="28">
        <f t="shared" si="4"/>
        <v>-3610</v>
      </c>
      <c r="H33" s="29">
        <f t="shared" si="5"/>
        <v>-4.3140535372848947E-2</v>
      </c>
      <c r="I33" s="28">
        <f t="shared" si="6"/>
        <v>5450</v>
      </c>
      <c r="J33" s="29">
        <f t="shared" si="7"/>
        <v>6.8065442737604592E-2</v>
      </c>
      <c r="K33" s="24" t="s">
        <v>2830</v>
      </c>
    </row>
    <row r="34" spans="1:11" ht="15" customHeight="1" x14ac:dyDescent="0.45">
      <c r="A34" s="24" t="s">
        <v>2286</v>
      </c>
      <c r="B34" s="25" t="s">
        <v>1171</v>
      </c>
      <c r="C34" s="25" t="s">
        <v>1791</v>
      </c>
      <c r="D34" s="26">
        <v>91830</v>
      </c>
      <c r="E34" s="26">
        <v>83420</v>
      </c>
      <c r="F34" s="27">
        <f>'Automation by SOC (Employment)'!G473</f>
        <v>75200</v>
      </c>
      <c r="G34" s="28">
        <f t="shared" si="4"/>
        <v>-8410</v>
      </c>
      <c r="H34" s="29">
        <f t="shared" si="5"/>
        <v>-9.15822715888054E-2</v>
      </c>
      <c r="I34" s="28">
        <f t="shared" si="6"/>
        <v>-8220</v>
      </c>
      <c r="J34" s="29">
        <f t="shared" si="7"/>
        <v>-9.8537520978182691E-2</v>
      </c>
      <c r="K34" s="24" t="s">
        <v>2830</v>
      </c>
    </row>
    <row r="35" spans="1:11" ht="15" customHeight="1" x14ac:dyDescent="0.45">
      <c r="A35" s="24" t="s">
        <v>2295</v>
      </c>
      <c r="B35" s="25" t="s">
        <v>1191</v>
      </c>
      <c r="C35" s="25" t="s">
        <v>1791</v>
      </c>
      <c r="D35" s="26">
        <v>78130</v>
      </c>
      <c r="E35" s="26">
        <v>78060</v>
      </c>
      <c r="F35" s="27">
        <f>'Automation by SOC (Employment)'!G482</f>
        <v>73720</v>
      </c>
      <c r="G35" s="28">
        <f t="shared" si="4"/>
        <v>-70</v>
      </c>
      <c r="H35" s="29">
        <f t="shared" si="5"/>
        <v>-8.9594265966978109E-4</v>
      </c>
      <c r="I35" s="28">
        <f t="shared" si="6"/>
        <v>-4340</v>
      </c>
      <c r="J35" s="29">
        <f t="shared" si="7"/>
        <v>-5.5598257750448375E-2</v>
      </c>
      <c r="K35" s="24" t="s">
        <v>2830</v>
      </c>
    </row>
    <row r="36" spans="1:11" ht="15" customHeight="1" x14ac:dyDescent="0.45">
      <c r="A36" s="24" t="s">
        <v>1871</v>
      </c>
      <c r="B36" s="25" t="s">
        <v>241</v>
      </c>
      <c r="C36" s="25" t="s">
        <v>1791</v>
      </c>
      <c r="D36" s="26">
        <v>85350</v>
      </c>
      <c r="E36" s="26">
        <v>78860</v>
      </c>
      <c r="F36" s="27">
        <f>'Automation by SOC (Employment)'!G77</f>
        <v>70190</v>
      </c>
      <c r="G36" s="28">
        <f t="shared" si="4"/>
        <v>-6490</v>
      </c>
      <c r="H36" s="29">
        <f t="shared" si="5"/>
        <v>-7.6039835969537201E-2</v>
      </c>
      <c r="I36" s="28">
        <f t="shared" si="6"/>
        <v>-8670</v>
      </c>
      <c r="J36" s="29">
        <f t="shared" si="7"/>
        <v>-0.10994166878011666</v>
      </c>
      <c r="K36" s="24" t="s">
        <v>2830</v>
      </c>
    </row>
    <row r="37" spans="1:11" ht="15" customHeight="1" x14ac:dyDescent="0.45">
      <c r="A37" s="24" t="s">
        <v>1866</v>
      </c>
      <c r="B37" s="25" t="s">
        <v>229</v>
      </c>
      <c r="C37" s="25" t="s">
        <v>1791</v>
      </c>
      <c r="D37" s="26">
        <v>76140</v>
      </c>
      <c r="E37" s="26">
        <v>73180</v>
      </c>
      <c r="F37" s="27">
        <f>'Automation by SOC (Employment)'!G72</f>
        <v>69990</v>
      </c>
      <c r="G37" s="28">
        <f t="shared" si="4"/>
        <v>-2960</v>
      </c>
      <c r="H37" s="29">
        <f t="shared" si="5"/>
        <v>-3.8875755187811924E-2</v>
      </c>
      <c r="I37" s="28">
        <f t="shared" si="6"/>
        <v>-3190</v>
      </c>
      <c r="J37" s="29">
        <f t="shared" si="7"/>
        <v>-4.3591145121617929E-2</v>
      </c>
      <c r="K37" s="24" t="s">
        <v>2830</v>
      </c>
    </row>
    <row r="38" spans="1:11" ht="15" customHeight="1" x14ac:dyDescent="0.45">
      <c r="A38" s="24" t="s">
        <v>1850</v>
      </c>
      <c r="B38" s="25" t="s">
        <v>193</v>
      </c>
      <c r="C38" s="25" t="s">
        <v>1791</v>
      </c>
      <c r="D38" s="26">
        <v>73200</v>
      </c>
      <c r="E38" s="26">
        <v>67370</v>
      </c>
      <c r="F38" s="27">
        <f>'Automation by SOC (Employment)'!G57</f>
        <v>64390</v>
      </c>
      <c r="G38" s="28">
        <f t="shared" si="4"/>
        <v>-5830</v>
      </c>
      <c r="H38" s="29">
        <f t="shared" si="5"/>
        <v>-7.9644808743169399E-2</v>
      </c>
      <c r="I38" s="28">
        <f t="shared" si="6"/>
        <v>-2980</v>
      </c>
      <c r="J38" s="29">
        <f t="shared" si="7"/>
        <v>-4.4233338281134037E-2</v>
      </c>
      <c r="K38" s="24" t="s">
        <v>2830</v>
      </c>
    </row>
    <row r="39" spans="1:11" ht="15" customHeight="1" x14ac:dyDescent="0.45">
      <c r="A39" s="24" t="s">
        <v>2272</v>
      </c>
      <c r="B39" s="25" t="s">
        <v>1143</v>
      </c>
      <c r="C39" s="25" t="s">
        <v>1791</v>
      </c>
      <c r="D39" s="26">
        <v>61580</v>
      </c>
      <c r="E39" s="26">
        <v>59900</v>
      </c>
      <c r="F39" s="27">
        <f>'Automation by SOC (Employment)'!G459</f>
        <v>55810</v>
      </c>
      <c r="G39" s="28">
        <f t="shared" si="4"/>
        <v>-1680</v>
      </c>
      <c r="H39" s="29">
        <f t="shared" si="5"/>
        <v>-2.7281584930172135E-2</v>
      </c>
      <c r="I39" s="28">
        <f t="shared" si="6"/>
        <v>-4090</v>
      </c>
      <c r="J39" s="29">
        <f t="shared" si="7"/>
        <v>-6.8280467445742898E-2</v>
      </c>
      <c r="K39" s="24" t="s">
        <v>2830</v>
      </c>
    </row>
    <row r="40" spans="1:11" ht="15" customHeight="1" x14ac:dyDescent="0.45">
      <c r="A40" s="24" t="s">
        <v>1991</v>
      </c>
      <c r="B40" s="25" t="s">
        <v>539</v>
      </c>
      <c r="C40" s="25" t="s">
        <v>1791</v>
      </c>
      <c r="D40" s="26">
        <v>49760</v>
      </c>
      <c r="E40" s="26">
        <v>48170</v>
      </c>
      <c r="F40" s="27">
        <f>'Automation by SOC (Employment)'!G186</f>
        <v>48580</v>
      </c>
      <c r="G40" s="28">
        <f t="shared" si="4"/>
        <v>-1590</v>
      </c>
      <c r="H40" s="29">
        <f t="shared" si="5"/>
        <v>-3.1953376205787781E-2</v>
      </c>
      <c r="I40" s="28">
        <f t="shared" si="6"/>
        <v>410</v>
      </c>
      <c r="J40" s="29">
        <f t="shared" si="7"/>
        <v>8.5115216940004155E-3</v>
      </c>
      <c r="K40" s="24" t="s">
        <v>2830</v>
      </c>
    </row>
    <row r="41" spans="1:11" ht="15" customHeight="1" x14ac:dyDescent="0.45">
      <c r="A41" s="35" t="s">
        <v>2620</v>
      </c>
      <c r="B41" s="36" t="s">
        <v>2621</v>
      </c>
      <c r="C41" s="36" t="s">
        <v>2587</v>
      </c>
      <c r="D41" s="37">
        <v>43760</v>
      </c>
      <c r="E41" s="37">
        <v>47380</v>
      </c>
      <c r="F41" s="38">
        <f>'Automation by SOC (Employment)'!G784</f>
        <v>46760</v>
      </c>
      <c r="G41" s="39">
        <f t="shared" si="4"/>
        <v>3620</v>
      </c>
      <c r="H41" s="40">
        <f t="shared" si="5"/>
        <v>8.2723948811700185E-2</v>
      </c>
      <c r="I41" s="39">
        <f t="shared" si="6"/>
        <v>-620</v>
      </c>
      <c r="J41" s="40">
        <f t="shared" si="7"/>
        <v>-1.3085690164626424E-2</v>
      </c>
      <c r="K41" s="35" t="s">
        <v>2830</v>
      </c>
    </row>
    <row r="42" spans="1:11" ht="15" customHeight="1" x14ac:dyDescent="0.45">
      <c r="A42" s="24" t="s">
        <v>2572</v>
      </c>
      <c r="B42" s="25" t="s">
        <v>1767</v>
      </c>
      <c r="C42" s="25" t="s">
        <v>1791</v>
      </c>
      <c r="D42" s="26">
        <v>44500</v>
      </c>
      <c r="E42" s="26">
        <v>46690</v>
      </c>
      <c r="F42" s="27">
        <f>'Automation by SOC (Employment)'!G757</f>
        <v>42330</v>
      </c>
      <c r="G42" s="28">
        <f t="shared" si="4"/>
        <v>2190</v>
      </c>
      <c r="H42" s="29">
        <f t="shared" si="5"/>
        <v>4.9213483146067417E-2</v>
      </c>
      <c r="I42" s="28">
        <f t="shared" si="6"/>
        <v>-4360</v>
      </c>
      <c r="J42" s="29">
        <f t="shared" si="7"/>
        <v>-9.3381880488327268E-2</v>
      </c>
      <c r="K42" s="24" t="s">
        <v>2830</v>
      </c>
    </row>
    <row r="43" spans="1:11" ht="15" customHeight="1" x14ac:dyDescent="0.45">
      <c r="A43" s="24" t="s">
        <v>2165</v>
      </c>
      <c r="B43" s="25" t="s">
        <v>919</v>
      </c>
      <c r="C43" s="25" t="s">
        <v>1791</v>
      </c>
      <c r="D43" s="26">
        <v>52420</v>
      </c>
      <c r="E43" s="26">
        <v>43070</v>
      </c>
      <c r="F43" s="27">
        <f>'Automation by SOC (Employment)'!G354</f>
        <v>41550</v>
      </c>
      <c r="G43" s="28">
        <f t="shared" si="4"/>
        <v>-9350</v>
      </c>
      <c r="H43" s="29">
        <f t="shared" si="5"/>
        <v>-0.17836703548264021</v>
      </c>
      <c r="I43" s="28">
        <f t="shared" si="6"/>
        <v>-1520</v>
      </c>
      <c r="J43" s="29">
        <f t="shared" si="7"/>
        <v>-3.5291386115625725E-2</v>
      </c>
      <c r="K43" s="24" t="s">
        <v>2830</v>
      </c>
    </row>
    <row r="44" spans="1:11" ht="15" customHeight="1" x14ac:dyDescent="0.45">
      <c r="A44" s="24" t="s">
        <v>1909</v>
      </c>
      <c r="B44" s="25" t="s">
        <v>353</v>
      </c>
      <c r="C44" s="25" t="s">
        <v>1791</v>
      </c>
      <c r="D44" s="26">
        <v>44850</v>
      </c>
      <c r="E44" s="26">
        <v>39900</v>
      </c>
      <c r="F44" s="27">
        <f>'Automation by SOC (Employment)'!G110</f>
        <v>39960</v>
      </c>
      <c r="G44" s="28">
        <f t="shared" si="4"/>
        <v>-4950</v>
      </c>
      <c r="H44" s="29">
        <f t="shared" si="5"/>
        <v>-0.11036789297658862</v>
      </c>
      <c r="I44" s="28">
        <f t="shared" si="6"/>
        <v>60</v>
      </c>
      <c r="J44" s="29">
        <f t="shared" si="7"/>
        <v>1.5037593984962407E-3</v>
      </c>
      <c r="K44" s="24" t="s">
        <v>2830</v>
      </c>
    </row>
    <row r="45" spans="1:11" ht="15" customHeight="1" x14ac:dyDescent="0.45">
      <c r="A45" s="24" t="s">
        <v>2166</v>
      </c>
      <c r="B45" s="25" t="s">
        <v>921</v>
      </c>
      <c r="C45" s="25" t="s">
        <v>1791</v>
      </c>
      <c r="D45" s="26">
        <v>43830</v>
      </c>
      <c r="E45" s="26">
        <v>41100</v>
      </c>
      <c r="F45" s="27">
        <f>'Automation by SOC (Employment)'!G355</f>
        <v>39530</v>
      </c>
      <c r="G45" s="28">
        <f t="shared" si="4"/>
        <v>-2730</v>
      </c>
      <c r="H45" s="29">
        <f t="shared" si="5"/>
        <v>-6.2286105407255307E-2</v>
      </c>
      <c r="I45" s="28">
        <f t="shared" si="6"/>
        <v>-1570</v>
      </c>
      <c r="J45" s="29">
        <f t="shared" si="7"/>
        <v>-3.8199513381995134E-2</v>
      </c>
      <c r="K45" s="24" t="s">
        <v>2830</v>
      </c>
    </row>
    <row r="46" spans="1:11" ht="15" customHeight="1" x14ac:dyDescent="0.45">
      <c r="A46" s="24" t="s">
        <v>2274</v>
      </c>
      <c r="B46" s="25" t="s">
        <v>1147</v>
      </c>
      <c r="C46" s="25" t="s">
        <v>1791</v>
      </c>
      <c r="D46" s="26">
        <v>48060</v>
      </c>
      <c r="E46" s="26">
        <v>40090</v>
      </c>
      <c r="F46" s="27">
        <f>'Automation by SOC (Employment)'!G461</f>
        <v>35940</v>
      </c>
      <c r="G46" s="28">
        <f t="shared" si="4"/>
        <v>-7970</v>
      </c>
      <c r="H46" s="29">
        <f t="shared" si="5"/>
        <v>-0.16583437369954224</v>
      </c>
      <c r="I46" s="28">
        <f t="shared" si="6"/>
        <v>-4150</v>
      </c>
      <c r="J46" s="29">
        <f t="shared" si="7"/>
        <v>-0.10351708655525069</v>
      </c>
      <c r="K46" s="24" t="s">
        <v>2830</v>
      </c>
    </row>
    <row r="47" spans="1:11" ht="15" customHeight="1" x14ac:dyDescent="0.45">
      <c r="A47" s="24" t="s">
        <v>2265</v>
      </c>
      <c r="B47" s="25" t="s">
        <v>1129</v>
      </c>
      <c r="C47" s="25" t="s">
        <v>1791</v>
      </c>
      <c r="D47" s="26">
        <v>43830</v>
      </c>
      <c r="E47" s="26">
        <v>35730</v>
      </c>
      <c r="F47" s="27">
        <f>'Automation by SOC (Employment)'!G452</f>
        <v>34280</v>
      </c>
      <c r="G47" s="28">
        <f t="shared" si="4"/>
        <v>-8100</v>
      </c>
      <c r="H47" s="29">
        <f t="shared" si="5"/>
        <v>-0.18480492813141683</v>
      </c>
      <c r="I47" s="28">
        <f t="shared" si="6"/>
        <v>-1450</v>
      </c>
      <c r="J47" s="29">
        <f t="shared" si="7"/>
        <v>-4.058214385670305E-2</v>
      </c>
      <c r="K47" s="24" t="s">
        <v>2830</v>
      </c>
    </row>
    <row r="48" spans="1:11" ht="15" customHeight="1" x14ac:dyDescent="0.45">
      <c r="A48" s="24" t="s">
        <v>2528</v>
      </c>
      <c r="B48" s="25" t="s">
        <v>1665</v>
      </c>
      <c r="C48" s="25" t="s">
        <v>1791</v>
      </c>
      <c r="D48" s="26">
        <v>28030</v>
      </c>
      <c r="E48" s="26">
        <v>28230</v>
      </c>
      <c r="F48" s="27">
        <f>'Automation by SOC (Employment)'!G713</f>
        <v>28500</v>
      </c>
      <c r="G48" s="28">
        <f t="shared" si="4"/>
        <v>200</v>
      </c>
      <c r="H48" s="29">
        <f t="shared" si="5"/>
        <v>7.1352122725651087E-3</v>
      </c>
      <c r="I48" s="28">
        <f t="shared" si="6"/>
        <v>270</v>
      </c>
      <c r="J48" s="29">
        <f t="shared" si="7"/>
        <v>9.5642933049946872E-3</v>
      </c>
      <c r="K48" s="24" t="s">
        <v>2830</v>
      </c>
    </row>
    <row r="49" spans="1:11" ht="15" customHeight="1" x14ac:dyDescent="0.45">
      <c r="A49" s="24" t="s">
        <v>2311</v>
      </c>
      <c r="B49" s="25" t="s">
        <v>1223</v>
      </c>
      <c r="C49" s="25" t="s">
        <v>1791</v>
      </c>
      <c r="D49" s="26">
        <v>27960</v>
      </c>
      <c r="E49" s="26">
        <v>24740</v>
      </c>
      <c r="F49" s="27">
        <f>'Automation by SOC (Employment)'!G498</f>
        <v>25130</v>
      </c>
      <c r="G49" s="28">
        <f t="shared" si="4"/>
        <v>-3220</v>
      </c>
      <c r="H49" s="29">
        <f t="shared" si="5"/>
        <v>-0.11516452074391989</v>
      </c>
      <c r="I49" s="28">
        <f t="shared" si="6"/>
        <v>390</v>
      </c>
      <c r="J49" s="29">
        <f t="shared" si="7"/>
        <v>1.5763945028294261E-2</v>
      </c>
      <c r="K49" s="24" t="s">
        <v>2830</v>
      </c>
    </row>
    <row r="50" spans="1:11" ht="23.25" customHeight="1" x14ac:dyDescent="0.45">
      <c r="A50" s="24" t="s">
        <v>2488</v>
      </c>
      <c r="B50" s="25" t="s">
        <v>1581</v>
      </c>
      <c r="C50" s="25" t="s">
        <v>1791</v>
      </c>
      <c r="D50" s="26">
        <v>23550</v>
      </c>
      <c r="E50" s="26">
        <v>20600</v>
      </c>
      <c r="F50" s="27">
        <f>'Automation by SOC (Employment)'!G674</f>
        <v>22020</v>
      </c>
      <c r="G50" s="28">
        <f t="shared" si="4"/>
        <v>-2950</v>
      </c>
      <c r="H50" s="29">
        <f t="shared" si="5"/>
        <v>-0.12526539278131635</v>
      </c>
      <c r="I50" s="28">
        <f t="shared" si="6"/>
        <v>1420</v>
      </c>
      <c r="J50" s="29">
        <f t="shared" si="7"/>
        <v>6.8932038834951456E-2</v>
      </c>
      <c r="K50" s="24" t="s">
        <v>2830</v>
      </c>
    </row>
    <row r="51" spans="1:11" ht="15" customHeight="1" x14ac:dyDescent="0.45">
      <c r="A51" s="24" t="s">
        <v>2247</v>
      </c>
      <c r="B51" s="25" t="s">
        <v>1091</v>
      </c>
      <c r="C51" s="25" t="s">
        <v>1791</v>
      </c>
      <c r="D51" s="26">
        <v>20560</v>
      </c>
      <c r="E51" s="26">
        <v>21930</v>
      </c>
      <c r="F51" s="27">
        <f>'Automation by SOC (Employment)'!G434</f>
        <v>21530</v>
      </c>
      <c r="G51" s="28">
        <f t="shared" si="4"/>
        <v>1370</v>
      </c>
      <c r="H51" s="29">
        <f t="shared" si="5"/>
        <v>6.6634241245136186E-2</v>
      </c>
      <c r="I51" s="28">
        <f t="shared" si="6"/>
        <v>-400</v>
      </c>
      <c r="J51" s="29">
        <f t="shared" si="7"/>
        <v>-1.823985408116735E-2</v>
      </c>
      <c r="K51" s="24" t="s">
        <v>2830</v>
      </c>
    </row>
    <row r="52" spans="1:11" ht="15" customHeight="1" x14ac:dyDescent="0.45">
      <c r="A52" s="24" t="s">
        <v>2294</v>
      </c>
      <c r="B52" s="25" t="s">
        <v>1189</v>
      </c>
      <c r="C52" s="25" t="s">
        <v>1791</v>
      </c>
      <c r="D52" s="26">
        <v>19900</v>
      </c>
      <c r="E52" s="26">
        <v>19620</v>
      </c>
      <c r="F52" s="27">
        <f>'Automation by SOC (Employment)'!G481</f>
        <v>19430</v>
      </c>
      <c r="G52" s="28">
        <f t="shared" si="4"/>
        <v>-280</v>
      </c>
      <c r="H52" s="29">
        <f t="shared" si="5"/>
        <v>-1.407035175879397E-2</v>
      </c>
      <c r="I52" s="28">
        <f t="shared" si="6"/>
        <v>-190</v>
      </c>
      <c r="J52" s="29">
        <f t="shared" si="7"/>
        <v>-9.6839959225280322E-3</v>
      </c>
      <c r="K52" s="24" t="s">
        <v>2830</v>
      </c>
    </row>
    <row r="53" spans="1:11" ht="15" customHeight="1" x14ac:dyDescent="0.45">
      <c r="A53" s="24" t="s">
        <v>2270</v>
      </c>
      <c r="B53" s="25" t="s">
        <v>1139</v>
      </c>
      <c r="C53" s="25" t="s">
        <v>1791</v>
      </c>
      <c r="D53" s="26">
        <v>12560</v>
      </c>
      <c r="E53" s="26">
        <v>13490</v>
      </c>
      <c r="F53" s="27">
        <f>'Automation by SOC (Employment)'!G457</f>
        <v>14430</v>
      </c>
      <c r="G53" s="28">
        <f t="shared" si="4"/>
        <v>930</v>
      </c>
      <c r="H53" s="29">
        <f t="shared" si="5"/>
        <v>7.4044585987261144E-2</v>
      </c>
      <c r="I53" s="28">
        <f t="shared" si="6"/>
        <v>940</v>
      </c>
      <c r="J53" s="29">
        <f t="shared" si="7"/>
        <v>6.9681245366938468E-2</v>
      </c>
      <c r="K53" s="24" t="s">
        <v>2830</v>
      </c>
    </row>
    <row r="54" spans="1:11" ht="23.25" customHeight="1" x14ac:dyDescent="0.45">
      <c r="A54" s="24" t="s">
        <v>1914</v>
      </c>
      <c r="B54" s="25" t="s">
        <v>365</v>
      </c>
      <c r="C54" s="25" t="s">
        <v>1791</v>
      </c>
      <c r="D54" s="26">
        <v>13780</v>
      </c>
      <c r="E54" s="26">
        <v>12500</v>
      </c>
      <c r="F54" s="27">
        <f>'Automation by SOC (Employment)'!G115</f>
        <v>12190</v>
      </c>
      <c r="G54" s="28">
        <f t="shared" si="4"/>
        <v>-1280</v>
      </c>
      <c r="H54" s="29">
        <f t="shared" si="5"/>
        <v>-9.2888243831640058E-2</v>
      </c>
      <c r="I54" s="28">
        <f t="shared" si="6"/>
        <v>-310</v>
      </c>
      <c r="J54" s="29">
        <f t="shared" si="7"/>
        <v>-2.4799999999999999E-2</v>
      </c>
      <c r="K54" s="24" t="s">
        <v>2830</v>
      </c>
    </row>
    <row r="55" spans="1:11" ht="15" customHeight="1" x14ac:dyDescent="0.45">
      <c r="A55" s="24" t="s">
        <v>2277</v>
      </c>
      <c r="B55" s="25" t="s">
        <v>1153</v>
      </c>
      <c r="C55" s="25" t="s">
        <v>1791</v>
      </c>
      <c r="D55" s="26">
        <v>14290</v>
      </c>
      <c r="E55" s="26">
        <v>11960</v>
      </c>
      <c r="F55" s="27">
        <f>'Automation by SOC (Employment)'!G464</f>
        <v>12030</v>
      </c>
      <c r="G55" s="28">
        <f t="shared" si="4"/>
        <v>-2330</v>
      </c>
      <c r="H55" s="29">
        <f t="shared" si="5"/>
        <v>-0.16305108467459761</v>
      </c>
      <c r="I55" s="28">
        <f t="shared" si="6"/>
        <v>70</v>
      </c>
      <c r="J55" s="29">
        <f t="shared" si="7"/>
        <v>5.8528428093645481E-3</v>
      </c>
      <c r="K55" s="24" t="s">
        <v>2830</v>
      </c>
    </row>
    <row r="56" spans="1:11" ht="23.25" customHeight="1" x14ac:dyDescent="0.45">
      <c r="A56" s="24" t="s">
        <v>1962</v>
      </c>
      <c r="B56" s="25" t="s">
        <v>479</v>
      </c>
      <c r="C56" s="25" t="s">
        <v>1791</v>
      </c>
      <c r="D56" s="26">
        <v>8860</v>
      </c>
      <c r="E56" s="26">
        <v>9710</v>
      </c>
      <c r="F56" s="27">
        <f>'Automation by SOC (Employment)'!G158</f>
        <v>6980</v>
      </c>
      <c r="G56" s="28">
        <f t="shared" si="4"/>
        <v>850</v>
      </c>
      <c r="H56" s="29">
        <f t="shared" si="5"/>
        <v>9.5936794582392779E-2</v>
      </c>
      <c r="I56" s="28">
        <f t="shared" si="6"/>
        <v>-2730</v>
      </c>
      <c r="J56" s="29">
        <f t="shared" si="7"/>
        <v>-0.28115345005149328</v>
      </c>
      <c r="K56" s="24" t="s">
        <v>2830</v>
      </c>
    </row>
    <row r="57" spans="1:11" ht="15" customHeight="1" x14ac:dyDescent="0.45">
      <c r="A57" s="24" t="s">
        <v>2313</v>
      </c>
      <c r="B57" s="25" t="s">
        <v>1227</v>
      </c>
      <c r="C57" s="25" t="s">
        <v>1791</v>
      </c>
      <c r="D57" s="26">
        <v>7200</v>
      </c>
      <c r="E57" s="26">
        <v>5900</v>
      </c>
      <c r="F57" s="27">
        <f>'Automation by SOC (Employment)'!G500</f>
        <v>4710</v>
      </c>
      <c r="G57" s="28">
        <f t="shared" si="4"/>
        <v>-1300</v>
      </c>
      <c r="H57" s="29">
        <f t="shared" si="5"/>
        <v>-0.18055555555555555</v>
      </c>
      <c r="I57" s="28">
        <f t="shared" si="6"/>
        <v>-1190</v>
      </c>
      <c r="J57" s="29">
        <f t="shared" si="7"/>
        <v>-0.2016949152542373</v>
      </c>
      <c r="K57" s="24" t="s">
        <v>2830</v>
      </c>
    </row>
    <row r="58" spans="1:11" ht="15" customHeight="1" x14ac:dyDescent="0.45">
      <c r="A58" s="24" t="s">
        <v>2312</v>
      </c>
      <c r="B58" s="25" t="s">
        <v>1225</v>
      </c>
      <c r="C58" s="25" t="s">
        <v>1791</v>
      </c>
      <c r="D58" s="26">
        <v>5490</v>
      </c>
      <c r="E58" s="26">
        <v>5160</v>
      </c>
      <c r="F58" s="27">
        <f>'Automation by SOC (Employment)'!G499</f>
        <v>4580</v>
      </c>
      <c r="G58" s="28">
        <f t="shared" si="4"/>
        <v>-330</v>
      </c>
      <c r="H58" s="29">
        <f t="shared" si="5"/>
        <v>-6.0109289617486336E-2</v>
      </c>
      <c r="I58" s="28">
        <f t="shared" si="6"/>
        <v>-580</v>
      </c>
      <c r="J58" s="29">
        <f t="shared" si="7"/>
        <v>-0.1124031007751938</v>
      </c>
      <c r="K58" s="24" t="s">
        <v>2830</v>
      </c>
    </row>
    <row r="59" spans="1:11" ht="15" customHeight="1" x14ac:dyDescent="0.45">
      <c r="A59" s="24" t="s">
        <v>2275</v>
      </c>
      <c r="B59" s="25" t="s">
        <v>1149</v>
      </c>
      <c r="C59" s="25" t="s">
        <v>1791</v>
      </c>
      <c r="D59" s="26">
        <v>4650</v>
      </c>
      <c r="E59" s="26">
        <v>6260</v>
      </c>
      <c r="F59" s="27">
        <f>'Automation by SOC (Employment)'!G462</f>
        <v>4290</v>
      </c>
      <c r="G59" s="28">
        <f t="shared" si="4"/>
        <v>1610</v>
      </c>
      <c r="H59" s="29">
        <f t="shared" si="5"/>
        <v>0.34623655913978496</v>
      </c>
      <c r="I59" s="28">
        <f t="shared" si="6"/>
        <v>-1970</v>
      </c>
      <c r="J59" s="29">
        <f t="shared" si="7"/>
        <v>-0.31469648562300317</v>
      </c>
      <c r="K59" s="24" t="s">
        <v>2830</v>
      </c>
    </row>
    <row r="60" spans="1:11" ht="15" customHeight="1" x14ac:dyDescent="0.45">
      <c r="A60" s="24" t="s">
        <v>1882</v>
      </c>
      <c r="B60" s="25" t="s">
        <v>1883</v>
      </c>
      <c r="C60" s="25" t="s">
        <v>1791</v>
      </c>
      <c r="D60" s="26">
        <v>4320</v>
      </c>
      <c r="E60" s="26">
        <v>4660</v>
      </c>
      <c r="F60" s="27">
        <f>'Automation by SOC (Employment)'!G85</f>
        <v>3720</v>
      </c>
      <c r="G60" s="28">
        <f t="shared" si="4"/>
        <v>340</v>
      </c>
      <c r="H60" s="29">
        <f t="shared" si="5"/>
        <v>7.8703703703703706E-2</v>
      </c>
      <c r="I60" s="28">
        <f t="shared" si="6"/>
        <v>-940</v>
      </c>
      <c r="J60" s="29">
        <f t="shared" si="7"/>
        <v>-0.20171673819742489</v>
      </c>
      <c r="K60" s="24" t="s">
        <v>2830</v>
      </c>
    </row>
    <row r="61" spans="1:11" ht="15" customHeight="1" x14ac:dyDescent="0.45">
      <c r="A61" s="24" t="s">
        <v>2307</v>
      </c>
      <c r="B61" s="25" t="s">
        <v>1215</v>
      </c>
      <c r="C61" s="25" t="s">
        <v>1791</v>
      </c>
      <c r="D61" s="26">
        <v>5220</v>
      </c>
      <c r="E61" s="26">
        <v>4000</v>
      </c>
      <c r="F61" s="27">
        <f>'Automation by SOC (Employment)'!G494</f>
        <v>3350</v>
      </c>
      <c r="G61" s="28">
        <f t="shared" si="4"/>
        <v>-1220</v>
      </c>
      <c r="H61" s="29">
        <f t="shared" si="5"/>
        <v>-0.23371647509578544</v>
      </c>
      <c r="I61" s="28">
        <f t="shared" si="6"/>
        <v>-650</v>
      </c>
      <c r="J61" s="29">
        <f t="shared" si="7"/>
        <v>-0.16250000000000001</v>
      </c>
      <c r="K61" s="24" t="s">
        <v>2830</v>
      </c>
    </row>
    <row r="62" spans="1:11" ht="15" customHeight="1" x14ac:dyDescent="0.45">
      <c r="A62" s="30"/>
      <c r="B62" s="31" t="s">
        <v>2831</v>
      </c>
      <c r="C62" s="30"/>
      <c r="D62" s="32">
        <f>SUM(D16:D61)</f>
        <v>10948770</v>
      </c>
      <c r="E62" s="32">
        <f>SUM(E16:E61)</f>
        <v>10837060</v>
      </c>
      <c r="F62" s="32">
        <f>SUM(F16:F61)</f>
        <v>10725140</v>
      </c>
      <c r="G62" s="33">
        <f>SUM(G16:G61)</f>
        <v>-111710</v>
      </c>
      <c r="H62" s="34">
        <f>IFERROR(G62/D62,"")</f>
        <v>-1.0202972571348197E-2</v>
      </c>
      <c r="I62" s="33">
        <f>SUM(I16:I61)</f>
        <v>-111920</v>
      </c>
      <c r="J62" s="34">
        <f>IFERROR(I62/E62,"")</f>
        <v>-1.0327524254733295E-2</v>
      </c>
      <c r="K62" s="30"/>
    </row>
    <row r="64" spans="1:11" ht="15" customHeight="1" x14ac:dyDescent="0.45">
      <c r="A64" s="58" t="s">
        <v>2832</v>
      </c>
      <c r="B64" s="52"/>
      <c r="C64" s="52"/>
      <c r="D64" s="52"/>
      <c r="E64" s="52"/>
      <c r="F64" s="52"/>
      <c r="G64" s="52"/>
      <c r="H64" s="52"/>
      <c r="I64" s="52"/>
      <c r="J64" s="52"/>
      <c r="K64" s="52"/>
    </row>
    <row r="65" spans="1:11" ht="23.25" customHeight="1" x14ac:dyDescent="0.45">
      <c r="A65" s="8" t="s">
        <v>2818</v>
      </c>
      <c r="B65" s="8" t="s">
        <v>23</v>
      </c>
      <c r="C65" s="8" t="s">
        <v>1789</v>
      </c>
      <c r="D65" s="8" t="s">
        <v>2819</v>
      </c>
      <c r="E65" s="8" t="s">
        <v>2820</v>
      </c>
      <c r="F65" s="8" t="s">
        <v>2821</v>
      </c>
      <c r="G65" s="8" t="s">
        <v>2822</v>
      </c>
      <c r="H65" s="8" t="s">
        <v>2823</v>
      </c>
      <c r="I65" s="8" t="s">
        <v>2824</v>
      </c>
      <c r="J65" s="8" t="s">
        <v>2825</v>
      </c>
      <c r="K65" s="8" t="s">
        <v>2826</v>
      </c>
    </row>
    <row r="66" spans="1:11" ht="15" customHeight="1" x14ac:dyDescent="0.45">
      <c r="A66" s="24" t="s">
        <v>2250</v>
      </c>
      <c r="B66" s="25" t="s">
        <v>1097</v>
      </c>
      <c r="C66" s="25" t="s">
        <v>1791</v>
      </c>
      <c r="D66" s="26">
        <v>3684740</v>
      </c>
      <c r="E66" s="26">
        <v>3800250</v>
      </c>
      <c r="F66" s="27">
        <f>'Automation by SOC (Employment)'!G437</f>
        <v>3897860</v>
      </c>
      <c r="G66" s="28">
        <f t="shared" ref="G66:G129" si="8">IFERROR(E66-D66,"")</f>
        <v>115510</v>
      </c>
      <c r="H66" s="29">
        <f t="shared" ref="H66:H129" si="9">IFERROR((E66-D66)/D66,"")</f>
        <v>3.1348209100235024E-2</v>
      </c>
      <c r="I66" s="28">
        <f t="shared" ref="I66:I129" si="10">IFERROR(F66-E66,"")</f>
        <v>97610</v>
      </c>
      <c r="J66" s="29">
        <f t="shared" ref="J66:J129" si="11">IFERROR((F66-E66)/E66,"")</f>
        <v>2.5685152292612329E-2</v>
      </c>
      <c r="K66" s="24" t="s">
        <v>2833</v>
      </c>
    </row>
    <row r="67" spans="1:11" ht="15" customHeight="1" x14ac:dyDescent="0.45">
      <c r="A67" s="24" t="s">
        <v>2202</v>
      </c>
      <c r="B67" s="25" t="s">
        <v>997</v>
      </c>
      <c r="C67" s="25" t="s">
        <v>1791</v>
      </c>
      <c r="D67" s="26">
        <v>3676580</v>
      </c>
      <c r="E67" s="26">
        <v>3780930</v>
      </c>
      <c r="F67" s="27">
        <f>'Automation by SOC (Employment)'!G389</f>
        <v>3854050</v>
      </c>
      <c r="G67" s="28">
        <f t="shared" si="8"/>
        <v>104350</v>
      </c>
      <c r="H67" s="29">
        <f t="shared" si="9"/>
        <v>2.8382355341105048E-2</v>
      </c>
      <c r="I67" s="28">
        <f t="shared" si="10"/>
        <v>73120</v>
      </c>
      <c r="J67" s="29">
        <f t="shared" si="11"/>
        <v>1.9339157297278711E-2</v>
      </c>
      <c r="K67" s="24" t="s">
        <v>2833</v>
      </c>
    </row>
    <row r="68" spans="1:11" ht="15" customHeight="1" x14ac:dyDescent="0.45">
      <c r="A68" s="24" t="s">
        <v>2574</v>
      </c>
      <c r="B68" s="25" t="s">
        <v>1771</v>
      </c>
      <c r="C68" s="25" t="s">
        <v>1791</v>
      </c>
      <c r="D68" s="26">
        <v>2872680</v>
      </c>
      <c r="E68" s="26">
        <v>2779530</v>
      </c>
      <c r="F68" s="27">
        <f>'Automation by SOC (Employment)'!G759</f>
        <v>2833810</v>
      </c>
      <c r="G68" s="28">
        <f t="shared" si="8"/>
        <v>-93150</v>
      </c>
      <c r="H68" s="29">
        <f t="shared" si="9"/>
        <v>-3.242616650653745E-2</v>
      </c>
      <c r="I68" s="28">
        <f t="shared" si="10"/>
        <v>54280</v>
      </c>
      <c r="J68" s="29">
        <f t="shared" si="11"/>
        <v>1.9528481433911487E-2</v>
      </c>
      <c r="K68" s="24" t="s">
        <v>2833</v>
      </c>
    </row>
    <row r="69" spans="1:11" ht="15" customHeight="1" x14ac:dyDescent="0.45">
      <c r="A69" s="24" t="s">
        <v>2278</v>
      </c>
      <c r="B69" s="25" t="s">
        <v>1155</v>
      </c>
      <c r="C69" s="25" t="s">
        <v>1791</v>
      </c>
      <c r="D69" s="26">
        <v>2858710</v>
      </c>
      <c r="E69" s="26">
        <v>2725930</v>
      </c>
      <c r="F69" s="27">
        <f>'Automation by SOC (Employment)'!G465</f>
        <v>2595750</v>
      </c>
      <c r="G69" s="28">
        <f t="shared" si="8"/>
        <v>-132780</v>
      </c>
      <c r="H69" s="29">
        <f t="shared" si="9"/>
        <v>-4.6447523533341965E-2</v>
      </c>
      <c r="I69" s="28">
        <f t="shared" si="10"/>
        <v>-130180</v>
      </c>
      <c r="J69" s="29">
        <f t="shared" si="11"/>
        <v>-4.7756178625276514E-2</v>
      </c>
      <c r="K69" s="24" t="s">
        <v>2833</v>
      </c>
    </row>
    <row r="70" spans="1:11" ht="23.25" customHeight="1" x14ac:dyDescent="0.45">
      <c r="A70" s="24" t="s">
        <v>2304</v>
      </c>
      <c r="B70" s="25" t="s">
        <v>1209</v>
      </c>
      <c r="C70" s="25" t="s">
        <v>1791</v>
      </c>
      <c r="D70" s="26">
        <v>1785430</v>
      </c>
      <c r="E70" s="26">
        <v>1737820</v>
      </c>
      <c r="F70" s="27">
        <f>'Automation by SOC (Employment)'!G491</f>
        <v>1706790</v>
      </c>
      <c r="G70" s="28">
        <f t="shared" si="8"/>
        <v>-47610</v>
      </c>
      <c r="H70" s="29">
        <f t="shared" si="9"/>
        <v>-2.6665845202556247E-2</v>
      </c>
      <c r="I70" s="28">
        <f t="shared" si="10"/>
        <v>-31030</v>
      </c>
      <c r="J70" s="29">
        <f t="shared" si="11"/>
        <v>-1.7855704273169834E-2</v>
      </c>
      <c r="K70" s="24" t="s">
        <v>2833</v>
      </c>
    </row>
    <row r="71" spans="1:11" ht="15" customHeight="1" x14ac:dyDescent="0.45">
      <c r="A71" s="24" t="s">
        <v>1847</v>
      </c>
      <c r="B71" s="25" t="s">
        <v>187</v>
      </c>
      <c r="C71" s="25" t="s">
        <v>1791</v>
      </c>
      <c r="D71" s="26">
        <v>1435770</v>
      </c>
      <c r="E71" s="26">
        <v>1448290</v>
      </c>
      <c r="F71" s="27">
        <f>'Automation by SOC (Employment)'!G54</f>
        <v>1449500</v>
      </c>
      <c r="G71" s="28">
        <f t="shared" si="8"/>
        <v>12520</v>
      </c>
      <c r="H71" s="29">
        <f t="shared" si="9"/>
        <v>8.720059619576951E-3</v>
      </c>
      <c r="I71" s="28">
        <f t="shared" si="10"/>
        <v>1210</v>
      </c>
      <c r="J71" s="29">
        <f t="shared" si="11"/>
        <v>8.3546803471680399E-4</v>
      </c>
      <c r="K71" s="24" t="s">
        <v>2833</v>
      </c>
    </row>
    <row r="72" spans="1:11" ht="15" customHeight="1" x14ac:dyDescent="0.45">
      <c r="A72" s="24" t="s">
        <v>2288</v>
      </c>
      <c r="B72" s="25" t="s">
        <v>1175</v>
      </c>
      <c r="C72" s="25" t="s">
        <v>1791</v>
      </c>
      <c r="D72" s="26">
        <v>1003820</v>
      </c>
      <c r="E72" s="26">
        <v>964530</v>
      </c>
      <c r="F72" s="27">
        <f>'Automation by SOC (Employment)'!G475</f>
        <v>910180</v>
      </c>
      <c r="G72" s="28">
        <f t="shared" si="8"/>
        <v>-39290</v>
      </c>
      <c r="H72" s="29">
        <f t="shared" si="9"/>
        <v>-3.9140483353589287E-2</v>
      </c>
      <c r="I72" s="28">
        <f t="shared" si="10"/>
        <v>-54350</v>
      </c>
      <c r="J72" s="29">
        <f t="shared" si="11"/>
        <v>-5.6348687962012589E-2</v>
      </c>
      <c r="K72" s="24" t="s">
        <v>2833</v>
      </c>
    </row>
    <row r="73" spans="1:11" ht="15" customHeight="1" x14ac:dyDescent="0.45">
      <c r="A73" s="24" t="s">
        <v>1844</v>
      </c>
      <c r="B73" s="25" t="s">
        <v>177</v>
      </c>
      <c r="C73" s="25" t="s">
        <v>1791</v>
      </c>
      <c r="D73" s="26">
        <v>846370</v>
      </c>
      <c r="E73" s="26">
        <v>861140</v>
      </c>
      <c r="F73" s="27">
        <f>'Automation by SOC (Employment)'!G52</f>
        <v>899580</v>
      </c>
      <c r="G73" s="28">
        <f t="shared" si="8"/>
        <v>14770</v>
      </c>
      <c r="H73" s="29">
        <f t="shared" si="9"/>
        <v>1.7450996609048051E-2</v>
      </c>
      <c r="I73" s="28">
        <f t="shared" si="10"/>
        <v>38440</v>
      </c>
      <c r="J73" s="29">
        <f t="shared" si="11"/>
        <v>4.4638502450240376E-2</v>
      </c>
      <c r="K73" s="24" t="s">
        <v>2833</v>
      </c>
    </row>
    <row r="74" spans="1:11" ht="15" customHeight="1" x14ac:dyDescent="0.45">
      <c r="A74" s="24" t="s">
        <v>2569</v>
      </c>
      <c r="B74" s="25" t="s">
        <v>1759</v>
      </c>
      <c r="C74" s="25" t="s">
        <v>1791</v>
      </c>
      <c r="D74" s="26">
        <v>778920</v>
      </c>
      <c r="E74" s="26">
        <v>805770</v>
      </c>
      <c r="F74" s="27">
        <f>'Automation by SOC (Employment)'!G754</f>
        <v>774420</v>
      </c>
      <c r="G74" s="28">
        <f t="shared" si="8"/>
        <v>26850</v>
      </c>
      <c r="H74" s="29">
        <f t="shared" si="9"/>
        <v>3.4470805731012168E-2</v>
      </c>
      <c r="I74" s="28">
        <f t="shared" si="10"/>
        <v>-31350</v>
      </c>
      <c r="J74" s="29">
        <f t="shared" si="11"/>
        <v>-3.8906884098440002E-2</v>
      </c>
      <c r="K74" s="24" t="s">
        <v>2833</v>
      </c>
    </row>
    <row r="75" spans="1:11" ht="15" customHeight="1" x14ac:dyDescent="0.45">
      <c r="A75" s="24" t="s">
        <v>1864</v>
      </c>
      <c r="B75" s="25" t="s">
        <v>223</v>
      </c>
      <c r="C75" s="25" t="s">
        <v>1791</v>
      </c>
      <c r="D75" s="26">
        <v>689700</v>
      </c>
      <c r="E75" s="26">
        <v>697210</v>
      </c>
      <c r="F75" s="27">
        <f>'Automation by SOC (Employment)'!G70</f>
        <v>717190</v>
      </c>
      <c r="G75" s="28">
        <f t="shared" si="8"/>
        <v>7510</v>
      </c>
      <c r="H75" s="29">
        <f t="shared" si="9"/>
        <v>1.0888792228505147E-2</v>
      </c>
      <c r="I75" s="28">
        <f t="shared" si="10"/>
        <v>19980</v>
      </c>
      <c r="J75" s="29">
        <f t="shared" si="11"/>
        <v>2.8657076060297472E-2</v>
      </c>
      <c r="K75" s="24" t="s">
        <v>2833</v>
      </c>
    </row>
    <row r="76" spans="1:11" ht="15" customHeight="1" x14ac:dyDescent="0.45">
      <c r="A76" s="24" t="s">
        <v>2195</v>
      </c>
      <c r="B76" s="25" t="s">
        <v>983</v>
      </c>
      <c r="C76" s="25" t="s">
        <v>1791</v>
      </c>
      <c r="D76" s="26">
        <v>673490</v>
      </c>
      <c r="E76" s="26">
        <v>668230</v>
      </c>
      <c r="F76" s="27">
        <f>'Automation by SOC (Employment)'!G382</f>
        <v>641070</v>
      </c>
      <c r="G76" s="28">
        <f t="shared" si="8"/>
        <v>-5260</v>
      </c>
      <c r="H76" s="29">
        <f t="shared" si="9"/>
        <v>-7.8100639950110622E-3</v>
      </c>
      <c r="I76" s="28">
        <f t="shared" si="10"/>
        <v>-27160</v>
      </c>
      <c r="J76" s="29">
        <f t="shared" si="11"/>
        <v>-4.0644688206156562E-2</v>
      </c>
      <c r="K76" s="24" t="s">
        <v>2833</v>
      </c>
    </row>
    <row r="77" spans="1:11" ht="15" customHeight="1" x14ac:dyDescent="0.45">
      <c r="A77" s="24" t="s">
        <v>2517</v>
      </c>
      <c r="B77" s="25" t="s">
        <v>1641</v>
      </c>
      <c r="C77" s="25" t="s">
        <v>1791</v>
      </c>
      <c r="D77" s="26">
        <v>584630</v>
      </c>
      <c r="E77" s="26">
        <v>591180</v>
      </c>
      <c r="F77" s="27">
        <f>'Automation by SOC (Employment)'!G702</f>
        <v>597370</v>
      </c>
      <c r="G77" s="28">
        <f t="shared" si="8"/>
        <v>6550</v>
      </c>
      <c r="H77" s="29">
        <f t="shared" si="9"/>
        <v>1.1203667276739134E-2</v>
      </c>
      <c r="I77" s="28">
        <f t="shared" si="10"/>
        <v>6190</v>
      </c>
      <c r="J77" s="29">
        <f t="shared" si="11"/>
        <v>1.0470584255218377E-2</v>
      </c>
      <c r="K77" s="24" t="s">
        <v>2833</v>
      </c>
    </row>
    <row r="78" spans="1:11" ht="15" customHeight="1" x14ac:dyDescent="0.45">
      <c r="A78" s="24" t="s">
        <v>2573</v>
      </c>
      <c r="B78" s="25" t="s">
        <v>1769</v>
      </c>
      <c r="C78" s="25" t="s">
        <v>1791</v>
      </c>
      <c r="D78" s="26">
        <v>645210</v>
      </c>
      <c r="E78" s="26">
        <v>601440</v>
      </c>
      <c r="F78" s="27">
        <f>'Automation by SOC (Employment)'!G758</f>
        <v>559820</v>
      </c>
      <c r="G78" s="28">
        <f t="shared" si="8"/>
        <v>-43770</v>
      </c>
      <c r="H78" s="29">
        <f t="shared" si="9"/>
        <v>-6.7838378202445718E-2</v>
      </c>
      <c r="I78" s="28">
        <f t="shared" si="10"/>
        <v>-41620</v>
      </c>
      <c r="J78" s="29">
        <f t="shared" si="11"/>
        <v>-6.9200585262037775E-2</v>
      </c>
      <c r="K78" s="24" t="s">
        <v>2833</v>
      </c>
    </row>
    <row r="79" spans="1:11" ht="15" customHeight="1" x14ac:dyDescent="0.45">
      <c r="A79" s="24" t="s">
        <v>1860</v>
      </c>
      <c r="B79" s="25" t="s">
        <v>213</v>
      </c>
      <c r="C79" s="25" t="s">
        <v>1791</v>
      </c>
      <c r="D79" s="26">
        <v>498810</v>
      </c>
      <c r="E79" s="26">
        <v>497800</v>
      </c>
      <c r="F79" s="27">
        <f>'Automation by SOC (Employment)'!G66</f>
        <v>519530</v>
      </c>
      <c r="G79" s="28">
        <f t="shared" si="8"/>
        <v>-1010</v>
      </c>
      <c r="H79" s="29">
        <f t="shared" si="9"/>
        <v>-2.0248190693851367E-3</v>
      </c>
      <c r="I79" s="28">
        <f t="shared" si="10"/>
        <v>21730</v>
      </c>
      <c r="J79" s="29">
        <f t="shared" si="11"/>
        <v>4.3652069104057854E-2</v>
      </c>
      <c r="K79" s="24" t="s">
        <v>2833</v>
      </c>
    </row>
    <row r="80" spans="1:11" ht="15" customHeight="1" x14ac:dyDescent="0.45">
      <c r="A80" s="24" t="s">
        <v>2206</v>
      </c>
      <c r="B80" s="25" t="s">
        <v>1007</v>
      </c>
      <c r="C80" s="25" t="s">
        <v>1791</v>
      </c>
      <c r="D80" s="26">
        <v>463940</v>
      </c>
      <c r="E80" s="26">
        <v>471670</v>
      </c>
      <c r="F80" s="27">
        <f>'Automation by SOC (Employment)'!G393</f>
        <v>477450</v>
      </c>
      <c r="G80" s="28">
        <f t="shared" si="8"/>
        <v>7730</v>
      </c>
      <c r="H80" s="29">
        <f t="shared" si="9"/>
        <v>1.6661637280682848E-2</v>
      </c>
      <c r="I80" s="28">
        <f t="shared" si="10"/>
        <v>5780</v>
      </c>
      <c r="J80" s="29">
        <f t="shared" si="11"/>
        <v>1.2254330358089342E-2</v>
      </c>
      <c r="K80" s="24" t="s">
        <v>2833</v>
      </c>
    </row>
    <row r="81" spans="1:11" ht="15" customHeight="1" x14ac:dyDescent="0.45">
      <c r="A81" s="24" t="s">
        <v>2136</v>
      </c>
      <c r="B81" s="25" t="s">
        <v>861</v>
      </c>
      <c r="C81" s="25" t="s">
        <v>1791</v>
      </c>
      <c r="D81" s="26">
        <v>460280</v>
      </c>
      <c r="E81" s="26">
        <v>487920</v>
      </c>
      <c r="F81" s="27">
        <f>'Automation by SOC (Employment)'!G327</f>
        <v>471680</v>
      </c>
      <c r="G81" s="28">
        <f t="shared" si="8"/>
        <v>27640</v>
      </c>
      <c r="H81" s="29">
        <f t="shared" si="9"/>
        <v>6.005040410185105E-2</v>
      </c>
      <c r="I81" s="28">
        <f t="shared" si="10"/>
        <v>-16240</v>
      </c>
      <c r="J81" s="29">
        <f t="shared" si="11"/>
        <v>-3.3284144941793735E-2</v>
      </c>
      <c r="K81" s="24" t="s">
        <v>2833</v>
      </c>
    </row>
    <row r="82" spans="1:11" ht="15" customHeight="1" x14ac:dyDescent="0.45">
      <c r="A82" s="24" t="s">
        <v>1833</v>
      </c>
      <c r="B82" s="25" t="s">
        <v>139</v>
      </c>
      <c r="C82" s="25" t="s">
        <v>1791</v>
      </c>
      <c r="D82" s="26">
        <v>383620</v>
      </c>
      <c r="E82" s="26">
        <v>397770</v>
      </c>
      <c r="F82" s="27">
        <f>'Automation by SOC (Employment)'!G41</f>
        <v>417070</v>
      </c>
      <c r="G82" s="28">
        <f t="shared" si="8"/>
        <v>14150</v>
      </c>
      <c r="H82" s="29">
        <f t="shared" si="9"/>
        <v>3.6885459569365515E-2</v>
      </c>
      <c r="I82" s="28">
        <f t="shared" si="10"/>
        <v>19300</v>
      </c>
      <c r="J82" s="29">
        <f t="shared" si="11"/>
        <v>4.8520501797521182E-2</v>
      </c>
      <c r="K82" s="24" t="s">
        <v>2833</v>
      </c>
    </row>
    <row r="83" spans="1:11" ht="15" customHeight="1" x14ac:dyDescent="0.45">
      <c r="A83" s="24" t="s">
        <v>2248</v>
      </c>
      <c r="B83" s="25" t="s">
        <v>1093</v>
      </c>
      <c r="C83" s="25" t="s">
        <v>1791</v>
      </c>
      <c r="D83" s="26">
        <v>390300</v>
      </c>
      <c r="E83" s="26">
        <v>398620</v>
      </c>
      <c r="F83" s="27">
        <f>'Automation by SOC (Employment)'!G435</f>
        <v>400810</v>
      </c>
      <c r="G83" s="28">
        <f t="shared" si="8"/>
        <v>8320</v>
      </c>
      <c r="H83" s="29">
        <f t="shared" si="9"/>
        <v>2.131693569049449E-2</v>
      </c>
      <c r="I83" s="28">
        <f t="shared" si="10"/>
        <v>2190</v>
      </c>
      <c r="J83" s="29">
        <f t="shared" si="11"/>
        <v>5.493954141789173E-3</v>
      </c>
      <c r="K83" s="24" t="s">
        <v>2833</v>
      </c>
    </row>
    <row r="84" spans="1:11" ht="15" customHeight="1" x14ac:dyDescent="0.45">
      <c r="A84" s="24" t="s">
        <v>2224</v>
      </c>
      <c r="B84" s="25" t="s">
        <v>1043</v>
      </c>
      <c r="C84" s="25" t="s">
        <v>1791</v>
      </c>
      <c r="D84" s="26">
        <v>361680</v>
      </c>
      <c r="E84" s="26">
        <v>371590</v>
      </c>
      <c r="F84" s="27">
        <f>'Automation by SOC (Employment)'!G411</f>
        <v>397830</v>
      </c>
      <c r="G84" s="28">
        <f t="shared" si="8"/>
        <v>9910</v>
      </c>
      <c r="H84" s="29">
        <f t="shared" si="9"/>
        <v>2.7399911523999114E-2</v>
      </c>
      <c r="I84" s="28">
        <f t="shared" si="10"/>
        <v>26240</v>
      </c>
      <c r="J84" s="29">
        <f t="shared" si="11"/>
        <v>7.0615463279420865E-2</v>
      </c>
      <c r="K84" s="24" t="s">
        <v>2833</v>
      </c>
    </row>
    <row r="85" spans="1:11" ht="15" customHeight="1" x14ac:dyDescent="0.45">
      <c r="A85" s="24" t="s">
        <v>1990</v>
      </c>
      <c r="B85" s="25" t="s">
        <v>537</v>
      </c>
      <c r="C85" s="25" t="s">
        <v>1791</v>
      </c>
      <c r="D85" s="26">
        <v>354890</v>
      </c>
      <c r="E85" s="26">
        <v>367220</v>
      </c>
      <c r="F85" s="27">
        <f>'Automation by SOC (Employment)'!G185</f>
        <v>392880</v>
      </c>
      <c r="G85" s="28">
        <f t="shared" si="8"/>
        <v>12330</v>
      </c>
      <c r="H85" s="29">
        <f t="shared" si="9"/>
        <v>3.4743159852348618E-2</v>
      </c>
      <c r="I85" s="28">
        <f t="shared" si="10"/>
        <v>25660</v>
      </c>
      <c r="J85" s="29">
        <f t="shared" si="11"/>
        <v>6.9876368389521271E-2</v>
      </c>
      <c r="K85" s="24" t="s">
        <v>2833</v>
      </c>
    </row>
    <row r="86" spans="1:11" ht="15" customHeight="1" x14ac:dyDescent="0.45">
      <c r="A86" s="24" t="s">
        <v>2298</v>
      </c>
      <c r="B86" s="25" t="s">
        <v>1197</v>
      </c>
      <c r="C86" s="25" t="s">
        <v>1791</v>
      </c>
      <c r="D86" s="26">
        <v>393980</v>
      </c>
      <c r="E86" s="26">
        <v>385000</v>
      </c>
      <c r="F86" s="27">
        <f>'Automation by SOC (Employment)'!G485</f>
        <v>390160</v>
      </c>
      <c r="G86" s="28">
        <f t="shared" si="8"/>
        <v>-8980</v>
      </c>
      <c r="H86" s="29">
        <f t="shared" si="9"/>
        <v>-2.2793035179450735E-2</v>
      </c>
      <c r="I86" s="28">
        <f t="shared" si="10"/>
        <v>5160</v>
      </c>
      <c r="J86" s="29">
        <f t="shared" si="11"/>
        <v>1.3402597402597402E-2</v>
      </c>
      <c r="K86" s="24" t="s">
        <v>2833</v>
      </c>
    </row>
    <row r="87" spans="1:11" ht="23.25" customHeight="1" x14ac:dyDescent="0.45">
      <c r="A87" s="24" t="s">
        <v>2522</v>
      </c>
      <c r="B87" s="25" t="s">
        <v>1653</v>
      </c>
      <c r="C87" s="25" t="s">
        <v>1791</v>
      </c>
      <c r="D87" s="26">
        <v>371600</v>
      </c>
      <c r="E87" s="26">
        <v>383860</v>
      </c>
      <c r="F87" s="27">
        <f>'Automation by SOC (Employment)'!G707</f>
        <v>379060</v>
      </c>
      <c r="G87" s="28">
        <f t="shared" si="8"/>
        <v>12260</v>
      </c>
      <c r="H87" s="29">
        <f t="shared" si="9"/>
        <v>3.2992465016146395E-2</v>
      </c>
      <c r="I87" s="28">
        <f t="shared" si="10"/>
        <v>-4800</v>
      </c>
      <c r="J87" s="29">
        <f t="shared" si="11"/>
        <v>-1.2504558953785234E-2</v>
      </c>
      <c r="K87" s="24" t="s">
        <v>2833</v>
      </c>
    </row>
    <row r="88" spans="1:11" ht="15" customHeight="1" x14ac:dyDescent="0.45">
      <c r="A88" s="24" t="s">
        <v>1892</v>
      </c>
      <c r="B88" s="25" t="s">
        <v>289</v>
      </c>
      <c r="C88" s="25" t="s">
        <v>1791</v>
      </c>
      <c r="D88" s="26">
        <v>327950</v>
      </c>
      <c r="E88" s="26">
        <v>355410</v>
      </c>
      <c r="F88" s="27">
        <f>'Automation by SOC (Employment)'!G94</f>
        <v>367840</v>
      </c>
      <c r="G88" s="28">
        <f t="shared" si="8"/>
        <v>27460</v>
      </c>
      <c r="H88" s="29">
        <f t="shared" si="9"/>
        <v>8.3732276261625244E-2</v>
      </c>
      <c r="I88" s="28">
        <f t="shared" si="10"/>
        <v>12430</v>
      </c>
      <c r="J88" s="29">
        <f t="shared" si="11"/>
        <v>3.4973692355307957E-2</v>
      </c>
      <c r="K88" s="24" t="s">
        <v>2833</v>
      </c>
    </row>
    <row r="89" spans="1:11" ht="15" customHeight="1" x14ac:dyDescent="0.45">
      <c r="A89" s="24" t="s">
        <v>1898</v>
      </c>
      <c r="B89" s="25" t="s">
        <v>309</v>
      </c>
      <c r="C89" s="25" t="s">
        <v>1791</v>
      </c>
      <c r="D89" s="26">
        <v>332870</v>
      </c>
      <c r="E89" s="26">
        <v>350230</v>
      </c>
      <c r="F89" s="27">
        <f>'Automation by SOC (Employment)'!G100</f>
        <v>365740</v>
      </c>
      <c r="G89" s="28">
        <f t="shared" si="8"/>
        <v>17360</v>
      </c>
      <c r="H89" s="29">
        <f t="shared" si="9"/>
        <v>5.2152491963829727E-2</v>
      </c>
      <c r="I89" s="28">
        <f t="shared" si="10"/>
        <v>15510</v>
      </c>
      <c r="J89" s="29">
        <f t="shared" si="11"/>
        <v>4.428518402192845E-2</v>
      </c>
      <c r="K89" s="24" t="s">
        <v>2833</v>
      </c>
    </row>
    <row r="90" spans="1:11" ht="15" customHeight="1" x14ac:dyDescent="0.45">
      <c r="A90" s="35" t="s">
        <v>2662</v>
      </c>
      <c r="B90" s="36" t="s">
        <v>2663</v>
      </c>
      <c r="C90" s="36" t="s">
        <v>2587</v>
      </c>
      <c r="D90" s="37">
        <v>334380</v>
      </c>
      <c r="E90" s="37">
        <v>343040</v>
      </c>
      <c r="F90" s="38">
        <f>'Automation by SOC (Employment)'!G805</f>
        <v>332940</v>
      </c>
      <c r="G90" s="39">
        <f t="shared" si="8"/>
        <v>8660</v>
      </c>
      <c r="H90" s="40">
        <f t="shared" si="9"/>
        <v>2.5898678150607094E-2</v>
      </c>
      <c r="I90" s="39">
        <f t="shared" si="10"/>
        <v>-10100</v>
      </c>
      <c r="J90" s="40">
        <f t="shared" si="11"/>
        <v>-2.9442630597014924E-2</v>
      </c>
      <c r="K90" s="35" t="s">
        <v>2833</v>
      </c>
    </row>
    <row r="91" spans="1:11" ht="15" customHeight="1" x14ac:dyDescent="0.45">
      <c r="A91" s="24" t="s">
        <v>2296</v>
      </c>
      <c r="B91" s="25" t="s">
        <v>1193</v>
      </c>
      <c r="C91" s="25" t="s">
        <v>1791</v>
      </c>
      <c r="D91" s="26">
        <v>331600</v>
      </c>
      <c r="E91" s="26">
        <v>336040</v>
      </c>
      <c r="F91" s="27">
        <f>'Automation by SOC (Employment)'!G483</f>
        <v>328820</v>
      </c>
      <c r="G91" s="28">
        <f t="shared" si="8"/>
        <v>4440</v>
      </c>
      <c r="H91" s="29">
        <f t="shared" si="9"/>
        <v>1.3389626055488541E-2</v>
      </c>
      <c r="I91" s="28">
        <f t="shared" si="10"/>
        <v>-7220</v>
      </c>
      <c r="J91" s="29">
        <f t="shared" si="11"/>
        <v>-2.1485537436019522E-2</v>
      </c>
      <c r="K91" s="24" t="s">
        <v>2833</v>
      </c>
    </row>
    <row r="92" spans="1:11" ht="15" customHeight="1" x14ac:dyDescent="0.45">
      <c r="A92" s="24" t="s">
        <v>1901</v>
      </c>
      <c r="B92" s="25" t="s">
        <v>321</v>
      </c>
      <c r="C92" s="25" t="s">
        <v>1791</v>
      </c>
      <c r="D92" s="26">
        <v>281290</v>
      </c>
      <c r="E92" s="26">
        <v>286760</v>
      </c>
      <c r="F92" s="27">
        <f>'Automation by SOC (Employment)'!G103</f>
        <v>296810</v>
      </c>
      <c r="G92" s="28">
        <f t="shared" si="8"/>
        <v>5470</v>
      </c>
      <c r="H92" s="29">
        <f t="shared" si="9"/>
        <v>1.9446123218031214E-2</v>
      </c>
      <c r="I92" s="28">
        <f t="shared" si="10"/>
        <v>10050</v>
      </c>
      <c r="J92" s="29">
        <f t="shared" si="11"/>
        <v>3.5046728971962614E-2</v>
      </c>
      <c r="K92" s="24" t="s">
        <v>2833</v>
      </c>
    </row>
    <row r="93" spans="1:11" ht="15" customHeight="1" x14ac:dyDescent="0.45">
      <c r="A93" s="24" t="s">
        <v>2204</v>
      </c>
      <c r="B93" s="25" t="s">
        <v>1003</v>
      </c>
      <c r="C93" s="25" t="s">
        <v>1791</v>
      </c>
      <c r="D93" s="26">
        <v>267840</v>
      </c>
      <c r="E93" s="26">
        <v>271780</v>
      </c>
      <c r="F93" s="27">
        <f>'Automation by SOC (Employment)'!G391</f>
        <v>293900</v>
      </c>
      <c r="G93" s="28">
        <f t="shared" si="8"/>
        <v>3940</v>
      </c>
      <c r="H93" s="29">
        <f t="shared" si="9"/>
        <v>1.4710274790919952E-2</v>
      </c>
      <c r="I93" s="28">
        <f t="shared" si="10"/>
        <v>22120</v>
      </c>
      <c r="J93" s="29">
        <f t="shared" si="11"/>
        <v>8.138935904040033E-2</v>
      </c>
      <c r="K93" s="24" t="s">
        <v>2833</v>
      </c>
    </row>
    <row r="94" spans="1:11" ht="15" customHeight="1" x14ac:dyDescent="0.45">
      <c r="A94" s="24" t="s">
        <v>2249</v>
      </c>
      <c r="B94" s="25" t="s">
        <v>1095</v>
      </c>
      <c r="C94" s="25" t="s">
        <v>1791</v>
      </c>
      <c r="D94" s="26">
        <v>260770</v>
      </c>
      <c r="E94" s="26">
        <v>265060</v>
      </c>
      <c r="F94" s="27">
        <f>'Automation by SOC (Employment)'!G436</f>
        <v>270070</v>
      </c>
      <c r="G94" s="28">
        <f t="shared" si="8"/>
        <v>4290</v>
      </c>
      <c r="H94" s="29">
        <f t="shared" si="9"/>
        <v>1.6451278904781992E-2</v>
      </c>
      <c r="I94" s="28">
        <f t="shared" si="10"/>
        <v>5010</v>
      </c>
      <c r="J94" s="29">
        <f t="shared" si="11"/>
        <v>1.8901380819437107E-2</v>
      </c>
      <c r="K94" s="24" t="s">
        <v>2833</v>
      </c>
    </row>
    <row r="95" spans="1:11" ht="15" customHeight="1" x14ac:dyDescent="0.45">
      <c r="A95" s="24" t="s">
        <v>1880</v>
      </c>
      <c r="B95" s="25" t="s">
        <v>1881</v>
      </c>
      <c r="C95" s="25" t="s">
        <v>1791</v>
      </c>
      <c r="D95" s="26">
        <v>192710</v>
      </c>
      <c r="E95" s="26">
        <v>233440</v>
      </c>
      <c r="F95" s="27">
        <f>'Automation by SOC (Employment)'!G84</f>
        <v>262440</v>
      </c>
      <c r="G95" s="28">
        <f t="shared" si="8"/>
        <v>40730</v>
      </c>
      <c r="H95" s="29">
        <f t="shared" si="9"/>
        <v>0.21135384775050595</v>
      </c>
      <c r="I95" s="28">
        <f t="shared" si="10"/>
        <v>29000</v>
      </c>
      <c r="J95" s="29">
        <f t="shared" si="11"/>
        <v>0.12422892392049349</v>
      </c>
      <c r="K95" s="24" t="s">
        <v>2833</v>
      </c>
    </row>
    <row r="96" spans="1:11" ht="15" customHeight="1" x14ac:dyDescent="0.45">
      <c r="A96" s="24" t="s">
        <v>2281</v>
      </c>
      <c r="B96" s="25" t="s">
        <v>1161</v>
      </c>
      <c r="C96" s="25" t="s">
        <v>1791</v>
      </c>
      <c r="D96" s="26">
        <v>263800</v>
      </c>
      <c r="E96" s="26">
        <v>261430</v>
      </c>
      <c r="F96" s="27">
        <f>'Automation by SOC (Employment)'!G468</f>
        <v>261420</v>
      </c>
      <c r="G96" s="28">
        <f t="shared" si="8"/>
        <v>-2370</v>
      </c>
      <c r="H96" s="29">
        <f t="shared" si="9"/>
        <v>-8.9840788476118275E-3</v>
      </c>
      <c r="I96" s="28">
        <f t="shared" si="10"/>
        <v>-10</v>
      </c>
      <c r="J96" s="29">
        <f t="shared" si="11"/>
        <v>-3.8251157097502199E-5</v>
      </c>
      <c r="K96" s="24" t="s">
        <v>2833</v>
      </c>
    </row>
    <row r="97" spans="1:11" ht="15" customHeight="1" x14ac:dyDescent="0.45">
      <c r="A97" s="24" t="s">
        <v>1834</v>
      </c>
      <c r="B97" s="25" t="s">
        <v>153</v>
      </c>
      <c r="C97" s="25" t="s">
        <v>1791</v>
      </c>
      <c r="D97" s="26">
        <v>220970</v>
      </c>
      <c r="E97" s="26">
        <v>219530</v>
      </c>
      <c r="F97" s="27">
        <f>'Automation by SOC (Employment)'!G42</f>
        <v>224220</v>
      </c>
      <c r="G97" s="28">
        <f t="shared" si="8"/>
        <v>-1440</v>
      </c>
      <c r="H97" s="29">
        <f t="shared" si="9"/>
        <v>-6.5167217269312579E-3</v>
      </c>
      <c r="I97" s="28">
        <f t="shared" si="10"/>
        <v>4690</v>
      </c>
      <c r="J97" s="29">
        <f t="shared" si="11"/>
        <v>2.1363822712157792E-2</v>
      </c>
      <c r="K97" s="24" t="s">
        <v>2833</v>
      </c>
    </row>
    <row r="98" spans="1:11" ht="15" customHeight="1" x14ac:dyDescent="0.45">
      <c r="A98" s="24" t="s">
        <v>1894</v>
      </c>
      <c r="B98" s="25" t="s">
        <v>297</v>
      </c>
      <c r="C98" s="25" t="s">
        <v>1791</v>
      </c>
      <c r="D98" s="26">
        <v>185430</v>
      </c>
      <c r="E98" s="26">
        <v>188790</v>
      </c>
      <c r="F98" s="27">
        <f>'Automation by SOC (Employment)'!G96</f>
        <v>198750</v>
      </c>
      <c r="G98" s="28">
        <f t="shared" si="8"/>
        <v>3360</v>
      </c>
      <c r="H98" s="29">
        <f t="shared" si="9"/>
        <v>1.8120045300113252E-2</v>
      </c>
      <c r="I98" s="28">
        <f t="shared" si="10"/>
        <v>9960</v>
      </c>
      <c r="J98" s="29">
        <f t="shared" si="11"/>
        <v>5.2757031622437632E-2</v>
      </c>
      <c r="K98" s="24" t="s">
        <v>2833</v>
      </c>
    </row>
    <row r="99" spans="1:11" ht="15" customHeight="1" x14ac:dyDescent="0.45">
      <c r="A99" s="24" t="s">
        <v>2058</v>
      </c>
      <c r="B99" s="25" t="s">
        <v>671</v>
      </c>
      <c r="C99" s="25" t="s">
        <v>1791</v>
      </c>
      <c r="D99" s="26">
        <v>212720</v>
      </c>
      <c r="E99" s="26">
        <v>214260</v>
      </c>
      <c r="F99" s="27">
        <f>'Automation by SOC (Employment)'!G252</f>
        <v>197830</v>
      </c>
      <c r="G99" s="28">
        <f t="shared" si="8"/>
        <v>1540</v>
      </c>
      <c r="H99" s="29">
        <f t="shared" si="9"/>
        <v>7.2395637457690863E-3</v>
      </c>
      <c r="I99" s="28">
        <f t="shared" si="10"/>
        <v>-16430</v>
      </c>
      <c r="J99" s="29">
        <f t="shared" si="11"/>
        <v>-7.6682535237561841E-2</v>
      </c>
      <c r="K99" s="24" t="s">
        <v>2833</v>
      </c>
    </row>
    <row r="100" spans="1:11" ht="15" customHeight="1" x14ac:dyDescent="0.45">
      <c r="A100" s="24" t="s">
        <v>1861</v>
      </c>
      <c r="B100" s="25" t="s">
        <v>217</v>
      </c>
      <c r="C100" s="25" t="s">
        <v>1791</v>
      </c>
      <c r="D100" s="26">
        <v>175350</v>
      </c>
      <c r="E100" s="26">
        <v>179430</v>
      </c>
      <c r="F100" s="27">
        <f>'Automation by SOC (Employment)'!G67</f>
        <v>190650</v>
      </c>
      <c r="G100" s="28">
        <f t="shared" si="8"/>
        <v>4080</v>
      </c>
      <c r="H100" s="29">
        <f t="shared" si="9"/>
        <v>2.3267750213857998E-2</v>
      </c>
      <c r="I100" s="28">
        <f t="shared" si="10"/>
        <v>11220</v>
      </c>
      <c r="J100" s="29">
        <f t="shared" si="11"/>
        <v>6.2531349272696879E-2</v>
      </c>
      <c r="K100" s="24" t="s">
        <v>2833</v>
      </c>
    </row>
    <row r="101" spans="1:11" ht="15" customHeight="1" x14ac:dyDescent="0.45">
      <c r="A101" s="24" t="s">
        <v>1870</v>
      </c>
      <c r="B101" s="25" t="s">
        <v>239</v>
      </c>
      <c r="C101" s="25" t="s">
        <v>1791</v>
      </c>
      <c r="D101" s="26">
        <v>203040</v>
      </c>
      <c r="E101" s="26">
        <v>199800</v>
      </c>
      <c r="F101" s="27">
        <f>'Automation by SOC (Employment)'!G76</f>
        <v>186740</v>
      </c>
      <c r="G101" s="28">
        <f t="shared" si="8"/>
        <v>-3240</v>
      </c>
      <c r="H101" s="29">
        <f t="shared" si="9"/>
        <v>-1.5957446808510637E-2</v>
      </c>
      <c r="I101" s="28">
        <f t="shared" si="10"/>
        <v>-13060</v>
      </c>
      <c r="J101" s="29">
        <f t="shared" si="11"/>
        <v>-6.5365365365365372E-2</v>
      </c>
      <c r="K101" s="24" t="s">
        <v>2833</v>
      </c>
    </row>
    <row r="102" spans="1:11" ht="15" customHeight="1" x14ac:dyDescent="0.45">
      <c r="A102" s="24" t="s">
        <v>1865</v>
      </c>
      <c r="B102" s="25" t="s">
        <v>225</v>
      </c>
      <c r="C102" s="25" t="s">
        <v>1791</v>
      </c>
      <c r="D102" s="26">
        <v>174100</v>
      </c>
      <c r="E102" s="26">
        <v>177010</v>
      </c>
      <c r="F102" s="27">
        <f>'Automation by SOC (Employment)'!G71</f>
        <v>179740</v>
      </c>
      <c r="G102" s="28">
        <f t="shared" si="8"/>
        <v>2910</v>
      </c>
      <c r="H102" s="29">
        <f t="shared" si="9"/>
        <v>1.6714531878230902E-2</v>
      </c>
      <c r="I102" s="28">
        <f t="shared" si="10"/>
        <v>2730</v>
      </c>
      <c r="J102" s="29">
        <f t="shared" si="11"/>
        <v>1.5422857465679904E-2</v>
      </c>
      <c r="K102" s="24" t="s">
        <v>2833</v>
      </c>
    </row>
    <row r="103" spans="1:11" ht="23.25" customHeight="1" x14ac:dyDescent="0.45">
      <c r="A103" s="24" t="s">
        <v>2455</v>
      </c>
      <c r="B103" s="25" t="s">
        <v>1515</v>
      </c>
      <c r="C103" s="25" t="s">
        <v>1791</v>
      </c>
      <c r="D103" s="26">
        <v>179230</v>
      </c>
      <c r="E103" s="26">
        <v>174430</v>
      </c>
      <c r="F103" s="27">
        <f>'Automation by SOC (Employment)'!G641</f>
        <v>171200</v>
      </c>
      <c r="G103" s="28">
        <f t="shared" si="8"/>
        <v>-4800</v>
      </c>
      <c r="H103" s="29">
        <f t="shared" si="9"/>
        <v>-2.6781230820733137E-2</v>
      </c>
      <c r="I103" s="28">
        <f t="shared" si="10"/>
        <v>-3230</v>
      </c>
      <c r="J103" s="29">
        <f t="shared" si="11"/>
        <v>-1.8517456859485179E-2</v>
      </c>
      <c r="K103" s="24" t="s">
        <v>2833</v>
      </c>
    </row>
    <row r="104" spans="1:11" ht="15" customHeight="1" x14ac:dyDescent="0.45">
      <c r="A104" s="24" t="s">
        <v>2527</v>
      </c>
      <c r="B104" s="25" t="s">
        <v>1663</v>
      </c>
      <c r="C104" s="25" t="s">
        <v>1791</v>
      </c>
      <c r="D104" s="26">
        <v>187670</v>
      </c>
      <c r="E104" s="26">
        <v>176950</v>
      </c>
      <c r="F104" s="27">
        <f>'Automation by SOC (Employment)'!G712</f>
        <v>169450</v>
      </c>
      <c r="G104" s="28">
        <f t="shared" si="8"/>
        <v>-10720</v>
      </c>
      <c r="H104" s="29">
        <f t="shared" si="9"/>
        <v>-5.7121543134224968E-2</v>
      </c>
      <c r="I104" s="28">
        <f t="shared" si="10"/>
        <v>-7500</v>
      </c>
      <c r="J104" s="29">
        <f t="shared" si="11"/>
        <v>-4.2384854478666287E-2</v>
      </c>
      <c r="K104" s="24" t="s">
        <v>2833</v>
      </c>
    </row>
    <row r="105" spans="1:11" ht="15" customHeight="1" x14ac:dyDescent="0.45">
      <c r="A105" s="24" t="s">
        <v>2536</v>
      </c>
      <c r="B105" s="25" t="s">
        <v>1687</v>
      </c>
      <c r="C105" s="25" t="s">
        <v>1791</v>
      </c>
      <c r="D105" s="26">
        <v>181810</v>
      </c>
      <c r="E105" s="26">
        <v>167490</v>
      </c>
      <c r="F105" s="27">
        <f>'Automation by SOC (Employment)'!G721</f>
        <v>165700</v>
      </c>
      <c r="G105" s="28">
        <f t="shared" si="8"/>
        <v>-14320</v>
      </c>
      <c r="H105" s="29">
        <f t="shared" si="9"/>
        <v>-7.8763544359496174E-2</v>
      </c>
      <c r="I105" s="28">
        <f t="shared" si="10"/>
        <v>-1790</v>
      </c>
      <c r="J105" s="29">
        <f t="shared" si="11"/>
        <v>-1.0687205206280971E-2</v>
      </c>
      <c r="K105" s="24" t="s">
        <v>2833</v>
      </c>
    </row>
    <row r="106" spans="1:11" ht="15" customHeight="1" x14ac:dyDescent="0.45">
      <c r="A106" s="24" t="s">
        <v>2267</v>
      </c>
      <c r="B106" s="25" t="s">
        <v>1133</v>
      </c>
      <c r="C106" s="25" t="s">
        <v>1791</v>
      </c>
      <c r="D106" s="26">
        <v>190910</v>
      </c>
      <c r="E106" s="26">
        <v>165020</v>
      </c>
      <c r="F106" s="27">
        <f>'Automation by SOC (Employment)'!G454</f>
        <v>158830</v>
      </c>
      <c r="G106" s="28">
        <f t="shared" si="8"/>
        <v>-25890</v>
      </c>
      <c r="H106" s="29">
        <f t="shared" si="9"/>
        <v>-0.13561363993504794</v>
      </c>
      <c r="I106" s="28">
        <f t="shared" si="10"/>
        <v>-6190</v>
      </c>
      <c r="J106" s="29">
        <f t="shared" si="11"/>
        <v>-3.7510604775178764E-2</v>
      </c>
      <c r="K106" s="24" t="s">
        <v>2833</v>
      </c>
    </row>
    <row r="107" spans="1:11" ht="23.25" customHeight="1" x14ac:dyDescent="0.45">
      <c r="A107" s="24" t="s">
        <v>2466</v>
      </c>
      <c r="B107" s="25" t="s">
        <v>1537</v>
      </c>
      <c r="C107" s="25" t="s">
        <v>1791</v>
      </c>
      <c r="D107" s="26">
        <v>158980</v>
      </c>
      <c r="E107" s="26">
        <v>154820</v>
      </c>
      <c r="F107" s="27">
        <f>'Automation by SOC (Employment)'!G652</f>
        <v>150470</v>
      </c>
      <c r="G107" s="28">
        <f t="shared" si="8"/>
        <v>-4160</v>
      </c>
      <c r="H107" s="29">
        <f t="shared" si="9"/>
        <v>-2.6166813435652282E-2</v>
      </c>
      <c r="I107" s="28">
        <f t="shared" si="10"/>
        <v>-4350</v>
      </c>
      <c r="J107" s="29">
        <f t="shared" si="11"/>
        <v>-2.8097145071696163E-2</v>
      </c>
      <c r="K107" s="24" t="s">
        <v>2833</v>
      </c>
    </row>
    <row r="108" spans="1:11" ht="15" customHeight="1" x14ac:dyDescent="0.45">
      <c r="A108" s="24" t="s">
        <v>2282</v>
      </c>
      <c r="B108" s="25" t="s">
        <v>1163</v>
      </c>
      <c r="C108" s="25" t="s">
        <v>1791</v>
      </c>
      <c r="D108" s="26">
        <v>160550</v>
      </c>
      <c r="E108" s="26">
        <v>157310</v>
      </c>
      <c r="F108" s="27">
        <f>'Automation by SOC (Employment)'!G469</f>
        <v>148060</v>
      </c>
      <c r="G108" s="28">
        <f t="shared" si="8"/>
        <v>-3240</v>
      </c>
      <c r="H108" s="29">
        <f t="shared" si="9"/>
        <v>-2.0180629087511677E-2</v>
      </c>
      <c r="I108" s="28">
        <f t="shared" si="10"/>
        <v>-9250</v>
      </c>
      <c r="J108" s="29">
        <f t="shared" si="11"/>
        <v>-5.8801093382493168E-2</v>
      </c>
      <c r="K108" s="24" t="s">
        <v>2833</v>
      </c>
    </row>
    <row r="109" spans="1:11" ht="15" customHeight="1" x14ac:dyDescent="0.45">
      <c r="A109" s="24" t="s">
        <v>2363</v>
      </c>
      <c r="B109" s="25" t="s">
        <v>1331</v>
      </c>
      <c r="C109" s="25" t="s">
        <v>1791</v>
      </c>
      <c r="D109" s="26">
        <v>133640</v>
      </c>
      <c r="E109" s="26">
        <v>137210</v>
      </c>
      <c r="F109" s="27">
        <f>'Automation by SOC (Employment)'!G550</f>
        <v>146720</v>
      </c>
      <c r="G109" s="28">
        <f t="shared" si="8"/>
        <v>3570</v>
      </c>
      <c r="H109" s="29">
        <f t="shared" si="9"/>
        <v>2.6713558814726129E-2</v>
      </c>
      <c r="I109" s="28">
        <f t="shared" si="10"/>
        <v>9510</v>
      </c>
      <c r="J109" s="29">
        <f t="shared" si="11"/>
        <v>6.930981706872677E-2</v>
      </c>
      <c r="K109" s="24" t="s">
        <v>2833</v>
      </c>
    </row>
    <row r="110" spans="1:11" ht="15" customHeight="1" x14ac:dyDescent="0.45">
      <c r="A110" s="24" t="s">
        <v>1863</v>
      </c>
      <c r="B110" s="25" t="s">
        <v>221</v>
      </c>
      <c r="C110" s="25" t="s">
        <v>1791</v>
      </c>
      <c r="D110" s="26">
        <v>158720</v>
      </c>
      <c r="E110" s="26">
        <v>146450</v>
      </c>
      <c r="F110" s="27">
        <f>'Automation by SOC (Employment)'!G69</f>
        <v>146190</v>
      </c>
      <c r="G110" s="28">
        <f t="shared" si="8"/>
        <v>-12270</v>
      </c>
      <c r="H110" s="29">
        <f t="shared" si="9"/>
        <v>-7.7305947580645157E-2</v>
      </c>
      <c r="I110" s="28">
        <f t="shared" si="10"/>
        <v>-260</v>
      </c>
      <c r="J110" s="29">
        <f t="shared" si="11"/>
        <v>-1.7753499487879823E-3</v>
      </c>
      <c r="K110" s="24" t="s">
        <v>2833</v>
      </c>
    </row>
    <row r="111" spans="1:11" ht="15" customHeight="1" x14ac:dyDescent="0.45">
      <c r="A111" s="24" t="s">
        <v>2476</v>
      </c>
      <c r="B111" s="25" t="s">
        <v>1557</v>
      </c>
      <c r="C111" s="25" t="s">
        <v>1791</v>
      </c>
      <c r="D111" s="26">
        <v>151450</v>
      </c>
      <c r="E111" s="26">
        <v>145110</v>
      </c>
      <c r="F111" s="27">
        <f>'Automation by SOC (Employment)'!G662</f>
        <v>144260</v>
      </c>
      <c r="G111" s="28">
        <f t="shared" si="8"/>
        <v>-6340</v>
      </c>
      <c r="H111" s="29">
        <f t="shared" si="9"/>
        <v>-4.1862000660283921E-2</v>
      </c>
      <c r="I111" s="28">
        <f t="shared" si="10"/>
        <v>-850</v>
      </c>
      <c r="J111" s="29">
        <f t="shared" si="11"/>
        <v>-5.8576252498104883E-3</v>
      </c>
      <c r="K111" s="24" t="s">
        <v>2833</v>
      </c>
    </row>
    <row r="112" spans="1:11" ht="15" customHeight="1" x14ac:dyDescent="0.45">
      <c r="A112" s="24" t="s">
        <v>2508</v>
      </c>
      <c r="B112" s="25" t="s">
        <v>1623</v>
      </c>
      <c r="C112" s="25" t="s">
        <v>1791</v>
      </c>
      <c r="D112" s="26">
        <v>120260</v>
      </c>
      <c r="E112" s="26">
        <v>127410</v>
      </c>
      <c r="F112" s="27">
        <f>'Automation by SOC (Employment)'!G693</f>
        <v>139630</v>
      </c>
      <c r="G112" s="28">
        <f t="shared" si="8"/>
        <v>7150</v>
      </c>
      <c r="H112" s="29">
        <f t="shared" si="9"/>
        <v>5.9454515217029769E-2</v>
      </c>
      <c r="I112" s="28">
        <f t="shared" si="10"/>
        <v>12220</v>
      </c>
      <c r="J112" s="29">
        <f t="shared" si="11"/>
        <v>9.5910839023624517E-2</v>
      </c>
      <c r="K112" s="24" t="s">
        <v>2833</v>
      </c>
    </row>
    <row r="113" spans="1:11" ht="15" customHeight="1" x14ac:dyDescent="0.45">
      <c r="A113" s="24" t="s">
        <v>2560</v>
      </c>
      <c r="B113" s="25" t="s">
        <v>1737</v>
      </c>
      <c r="C113" s="25" t="s">
        <v>1791</v>
      </c>
      <c r="D113" s="26">
        <v>118130</v>
      </c>
      <c r="E113" s="26">
        <v>134650</v>
      </c>
      <c r="F113" s="27">
        <f>'Automation by SOC (Employment)'!G745</f>
        <v>137880</v>
      </c>
      <c r="G113" s="28">
        <f t="shared" si="8"/>
        <v>16520</v>
      </c>
      <c r="H113" s="29">
        <f t="shared" si="9"/>
        <v>0.13984593244730381</v>
      </c>
      <c r="I113" s="28">
        <f t="shared" si="10"/>
        <v>3230</v>
      </c>
      <c r="J113" s="29">
        <f t="shared" si="11"/>
        <v>2.3988117341255107E-2</v>
      </c>
      <c r="K113" s="24" t="s">
        <v>2833</v>
      </c>
    </row>
    <row r="114" spans="1:11" ht="15" customHeight="1" x14ac:dyDescent="0.45">
      <c r="A114" s="35" t="s">
        <v>2708</v>
      </c>
      <c r="B114" s="36" t="s">
        <v>2709</v>
      </c>
      <c r="C114" s="36" t="s">
        <v>2582</v>
      </c>
      <c r="D114" s="37">
        <v>151760</v>
      </c>
      <c r="E114" s="37">
        <v>143910</v>
      </c>
      <c r="F114" s="38">
        <f>'Automation by SOC (Employment)'!G828</f>
        <v>134920</v>
      </c>
      <c r="G114" s="39">
        <f t="shared" si="8"/>
        <v>-7850</v>
      </c>
      <c r="H114" s="40">
        <f t="shared" si="9"/>
        <v>-5.1726410121244071E-2</v>
      </c>
      <c r="I114" s="39">
        <f t="shared" si="10"/>
        <v>-8990</v>
      </c>
      <c r="J114" s="40">
        <f t="shared" si="11"/>
        <v>-6.2469599054964908E-2</v>
      </c>
      <c r="K114" s="35" t="s">
        <v>2833</v>
      </c>
    </row>
    <row r="115" spans="1:11" ht="23.25" customHeight="1" x14ac:dyDescent="0.45">
      <c r="A115" s="24" t="s">
        <v>2502</v>
      </c>
      <c r="B115" s="25" t="s">
        <v>1613</v>
      </c>
      <c r="C115" s="25" t="s">
        <v>1791</v>
      </c>
      <c r="D115" s="26">
        <v>120710</v>
      </c>
      <c r="E115" s="26">
        <v>126750</v>
      </c>
      <c r="F115" s="27">
        <f>'Automation by SOC (Employment)'!G688</f>
        <v>128490</v>
      </c>
      <c r="G115" s="28">
        <f t="shared" si="8"/>
        <v>6040</v>
      </c>
      <c r="H115" s="29">
        <f t="shared" si="9"/>
        <v>5.0037279430038939E-2</v>
      </c>
      <c r="I115" s="28">
        <f t="shared" si="10"/>
        <v>1740</v>
      </c>
      <c r="J115" s="29">
        <f t="shared" si="11"/>
        <v>1.3727810650887575E-2</v>
      </c>
      <c r="K115" s="24" t="s">
        <v>2833</v>
      </c>
    </row>
    <row r="116" spans="1:11" ht="15" customHeight="1" x14ac:dyDescent="0.45">
      <c r="A116" s="24" t="s">
        <v>2223</v>
      </c>
      <c r="B116" s="25" t="s">
        <v>1041</v>
      </c>
      <c r="C116" s="25" t="s">
        <v>1791</v>
      </c>
      <c r="D116" s="26">
        <v>117560</v>
      </c>
      <c r="E116" s="26">
        <v>119210</v>
      </c>
      <c r="F116" s="27">
        <f>'Automation by SOC (Employment)'!G410</f>
        <v>121770</v>
      </c>
      <c r="G116" s="28">
        <f t="shared" si="8"/>
        <v>1650</v>
      </c>
      <c r="H116" s="29">
        <f t="shared" si="9"/>
        <v>1.4035386185777475E-2</v>
      </c>
      <c r="I116" s="28">
        <f t="shared" si="10"/>
        <v>2560</v>
      </c>
      <c r="J116" s="29">
        <f t="shared" si="11"/>
        <v>2.1474708497609261E-2</v>
      </c>
      <c r="K116" s="24" t="s">
        <v>2833</v>
      </c>
    </row>
    <row r="117" spans="1:11" ht="23.25" customHeight="1" x14ac:dyDescent="0.45">
      <c r="A117" s="24" t="s">
        <v>2289</v>
      </c>
      <c r="B117" s="25" t="s">
        <v>1177</v>
      </c>
      <c r="C117" s="25" t="s">
        <v>1791</v>
      </c>
      <c r="D117" s="26">
        <v>119270</v>
      </c>
      <c r="E117" s="26">
        <v>127440</v>
      </c>
      <c r="F117" s="27">
        <f>'Automation by SOC (Employment)'!G476</f>
        <v>118710</v>
      </c>
      <c r="G117" s="28">
        <f t="shared" si="8"/>
        <v>8170</v>
      </c>
      <c r="H117" s="29">
        <f t="shared" si="9"/>
        <v>6.8500041921690277E-2</v>
      </c>
      <c r="I117" s="28">
        <f t="shared" si="10"/>
        <v>-8730</v>
      </c>
      <c r="J117" s="29">
        <f t="shared" si="11"/>
        <v>-6.8502824858757055E-2</v>
      </c>
      <c r="K117" s="24" t="s">
        <v>2833</v>
      </c>
    </row>
    <row r="118" spans="1:11" ht="15" customHeight="1" x14ac:dyDescent="0.45">
      <c r="A118" s="24" t="s">
        <v>1878</v>
      </c>
      <c r="B118" s="25" t="s">
        <v>259</v>
      </c>
      <c r="C118" s="25" t="s">
        <v>1791</v>
      </c>
      <c r="D118" s="26">
        <v>117880</v>
      </c>
      <c r="E118" s="26">
        <v>107760</v>
      </c>
      <c r="F118" s="27">
        <f>'Automation by SOC (Employment)'!G82</f>
        <v>108510</v>
      </c>
      <c r="G118" s="28">
        <f t="shared" si="8"/>
        <v>-10120</v>
      </c>
      <c r="H118" s="29">
        <f t="shared" si="9"/>
        <v>-8.5850016966406512E-2</v>
      </c>
      <c r="I118" s="28">
        <f t="shared" si="10"/>
        <v>750</v>
      </c>
      <c r="J118" s="29">
        <f t="shared" si="11"/>
        <v>6.9599109131403122E-3</v>
      </c>
      <c r="K118" s="24" t="s">
        <v>2833</v>
      </c>
    </row>
    <row r="119" spans="1:11" ht="23.25" customHeight="1" x14ac:dyDescent="0.45">
      <c r="A119" s="24" t="s">
        <v>2297</v>
      </c>
      <c r="B119" s="25" t="s">
        <v>1195</v>
      </c>
      <c r="C119" s="25" t="s">
        <v>1791</v>
      </c>
      <c r="D119" s="26">
        <v>116540</v>
      </c>
      <c r="E119" s="26">
        <v>111930</v>
      </c>
      <c r="F119" s="27">
        <f>'Automation by SOC (Employment)'!G484</f>
        <v>105200</v>
      </c>
      <c r="G119" s="28">
        <f t="shared" si="8"/>
        <v>-4610</v>
      </c>
      <c r="H119" s="29">
        <f t="shared" si="9"/>
        <v>-3.955723356787369E-2</v>
      </c>
      <c r="I119" s="28">
        <f t="shared" si="10"/>
        <v>-6730</v>
      </c>
      <c r="J119" s="29">
        <f t="shared" si="11"/>
        <v>-6.0126865004913786E-2</v>
      </c>
      <c r="K119" s="24" t="s">
        <v>2833</v>
      </c>
    </row>
    <row r="120" spans="1:11" ht="15" customHeight="1" x14ac:dyDescent="0.45">
      <c r="A120" s="24" t="s">
        <v>2290</v>
      </c>
      <c r="B120" s="25" t="s">
        <v>1179</v>
      </c>
      <c r="C120" s="25" t="s">
        <v>1791</v>
      </c>
      <c r="D120" s="26">
        <v>105220</v>
      </c>
      <c r="E120" s="26">
        <v>97800</v>
      </c>
      <c r="F120" s="27">
        <f>'Automation by SOC (Employment)'!G477</f>
        <v>97670</v>
      </c>
      <c r="G120" s="28">
        <f t="shared" si="8"/>
        <v>-7420</v>
      </c>
      <c r="H120" s="29">
        <f t="shared" si="9"/>
        <v>-7.0518912754229238E-2</v>
      </c>
      <c r="I120" s="28">
        <f t="shared" si="10"/>
        <v>-130</v>
      </c>
      <c r="J120" s="29">
        <f t="shared" si="11"/>
        <v>-1.3292433537832311E-3</v>
      </c>
      <c r="K120" s="24" t="s">
        <v>2833</v>
      </c>
    </row>
    <row r="121" spans="1:11" ht="15" customHeight="1" x14ac:dyDescent="0.45">
      <c r="A121" s="24" t="s">
        <v>1895</v>
      </c>
      <c r="B121" s="25" t="s">
        <v>299</v>
      </c>
      <c r="C121" s="25" t="s">
        <v>1791</v>
      </c>
      <c r="D121" s="26">
        <v>96410</v>
      </c>
      <c r="E121" s="26">
        <v>93940</v>
      </c>
      <c r="F121" s="27">
        <f>'Automation by SOC (Employment)'!G97</f>
        <v>96900</v>
      </c>
      <c r="G121" s="28">
        <f t="shared" si="8"/>
        <v>-2470</v>
      </c>
      <c r="H121" s="29">
        <f t="shared" si="9"/>
        <v>-2.5619748988694117E-2</v>
      </c>
      <c r="I121" s="28">
        <f t="shared" si="10"/>
        <v>2960</v>
      </c>
      <c r="J121" s="29">
        <f t="shared" si="11"/>
        <v>3.1509474132424956E-2</v>
      </c>
      <c r="K121" s="24" t="s">
        <v>2833</v>
      </c>
    </row>
    <row r="122" spans="1:11" ht="23.25" customHeight="1" x14ac:dyDescent="0.45">
      <c r="A122" s="24" t="s">
        <v>2534</v>
      </c>
      <c r="B122" s="25" t="s">
        <v>1683</v>
      </c>
      <c r="C122" s="25" t="s">
        <v>1791</v>
      </c>
      <c r="D122" s="26">
        <v>96460</v>
      </c>
      <c r="E122" s="26">
        <v>96950</v>
      </c>
      <c r="F122" s="27">
        <f>'Automation by SOC (Employment)'!G719</f>
        <v>96130</v>
      </c>
      <c r="G122" s="28">
        <f t="shared" si="8"/>
        <v>490</v>
      </c>
      <c r="H122" s="29">
        <f t="shared" si="9"/>
        <v>5.0798258345428155E-3</v>
      </c>
      <c r="I122" s="28">
        <f t="shared" si="10"/>
        <v>-820</v>
      </c>
      <c r="J122" s="29">
        <f t="shared" si="11"/>
        <v>-8.4579680247550276E-3</v>
      </c>
      <c r="K122" s="24" t="s">
        <v>2833</v>
      </c>
    </row>
    <row r="123" spans="1:11" ht="23.25" customHeight="1" x14ac:dyDescent="0.45">
      <c r="A123" s="24" t="s">
        <v>1912</v>
      </c>
      <c r="B123" s="25" t="s">
        <v>359</v>
      </c>
      <c r="C123" s="25" t="s">
        <v>1791</v>
      </c>
      <c r="D123" s="26">
        <v>97420</v>
      </c>
      <c r="E123" s="26">
        <v>92710</v>
      </c>
      <c r="F123" s="27">
        <f>'Automation by SOC (Employment)'!G113</f>
        <v>95130</v>
      </c>
      <c r="G123" s="28">
        <f t="shared" si="8"/>
        <v>-4710</v>
      </c>
      <c r="H123" s="29">
        <f t="shared" si="9"/>
        <v>-4.8347361938000412E-2</v>
      </c>
      <c r="I123" s="28">
        <f t="shared" si="10"/>
        <v>2420</v>
      </c>
      <c r="J123" s="29">
        <f t="shared" si="11"/>
        <v>2.6102901520871535E-2</v>
      </c>
      <c r="K123" s="24" t="s">
        <v>2833</v>
      </c>
    </row>
    <row r="124" spans="1:11" ht="15" customHeight="1" x14ac:dyDescent="0.45">
      <c r="A124" s="24" t="s">
        <v>2188</v>
      </c>
      <c r="B124" s="25" t="s">
        <v>971</v>
      </c>
      <c r="C124" s="25" t="s">
        <v>1791</v>
      </c>
      <c r="D124" s="26">
        <v>90780</v>
      </c>
      <c r="E124" s="26">
        <v>90180</v>
      </c>
      <c r="F124" s="27">
        <f>'Automation by SOC (Employment)'!G376</f>
        <v>94360</v>
      </c>
      <c r="G124" s="28">
        <f t="shared" si="8"/>
        <v>-600</v>
      </c>
      <c r="H124" s="29">
        <f t="shared" si="9"/>
        <v>-6.6093853271645738E-3</v>
      </c>
      <c r="I124" s="28">
        <f t="shared" si="10"/>
        <v>4180</v>
      </c>
      <c r="J124" s="29">
        <f t="shared" si="11"/>
        <v>4.6351740962519407E-2</v>
      </c>
      <c r="K124" s="24" t="s">
        <v>2833</v>
      </c>
    </row>
    <row r="125" spans="1:11" ht="15" customHeight="1" x14ac:dyDescent="0.45">
      <c r="A125" s="24" t="s">
        <v>1869</v>
      </c>
      <c r="B125" s="25" t="s">
        <v>237</v>
      </c>
      <c r="C125" s="25" t="s">
        <v>1791</v>
      </c>
      <c r="D125" s="26">
        <v>120370</v>
      </c>
      <c r="E125" s="26">
        <v>109870</v>
      </c>
      <c r="F125" s="27">
        <f>'Automation by SOC (Employment)'!G75</f>
        <v>92230</v>
      </c>
      <c r="G125" s="28">
        <f t="shared" si="8"/>
        <v>-10500</v>
      </c>
      <c r="H125" s="29">
        <f t="shared" si="9"/>
        <v>-8.723103763396195E-2</v>
      </c>
      <c r="I125" s="28">
        <f t="shared" si="10"/>
        <v>-17640</v>
      </c>
      <c r="J125" s="29">
        <f t="shared" si="11"/>
        <v>-0.16055338126877219</v>
      </c>
      <c r="K125" s="24" t="s">
        <v>2833</v>
      </c>
    </row>
    <row r="126" spans="1:11" ht="23.25" customHeight="1" x14ac:dyDescent="0.45">
      <c r="A126" s="24" t="s">
        <v>2287</v>
      </c>
      <c r="B126" s="25" t="s">
        <v>1173</v>
      </c>
      <c r="C126" s="25" t="s">
        <v>1791</v>
      </c>
      <c r="D126" s="26">
        <v>101440</v>
      </c>
      <c r="E126" s="26">
        <v>92580</v>
      </c>
      <c r="F126" s="27">
        <f>'Automation by SOC (Employment)'!G474</f>
        <v>90220</v>
      </c>
      <c r="G126" s="28">
        <f t="shared" si="8"/>
        <v>-8860</v>
      </c>
      <c r="H126" s="29">
        <f t="shared" si="9"/>
        <v>-8.7342271293375393E-2</v>
      </c>
      <c r="I126" s="28">
        <f t="shared" si="10"/>
        <v>-2360</v>
      </c>
      <c r="J126" s="29">
        <f t="shared" si="11"/>
        <v>-2.5491466839490169E-2</v>
      </c>
      <c r="K126" s="24" t="s">
        <v>2833</v>
      </c>
    </row>
    <row r="127" spans="1:11" ht="15" customHeight="1" x14ac:dyDescent="0.45">
      <c r="A127" s="24" t="s">
        <v>2220</v>
      </c>
      <c r="B127" s="25" t="s">
        <v>1035</v>
      </c>
      <c r="C127" s="25" t="s">
        <v>1791</v>
      </c>
      <c r="D127" s="26">
        <v>80570</v>
      </c>
      <c r="E127" s="26">
        <v>82980</v>
      </c>
      <c r="F127" s="27">
        <f>'Automation by SOC (Employment)'!G407</f>
        <v>83910</v>
      </c>
      <c r="G127" s="28">
        <f t="shared" si="8"/>
        <v>2410</v>
      </c>
      <c r="H127" s="29">
        <f t="shared" si="9"/>
        <v>2.9911877870175001E-2</v>
      </c>
      <c r="I127" s="28">
        <f t="shared" si="10"/>
        <v>930</v>
      </c>
      <c r="J127" s="29">
        <f t="shared" si="11"/>
        <v>1.1207519884309472E-2</v>
      </c>
      <c r="K127" s="24" t="s">
        <v>2833</v>
      </c>
    </row>
    <row r="128" spans="1:11" ht="15" customHeight="1" x14ac:dyDescent="0.45">
      <c r="A128" s="24" t="s">
        <v>1935</v>
      </c>
      <c r="B128" s="25" t="s">
        <v>419</v>
      </c>
      <c r="C128" s="25" t="s">
        <v>1791</v>
      </c>
      <c r="D128" s="26">
        <v>83530</v>
      </c>
      <c r="E128" s="26">
        <v>83250</v>
      </c>
      <c r="F128" s="27">
        <f>'Automation by SOC (Employment)'!G134</f>
        <v>82770</v>
      </c>
      <c r="G128" s="28">
        <f t="shared" si="8"/>
        <v>-280</v>
      </c>
      <c r="H128" s="29">
        <f t="shared" si="9"/>
        <v>-3.3520890697952832E-3</v>
      </c>
      <c r="I128" s="28">
        <f t="shared" si="10"/>
        <v>-480</v>
      </c>
      <c r="J128" s="29">
        <f t="shared" si="11"/>
        <v>-5.7657657657657659E-3</v>
      </c>
      <c r="K128" s="24" t="s">
        <v>2833</v>
      </c>
    </row>
    <row r="129" spans="1:11" ht="15" customHeight="1" x14ac:dyDescent="0.45">
      <c r="A129" s="24" t="s">
        <v>2164</v>
      </c>
      <c r="B129" s="25" t="s">
        <v>917</v>
      </c>
      <c r="C129" s="25" t="s">
        <v>1791</v>
      </c>
      <c r="D129" s="26">
        <v>66790</v>
      </c>
      <c r="E129" s="26">
        <v>72760</v>
      </c>
      <c r="F129" s="27">
        <f>'Automation by SOC (Employment)'!G353</f>
        <v>77420</v>
      </c>
      <c r="G129" s="28">
        <f t="shared" si="8"/>
        <v>5970</v>
      </c>
      <c r="H129" s="29">
        <f t="shared" si="9"/>
        <v>8.9384638418924994E-2</v>
      </c>
      <c r="I129" s="28">
        <f t="shared" si="10"/>
        <v>4660</v>
      </c>
      <c r="J129" s="29">
        <f t="shared" si="11"/>
        <v>6.4046179219351296E-2</v>
      </c>
      <c r="K129" s="24" t="s">
        <v>2833</v>
      </c>
    </row>
    <row r="130" spans="1:11" ht="15" customHeight="1" x14ac:dyDescent="0.45">
      <c r="A130" s="24" t="s">
        <v>1893</v>
      </c>
      <c r="B130" s="25" t="s">
        <v>295</v>
      </c>
      <c r="C130" s="25" t="s">
        <v>1791</v>
      </c>
      <c r="D130" s="26">
        <v>82660</v>
      </c>
      <c r="E130" s="26">
        <v>75710</v>
      </c>
      <c r="F130" s="27">
        <f>'Automation by SOC (Employment)'!G95</f>
        <v>76660</v>
      </c>
      <c r="G130" s="28">
        <f t="shared" ref="G130:G193" si="12">IFERROR(E130-D130,"")</f>
        <v>-6950</v>
      </c>
      <c r="H130" s="29">
        <f t="shared" ref="H130:H193" si="13">IFERROR((E130-D130)/D130,"")</f>
        <v>-8.4079361238809575E-2</v>
      </c>
      <c r="I130" s="28">
        <f t="shared" ref="I130:I193" si="14">IFERROR(F130-E130,"")</f>
        <v>950</v>
      </c>
      <c r="J130" s="29">
        <f t="shared" ref="J130:J193" si="15">IFERROR((F130-E130)/E130,"")</f>
        <v>1.2547880068683133E-2</v>
      </c>
      <c r="K130" s="24" t="s">
        <v>2833</v>
      </c>
    </row>
    <row r="131" spans="1:11" ht="15" customHeight="1" x14ac:dyDescent="0.45">
      <c r="A131" s="24" t="s">
        <v>1857</v>
      </c>
      <c r="B131" s="25" t="s">
        <v>207</v>
      </c>
      <c r="C131" s="25" t="s">
        <v>1791</v>
      </c>
      <c r="D131" s="26">
        <v>81650</v>
      </c>
      <c r="E131" s="26">
        <v>73570</v>
      </c>
      <c r="F131" s="27">
        <f>'Automation by SOC (Employment)'!G64</f>
        <v>76480</v>
      </c>
      <c r="G131" s="28">
        <f t="shared" si="12"/>
        <v>-8080</v>
      </c>
      <c r="H131" s="29">
        <f t="shared" si="13"/>
        <v>-9.8958971218616049E-2</v>
      </c>
      <c r="I131" s="28">
        <f t="shared" si="14"/>
        <v>2910</v>
      </c>
      <c r="J131" s="29">
        <f t="shared" si="15"/>
        <v>3.9554166100312628E-2</v>
      </c>
      <c r="K131" s="24" t="s">
        <v>2833</v>
      </c>
    </row>
    <row r="132" spans="1:11" ht="15" customHeight="1" x14ac:dyDescent="0.45">
      <c r="A132" s="24" t="s">
        <v>1915</v>
      </c>
      <c r="B132" s="25" t="s">
        <v>367</v>
      </c>
      <c r="C132" s="25" t="s">
        <v>1791</v>
      </c>
      <c r="D132" s="26">
        <v>73020</v>
      </c>
      <c r="E132" s="26">
        <v>73410</v>
      </c>
      <c r="F132" s="27">
        <f>'Automation by SOC (Employment)'!G116</f>
        <v>75570</v>
      </c>
      <c r="G132" s="28">
        <f t="shared" si="12"/>
        <v>390</v>
      </c>
      <c r="H132" s="29">
        <f t="shared" si="13"/>
        <v>5.3410024650780612E-3</v>
      </c>
      <c r="I132" s="28">
        <f t="shared" si="14"/>
        <v>2160</v>
      </c>
      <c r="J132" s="29">
        <f t="shared" si="15"/>
        <v>2.9423784225582346E-2</v>
      </c>
      <c r="K132" s="24" t="s">
        <v>2833</v>
      </c>
    </row>
    <row r="133" spans="1:11" ht="23.25" customHeight="1" x14ac:dyDescent="0.45">
      <c r="A133" s="24" t="s">
        <v>1967</v>
      </c>
      <c r="B133" s="25" t="s">
        <v>1968</v>
      </c>
      <c r="C133" s="25" t="s">
        <v>1791</v>
      </c>
      <c r="D133" s="26">
        <v>72230</v>
      </c>
      <c r="E133" s="26">
        <v>71400</v>
      </c>
      <c r="F133" s="27">
        <f>'Automation by SOC (Employment)'!G163</f>
        <v>73910</v>
      </c>
      <c r="G133" s="28">
        <f t="shared" si="12"/>
        <v>-830</v>
      </c>
      <c r="H133" s="29">
        <f t="shared" si="13"/>
        <v>-1.1491070192440814E-2</v>
      </c>
      <c r="I133" s="28">
        <f t="shared" si="14"/>
        <v>2510</v>
      </c>
      <c r="J133" s="29">
        <f t="shared" si="15"/>
        <v>3.515406162464986E-2</v>
      </c>
      <c r="K133" s="24" t="s">
        <v>2833</v>
      </c>
    </row>
    <row r="134" spans="1:11" ht="15" customHeight="1" x14ac:dyDescent="0.45">
      <c r="A134" s="24" t="s">
        <v>2142</v>
      </c>
      <c r="B134" s="25" t="s">
        <v>873</v>
      </c>
      <c r="C134" s="25" t="s">
        <v>1791</v>
      </c>
      <c r="D134" s="26">
        <v>76770</v>
      </c>
      <c r="E134" s="26">
        <v>79690</v>
      </c>
      <c r="F134" s="27">
        <f>'Automation by SOC (Employment)'!G333</f>
        <v>73530</v>
      </c>
      <c r="G134" s="28">
        <f t="shared" si="12"/>
        <v>2920</v>
      </c>
      <c r="H134" s="29">
        <f t="shared" si="13"/>
        <v>3.8035691025140025E-2</v>
      </c>
      <c r="I134" s="28">
        <f t="shared" si="14"/>
        <v>-6160</v>
      </c>
      <c r="J134" s="29">
        <f t="shared" si="15"/>
        <v>-7.7299535700840763E-2</v>
      </c>
      <c r="K134" s="24" t="s">
        <v>2833</v>
      </c>
    </row>
    <row r="135" spans="1:11" ht="15" customHeight="1" x14ac:dyDescent="0.45">
      <c r="A135" s="24" t="s">
        <v>2079</v>
      </c>
      <c r="B135" s="25" t="s">
        <v>721</v>
      </c>
      <c r="C135" s="25" t="s">
        <v>1791</v>
      </c>
      <c r="D135" s="26">
        <v>66700</v>
      </c>
      <c r="E135" s="26">
        <v>70080</v>
      </c>
      <c r="F135" s="27">
        <f>'Automation by SOC (Employment)'!G273</f>
        <v>70230</v>
      </c>
      <c r="G135" s="28">
        <f t="shared" si="12"/>
        <v>3380</v>
      </c>
      <c r="H135" s="29">
        <f t="shared" si="13"/>
        <v>5.0674662668665667E-2</v>
      </c>
      <c r="I135" s="28">
        <f t="shared" si="14"/>
        <v>150</v>
      </c>
      <c r="J135" s="29">
        <f t="shared" si="15"/>
        <v>2.1404109589041095E-3</v>
      </c>
      <c r="K135" s="24" t="s">
        <v>2833</v>
      </c>
    </row>
    <row r="136" spans="1:11" ht="15" customHeight="1" x14ac:dyDescent="0.45">
      <c r="A136" s="24" t="s">
        <v>1959</v>
      </c>
      <c r="B136" s="25" t="s">
        <v>473</v>
      </c>
      <c r="C136" s="25" t="s">
        <v>1791</v>
      </c>
      <c r="D136" s="26">
        <v>76990</v>
      </c>
      <c r="E136" s="26">
        <v>76190</v>
      </c>
      <c r="F136" s="27">
        <f>'Automation by SOC (Employment)'!G155</f>
        <v>69620</v>
      </c>
      <c r="G136" s="28">
        <f t="shared" si="12"/>
        <v>-800</v>
      </c>
      <c r="H136" s="29">
        <f t="shared" si="13"/>
        <v>-1.0390959864917521E-2</v>
      </c>
      <c r="I136" s="28">
        <f t="shared" si="14"/>
        <v>-6570</v>
      </c>
      <c r="J136" s="29">
        <f t="shared" si="15"/>
        <v>-8.6231788948680929E-2</v>
      </c>
      <c r="K136" s="24" t="s">
        <v>2833</v>
      </c>
    </row>
    <row r="137" spans="1:11" ht="15" customHeight="1" x14ac:dyDescent="0.45">
      <c r="A137" s="24" t="s">
        <v>2046</v>
      </c>
      <c r="B137" s="25" t="s">
        <v>647</v>
      </c>
      <c r="C137" s="25" t="s">
        <v>1791</v>
      </c>
      <c r="D137" s="26">
        <v>76670</v>
      </c>
      <c r="E137" s="26">
        <v>73770</v>
      </c>
      <c r="F137" s="27">
        <f>'Automation by SOC (Employment)'!G240</f>
        <v>68690</v>
      </c>
      <c r="G137" s="28">
        <f t="shared" si="12"/>
        <v>-2900</v>
      </c>
      <c r="H137" s="29">
        <f t="shared" si="13"/>
        <v>-3.7824442415547152E-2</v>
      </c>
      <c r="I137" s="28">
        <f t="shared" si="14"/>
        <v>-5080</v>
      </c>
      <c r="J137" s="29">
        <f t="shared" si="15"/>
        <v>-6.8862681306764262E-2</v>
      </c>
      <c r="K137" s="24" t="s">
        <v>2833</v>
      </c>
    </row>
    <row r="138" spans="1:11" ht="15" customHeight="1" x14ac:dyDescent="0.45">
      <c r="A138" s="24" t="s">
        <v>2291</v>
      </c>
      <c r="B138" s="25" t="s">
        <v>1183</v>
      </c>
      <c r="C138" s="25" t="s">
        <v>1791</v>
      </c>
      <c r="D138" s="26">
        <v>72010</v>
      </c>
      <c r="E138" s="26">
        <v>71920</v>
      </c>
      <c r="F138" s="27">
        <f>'Automation by SOC (Employment)'!G478</f>
        <v>68640</v>
      </c>
      <c r="G138" s="28">
        <f t="shared" si="12"/>
        <v>-90</v>
      </c>
      <c r="H138" s="29">
        <f t="shared" si="13"/>
        <v>-1.2498264129981948E-3</v>
      </c>
      <c r="I138" s="28">
        <f t="shared" si="14"/>
        <v>-3280</v>
      </c>
      <c r="J138" s="29">
        <f t="shared" si="15"/>
        <v>-4.5606229143492771E-2</v>
      </c>
      <c r="K138" s="24" t="s">
        <v>2833</v>
      </c>
    </row>
    <row r="139" spans="1:11" ht="15" customHeight="1" x14ac:dyDescent="0.45">
      <c r="A139" s="24" t="s">
        <v>1911</v>
      </c>
      <c r="B139" s="25" t="s">
        <v>357</v>
      </c>
      <c r="C139" s="25" t="s">
        <v>1791</v>
      </c>
      <c r="D139" s="26">
        <v>63560</v>
      </c>
      <c r="E139" s="26">
        <v>62130</v>
      </c>
      <c r="F139" s="27">
        <f>'Automation by SOC (Employment)'!G112</f>
        <v>68520</v>
      </c>
      <c r="G139" s="28">
        <f t="shared" si="12"/>
        <v>-1430</v>
      </c>
      <c r="H139" s="29">
        <f t="shared" si="13"/>
        <v>-2.2498426683448709E-2</v>
      </c>
      <c r="I139" s="28">
        <f t="shared" si="14"/>
        <v>6390</v>
      </c>
      <c r="J139" s="29">
        <f t="shared" si="15"/>
        <v>0.10284886528247224</v>
      </c>
      <c r="K139" s="24" t="s">
        <v>2833</v>
      </c>
    </row>
    <row r="140" spans="1:11" ht="15" customHeight="1" x14ac:dyDescent="0.45">
      <c r="A140" s="24" t="s">
        <v>1853</v>
      </c>
      <c r="B140" s="25" t="s">
        <v>199</v>
      </c>
      <c r="C140" s="25" t="s">
        <v>1791</v>
      </c>
      <c r="D140" s="26">
        <v>63440</v>
      </c>
      <c r="E140" s="26">
        <v>62830</v>
      </c>
      <c r="F140" s="27">
        <f>'Automation by SOC (Employment)'!G60</f>
        <v>67830</v>
      </c>
      <c r="G140" s="28">
        <f t="shared" si="12"/>
        <v>-610</v>
      </c>
      <c r="H140" s="29">
        <f t="shared" si="13"/>
        <v>-9.6153846153846159E-3</v>
      </c>
      <c r="I140" s="28">
        <f t="shared" si="14"/>
        <v>5000</v>
      </c>
      <c r="J140" s="29">
        <f t="shared" si="15"/>
        <v>7.9579818558013687E-2</v>
      </c>
      <c r="K140" s="24" t="s">
        <v>2833</v>
      </c>
    </row>
    <row r="141" spans="1:11" ht="15" customHeight="1" x14ac:dyDescent="0.45">
      <c r="A141" s="24" t="s">
        <v>1888</v>
      </c>
      <c r="B141" s="25" t="s">
        <v>281</v>
      </c>
      <c r="C141" s="25" t="s">
        <v>1791</v>
      </c>
      <c r="D141" s="26">
        <v>66660</v>
      </c>
      <c r="E141" s="26">
        <v>68440</v>
      </c>
      <c r="F141" s="27">
        <f>'Automation by SOC (Employment)'!G90</f>
        <v>67710</v>
      </c>
      <c r="G141" s="28">
        <f t="shared" si="12"/>
        <v>1780</v>
      </c>
      <c r="H141" s="29">
        <f t="shared" si="13"/>
        <v>2.6702670267026704E-2</v>
      </c>
      <c r="I141" s="28">
        <f t="shared" si="14"/>
        <v>-730</v>
      </c>
      <c r="J141" s="29">
        <f t="shared" si="15"/>
        <v>-1.0666277030976038E-2</v>
      </c>
      <c r="K141" s="24" t="s">
        <v>2833</v>
      </c>
    </row>
    <row r="142" spans="1:11" ht="15" customHeight="1" x14ac:dyDescent="0.45">
      <c r="A142" s="24" t="s">
        <v>1867</v>
      </c>
      <c r="B142" s="25" t="s">
        <v>231</v>
      </c>
      <c r="C142" s="25" t="s">
        <v>1791</v>
      </c>
      <c r="D142" s="26">
        <v>59920</v>
      </c>
      <c r="E142" s="26">
        <v>64770</v>
      </c>
      <c r="F142" s="27">
        <f>'Automation by SOC (Employment)'!G73</f>
        <v>67140</v>
      </c>
      <c r="G142" s="28">
        <f t="shared" si="12"/>
        <v>4850</v>
      </c>
      <c r="H142" s="29">
        <f t="shared" si="13"/>
        <v>8.0941255006675566E-2</v>
      </c>
      <c r="I142" s="28">
        <f t="shared" si="14"/>
        <v>2370</v>
      </c>
      <c r="J142" s="29">
        <f t="shared" si="15"/>
        <v>3.6591014358499305E-2</v>
      </c>
      <c r="K142" s="24" t="s">
        <v>2833</v>
      </c>
    </row>
    <row r="143" spans="1:11" ht="34.5" customHeight="1" x14ac:dyDescent="0.45">
      <c r="A143" s="24" t="s">
        <v>2457</v>
      </c>
      <c r="B143" s="25" t="s">
        <v>1519</v>
      </c>
      <c r="C143" s="25" t="s">
        <v>1791</v>
      </c>
      <c r="D143" s="26">
        <v>75260</v>
      </c>
      <c r="E143" s="26">
        <v>70110</v>
      </c>
      <c r="F143" s="27">
        <f>'Automation by SOC (Employment)'!G643</f>
        <v>67000</v>
      </c>
      <c r="G143" s="28">
        <f t="shared" si="12"/>
        <v>-5150</v>
      </c>
      <c r="H143" s="29">
        <f t="shared" si="13"/>
        <v>-6.8429444592080793E-2</v>
      </c>
      <c r="I143" s="28">
        <f t="shared" si="14"/>
        <v>-3110</v>
      </c>
      <c r="J143" s="29">
        <f t="shared" si="15"/>
        <v>-4.4358864641277994E-2</v>
      </c>
      <c r="K143" s="24" t="s">
        <v>2833</v>
      </c>
    </row>
    <row r="144" spans="1:11" ht="15" customHeight="1" x14ac:dyDescent="0.45">
      <c r="A144" s="35" t="s">
        <v>2730</v>
      </c>
      <c r="B144" s="36" t="s">
        <v>2731</v>
      </c>
      <c r="C144" s="36" t="s">
        <v>2587</v>
      </c>
      <c r="D144" s="37">
        <v>63970</v>
      </c>
      <c r="E144" s="37">
        <v>57920</v>
      </c>
      <c r="F144" s="38">
        <f>'Automation by SOC (Employment)'!G839</f>
        <v>65000</v>
      </c>
      <c r="G144" s="39">
        <f t="shared" si="12"/>
        <v>-6050</v>
      </c>
      <c r="H144" s="40">
        <f t="shared" si="13"/>
        <v>-9.4575582304205097E-2</v>
      </c>
      <c r="I144" s="39">
        <f t="shared" si="14"/>
        <v>7080</v>
      </c>
      <c r="J144" s="40">
        <f t="shared" si="15"/>
        <v>0.12223756906077347</v>
      </c>
      <c r="K144" s="35" t="s">
        <v>2833</v>
      </c>
    </row>
    <row r="145" spans="1:11" ht="23.25" customHeight="1" x14ac:dyDescent="0.45">
      <c r="A145" s="24" t="s">
        <v>2452</v>
      </c>
      <c r="B145" s="25" t="s">
        <v>1509</v>
      </c>
      <c r="C145" s="25" t="s">
        <v>1791</v>
      </c>
      <c r="D145" s="26">
        <v>63370</v>
      </c>
      <c r="E145" s="26">
        <v>65700</v>
      </c>
      <c r="F145" s="27">
        <f>'Automation by SOC (Employment)'!G638</f>
        <v>60840</v>
      </c>
      <c r="G145" s="28">
        <f t="shared" si="12"/>
        <v>2330</v>
      </c>
      <c r="H145" s="29">
        <f t="shared" si="13"/>
        <v>3.6768186839198358E-2</v>
      </c>
      <c r="I145" s="28">
        <f t="shared" si="14"/>
        <v>-4860</v>
      </c>
      <c r="J145" s="29">
        <f t="shared" si="15"/>
        <v>-7.3972602739726029E-2</v>
      </c>
      <c r="K145" s="24" t="s">
        <v>2833</v>
      </c>
    </row>
    <row r="146" spans="1:11" ht="23.25" customHeight="1" x14ac:dyDescent="0.45">
      <c r="A146" s="24" t="s">
        <v>2509</v>
      </c>
      <c r="B146" s="25" t="s">
        <v>1625</v>
      </c>
      <c r="C146" s="25" t="s">
        <v>1791</v>
      </c>
      <c r="D146" s="26">
        <v>53170</v>
      </c>
      <c r="E146" s="26">
        <v>54200</v>
      </c>
      <c r="F146" s="27">
        <f>'Automation by SOC (Employment)'!G694</f>
        <v>60100</v>
      </c>
      <c r="G146" s="28">
        <f t="shared" si="12"/>
        <v>1030</v>
      </c>
      <c r="H146" s="29">
        <f t="shared" si="13"/>
        <v>1.9371826217791988E-2</v>
      </c>
      <c r="I146" s="28">
        <f t="shared" si="14"/>
        <v>5900</v>
      </c>
      <c r="J146" s="29">
        <f t="shared" si="15"/>
        <v>0.10885608856088561</v>
      </c>
      <c r="K146" s="24" t="s">
        <v>2833</v>
      </c>
    </row>
    <row r="147" spans="1:11" ht="23.25" customHeight="1" x14ac:dyDescent="0.45">
      <c r="A147" s="24" t="s">
        <v>2515</v>
      </c>
      <c r="B147" s="25" t="s">
        <v>1637</v>
      </c>
      <c r="C147" s="25" t="s">
        <v>1791</v>
      </c>
      <c r="D147" s="26">
        <v>57080</v>
      </c>
      <c r="E147" s="26">
        <v>57310</v>
      </c>
      <c r="F147" s="27">
        <f>'Automation by SOC (Employment)'!G700</f>
        <v>58770</v>
      </c>
      <c r="G147" s="28">
        <f t="shared" si="12"/>
        <v>230</v>
      </c>
      <c r="H147" s="29">
        <f t="shared" si="13"/>
        <v>4.0294323756131746E-3</v>
      </c>
      <c r="I147" s="28">
        <f t="shared" si="14"/>
        <v>1460</v>
      </c>
      <c r="J147" s="29">
        <f t="shared" si="15"/>
        <v>2.5475484208689583E-2</v>
      </c>
      <c r="K147" s="24" t="s">
        <v>2833</v>
      </c>
    </row>
    <row r="148" spans="1:11" ht="15" customHeight="1" x14ac:dyDescent="0.45">
      <c r="A148" s="24" t="s">
        <v>2262</v>
      </c>
      <c r="B148" s="25" t="s">
        <v>1123</v>
      </c>
      <c r="C148" s="25" t="s">
        <v>1791</v>
      </c>
      <c r="D148" s="26">
        <v>81580</v>
      </c>
      <c r="E148" s="26">
        <v>66430</v>
      </c>
      <c r="F148" s="27">
        <f>'Automation by SOC (Employment)'!G449</f>
        <v>58430</v>
      </c>
      <c r="G148" s="28">
        <f t="shared" si="12"/>
        <v>-15150</v>
      </c>
      <c r="H148" s="29">
        <f t="shared" si="13"/>
        <v>-0.18570728119637167</v>
      </c>
      <c r="I148" s="28">
        <f t="shared" si="14"/>
        <v>-8000</v>
      </c>
      <c r="J148" s="29">
        <f t="shared" si="15"/>
        <v>-0.12042751768779165</v>
      </c>
      <c r="K148" s="24" t="s">
        <v>2833</v>
      </c>
    </row>
    <row r="149" spans="1:11" ht="15" customHeight="1" x14ac:dyDescent="0.45">
      <c r="A149" s="24" t="s">
        <v>1919</v>
      </c>
      <c r="B149" s="25" t="s">
        <v>379</v>
      </c>
      <c r="C149" s="25" t="s">
        <v>1791</v>
      </c>
      <c r="D149" s="26">
        <v>56050</v>
      </c>
      <c r="E149" s="26">
        <v>56720</v>
      </c>
      <c r="F149" s="27">
        <f>'Automation by SOC (Employment)'!G119</f>
        <v>58010</v>
      </c>
      <c r="G149" s="28">
        <f t="shared" si="12"/>
        <v>670</v>
      </c>
      <c r="H149" s="29">
        <f t="shared" si="13"/>
        <v>1.1953612845673506E-2</v>
      </c>
      <c r="I149" s="28">
        <f t="shared" si="14"/>
        <v>1290</v>
      </c>
      <c r="J149" s="29">
        <f t="shared" si="15"/>
        <v>2.274330042313117E-2</v>
      </c>
      <c r="K149" s="24" t="s">
        <v>2833</v>
      </c>
    </row>
    <row r="150" spans="1:11" ht="15" customHeight="1" x14ac:dyDescent="0.45">
      <c r="A150" s="24" t="s">
        <v>1960</v>
      </c>
      <c r="B150" s="25" t="s">
        <v>475</v>
      </c>
      <c r="C150" s="25" t="s">
        <v>1791</v>
      </c>
      <c r="D150" s="26">
        <v>55880</v>
      </c>
      <c r="E150" s="26">
        <v>55640</v>
      </c>
      <c r="F150" s="27">
        <f>'Automation by SOC (Employment)'!G156</f>
        <v>57540</v>
      </c>
      <c r="G150" s="28">
        <f t="shared" si="12"/>
        <v>-240</v>
      </c>
      <c r="H150" s="29">
        <f t="shared" si="13"/>
        <v>-4.2949176807444527E-3</v>
      </c>
      <c r="I150" s="28">
        <f t="shared" si="14"/>
        <v>1900</v>
      </c>
      <c r="J150" s="29">
        <f t="shared" si="15"/>
        <v>3.414809489575845E-2</v>
      </c>
      <c r="K150" s="24" t="s">
        <v>2833</v>
      </c>
    </row>
    <row r="151" spans="1:11" ht="15" customHeight="1" x14ac:dyDescent="0.45">
      <c r="A151" s="35" t="s">
        <v>2594</v>
      </c>
      <c r="B151" s="36" t="s">
        <v>2595</v>
      </c>
      <c r="C151" s="36" t="s">
        <v>2587</v>
      </c>
      <c r="D151" s="37">
        <v>62090</v>
      </c>
      <c r="E151" s="37">
        <v>59070</v>
      </c>
      <c r="F151" s="38">
        <f>'Automation by SOC (Employment)'!G771</f>
        <v>57070</v>
      </c>
      <c r="G151" s="39">
        <f t="shared" si="12"/>
        <v>-3020</v>
      </c>
      <c r="H151" s="40">
        <f t="shared" si="13"/>
        <v>-4.8639072314382345E-2</v>
      </c>
      <c r="I151" s="39">
        <f t="shared" si="14"/>
        <v>-2000</v>
      </c>
      <c r="J151" s="40">
        <f t="shared" si="15"/>
        <v>-3.3858134416793632E-2</v>
      </c>
      <c r="K151" s="35" t="s">
        <v>2833</v>
      </c>
    </row>
    <row r="152" spans="1:11" ht="15" customHeight="1" x14ac:dyDescent="0.45">
      <c r="A152" s="24" t="s">
        <v>1856</v>
      </c>
      <c r="B152" s="25" t="s">
        <v>205</v>
      </c>
      <c r="C152" s="25" t="s">
        <v>1791</v>
      </c>
      <c r="D152" s="26">
        <v>50250</v>
      </c>
      <c r="E152" s="26">
        <v>53530</v>
      </c>
      <c r="F152" s="27">
        <f>'Automation by SOC (Employment)'!G63</f>
        <v>56610</v>
      </c>
      <c r="G152" s="28">
        <f t="shared" si="12"/>
        <v>3280</v>
      </c>
      <c r="H152" s="29">
        <f t="shared" si="13"/>
        <v>6.5273631840796015E-2</v>
      </c>
      <c r="I152" s="28">
        <f t="shared" si="14"/>
        <v>3080</v>
      </c>
      <c r="J152" s="29">
        <f t="shared" si="15"/>
        <v>5.7537829254623578E-2</v>
      </c>
      <c r="K152" s="24" t="s">
        <v>2833</v>
      </c>
    </row>
    <row r="153" spans="1:11" ht="23.25" customHeight="1" x14ac:dyDescent="0.45">
      <c r="A153" s="24" t="s">
        <v>2309</v>
      </c>
      <c r="B153" s="25" t="s">
        <v>1219</v>
      </c>
      <c r="C153" s="25" t="s">
        <v>1791</v>
      </c>
      <c r="D153" s="26">
        <v>66600</v>
      </c>
      <c r="E153" s="26">
        <v>62730</v>
      </c>
      <c r="F153" s="27">
        <f>'Automation by SOC (Employment)'!G496</f>
        <v>55230</v>
      </c>
      <c r="G153" s="28">
        <f t="shared" si="12"/>
        <v>-3870</v>
      </c>
      <c r="H153" s="29">
        <f t="shared" si="13"/>
        <v>-5.8108108108108111E-2</v>
      </c>
      <c r="I153" s="28">
        <f t="shared" si="14"/>
        <v>-7500</v>
      </c>
      <c r="J153" s="29">
        <f t="shared" si="15"/>
        <v>-0.11956001912960305</v>
      </c>
      <c r="K153" s="24" t="s">
        <v>2833</v>
      </c>
    </row>
    <row r="154" spans="1:11" ht="15" customHeight="1" x14ac:dyDescent="0.45">
      <c r="A154" s="24" t="s">
        <v>2254</v>
      </c>
      <c r="B154" s="25" t="s">
        <v>1105</v>
      </c>
      <c r="C154" s="25" t="s">
        <v>1791</v>
      </c>
      <c r="D154" s="26">
        <v>58250</v>
      </c>
      <c r="E154" s="26">
        <v>59150</v>
      </c>
      <c r="F154" s="27">
        <f>'Automation by SOC (Employment)'!G441</f>
        <v>55110</v>
      </c>
      <c r="G154" s="28">
        <f t="shared" si="12"/>
        <v>900</v>
      </c>
      <c r="H154" s="29">
        <f t="shared" si="13"/>
        <v>1.5450643776824034E-2</v>
      </c>
      <c r="I154" s="28">
        <f t="shared" si="14"/>
        <v>-4040</v>
      </c>
      <c r="J154" s="29">
        <f t="shared" si="15"/>
        <v>-6.8300929839391372E-2</v>
      </c>
      <c r="K154" s="24" t="s">
        <v>2833</v>
      </c>
    </row>
    <row r="155" spans="1:11" ht="15" customHeight="1" x14ac:dyDescent="0.45">
      <c r="A155" s="24" t="s">
        <v>2082</v>
      </c>
      <c r="B155" s="25" t="s">
        <v>727</v>
      </c>
      <c r="C155" s="25" t="s">
        <v>1791</v>
      </c>
      <c r="D155" s="26">
        <v>53630</v>
      </c>
      <c r="E155" s="26">
        <v>51230</v>
      </c>
      <c r="F155" s="27">
        <f>'Automation by SOC (Employment)'!G276</f>
        <v>51760</v>
      </c>
      <c r="G155" s="28">
        <f t="shared" si="12"/>
        <v>-2400</v>
      </c>
      <c r="H155" s="29">
        <f t="shared" si="13"/>
        <v>-4.4751072161103862E-2</v>
      </c>
      <c r="I155" s="28">
        <f t="shared" si="14"/>
        <v>530</v>
      </c>
      <c r="J155" s="29">
        <f t="shared" si="15"/>
        <v>1.0345500683193442E-2</v>
      </c>
      <c r="K155" s="24" t="s">
        <v>2833</v>
      </c>
    </row>
    <row r="156" spans="1:11" ht="15" customHeight="1" x14ac:dyDescent="0.45">
      <c r="A156" s="24" t="s">
        <v>1887</v>
      </c>
      <c r="B156" s="25" t="s">
        <v>277</v>
      </c>
      <c r="C156" s="25" t="s">
        <v>1791</v>
      </c>
      <c r="D156" s="26">
        <v>50740</v>
      </c>
      <c r="E156" s="26">
        <v>53080</v>
      </c>
      <c r="F156" s="27">
        <f>'Automation by SOC (Employment)'!G89</f>
        <v>50830</v>
      </c>
      <c r="G156" s="28">
        <f t="shared" si="12"/>
        <v>2340</v>
      </c>
      <c r="H156" s="29">
        <f t="shared" si="13"/>
        <v>4.6117461568782027E-2</v>
      </c>
      <c r="I156" s="28">
        <f t="shared" si="14"/>
        <v>-2250</v>
      </c>
      <c r="J156" s="29">
        <f t="shared" si="15"/>
        <v>-4.2388847023360966E-2</v>
      </c>
      <c r="K156" s="24" t="s">
        <v>2833</v>
      </c>
    </row>
    <row r="157" spans="1:11" ht="15" customHeight="1" x14ac:dyDescent="0.45">
      <c r="A157" s="24" t="s">
        <v>2190</v>
      </c>
      <c r="B157" s="25" t="s">
        <v>975</v>
      </c>
      <c r="C157" s="25" t="s">
        <v>1791</v>
      </c>
      <c r="D157" s="26">
        <v>47950</v>
      </c>
      <c r="E157" s="26">
        <v>46340</v>
      </c>
      <c r="F157" s="27">
        <f>'Automation by SOC (Employment)'!G378</f>
        <v>50290</v>
      </c>
      <c r="G157" s="28">
        <f t="shared" si="12"/>
        <v>-1610</v>
      </c>
      <c r="H157" s="29">
        <f t="shared" si="13"/>
        <v>-3.3576642335766425E-2</v>
      </c>
      <c r="I157" s="28">
        <f t="shared" si="14"/>
        <v>3950</v>
      </c>
      <c r="J157" s="29">
        <f t="shared" si="15"/>
        <v>8.523953388001726E-2</v>
      </c>
      <c r="K157" s="24" t="s">
        <v>2833</v>
      </c>
    </row>
    <row r="158" spans="1:11" ht="15" customHeight="1" x14ac:dyDescent="0.45">
      <c r="A158" s="24" t="s">
        <v>2076</v>
      </c>
      <c r="B158" s="25" t="s">
        <v>713</v>
      </c>
      <c r="C158" s="25" t="s">
        <v>1791</v>
      </c>
      <c r="D158" s="26">
        <v>49450</v>
      </c>
      <c r="E158" s="26">
        <v>47800</v>
      </c>
      <c r="F158" s="27">
        <f>'Automation by SOC (Employment)'!G270</f>
        <v>47940</v>
      </c>
      <c r="G158" s="28">
        <f t="shared" si="12"/>
        <v>-1650</v>
      </c>
      <c r="H158" s="29">
        <f t="shared" si="13"/>
        <v>-3.3367037411526794E-2</v>
      </c>
      <c r="I158" s="28">
        <f t="shared" si="14"/>
        <v>140</v>
      </c>
      <c r="J158" s="29">
        <f t="shared" si="15"/>
        <v>2.9288702928870294E-3</v>
      </c>
      <c r="K158" s="24" t="s">
        <v>2833</v>
      </c>
    </row>
    <row r="159" spans="1:11" ht="15" customHeight="1" x14ac:dyDescent="0.45">
      <c r="A159" s="24" t="s">
        <v>1849</v>
      </c>
      <c r="B159" s="25" t="s">
        <v>191</v>
      </c>
      <c r="C159" s="25" t="s">
        <v>1791</v>
      </c>
      <c r="D159" s="26">
        <v>47310</v>
      </c>
      <c r="E159" s="26">
        <v>47170</v>
      </c>
      <c r="F159" s="27">
        <f>'Automation by SOC (Employment)'!G56</f>
        <v>47160</v>
      </c>
      <c r="G159" s="28">
        <f t="shared" si="12"/>
        <v>-140</v>
      </c>
      <c r="H159" s="29">
        <f t="shared" si="13"/>
        <v>-2.9592052420207146E-3</v>
      </c>
      <c r="I159" s="28">
        <f t="shared" si="14"/>
        <v>-10</v>
      </c>
      <c r="J159" s="29">
        <f t="shared" si="15"/>
        <v>-2.1199915200339198E-4</v>
      </c>
      <c r="K159" s="24" t="s">
        <v>2833</v>
      </c>
    </row>
    <row r="160" spans="1:11" ht="15" customHeight="1" x14ac:dyDescent="0.45">
      <c r="A160" s="24" t="s">
        <v>2553</v>
      </c>
      <c r="B160" s="25" t="s">
        <v>1723</v>
      </c>
      <c r="C160" s="25" t="s">
        <v>1791</v>
      </c>
      <c r="D160" s="26">
        <v>46490</v>
      </c>
      <c r="E160" s="26">
        <v>42710</v>
      </c>
      <c r="F160" s="27">
        <f>'Automation by SOC (Employment)'!G738</f>
        <v>46440</v>
      </c>
      <c r="G160" s="28">
        <f t="shared" si="12"/>
        <v>-3780</v>
      </c>
      <c r="H160" s="29">
        <f t="shared" si="13"/>
        <v>-8.1307808130780812E-2</v>
      </c>
      <c r="I160" s="28">
        <f t="shared" si="14"/>
        <v>3730</v>
      </c>
      <c r="J160" s="29">
        <f t="shared" si="15"/>
        <v>8.7333177241863735E-2</v>
      </c>
      <c r="K160" s="24" t="s">
        <v>2833</v>
      </c>
    </row>
    <row r="161" spans="1:11" ht="15" customHeight="1" x14ac:dyDescent="0.45">
      <c r="A161" s="24" t="s">
        <v>2075</v>
      </c>
      <c r="B161" s="25" t="s">
        <v>711</v>
      </c>
      <c r="C161" s="25" t="s">
        <v>1791</v>
      </c>
      <c r="D161" s="26">
        <v>47970</v>
      </c>
      <c r="E161" s="26">
        <v>55530</v>
      </c>
      <c r="F161" s="27">
        <f>'Automation by SOC (Employment)'!G269</f>
        <v>45500</v>
      </c>
      <c r="G161" s="28">
        <f t="shared" si="12"/>
        <v>7560</v>
      </c>
      <c r="H161" s="29">
        <f t="shared" si="13"/>
        <v>0.1575984990619137</v>
      </c>
      <c r="I161" s="28">
        <f t="shared" si="14"/>
        <v>-10030</v>
      </c>
      <c r="J161" s="29">
        <f t="shared" si="15"/>
        <v>-0.18062308661984514</v>
      </c>
      <c r="K161" s="24" t="s">
        <v>2833</v>
      </c>
    </row>
    <row r="162" spans="1:11" ht="23.25" customHeight="1" x14ac:dyDescent="0.45">
      <c r="A162" s="24" t="s">
        <v>2514</v>
      </c>
      <c r="B162" s="25" t="s">
        <v>1635</v>
      </c>
      <c r="C162" s="25" t="s">
        <v>1791</v>
      </c>
      <c r="D162" s="26">
        <v>52720</v>
      </c>
      <c r="E162" s="26">
        <v>47540</v>
      </c>
      <c r="F162" s="27">
        <f>'Automation by SOC (Employment)'!G699</f>
        <v>44980</v>
      </c>
      <c r="G162" s="28">
        <f t="shared" si="12"/>
        <v>-5180</v>
      </c>
      <c r="H162" s="29">
        <f t="shared" si="13"/>
        <v>-9.8254931714719274E-2</v>
      </c>
      <c r="I162" s="28">
        <f t="shared" si="14"/>
        <v>-2560</v>
      </c>
      <c r="J162" s="29">
        <f t="shared" si="15"/>
        <v>-5.3849389987379051E-2</v>
      </c>
      <c r="K162" s="24" t="s">
        <v>2833</v>
      </c>
    </row>
    <row r="163" spans="1:11" ht="15" customHeight="1" x14ac:dyDescent="0.45">
      <c r="A163" s="24" t="s">
        <v>2133</v>
      </c>
      <c r="B163" s="25" t="s">
        <v>855</v>
      </c>
      <c r="C163" s="25" t="s">
        <v>1791</v>
      </c>
      <c r="D163" s="26">
        <v>41340</v>
      </c>
      <c r="E163" s="26">
        <v>41530</v>
      </c>
      <c r="F163" s="27">
        <f>'Automation by SOC (Employment)'!G324</f>
        <v>43390</v>
      </c>
      <c r="G163" s="28">
        <f t="shared" si="12"/>
        <v>190</v>
      </c>
      <c r="H163" s="29">
        <f t="shared" si="13"/>
        <v>4.5960328979196908E-3</v>
      </c>
      <c r="I163" s="28">
        <f t="shared" si="14"/>
        <v>1860</v>
      </c>
      <c r="J163" s="29">
        <f t="shared" si="15"/>
        <v>4.47869010353961E-2</v>
      </c>
      <c r="K163" s="24" t="s">
        <v>2833</v>
      </c>
    </row>
    <row r="164" spans="1:11" ht="15" customHeight="1" x14ac:dyDescent="0.45">
      <c r="A164" s="24" t="s">
        <v>2338</v>
      </c>
      <c r="B164" s="25" t="s">
        <v>1279</v>
      </c>
      <c r="C164" s="25" t="s">
        <v>1791</v>
      </c>
      <c r="D164" s="26">
        <v>43080</v>
      </c>
      <c r="E164" s="26">
        <v>45680</v>
      </c>
      <c r="F164" s="27">
        <f>'Automation by SOC (Employment)'!G525</f>
        <v>41820</v>
      </c>
      <c r="G164" s="28">
        <f t="shared" si="12"/>
        <v>2600</v>
      </c>
      <c r="H164" s="29">
        <f t="shared" si="13"/>
        <v>6.0352831940575676E-2</v>
      </c>
      <c r="I164" s="28">
        <f t="shared" si="14"/>
        <v>-3860</v>
      </c>
      <c r="J164" s="29">
        <f t="shared" si="15"/>
        <v>-8.4500875656742552E-2</v>
      </c>
      <c r="K164" s="24" t="s">
        <v>2833</v>
      </c>
    </row>
    <row r="165" spans="1:11" ht="23.25" customHeight="1" x14ac:dyDescent="0.45">
      <c r="A165" s="24" t="s">
        <v>2496</v>
      </c>
      <c r="B165" s="25" t="s">
        <v>1597</v>
      </c>
      <c r="C165" s="25" t="s">
        <v>1791</v>
      </c>
      <c r="D165" s="26">
        <v>43570</v>
      </c>
      <c r="E165" s="26">
        <v>43140</v>
      </c>
      <c r="F165" s="27">
        <f>'Automation by SOC (Employment)'!G682</f>
        <v>40850</v>
      </c>
      <c r="G165" s="28">
        <f t="shared" si="12"/>
        <v>-430</v>
      </c>
      <c r="H165" s="29">
        <f t="shared" si="13"/>
        <v>-9.869176038558641E-3</v>
      </c>
      <c r="I165" s="28">
        <f t="shared" si="14"/>
        <v>-2290</v>
      </c>
      <c r="J165" s="29">
        <f t="shared" si="15"/>
        <v>-5.30829856281873E-2</v>
      </c>
      <c r="K165" s="24" t="s">
        <v>2833</v>
      </c>
    </row>
    <row r="166" spans="1:11" ht="15" customHeight="1" x14ac:dyDescent="0.45">
      <c r="A166" s="24" t="s">
        <v>1896</v>
      </c>
      <c r="B166" s="25" t="s">
        <v>303</v>
      </c>
      <c r="C166" s="25" t="s">
        <v>1791</v>
      </c>
      <c r="D166" s="26">
        <v>39880</v>
      </c>
      <c r="E166" s="26">
        <v>37950</v>
      </c>
      <c r="F166" s="27">
        <f>'Automation by SOC (Employment)'!G98</f>
        <v>38340</v>
      </c>
      <c r="G166" s="28">
        <f t="shared" si="12"/>
        <v>-1930</v>
      </c>
      <c r="H166" s="29">
        <f t="shared" si="13"/>
        <v>-4.8395185556670009E-2</v>
      </c>
      <c r="I166" s="28">
        <f t="shared" si="14"/>
        <v>390</v>
      </c>
      <c r="J166" s="29">
        <f t="shared" si="15"/>
        <v>1.0276679841897233E-2</v>
      </c>
      <c r="K166" s="24" t="s">
        <v>2833</v>
      </c>
    </row>
    <row r="167" spans="1:11" ht="15" customHeight="1" x14ac:dyDescent="0.45">
      <c r="A167" s="24" t="s">
        <v>2285</v>
      </c>
      <c r="B167" s="25" t="s">
        <v>1169</v>
      </c>
      <c r="C167" s="25" t="s">
        <v>1791</v>
      </c>
      <c r="D167" s="26">
        <v>41180</v>
      </c>
      <c r="E167" s="26">
        <v>38030</v>
      </c>
      <c r="F167" s="27">
        <f>'Automation by SOC (Employment)'!G472</f>
        <v>36860</v>
      </c>
      <c r="G167" s="28">
        <f t="shared" si="12"/>
        <v>-3150</v>
      </c>
      <c r="H167" s="29">
        <f t="shared" si="13"/>
        <v>-7.6493443419135498E-2</v>
      </c>
      <c r="I167" s="28">
        <f t="shared" si="14"/>
        <v>-1170</v>
      </c>
      <c r="J167" s="29">
        <f t="shared" si="15"/>
        <v>-3.0765185379963186E-2</v>
      </c>
      <c r="K167" s="24" t="s">
        <v>2833</v>
      </c>
    </row>
    <row r="168" spans="1:11" ht="15" customHeight="1" x14ac:dyDescent="0.45">
      <c r="A168" s="35" t="s">
        <v>2706</v>
      </c>
      <c r="B168" s="36" t="s">
        <v>2707</v>
      </c>
      <c r="C168" s="36" t="s">
        <v>2582</v>
      </c>
      <c r="D168" s="37">
        <v>44520</v>
      </c>
      <c r="E168" s="37">
        <v>37030</v>
      </c>
      <c r="F168" s="38">
        <f>'Automation by SOC (Employment)'!G827</f>
        <v>36260</v>
      </c>
      <c r="G168" s="39">
        <f t="shared" si="12"/>
        <v>-7490</v>
      </c>
      <c r="H168" s="40">
        <f t="shared" si="13"/>
        <v>-0.16823899371069181</v>
      </c>
      <c r="I168" s="39">
        <f t="shared" si="14"/>
        <v>-770</v>
      </c>
      <c r="J168" s="40">
        <f t="shared" si="15"/>
        <v>-2.0793950850661626E-2</v>
      </c>
      <c r="K168" s="35" t="s">
        <v>2833</v>
      </c>
    </row>
    <row r="169" spans="1:11" ht="23.25" customHeight="1" x14ac:dyDescent="0.45">
      <c r="A169" s="24" t="s">
        <v>1961</v>
      </c>
      <c r="B169" s="25" t="s">
        <v>477</v>
      </c>
      <c r="C169" s="25" t="s">
        <v>1791</v>
      </c>
      <c r="D169" s="26">
        <v>32390</v>
      </c>
      <c r="E169" s="26">
        <v>39390</v>
      </c>
      <c r="F169" s="27">
        <f>'Automation by SOC (Employment)'!G157</f>
        <v>34670</v>
      </c>
      <c r="G169" s="28">
        <f t="shared" si="12"/>
        <v>7000</v>
      </c>
      <c r="H169" s="29">
        <f t="shared" si="13"/>
        <v>0.21611608521148504</v>
      </c>
      <c r="I169" s="28">
        <f t="shared" si="14"/>
        <v>-4720</v>
      </c>
      <c r="J169" s="29">
        <f t="shared" si="15"/>
        <v>-0.11982736735211982</v>
      </c>
      <c r="K169" s="24" t="s">
        <v>2833</v>
      </c>
    </row>
    <row r="170" spans="1:11" ht="23.25" customHeight="1" x14ac:dyDescent="0.45">
      <c r="A170" s="24" t="s">
        <v>2375</v>
      </c>
      <c r="B170" s="25" t="s">
        <v>1357</v>
      </c>
      <c r="C170" s="25" t="s">
        <v>1791</v>
      </c>
      <c r="D170" s="26">
        <v>32630</v>
      </c>
      <c r="E170" s="26">
        <v>34210</v>
      </c>
      <c r="F170" s="27">
        <f>'Automation by SOC (Employment)'!G562</f>
        <v>34480</v>
      </c>
      <c r="G170" s="28">
        <f t="shared" si="12"/>
        <v>1580</v>
      </c>
      <c r="H170" s="29">
        <f t="shared" si="13"/>
        <v>4.8421697824088263E-2</v>
      </c>
      <c r="I170" s="28">
        <f t="shared" si="14"/>
        <v>270</v>
      </c>
      <c r="J170" s="29">
        <f t="shared" si="15"/>
        <v>7.8924291142940667E-3</v>
      </c>
      <c r="K170" s="24" t="s">
        <v>2833</v>
      </c>
    </row>
    <row r="171" spans="1:11" ht="15" customHeight="1" x14ac:dyDescent="0.45">
      <c r="A171" s="24" t="s">
        <v>2550</v>
      </c>
      <c r="B171" s="25" t="s">
        <v>1717</v>
      </c>
      <c r="C171" s="25" t="s">
        <v>1791</v>
      </c>
      <c r="D171" s="26">
        <v>32390</v>
      </c>
      <c r="E171" s="26">
        <v>31990</v>
      </c>
      <c r="F171" s="27">
        <f>'Automation by SOC (Employment)'!G735</f>
        <v>33470</v>
      </c>
      <c r="G171" s="28">
        <f t="shared" si="12"/>
        <v>-400</v>
      </c>
      <c r="H171" s="29">
        <f t="shared" si="13"/>
        <v>-1.234949058351343E-2</v>
      </c>
      <c r="I171" s="28">
        <f t="shared" si="14"/>
        <v>1480</v>
      </c>
      <c r="J171" s="29">
        <f t="shared" si="15"/>
        <v>4.6264457643013443E-2</v>
      </c>
      <c r="K171" s="24" t="s">
        <v>2833</v>
      </c>
    </row>
    <row r="172" spans="1:11" ht="23.25" customHeight="1" x14ac:dyDescent="0.45">
      <c r="A172" s="24" t="s">
        <v>2505</v>
      </c>
      <c r="B172" s="25" t="s">
        <v>1619</v>
      </c>
      <c r="C172" s="25" t="s">
        <v>1791</v>
      </c>
      <c r="D172" s="26">
        <v>33360</v>
      </c>
      <c r="E172" s="26">
        <v>34860</v>
      </c>
      <c r="F172" s="27">
        <f>'Automation by SOC (Employment)'!G691</f>
        <v>33160</v>
      </c>
      <c r="G172" s="28">
        <f t="shared" si="12"/>
        <v>1500</v>
      </c>
      <c r="H172" s="29">
        <f t="shared" si="13"/>
        <v>4.4964028776978415E-2</v>
      </c>
      <c r="I172" s="28">
        <f t="shared" si="14"/>
        <v>-1700</v>
      </c>
      <c r="J172" s="29">
        <f t="shared" si="15"/>
        <v>-4.876649454962708E-2</v>
      </c>
      <c r="K172" s="24" t="s">
        <v>2833</v>
      </c>
    </row>
    <row r="173" spans="1:11" ht="23.25" customHeight="1" x14ac:dyDescent="0.45">
      <c r="A173" s="24" t="s">
        <v>2473</v>
      </c>
      <c r="B173" s="25" t="s">
        <v>1551</v>
      </c>
      <c r="C173" s="25" t="s">
        <v>1791</v>
      </c>
      <c r="D173" s="26">
        <v>31970</v>
      </c>
      <c r="E173" s="26">
        <v>31510</v>
      </c>
      <c r="F173" s="27">
        <f>'Automation by SOC (Employment)'!G659</f>
        <v>32410</v>
      </c>
      <c r="G173" s="28">
        <f t="shared" si="12"/>
        <v>-460</v>
      </c>
      <c r="H173" s="29">
        <f t="shared" si="13"/>
        <v>-1.4388489208633094E-2</v>
      </c>
      <c r="I173" s="28">
        <f t="shared" si="14"/>
        <v>900</v>
      </c>
      <c r="J173" s="29">
        <f t="shared" si="15"/>
        <v>2.8562361155188828E-2</v>
      </c>
      <c r="K173" s="24" t="s">
        <v>2833</v>
      </c>
    </row>
    <row r="174" spans="1:11" ht="23.25" customHeight="1" x14ac:dyDescent="0.45">
      <c r="A174" s="24" t="s">
        <v>2470</v>
      </c>
      <c r="B174" s="25" t="s">
        <v>1545</v>
      </c>
      <c r="C174" s="25" t="s">
        <v>1791</v>
      </c>
      <c r="D174" s="26">
        <v>33020</v>
      </c>
      <c r="E174" s="26">
        <v>36290</v>
      </c>
      <c r="F174" s="27">
        <f>'Automation by SOC (Employment)'!G656</f>
        <v>31600</v>
      </c>
      <c r="G174" s="28">
        <f t="shared" si="12"/>
        <v>3270</v>
      </c>
      <c r="H174" s="29">
        <f t="shared" si="13"/>
        <v>9.9030890369473046E-2</v>
      </c>
      <c r="I174" s="28">
        <f t="shared" si="14"/>
        <v>-4690</v>
      </c>
      <c r="J174" s="29">
        <f t="shared" si="15"/>
        <v>-0.12923670432626067</v>
      </c>
      <c r="K174" s="24" t="s">
        <v>2833</v>
      </c>
    </row>
    <row r="175" spans="1:11" ht="15" customHeight="1" x14ac:dyDescent="0.45">
      <c r="A175" s="24" t="s">
        <v>2135</v>
      </c>
      <c r="B175" s="25" t="s">
        <v>859</v>
      </c>
      <c r="C175" s="25" t="s">
        <v>1791</v>
      </c>
      <c r="D175" s="26">
        <v>24240</v>
      </c>
      <c r="E175" s="26">
        <v>29950</v>
      </c>
      <c r="F175" s="27">
        <f>'Automation by SOC (Employment)'!G326</f>
        <v>31560</v>
      </c>
      <c r="G175" s="28">
        <f t="shared" si="12"/>
        <v>5710</v>
      </c>
      <c r="H175" s="29">
        <f t="shared" si="13"/>
        <v>0.23556105610561057</v>
      </c>
      <c r="I175" s="28">
        <f t="shared" si="14"/>
        <v>1610</v>
      </c>
      <c r="J175" s="29">
        <f t="shared" si="15"/>
        <v>5.3756260434056763E-2</v>
      </c>
      <c r="K175" s="24" t="s">
        <v>2833</v>
      </c>
    </row>
    <row r="176" spans="1:11" ht="15" customHeight="1" x14ac:dyDescent="0.45">
      <c r="A176" s="24" t="s">
        <v>2525</v>
      </c>
      <c r="B176" s="25" t="s">
        <v>1659</v>
      </c>
      <c r="C176" s="25" t="s">
        <v>1791</v>
      </c>
      <c r="D176" s="26">
        <v>26450</v>
      </c>
      <c r="E176" s="26">
        <v>32150</v>
      </c>
      <c r="F176" s="27">
        <f>'Automation by SOC (Employment)'!G710</f>
        <v>31460</v>
      </c>
      <c r="G176" s="28">
        <f t="shared" si="12"/>
        <v>5700</v>
      </c>
      <c r="H176" s="29">
        <f t="shared" si="13"/>
        <v>0.21550094517958412</v>
      </c>
      <c r="I176" s="28">
        <f t="shared" si="14"/>
        <v>-690</v>
      </c>
      <c r="J176" s="29">
        <f t="shared" si="15"/>
        <v>-2.1461897356143081E-2</v>
      </c>
      <c r="K176" s="24" t="s">
        <v>2833</v>
      </c>
    </row>
    <row r="177" spans="1:11" ht="15" customHeight="1" x14ac:dyDescent="0.45">
      <c r="A177" s="24" t="s">
        <v>2451</v>
      </c>
      <c r="B177" s="25" t="s">
        <v>1507</v>
      </c>
      <c r="C177" s="25" t="s">
        <v>1791</v>
      </c>
      <c r="D177" s="26">
        <v>29730</v>
      </c>
      <c r="E177" s="26">
        <v>27660</v>
      </c>
      <c r="F177" s="27">
        <f>'Automation by SOC (Employment)'!G637</f>
        <v>31250</v>
      </c>
      <c r="G177" s="28">
        <f t="shared" si="12"/>
        <v>-2070</v>
      </c>
      <c r="H177" s="29">
        <f t="shared" si="13"/>
        <v>-6.962663975782038E-2</v>
      </c>
      <c r="I177" s="28">
        <f t="shared" si="14"/>
        <v>3590</v>
      </c>
      <c r="J177" s="29">
        <f t="shared" si="15"/>
        <v>0.12979031091829357</v>
      </c>
      <c r="K177" s="24" t="s">
        <v>2833</v>
      </c>
    </row>
    <row r="178" spans="1:11" ht="15" customHeight="1" x14ac:dyDescent="0.45">
      <c r="A178" s="24" t="s">
        <v>1964</v>
      </c>
      <c r="B178" s="25" t="s">
        <v>485</v>
      </c>
      <c r="C178" s="25" t="s">
        <v>1791</v>
      </c>
      <c r="D178" s="26">
        <v>30890</v>
      </c>
      <c r="E178" s="26">
        <v>32940</v>
      </c>
      <c r="F178" s="27">
        <f>'Automation by SOC (Employment)'!G160</f>
        <v>30640</v>
      </c>
      <c r="G178" s="28">
        <f t="shared" si="12"/>
        <v>2050</v>
      </c>
      <c r="H178" s="29">
        <f t="shared" si="13"/>
        <v>6.6364519261897056E-2</v>
      </c>
      <c r="I178" s="28">
        <f t="shared" si="14"/>
        <v>-2300</v>
      </c>
      <c r="J178" s="29">
        <f t="shared" si="15"/>
        <v>-6.9823922282938683E-2</v>
      </c>
      <c r="K178" s="24" t="s">
        <v>2833</v>
      </c>
    </row>
    <row r="179" spans="1:11" ht="15" customHeight="1" x14ac:dyDescent="0.45">
      <c r="A179" s="24" t="s">
        <v>1970</v>
      </c>
      <c r="B179" s="25" t="s">
        <v>497</v>
      </c>
      <c r="C179" s="25" t="s">
        <v>1791</v>
      </c>
      <c r="D179" s="26">
        <v>27270</v>
      </c>
      <c r="E179" s="26">
        <v>31450</v>
      </c>
      <c r="F179" s="27">
        <f>'Automation by SOC (Employment)'!G165</f>
        <v>30590</v>
      </c>
      <c r="G179" s="28">
        <f t="shared" si="12"/>
        <v>4180</v>
      </c>
      <c r="H179" s="29">
        <f t="shared" si="13"/>
        <v>0.15328199486615329</v>
      </c>
      <c r="I179" s="28">
        <f t="shared" si="14"/>
        <v>-860</v>
      </c>
      <c r="J179" s="29">
        <f t="shared" si="15"/>
        <v>-2.7344992050874404E-2</v>
      </c>
      <c r="K179" s="24" t="s">
        <v>2833</v>
      </c>
    </row>
    <row r="180" spans="1:11" ht="15" customHeight="1" x14ac:dyDescent="0.45">
      <c r="A180" s="24" t="s">
        <v>1965</v>
      </c>
      <c r="B180" s="25" t="s">
        <v>487</v>
      </c>
      <c r="C180" s="25" t="s">
        <v>1791</v>
      </c>
      <c r="D180" s="26">
        <v>28740</v>
      </c>
      <c r="E180" s="26">
        <v>31080</v>
      </c>
      <c r="F180" s="27">
        <f>'Automation by SOC (Employment)'!G161</f>
        <v>30410</v>
      </c>
      <c r="G180" s="28">
        <f t="shared" si="12"/>
        <v>2340</v>
      </c>
      <c r="H180" s="29">
        <f t="shared" si="13"/>
        <v>8.1419624217118999E-2</v>
      </c>
      <c r="I180" s="28">
        <f t="shared" si="14"/>
        <v>-670</v>
      </c>
      <c r="J180" s="29">
        <f t="shared" si="15"/>
        <v>-2.1557271557271558E-2</v>
      </c>
      <c r="K180" s="24" t="s">
        <v>2833</v>
      </c>
    </row>
    <row r="181" spans="1:11" ht="15" customHeight="1" x14ac:dyDescent="0.45">
      <c r="A181" s="24" t="s">
        <v>2500</v>
      </c>
      <c r="B181" s="25" t="s">
        <v>1605</v>
      </c>
      <c r="C181" s="25" t="s">
        <v>1791</v>
      </c>
      <c r="D181" s="26">
        <v>31490</v>
      </c>
      <c r="E181" s="26">
        <v>30720</v>
      </c>
      <c r="F181" s="27">
        <f>'Automation by SOC (Employment)'!G686</f>
        <v>29320</v>
      </c>
      <c r="G181" s="28">
        <f t="shared" si="12"/>
        <v>-770</v>
      </c>
      <c r="H181" s="29">
        <f t="shared" si="13"/>
        <v>-2.4452207049857098E-2</v>
      </c>
      <c r="I181" s="28">
        <f t="shared" si="14"/>
        <v>-1400</v>
      </c>
      <c r="J181" s="29">
        <f t="shared" si="15"/>
        <v>-4.5572916666666664E-2</v>
      </c>
      <c r="K181" s="24" t="s">
        <v>2833</v>
      </c>
    </row>
    <row r="182" spans="1:11" ht="15" customHeight="1" x14ac:dyDescent="0.45">
      <c r="A182" s="24" t="s">
        <v>1879</v>
      </c>
      <c r="B182" s="25" t="s">
        <v>261</v>
      </c>
      <c r="C182" s="25" t="s">
        <v>1791</v>
      </c>
      <c r="D182" s="26">
        <v>29950</v>
      </c>
      <c r="E182" s="26">
        <v>29800</v>
      </c>
      <c r="F182" s="27">
        <f>'Automation by SOC (Employment)'!G83</f>
        <v>29030</v>
      </c>
      <c r="G182" s="28">
        <f t="shared" si="12"/>
        <v>-150</v>
      </c>
      <c r="H182" s="29">
        <f t="shared" si="13"/>
        <v>-5.008347245409015E-3</v>
      </c>
      <c r="I182" s="28">
        <f t="shared" si="14"/>
        <v>-770</v>
      </c>
      <c r="J182" s="29">
        <f t="shared" si="15"/>
        <v>-2.5838926174496644E-2</v>
      </c>
      <c r="K182" s="24" t="s">
        <v>2833</v>
      </c>
    </row>
    <row r="183" spans="1:11" ht="15" customHeight="1" x14ac:dyDescent="0.45">
      <c r="A183" s="24" t="s">
        <v>2236</v>
      </c>
      <c r="B183" s="25" t="s">
        <v>1067</v>
      </c>
      <c r="C183" s="25" t="s">
        <v>1791</v>
      </c>
      <c r="D183" s="26">
        <v>28780</v>
      </c>
      <c r="E183" s="26">
        <v>31220</v>
      </c>
      <c r="F183" s="27">
        <f>'Automation by SOC (Employment)'!G423</f>
        <v>28510</v>
      </c>
      <c r="G183" s="28">
        <f t="shared" si="12"/>
        <v>2440</v>
      </c>
      <c r="H183" s="29">
        <f t="shared" si="13"/>
        <v>8.4781097984711604E-2</v>
      </c>
      <c r="I183" s="28">
        <f t="shared" si="14"/>
        <v>-2710</v>
      </c>
      <c r="J183" s="29">
        <f t="shared" si="15"/>
        <v>-8.6803331197950029E-2</v>
      </c>
      <c r="K183" s="24" t="s">
        <v>2833</v>
      </c>
    </row>
    <row r="184" spans="1:11" ht="15" customHeight="1" x14ac:dyDescent="0.45">
      <c r="A184" s="24" t="s">
        <v>2318</v>
      </c>
      <c r="B184" s="25" t="s">
        <v>1237</v>
      </c>
      <c r="C184" s="25" t="s">
        <v>1791</v>
      </c>
      <c r="D184" s="26">
        <v>28910</v>
      </c>
      <c r="E184" s="26">
        <v>30940</v>
      </c>
      <c r="F184" s="27">
        <f>'Automation by SOC (Employment)'!G505</f>
        <v>28500</v>
      </c>
      <c r="G184" s="28">
        <f t="shared" si="12"/>
        <v>2030</v>
      </c>
      <c r="H184" s="29">
        <f t="shared" si="13"/>
        <v>7.0217917675544791E-2</v>
      </c>
      <c r="I184" s="28">
        <f t="shared" si="14"/>
        <v>-2440</v>
      </c>
      <c r="J184" s="29">
        <f t="shared" si="15"/>
        <v>-7.8862314156431801E-2</v>
      </c>
      <c r="K184" s="24" t="s">
        <v>2833</v>
      </c>
    </row>
    <row r="185" spans="1:11" ht="15" customHeight="1" x14ac:dyDescent="0.45">
      <c r="A185" s="24" t="s">
        <v>2564</v>
      </c>
      <c r="B185" s="25" t="s">
        <v>1749</v>
      </c>
      <c r="C185" s="25" t="s">
        <v>1791</v>
      </c>
      <c r="D185" s="26">
        <v>20190</v>
      </c>
      <c r="E185" s="26">
        <v>25340</v>
      </c>
      <c r="F185" s="27">
        <f>'Automation by SOC (Employment)'!G749</f>
        <v>27110</v>
      </c>
      <c r="G185" s="28">
        <f t="shared" si="12"/>
        <v>5150</v>
      </c>
      <c r="H185" s="29">
        <f t="shared" si="13"/>
        <v>0.25507677067855372</v>
      </c>
      <c r="I185" s="28">
        <f t="shared" si="14"/>
        <v>1770</v>
      </c>
      <c r="J185" s="29">
        <f t="shared" si="15"/>
        <v>6.9850039463299138E-2</v>
      </c>
      <c r="K185" s="24" t="s">
        <v>2833</v>
      </c>
    </row>
    <row r="186" spans="1:11" ht="23.25" customHeight="1" x14ac:dyDescent="0.45">
      <c r="A186" s="24" t="s">
        <v>2214</v>
      </c>
      <c r="B186" s="25" t="s">
        <v>1023</v>
      </c>
      <c r="C186" s="25" t="s">
        <v>1791</v>
      </c>
      <c r="D186" s="26">
        <v>23520</v>
      </c>
      <c r="E186" s="26">
        <v>25200</v>
      </c>
      <c r="F186" s="27">
        <f>'Automation by SOC (Employment)'!G401</f>
        <v>27050</v>
      </c>
      <c r="G186" s="28">
        <f t="shared" si="12"/>
        <v>1680</v>
      </c>
      <c r="H186" s="29">
        <f t="shared" si="13"/>
        <v>7.1428571428571425E-2</v>
      </c>
      <c r="I186" s="28">
        <f t="shared" si="14"/>
        <v>1850</v>
      </c>
      <c r="J186" s="29">
        <f t="shared" si="15"/>
        <v>7.3412698412698416E-2</v>
      </c>
      <c r="K186" s="24" t="s">
        <v>2833</v>
      </c>
    </row>
    <row r="187" spans="1:11" ht="15" customHeight="1" x14ac:dyDescent="0.45">
      <c r="A187" s="24" t="s">
        <v>1876</v>
      </c>
      <c r="B187" s="25" t="s">
        <v>255</v>
      </c>
      <c r="C187" s="25" t="s">
        <v>1791</v>
      </c>
      <c r="D187" s="26">
        <v>25470</v>
      </c>
      <c r="E187" s="26">
        <v>28340</v>
      </c>
      <c r="F187" s="27">
        <f>'Automation by SOC (Employment)'!G80</f>
        <v>26670</v>
      </c>
      <c r="G187" s="28">
        <f t="shared" si="12"/>
        <v>2870</v>
      </c>
      <c r="H187" s="29">
        <f t="shared" si="13"/>
        <v>0.1126815861798194</v>
      </c>
      <c r="I187" s="28">
        <f t="shared" si="14"/>
        <v>-1670</v>
      </c>
      <c r="J187" s="29">
        <f t="shared" si="15"/>
        <v>-5.8927311220889206E-2</v>
      </c>
      <c r="K187" s="24" t="s">
        <v>2833</v>
      </c>
    </row>
    <row r="188" spans="1:11" ht="23.25" customHeight="1" x14ac:dyDescent="0.45">
      <c r="A188" s="24" t="s">
        <v>2510</v>
      </c>
      <c r="B188" s="25" t="s">
        <v>1627</v>
      </c>
      <c r="C188" s="25" t="s">
        <v>1791</v>
      </c>
      <c r="D188" s="26">
        <v>26210</v>
      </c>
      <c r="E188" s="26">
        <v>28550</v>
      </c>
      <c r="F188" s="27">
        <f>'Automation by SOC (Employment)'!G695</f>
        <v>26000</v>
      </c>
      <c r="G188" s="28">
        <f t="shared" si="12"/>
        <v>2340</v>
      </c>
      <c r="H188" s="29">
        <f t="shared" si="13"/>
        <v>8.927890118275468E-2</v>
      </c>
      <c r="I188" s="28">
        <f t="shared" si="14"/>
        <v>-2550</v>
      </c>
      <c r="J188" s="29">
        <f t="shared" si="15"/>
        <v>-8.9316987740805598E-2</v>
      </c>
      <c r="K188" s="24" t="s">
        <v>2833</v>
      </c>
    </row>
    <row r="189" spans="1:11" ht="15" customHeight="1" x14ac:dyDescent="0.45">
      <c r="A189" s="24" t="s">
        <v>2084</v>
      </c>
      <c r="B189" s="25" t="s">
        <v>731</v>
      </c>
      <c r="C189" s="25" t="s">
        <v>1791</v>
      </c>
      <c r="D189" s="26">
        <v>29240</v>
      </c>
      <c r="E189" s="26">
        <v>28860</v>
      </c>
      <c r="F189" s="27">
        <f>'Automation by SOC (Employment)'!G278</f>
        <v>25610</v>
      </c>
      <c r="G189" s="28">
        <f t="shared" si="12"/>
        <v>-380</v>
      </c>
      <c r="H189" s="29">
        <f t="shared" si="13"/>
        <v>-1.2995896032831737E-2</v>
      </c>
      <c r="I189" s="28">
        <f t="shared" si="14"/>
        <v>-3250</v>
      </c>
      <c r="J189" s="29">
        <f t="shared" si="15"/>
        <v>-0.11261261261261261</v>
      </c>
      <c r="K189" s="24" t="s">
        <v>2833</v>
      </c>
    </row>
    <row r="190" spans="1:11" ht="23.25" customHeight="1" x14ac:dyDescent="0.45">
      <c r="A190" s="24" t="s">
        <v>2454</v>
      </c>
      <c r="B190" s="25" t="s">
        <v>1513</v>
      </c>
      <c r="C190" s="25" t="s">
        <v>1791</v>
      </c>
      <c r="D190" s="26">
        <v>24750</v>
      </c>
      <c r="E190" s="26">
        <v>22350</v>
      </c>
      <c r="F190" s="27">
        <f>'Automation by SOC (Employment)'!G640</f>
        <v>25250</v>
      </c>
      <c r="G190" s="28">
        <f t="shared" si="12"/>
        <v>-2400</v>
      </c>
      <c r="H190" s="29">
        <f t="shared" si="13"/>
        <v>-9.696969696969697E-2</v>
      </c>
      <c r="I190" s="28">
        <f t="shared" si="14"/>
        <v>2900</v>
      </c>
      <c r="J190" s="29">
        <f t="shared" si="15"/>
        <v>0.12975391498881431</v>
      </c>
      <c r="K190" s="24" t="s">
        <v>2833</v>
      </c>
    </row>
    <row r="191" spans="1:11" ht="15" customHeight="1" x14ac:dyDescent="0.45">
      <c r="A191" s="24" t="s">
        <v>2317</v>
      </c>
      <c r="B191" s="25" t="s">
        <v>1235</v>
      </c>
      <c r="C191" s="25" t="s">
        <v>1791</v>
      </c>
      <c r="D191" s="26">
        <v>23430</v>
      </c>
      <c r="E191" s="26">
        <v>26870</v>
      </c>
      <c r="F191" s="27">
        <f>'Automation by SOC (Employment)'!G504</f>
        <v>25180</v>
      </c>
      <c r="G191" s="28">
        <f t="shared" si="12"/>
        <v>3440</v>
      </c>
      <c r="H191" s="29">
        <f t="shared" si="13"/>
        <v>0.14682031583440033</v>
      </c>
      <c r="I191" s="28">
        <f t="shared" si="14"/>
        <v>-1690</v>
      </c>
      <c r="J191" s="29">
        <f t="shared" si="15"/>
        <v>-6.2895422404168219E-2</v>
      </c>
      <c r="K191" s="24" t="s">
        <v>2833</v>
      </c>
    </row>
    <row r="192" spans="1:11" ht="15" customHeight="1" x14ac:dyDescent="0.45">
      <c r="A192" s="24" t="s">
        <v>2563</v>
      </c>
      <c r="B192" s="25" t="s">
        <v>1743</v>
      </c>
      <c r="C192" s="25" t="s">
        <v>1791</v>
      </c>
      <c r="D192" s="26">
        <v>27670</v>
      </c>
      <c r="E192" s="26">
        <v>23320</v>
      </c>
      <c r="F192" s="27">
        <f>'Automation by SOC (Employment)'!G748</f>
        <v>24500</v>
      </c>
      <c r="G192" s="28">
        <f t="shared" si="12"/>
        <v>-4350</v>
      </c>
      <c r="H192" s="29">
        <f t="shared" si="13"/>
        <v>-0.15720997470184314</v>
      </c>
      <c r="I192" s="28">
        <f t="shared" si="14"/>
        <v>1180</v>
      </c>
      <c r="J192" s="29">
        <f t="shared" si="15"/>
        <v>5.0600343053173243E-2</v>
      </c>
      <c r="K192" s="24" t="s">
        <v>2833</v>
      </c>
    </row>
    <row r="193" spans="1:11" ht="15" customHeight="1" x14ac:dyDescent="0.45">
      <c r="A193" s="24" t="s">
        <v>2475</v>
      </c>
      <c r="B193" s="25" t="s">
        <v>1555</v>
      </c>
      <c r="C193" s="25" t="s">
        <v>1791</v>
      </c>
      <c r="D193" s="26">
        <v>23590</v>
      </c>
      <c r="E193" s="26">
        <v>23070</v>
      </c>
      <c r="F193" s="27">
        <f>'Automation by SOC (Employment)'!G661</f>
        <v>23840</v>
      </c>
      <c r="G193" s="28">
        <f t="shared" si="12"/>
        <v>-520</v>
      </c>
      <c r="H193" s="29">
        <f t="shared" si="13"/>
        <v>-2.2043238660449344E-2</v>
      </c>
      <c r="I193" s="28">
        <f t="shared" si="14"/>
        <v>770</v>
      </c>
      <c r="J193" s="29">
        <f t="shared" si="15"/>
        <v>3.3376679670567837E-2</v>
      </c>
      <c r="K193" s="24" t="s">
        <v>2833</v>
      </c>
    </row>
    <row r="194" spans="1:11" ht="15" customHeight="1" x14ac:dyDescent="0.45">
      <c r="A194" s="35" t="s">
        <v>2756</v>
      </c>
      <c r="B194" s="36" t="s">
        <v>2757</v>
      </c>
      <c r="C194" s="36" t="s">
        <v>2582</v>
      </c>
      <c r="D194" s="37">
        <v>23970</v>
      </c>
      <c r="E194" s="37">
        <v>25190</v>
      </c>
      <c r="F194" s="38">
        <f>'Automation by SOC (Employment)'!G852</f>
        <v>23480</v>
      </c>
      <c r="G194" s="39">
        <f t="shared" ref="G194:G257" si="16">IFERROR(E194-D194,"")</f>
        <v>1220</v>
      </c>
      <c r="H194" s="40">
        <f t="shared" ref="H194:H257" si="17">IFERROR((E194-D194)/D194,"")</f>
        <v>5.0896954526491449E-2</v>
      </c>
      <c r="I194" s="39">
        <f t="shared" ref="I194:I257" si="18">IFERROR(F194-E194,"")</f>
        <v>-1710</v>
      </c>
      <c r="J194" s="40">
        <f t="shared" ref="J194:J257" si="19">IFERROR((F194-E194)/E194,"")</f>
        <v>-6.7884080984517661E-2</v>
      </c>
      <c r="K194" s="35" t="s">
        <v>2833</v>
      </c>
    </row>
    <row r="195" spans="1:11" ht="15" customHeight="1" x14ac:dyDescent="0.45">
      <c r="A195" s="24" t="s">
        <v>2565</v>
      </c>
      <c r="B195" s="25" t="s">
        <v>1751</v>
      </c>
      <c r="C195" s="25" t="s">
        <v>1791</v>
      </c>
      <c r="D195" s="26">
        <v>24660</v>
      </c>
      <c r="E195" s="26">
        <v>26060</v>
      </c>
      <c r="F195" s="27">
        <f>'Automation by SOC (Employment)'!G750</f>
        <v>22930</v>
      </c>
      <c r="G195" s="28">
        <f t="shared" si="16"/>
        <v>1400</v>
      </c>
      <c r="H195" s="29">
        <f t="shared" si="17"/>
        <v>5.6772100567721008E-2</v>
      </c>
      <c r="I195" s="28">
        <f t="shared" si="18"/>
        <v>-3130</v>
      </c>
      <c r="J195" s="29">
        <f t="shared" si="19"/>
        <v>-0.12010744435917114</v>
      </c>
      <c r="K195" s="24" t="s">
        <v>2833</v>
      </c>
    </row>
    <row r="196" spans="1:11" ht="15" customHeight="1" x14ac:dyDescent="0.45">
      <c r="A196" s="24" t="s">
        <v>1900</v>
      </c>
      <c r="B196" s="25" t="s">
        <v>319</v>
      </c>
      <c r="C196" s="25" t="s">
        <v>1791</v>
      </c>
      <c r="D196" s="26">
        <v>24630</v>
      </c>
      <c r="E196" s="26">
        <v>22770</v>
      </c>
      <c r="F196" s="27">
        <f>'Automation by SOC (Employment)'!G102</f>
        <v>22770</v>
      </c>
      <c r="G196" s="28">
        <f t="shared" si="16"/>
        <v>-1860</v>
      </c>
      <c r="H196" s="29">
        <f t="shared" si="17"/>
        <v>-7.5517661388550553E-2</v>
      </c>
      <c r="I196" s="28">
        <f t="shared" si="18"/>
        <v>0</v>
      </c>
      <c r="J196" s="29">
        <f t="shared" si="19"/>
        <v>0</v>
      </c>
      <c r="K196" s="24" t="s">
        <v>2833</v>
      </c>
    </row>
    <row r="197" spans="1:11" ht="15" customHeight="1" x14ac:dyDescent="0.45">
      <c r="A197" s="24" t="s">
        <v>2542</v>
      </c>
      <c r="B197" s="25" t="s">
        <v>1701</v>
      </c>
      <c r="C197" s="25" t="s">
        <v>1791</v>
      </c>
      <c r="D197" s="26">
        <v>22310</v>
      </c>
      <c r="E197" s="26">
        <v>22400</v>
      </c>
      <c r="F197" s="27">
        <f>'Automation by SOC (Employment)'!G727</f>
        <v>22510</v>
      </c>
      <c r="G197" s="28">
        <f t="shared" si="16"/>
        <v>90</v>
      </c>
      <c r="H197" s="29">
        <f t="shared" si="17"/>
        <v>4.0340654415060512E-3</v>
      </c>
      <c r="I197" s="28">
        <f t="shared" si="18"/>
        <v>110</v>
      </c>
      <c r="J197" s="29">
        <f t="shared" si="19"/>
        <v>4.9107142857142856E-3</v>
      </c>
      <c r="K197" s="24" t="s">
        <v>2833</v>
      </c>
    </row>
    <row r="198" spans="1:11" ht="15" customHeight="1" x14ac:dyDescent="0.45">
      <c r="A198" s="24" t="s">
        <v>1940</v>
      </c>
      <c r="B198" s="25" t="s">
        <v>1941</v>
      </c>
      <c r="C198" s="25" t="s">
        <v>1791</v>
      </c>
      <c r="D198" s="26">
        <v>20820</v>
      </c>
      <c r="E198" s="26">
        <v>22580</v>
      </c>
      <c r="F198" s="27">
        <f>'Automation by SOC (Employment)'!G139</f>
        <v>22300</v>
      </c>
      <c r="G198" s="28">
        <f t="shared" si="16"/>
        <v>1760</v>
      </c>
      <c r="H198" s="29">
        <f t="shared" si="17"/>
        <v>8.4534101825168101E-2</v>
      </c>
      <c r="I198" s="28">
        <f t="shared" si="18"/>
        <v>-280</v>
      </c>
      <c r="J198" s="29">
        <f t="shared" si="19"/>
        <v>-1.2400354295837024E-2</v>
      </c>
      <c r="K198" s="24" t="s">
        <v>2833</v>
      </c>
    </row>
    <row r="199" spans="1:11" ht="15" customHeight="1" x14ac:dyDescent="0.45">
      <c r="A199" s="24" t="s">
        <v>2083</v>
      </c>
      <c r="B199" s="25" t="s">
        <v>729</v>
      </c>
      <c r="C199" s="25" t="s">
        <v>1791</v>
      </c>
      <c r="D199" s="26">
        <v>23940</v>
      </c>
      <c r="E199" s="26">
        <v>24460</v>
      </c>
      <c r="F199" s="27">
        <f>'Automation by SOC (Employment)'!G277</f>
        <v>21550</v>
      </c>
      <c r="G199" s="28">
        <f t="shared" si="16"/>
        <v>520</v>
      </c>
      <c r="H199" s="29">
        <f t="shared" si="17"/>
        <v>2.1720969089390141E-2</v>
      </c>
      <c r="I199" s="28">
        <f t="shared" si="18"/>
        <v>-2910</v>
      </c>
      <c r="J199" s="29">
        <f t="shared" si="19"/>
        <v>-0.11896974652493868</v>
      </c>
      <c r="K199" s="24" t="s">
        <v>2833</v>
      </c>
    </row>
    <row r="200" spans="1:11" ht="15" customHeight="1" x14ac:dyDescent="0.45">
      <c r="A200" s="24" t="s">
        <v>2080</v>
      </c>
      <c r="B200" s="25" t="s">
        <v>723</v>
      </c>
      <c r="C200" s="25" t="s">
        <v>1791</v>
      </c>
      <c r="D200" s="26">
        <v>26190</v>
      </c>
      <c r="E200" s="26">
        <v>21080</v>
      </c>
      <c r="F200" s="27">
        <f>'Automation by SOC (Employment)'!G274</f>
        <v>21110</v>
      </c>
      <c r="G200" s="28">
        <f t="shared" si="16"/>
        <v>-5110</v>
      </c>
      <c r="H200" s="29">
        <f t="shared" si="17"/>
        <v>-0.19511263841160748</v>
      </c>
      <c r="I200" s="28">
        <f t="shared" si="18"/>
        <v>30</v>
      </c>
      <c r="J200" s="29">
        <f t="shared" si="19"/>
        <v>1.4231499051233396E-3</v>
      </c>
      <c r="K200" s="24" t="s">
        <v>2833</v>
      </c>
    </row>
    <row r="201" spans="1:11" ht="15" customHeight="1" x14ac:dyDescent="0.45">
      <c r="A201" s="24" t="s">
        <v>1891</v>
      </c>
      <c r="B201" s="25" t="s">
        <v>287</v>
      </c>
      <c r="C201" s="25" t="s">
        <v>1791</v>
      </c>
      <c r="D201" s="26">
        <v>21140</v>
      </c>
      <c r="E201" s="26">
        <v>20330</v>
      </c>
      <c r="F201" s="27">
        <f>'Automation by SOC (Employment)'!G93</f>
        <v>21070</v>
      </c>
      <c r="G201" s="28">
        <f t="shared" si="16"/>
        <v>-810</v>
      </c>
      <c r="H201" s="29">
        <f t="shared" si="17"/>
        <v>-3.8315988647114475E-2</v>
      </c>
      <c r="I201" s="28">
        <f t="shared" si="18"/>
        <v>740</v>
      </c>
      <c r="J201" s="29">
        <f t="shared" si="19"/>
        <v>3.6399409739301523E-2</v>
      </c>
      <c r="K201" s="24" t="s">
        <v>2833</v>
      </c>
    </row>
    <row r="202" spans="1:11" ht="15" customHeight="1" x14ac:dyDescent="0.45">
      <c r="A202" s="24" t="s">
        <v>2535</v>
      </c>
      <c r="B202" s="25" t="s">
        <v>1685</v>
      </c>
      <c r="C202" s="25" t="s">
        <v>1791</v>
      </c>
      <c r="D202" s="26">
        <v>20660</v>
      </c>
      <c r="E202" s="26">
        <v>20970</v>
      </c>
      <c r="F202" s="27">
        <f>'Automation by SOC (Employment)'!G720</f>
        <v>20770</v>
      </c>
      <c r="G202" s="28">
        <f t="shared" si="16"/>
        <v>310</v>
      </c>
      <c r="H202" s="29">
        <f t="shared" si="17"/>
        <v>1.5004840271055178E-2</v>
      </c>
      <c r="I202" s="28">
        <f t="shared" si="18"/>
        <v>-200</v>
      </c>
      <c r="J202" s="29">
        <f t="shared" si="19"/>
        <v>-9.5374344301382922E-3</v>
      </c>
      <c r="K202" s="24" t="s">
        <v>2833</v>
      </c>
    </row>
    <row r="203" spans="1:11" ht="23.25" customHeight="1" x14ac:dyDescent="0.45">
      <c r="A203" s="24" t="s">
        <v>2449</v>
      </c>
      <c r="B203" s="25" t="s">
        <v>1503</v>
      </c>
      <c r="C203" s="25" t="s">
        <v>1791</v>
      </c>
      <c r="D203" s="26">
        <v>19570</v>
      </c>
      <c r="E203" s="26">
        <v>19500</v>
      </c>
      <c r="F203" s="27">
        <f>'Automation by SOC (Employment)'!G635</f>
        <v>20370</v>
      </c>
      <c r="G203" s="28">
        <f t="shared" si="16"/>
        <v>-70</v>
      </c>
      <c r="H203" s="29">
        <f t="shared" si="17"/>
        <v>-3.5769034236075624E-3</v>
      </c>
      <c r="I203" s="28">
        <f t="shared" si="18"/>
        <v>870</v>
      </c>
      <c r="J203" s="29">
        <f t="shared" si="19"/>
        <v>4.4615384615384612E-2</v>
      </c>
      <c r="K203" s="24" t="s">
        <v>2833</v>
      </c>
    </row>
    <row r="204" spans="1:11" ht="15" customHeight="1" x14ac:dyDescent="0.45">
      <c r="A204" s="24" t="s">
        <v>2054</v>
      </c>
      <c r="B204" s="25" t="s">
        <v>663</v>
      </c>
      <c r="C204" s="25" t="s">
        <v>1791</v>
      </c>
      <c r="D204" s="26">
        <v>29940</v>
      </c>
      <c r="E204" s="26">
        <v>21280</v>
      </c>
      <c r="F204" s="27">
        <f>'Automation by SOC (Employment)'!G248</f>
        <v>19970</v>
      </c>
      <c r="G204" s="28">
        <f t="shared" si="16"/>
        <v>-8660</v>
      </c>
      <c r="H204" s="29">
        <f t="shared" si="17"/>
        <v>-0.28924515698062792</v>
      </c>
      <c r="I204" s="28">
        <f t="shared" si="18"/>
        <v>-1310</v>
      </c>
      <c r="J204" s="29">
        <f t="shared" si="19"/>
        <v>-6.156015037593985E-2</v>
      </c>
      <c r="K204" s="24" t="s">
        <v>2833</v>
      </c>
    </row>
    <row r="205" spans="1:11" ht="23.25" customHeight="1" x14ac:dyDescent="0.45">
      <c r="A205" s="24" t="s">
        <v>2368</v>
      </c>
      <c r="B205" s="25" t="s">
        <v>1343</v>
      </c>
      <c r="C205" s="25" t="s">
        <v>1791</v>
      </c>
      <c r="D205" s="26">
        <v>18770</v>
      </c>
      <c r="E205" s="26">
        <v>16480</v>
      </c>
      <c r="F205" s="27">
        <f>'Automation by SOC (Employment)'!G555</f>
        <v>19580</v>
      </c>
      <c r="G205" s="28">
        <f t="shared" si="16"/>
        <v>-2290</v>
      </c>
      <c r="H205" s="29">
        <f t="shared" si="17"/>
        <v>-0.12200319659030368</v>
      </c>
      <c r="I205" s="28">
        <f t="shared" si="18"/>
        <v>3100</v>
      </c>
      <c r="J205" s="29">
        <f t="shared" si="19"/>
        <v>0.18810679611650485</v>
      </c>
      <c r="K205" s="24" t="s">
        <v>2833</v>
      </c>
    </row>
    <row r="206" spans="1:11" ht="15" customHeight="1" x14ac:dyDescent="0.45">
      <c r="A206" s="24" t="s">
        <v>1904</v>
      </c>
      <c r="B206" s="25" t="s">
        <v>331</v>
      </c>
      <c r="C206" s="25" t="s">
        <v>1791</v>
      </c>
      <c r="D206" s="26">
        <v>20390</v>
      </c>
      <c r="E206" s="26">
        <v>18970</v>
      </c>
      <c r="F206" s="27">
        <f>'Automation by SOC (Employment)'!G106</f>
        <v>18060</v>
      </c>
      <c r="G206" s="28">
        <f t="shared" si="16"/>
        <v>-1420</v>
      </c>
      <c r="H206" s="29">
        <f t="shared" si="17"/>
        <v>-6.9641981363413444E-2</v>
      </c>
      <c r="I206" s="28">
        <f t="shared" si="18"/>
        <v>-910</v>
      </c>
      <c r="J206" s="29">
        <f t="shared" si="19"/>
        <v>-4.797047970479705E-2</v>
      </c>
      <c r="K206" s="24" t="s">
        <v>2833</v>
      </c>
    </row>
    <row r="207" spans="1:11" ht="15" customHeight="1" x14ac:dyDescent="0.45">
      <c r="A207" s="24" t="s">
        <v>2504</v>
      </c>
      <c r="B207" s="25" t="s">
        <v>1617</v>
      </c>
      <c r="C207" s="25" t="s">
        <v>1791</v>
      </c>
      <c r="D207" s="26">
        <v>15930</v>
      </c>
      <c r="E207" s="26">
        <v>15910</v>
      </c>
      <c r="F207" s="27">
        <f>'Automation by SOC (Employment)'!G690</f>
        <v>18030</v>
      </c>
      <c r="G207" s="28">
        <f t="shared" si="16"/>
        <v>-20</v>
      </c>
      <c r="H207" s="29">
        <f t="shared" si="17"/>
        <v>-1.2554927809165098E-3</v>
      </c>
      <c r="I207" s="28">
        <f t="shared" si="18"/>
        <v>2120</v>
      </c>
      <c r="J207" s="29">
        <f t="shared" si="19"/>
        <v>0.13324952859836581</v>
      </c>
      <c r="K207" s="24" t="s">
        <v>2833</v>
      </c>
    </row>
    <row r="208" spans="1:11" ht="15" customHeight="1" x14ac:dyDescent="0.45">
      <c r="A208" s="24" t="s">
        <v>1908</v>
      </c>
      <c r="B208" s="25" t="s">
        <v>351</v>
      </c>
      <c r="C208" s="25" t="s">
        <v>1791</v>
      </c>
      <c r="D208" s="26">
        <v>20680</v>
      </c>
      <c r="E208" s="26">
        <v>20020</v>
      </c>
      <c r="F208" s="27">
        <f>'Automation by SOC (Employment)'!G109</f>
        <v>17920</v>
      </c>
      <c r="G208" s="28">
        <f t="shared" si="16"/>
        <v>-660</v>
      </c>
      <c r="H208" s="29">
        <f t="shared" si="17"/>
        <v>-3.1914893617021274E-2</v>
      </c>
      <c r="I208" s="28">
        <f t="shared" si="18"/>
        <v>-2100</v>
      </c>
      <c r="J208" s="29">
        <f t="shared" si="19"/>
        <v>-0.1048951048951049</v>
      </c>
      <c r="K208" s="24" t="s">
        <v>2833</v>
      </c>
    </row>
    <row r="209" spans="1:11" ht="15" customHeight="1" x14ac:dyDescent="0.45">
      <c r="A209" s="24" t="s">
        <v>2131</v>
      </c>
      <c r="B209" s="25" t="s">
        <v>851</v>
      </c>
      <c r="C209" s="25" t="s">
        <v>1791</v>
      </c>
      <c r="D209" s="26">
        <v>16560</v>
      </c>
      <c r="E209" s="26">
        <v>16960</v>
      </c>
      <c r="F209" s="27">
        <f>'Automation by SOC (Employment)'!G322</f>
        <v>17080</v>
      </c>
      <c r="G209" s="28">
        <f t="shared" si="16"/>
        <v>400</v>
      </c>
      <c r="H209" s="29">
        <f t="shared" si="17"/>
        <v>2.4154589371980676E-2</v>
      </c>
      <c r="I209" s="28">
        <f t="shared" si="18"/>
        <v>120</v>
      </c>
      <c r="J209" s="29">
        <f t="shared" si="19"/>
        <v>7.0754716981132077E-3</v>
      </c>
      <c r="K209" s="24" t="s">
        <v>2833</v>
      </c>
    </row>
    <row r="210" spans="1:11" ht="15" customHeight="1" x14ac:dyDescent="0.45">
      <c r="A210" s="24" t="s">
        <v>2097</v>
      </c>
      <c r="B210" s="25" t="s">
        <v>761</v>
      </c>
      <c r="C210" s="25" t="s">
        <v>1791</v>
      </c>
      <c r="D210" s="26">
        <v>16640</v>
      </c>
      <c r="E210" s="26">
        <v>18700</v>
      </c>
      <c r="F210" s="27">
        <f>'Automation by SOC (Employment)'!G291</f>
        <v>17070</v>
      </c>
      <c r="G210" s="28">
        <f t="shared" si="16"/>
        <v>2060</v>
      </c>
      <c r="H210" s="29">
        <f t="shared" si="17"/>
        <v>0.12379807692307693</v>
      </c>
      <c r="I210" s="28">
        <f t="shared" si="18"/>
        <v>-1630</v>
      </c>
      <c r="J210" s="29">
        <f t="shared" si="19"/>
        <v>-8.7165775401069512E-2</v>
      </c>
      <c r="K210" s="24" t="s">
        <v>2833</v>
      </c>
    </row>
    <row r="211" spans="1:11" ht="15" customHeight="1" x14ac:dyDescent="0.45">
      <c r="A211" s="24" t="s">
        <v>2461</v>
      </c>
      <c r="B211" s="25" t="s">
        <v>1527</v>
      </c>
      <c r="C211" s="25" t="s">
        <v>1791</v>
      </c>
      <c r="D211" s="26">
        <v>20870</v>
      </c>
      <c r="E211" s="26">
        <v>20330</v>
      </c>
      <c r="F211" s="27">
        <f>'Automation by SOC (Employment)'!G647</f>
        <v>16780</v>
      </c>
      <c r="G211" s="28">
        <f t="shared" si="16"/>
        <v>-540</v>
      </c>
      <c r="H211" s="29">
        <f t="shared" si="17"/>
        <v>-2.5874460948730235E-2</v>
      </c>
      <c r="I211" s="28">
        <f t="shared" si="18"/>
        <v>-3550</v>
      </c>
      <c r="J211" s="29">
        <f t="shared" si="19"/>
        <v>-0.17461878996556812</v>
      </c>
      <c r="K211" s="24" t="s">
        <v>2833</v>
      </c>
    </row>
    <row r="212" spans="1:11" ht="23.25" customHeight="1" x14ac:dyDescent="0.45">
      <c r="A212" s="24" t="s">
        <v>2458</v>
      </c>
      <c r="B212" s="25" t="s">
        <v>1521</v>
      </c>
      <c r="C212" s="25" t="s">
        <v>1791</v>
      </c>
      <c r="D212" s="26">
        <v>19560</v>
      </c>
      <c r="E212" s="26">
        <v>18970</v>
      </c>
      <c r="F212" s="27">
        <f>'Automation by SOC (Employment)'!G644</f>
        <v>16710</v>
      </c>
      <c r="G212" s="28">
        <f t="shared" si="16"/>
        <v>-590</v>
      </c>
      <c r="H212" s="29">
        <f t="shared" si="17"/>
        <v>-3.0163599182004092E-2</v>
      </c>
      <c r="I212" s="28">
        <f t="shared" si="18"/>
        <v>-2260</v>
      </c>
      <c r="J212" s="29">
        <f t="shared" si="19"/>
        <v>-0.1191354770690564</v>
      </c>
      <c r="K212" s="24" t="s">
        <v>2833</v>
      </c>
    </row>
    <row r="213" spans="1:11" ht="15" customHeight="1" x14ac:dyDescent="0.45">
      <c r="A213" s="24" t="s">
        <v>2503</v>
      </c>
      <c r="B213" s="25" t="s">
        <v>1615</v>
      </c>
      <c r="C213" s="25" t="s">
        <v>1791</v>
      </c>
      <c r="D213" s="26">
        <v>17980</v>
      </c>
      <c r="E213" s="26">
        <v>17840</v>
      </c>
      <c r="F213" s="27">
        <f>'Automation by SOC (Employment)'!G689</f>
        <v>16610</v>
      </c>
      <c r="G213" s="28">
        <f t="shared" si="16"/>
        <v>-140</v>
      </c>
      <c r="H213" s="29">
        <f t="shared" si="17"/>
        <v>-7.7864293659621799E-3</v>
      </c>
      <c r="I213" s="28">
        <f t="shared" si="18"/>
        <v>-1230</v>
      </c>
      <c r="J213" s="29">
        <f t="shared" si="19"/>
        <v>-6.894618834080718E-2</v>
      </c>
      <c r="K213" s="24" t="s">
        <v>2833</v>
      </c>
    </row>
    <row r="214" spans="1:11" ht="23.25" customHeight="1" x14ac:dyDescent="0.45">
      <c r="A214" s="24" t="s">
        <v>2226</v>
      </c>
      <c r="B214" s="25" t="s">
        <v>1047</v>
      </c>
      <c r="C214" s="25" t="s">
        <v>1791</v>
      </c>
      <c r="D214" s="26">
        <v>14720</v>
      </c>
      <c r="E214" s="26">
        <v>14960</v>
      </c>
      <c r="F214" s="27">
        <f>'Automation by SOC (Employment)'!G413</f>
        <v>15560</v>
      </c>
      <c r="G214" s="28">
        <f t="shared" si="16"/>
        <v>240</v>
      </c>
      <c r="H214" s="29">
        <f t="shared" si="17"/>
        <v>1.6304347826086956E-2</v>
      </c>
      <c r="I214" s="28">
        <f t="shared" si="18"/>
        <v>600</v>
      </c>
      <c r="J214" s="29">
        <f t="shared" si="19"/>
        <v>4.0106951871657755E-2</v>
      </c>
      <c r="K214" s="24" t="s">
        <v>2833</v>
      </c>
    </row>
    <row r="215" spans="1:11" ht="15" customHeight="1" x14ac:dyDescent="0.45">
      <c r="A215" s="24" t="s">
        <v>2543</v>
      </c>
      <c r="B215" s="25" t="s">
        <v>1703</v>
      </c>
      <c r="C215" s="25" t="s">
        <v>1791</v>
      </c>
      <c r="D215" s="26">
        <v>18320</v>
      </c>
      <c r="E215" s="26">
        <v>16640</v>
      </c>
      <c r="F215" s="27">
        <f>'Automation by SOC (Employment)'!G728</f>
        <v>15190</v>
      </c>
      <c r="G215" s="28">
        <f t="shared" si="16"/>
        <v>-1680</v>
      </c>
      <c r="H215" s="29">
        <f t="shared" si="17"/>
        <v>-9.1703056768558958E-2</v>
      </c>
      <c r="I215" s="28">
        <f t="shared" si="18"/>
        <v>-1450</v>
      </c>
      <c r="J215" s="29">
        <f t="shared" si="19"/>
        <v>-8.7139423076923073E-2</v>
      </c>
      <c r="K215" s="24" t="s">
        <v>2833</v>
      </c>
    </row>
    <row r="216" spans="1:11" ht="15" customHeight="1" x14ac:dyDescent="0.45">
      <c r="A216" s="24" t="s">
        <v>1957</v>
      </c>
      <c r="B216" s="25" t="s">
        <v>467</v>
      </c>
      <c r="C216" s="25" t="s">
        <v>1791</v>
      </c>
      <c r="D216" s="26">
        <v>13150</v>
      </c>
      <c r="E216" s="26">
        <v>14340</v>
      </c>
      <c r="F216" s="27">
        <f>'Automation by SOC (Employment)'!G153</f>
        <v>15130</v>
      </c>
      <c r="G216" s="28">
        <f t="shared" si="16"/>
        <v>1190</v>
      </c>
      <c r="H216" s="29">
        <f t="shared" si="17"/>
        <v>9.0494296577946762E-2</v>
      </c>
      <c r="I216" s="28">
        <f t="shared" si="18"/>
        <v>790</v>
      </c>
      <c r="J216" s="29">
        <f t="shared" si="19"/>
        <v>5.5090655509065549E-2</v>
      </c>
      <c r="K216" s="24" t="s">
        <v>2833</v>
      </c>
    </row>
    <row r="217" spans="1:11" ht="23.25" customHeight="1" x14ac:dyDescent="0.45">
      <c r="A217" s="24" t="s">
        <v>2530</v>
      </c>
      <c r="B217" s="25" t="s">
        <v>1669</v>
      </c>
      <c r="C217" s="25" t="s">
        <v>1791</v>
      </c>
      <c r="D217" s="26">
        <v>15210</v>
      </c>
      <c r="E217" s="26">
        <v>13890</v>
      </c>
      <c r="F217" s="27">
        <f>'Automation by SOC (Employment)'!G715</f>
        <v>14760</v>
      </c>
      <c r="G217" s="28">
        <f t="shared" si="16"/>
        <v>-1320</v>
      </c>
      <c r="H217" s="29">
        <f t="shared" si="17"/>
        <v>-8.6785009861932938E-2</v>
      </c>
      <c r="I217" s="28">
        <f t="shared" si="18"/>
        <v>870</v>
      </c>
      <c r="J217" s="29">
        <f t="shared" si="19"/>
        <v>6.2634989200863925E-2</v>
      </c>
      <c r="K217" s="24" t="s">
        <v>2833</v>
      </c>
    </row>
    <row r="218" spans="1:11" ht="15" customHeight="1" x14ac:dyDescent="0.45">
      <c r="A218" s="24" t="s">
        <v>1958</v>
      </c>
      <c r="B218" s="25" t="s">
        <v>471</v>
      </c>
      <c r="C218" s="25" t="s">
        <v>1791</v>
      </c>
      <c r="D218" s="26">
        <v>15190</v>
      </c>
      <c r="E218" s="26">
        <v>14200</v>
      </c>
      <c r="F218" s="27">
        <f>'Automation by SOC (Employment)'!G154</f>
        <v>14600</v>
      </c>
      <c r="G218" s="28">
        <f t="shared" si="16"/>
        <v>-990</v>
      </c>
      <c r="H218" s="29">
        <f t="shared" si="17"/>
        <v>-6.5174456879525999E-2</v>
      </c>
      <c r="I218" s="28">
        <f t="shared" si="18"/>
        <v>400</v>
      </c>
      <c r="J218" s="29">
        <f t="shared" si="19"/>
        <v>2.8169014084507043E-2</v>
      </c>
      <c r="K218" s="24" t="s">
        <v>2833</v>
      </c>
    </row>
    <row r="219" spans="1:11" ht="15" customHeight="1" x14ac:dyDescent="0.45">
      <c r="A219" s="35" t="s">
        <v>2602</v>
      </c>
      <c r="B219" s="36" t="s">
        <v>2603</v>
      </c>
      <c r="C219" s="36" t="s">
        <v>2587</v>
      </c>
      <c r="D219" s="37">
        <v>16580</v>
      </c>
      <c r="E219" s="37">
        <v>16010</v>
      </c>
      <c r="F219" s="38">
        <f>'Automation by SOC (Employment)'!G775</f>
        <v>14470</v>
      </c>
      <c r="G219" s="39">
        <f t="shared" si="16"/>
        <v>-570</v>
      </c>
      <c r="H219" s="40">
        <f t="shared" si="17"/>
        <v>-3.4378769601930037E-2</v>
      </c>
      <c r="I219" s="39">
        <f t="shared" si="18"/>
        <v>-1540</v>
      </c>
      <c r="J219" s="40">
        <f t="shared" si="19"/>
        <v>-9.6189881324172388E-2</v>
      </c>
      <c r="K219" s="35" t="s">
        <v>2833</v>
      </c>
    </row>
    <row r="220" spans="1:11" ht="15" customHeight="1" x14ac:dyDescent="0.45">
      <c r="A220" s="24" t="s">
        <v>2315</v>
      </c>
      <c r="B220" s="25" t="s">
        <v>1231</v>
      </c>
      <c r="C220" s="25" t="s">
        <v>1791</v>
      </c>
      <c r="D220" s="26">
        <v>12660</v>
      </c>
      <c r="E220" s="26">
        <v>12090</v>
      </c>
      <c r="F220" s="27">
        <f>'Automation by SOC (Employment)'!G502</f>
        <v>14410</v>
      </c>
      <c r="G220" s="28">
        <f t="shared" si="16"/>
        <v>-570</v>
      </c>
      <c r="H220" s="29">
        <f t="shared" si="17"/>
        <v>-4.5023696682464455E-2</v>
      </c>
      <c r="I220" s="28">
        <f t="shared" si="18"/>
        <v>2320</v>
      </c>
      <c r="J220" s="29">
        <f t="shared" si="19"/>
        <v>0.19189412737799835</v>
      </c>
      <c r="K220" s="24" t="s">
        <v>2833</v>
      </c>
    </row>
    <row r="221" spans="1:11" ht="23.25" customHeight="1" x14ac:dyDescent="0.45">
      <c r="A221" s="24" t="s">
        <v>2516</v>
      </c>
      <c r="B221" s="25" t="s">
        <v>1639</v>
      </c>
      <c r="C221" s="25" t="s">
        <v>1791</v>
      </c>
      <c r="D221" s="26">
        <v>14820</v>
      </c>
      <c r="E221" s="26">
        <v>16160</v>
      </c>
      <c r="F221" s="27">
        <f>'Automation by SOC (Employment)'!G701</f>
        <v>14280</v>
      </c>
      <c r="G221" s="28">
        <f t="shared" si="16"/>
        <v>1340</v>
      </c>
      <c r="H221" s="29">
        <f t="shared" si="17"/>
        <v>9.041835357624832E-2</v>
      </c>
      <c r="I221" s="28">
        <f t="shared" si="18"/>
        <v>-1880</v>
      </c>
      <c r="J221" s="29">
        <f t="shared" si="19"/>
        <v>-0.11633663366336634</v>
      </c>
      <c r="K221" s="24" t="s">
        <v>2833</v>
      </c>
    </row>
    <row r="222" spans="1:11" ht="15" customHeight="1" x14ac:dyDescent="0.45">
      <c r="A222" s="24" t="s">
        <v>1886</v>
      </c>
      <c r="B222" s="25" t="s">
        <v>275</v>
      </c>
      <c r="C222" s="25" t="s">
        <v>1791</v>
      </c>
      <c r="D222" s="26">
        <v>12330</v>
      </c>
      <c r="E222" s="26">
        <v>12790</v>
      </c>
      <c r="F222" s="27">
        <f>'Automation by SOC (Employment)'!G88</f>
        <v>14260</v>
      </c>
      <c r="G222" s="28">
        <f t="shared" si="16"/>
        <v>460</v>
      </c>
      <c r="H222" s="29">
        <f t="shared" si="17"/>
        <v>3.7307380373073802E-2</v>
      </c>
      <c r="I222" s="28">
        <f t="shared" si="18"/>
        <v>1470</v>
      </c>
      <c r="J222" s="29">
        <f t="shared" si="19"/>
        <v>0.11493354182955434</v>
      </c>
      <c r="K222" s="24" t="s">
        <v>2833</v>
      </c>
    </row>
    <row r="223" spans="1:11" ht="15" customHeight="1" x14ac:dyDescent="0.45">
      <c r="A223" s="35" t="s">
        <v>2690</v>
      </c>
      <c r="B223" s="36" t="s">
        <v>2691</v>
      </c>
      <c r="C223" s="36" t="s">
        <v>2587</v>
      </c>
      <c r="D223" s="37">
        <v>13300</v>
      </c>
      <c r="E223" s="37">
        <v>14920</v>
      </c>
      <c r="F223" s="38">
        <f>'Automation by SOC (Employment)'!G819</f>
        <v>14140</v>
      </c>
      <c r="G223" s="39">
        <f t="shared" si="16"/>
        <v>1620</v>
      </c>
      <c r="H223" s="40">
        <f t="shared" si="17"/>
        <v>0.12180451127819548</v>
      </c>
      <c r="I223" s="39">
        <f t="shared" si="18"/>
        <v>-780</v>
      </c>
      <c r="J223" s="40">
        <f t="shared" si="19"/>
        <v>-5.2278820375335121E-2</v>
      </c>
      <c r="K223" s="35" t="s">
        <v>2833</v>
      </c>
    </row>
    <row r="224" spans="1:11" ht="15" customHeight="1" x14ac:dyDescent="0.45">
      <c r="A224" s="24" t="s">
        <v>2506</v>
      </c>
      <c r="B224" s="25" t="s">
        <v>2507</v>
      </c>
      <c r="C224" s="25" t="s">
        <v>1791</v>
      </c>
      <c r="D224" s="26">
        <v>15370</v>
      </c>
      <c r="E224" s="26">
        <v>15950</v>
      </c>
      <c r="F224" s="27">
        <f>'Automation by SOC (Employment)'!G692</f>
        <v>14080</v>
      </c>
      <c r="G224" s="28">
        <f t="shared" si="16"/>
        <v>580</v>
      </c>
      <c r="H224" s="29">
        <f t="shared" si="17"/>
        <v>3.7735849056603772E-2</v>
      </c>
      <c r="I224" s="28">
        <f t="shared" si="18"/>
        <v>-1870</v>
      </c>
      <c r="J224" s="29">
        <f t="shared" si="19"/>
        <v>-0.11724137931034483</v>
      </c>
      <c r="K224" s="24" t="s">
        <v>2833</v>
      </c>
    </row>
    <row r="225" spans="1:11" ht="23.25" customHeight="1" x14ac:dyDescent="0.45">
      <c r="A225" s="24" t="s">
        <v>2471</v>
      </c>
      <c r="B225" s="25" t="s">
        <v>1547</v>
      </c>
      <c r="C225" s="25" t="s">
        <v>1791</v>
      </c>
      <c r="D225" s="26">
        <v>14950</v>
      </c>
      <c r="E225" s="26">
        <v>14590</v>
      </c>
      <c r="F225" s="27">
        <f>'Automation by SOC (Employment)'!G657</f>
        <v>14000</v>
      </c>
      <c r="G225" s="28">
        <f t="shared" si="16"/>
        <v>-360</v>
      </c>
      <c r="H225" s="29">
        <f t="shared" si="17"/>
        <v>-2.4080267558528427E-2</v>
      </c>
      <c r="I225" s="28">
        <f t="shared" si="18"/>
        <v>-590</v>
      </c>
      <c r="J225" s="29">
        <f t="shared" si="19"/>
        <v>-4.0438656614119259E-2</v>
      </c>
      <c r="K225" s="24" t="s">
        <v>2833</v>
      </c>
    </row>
    <row r="226" spans="1:11" ht="15" customHeight="1" x14ac:dyDescent="0.45">
      <c r="A226" s="24" t="s">
        <v>2081</v>
      </c>
      <c r="B226" s="25" t="s">
        <v>725</v>
      </c>
      <c r="C226" s="25" t="s">
        <v>1791</v>
      </c>
      <c r="D226" s="26">
        <v>14600</v>
      </c>
      <c r="E226" s="26">
        <v>13050</v>
      </c>
      <c r="F226" s="27">
        <f>'Automation by SOC (Employment)'!G275</f>
        <v>13080</v>
      </c>
      <c r="G226" s="28">
        <f t="shared" si="16"/>
        <v>-1550</v>
      </c>
      <c r="H226" s="29">
        <f t="shared" si="17"/>
        <v>-0.10616438356164383</v>
      </c>
      <c r="I226" s="28">
        <f t="shared" si="18"/>
        <v>30</v>
      </c>
      <c r="J226" s="29">
        <f t="shared" si="19"/>
        <v>2.2988505747126436E-3</v>
      </c>
      <c r="K226" s="24" t="s">
        <v>2833</v>
      </c>
    </row>
    <row r="227" spans="1:11" ht="15" customHeight="1" x14ac:dyDescent="0.45">
      <c r="A227" s="24" t="s">
        <v>1921</v>
      </c>
      <c r="B227" s="25" t="s">
        <v>383</v>
      </c>
      <c r="C227" s="25" t="s">
        <v>1791</v>
      </c>
      <c r="D227" s="26">
        <v>14100</v>
      </c>
      <c r="E227" s="26">
        <v>14370</v>
      </c>
      <c r="F227" s="27">
        <f>'Automation by SOC (Employment)'!G121</f>
        <v>13060</v>
      </c>
      <c r="G227" s="28">
        <f t="shared" si="16"/>
        <v>270</v>
      </c>
      <c r="H227" s="29">
        <f t="shared" si="17"/>
        <v>1.9148936170212766E-2</v>
      </c>
      <c r="I227" s="28">
        <f t="shared" si="18"/>
        <v>-1310</v>
      </c>
      <c r="J227" s="29">
        <f t="shared" si="19"/>
        <v>-9.1162143354210162E-2</v>
      </c>
      <c r="K227" s="24" t="s">
        <v>2833</v>
      </c>
    </row>
    <row r="228" spans="1:11" ht="23.25" customHeight="1" x14ac:dyDescent="0.45">
      <c r="A228" s="24" t="s">
        <v>2487</v>
      </c>
      <c r="B228" s="25" t="s">
        <v>1579</v>
      </c>
      <c r="C228" s="25" t="s">
        <v>1791</v>
      </c>
      <c r="D228" s="26">
        <v>15980</v>
      </c>
      <c r="E228" s="26">
        <v>14530</v>
      </c>
      <c r="F228" s="27">
        <f>'Automation by SOC (Employment)'!G673</f>
        <v>13030</v>
      </c>
      <c r="G228" s="28">
        <f t="shared" si="16"/>
        <v>-1450</v>
      </c>
      <c r="H228" s="29">
        <f t="shared" si="17"/>
        <v>-9.0738423028785986E-2</v>
      </c>
      <c r="I228" s="28">
        <f t="shared" si="18"/>
        <v>-1500</v>
      </c>
      <c r="J228" s="29">
        <f t="shared" si="19"/>
        <v>-0.10323468685478321</v>
      </c>
      <c r="K228" s="24" t="s">
        <v>2833</v>
      </c>
    </row>
    <row r="229" spans="1:11" ht="15" customHeight="1" x14ac:dyDescent="0.45">
      <c r="A229" s="24" t="s">
        <v>2078</v>
      </c>
      <c r="B229" s="25" t="s">
        <v>719</v>
      </c>
      <c r="C229" s="25" t="s">
        <v>1791</v>
      </c>
      <c r="D229" s="26">
        <v>12390</v>
      </c>
      <c r="E229" s="26">
        <v>12630</v>
      </c>
      <c r="F229" s="27">
        <f>'Automation by SOC (Employment)'!G272</f>
        <v>12870</v>
      </c>
      <c r="G229" s="28">
        <f t="shared" si="16"/>
        <v>240</v>
      </c>
      <c r="H229" s="29">
        <f t="shared" si="17"/>
        <v>1.9370460048426151E-2</v>
      </c>
      <c r="I229" s="28">
        <f t="shared" si="18"/>
        <v>240</v>
      </c>
      <c r="J229" s="29">
        <f t="shared" si="19"/>
        <v>1.9002375296912115E-2</v>
      </c>
      <c r="K229" s="24" t="s">
        <v>2833</v>
      </c>
    </row>
    <row r="230" spans="1:11" ht="23.25" customHeight="1" x14ac:dyDescent="0.45">
      <c r="A230" s="24" t="s">
        <v>2489</v>
      </c>
      <c r="B230" s="25" t="s">
        <v>1583</v>
      </c>
      <c r="C230" s="25" t="s">
        <v>1791</v>
      </c>
      <c r="D230" s="26">
        <v>14520</v>
      </c>
      <c r="E230" s="26">
        <v>14900</v>
      </c>
      <c r="F230" s="27">
        <f>'Automation by SOC (Employment)'!G675</f>
        <v>12850</v>
      </c>
      <c r="G230" s="28">
        <f t="shared" si="16"/>
        <v>380</v>
      </c>
      <c r="H230" s="29">
        <f t="shared" si="17"/>
        <v>2.6170798898071626E-2</v>
      </c>
      <c r="I230" s="28">
        <f t="shared" si="18"/>
        <v>-2050</v>
      </c>
      <c r="J230" s="29">
        <f t="shared" si="19"/>
        <v>-0.13758389261744966</v>
      </c>
      <c r="K230" s="24" t="s">
        <v>2833</v>
      </c>
    </row>
    <row r="231" spans="1:11" ht="15" customHeight="1" x14ac:dyDescent="0.45">
      <c r="A231" s="24" t="s">
        <v>2437</v>
      </c>
      <c r="B231" s="25" t="s">
        <v>1479</v>
      </c>
      <c r="C231" s="25" t="s">
        <v>1791</v>
      </c>
      <c r="D231" s="26">
        <v>11900</v>
      </c>
      <c r="E231" s="26">
        <v>12170</v>
      </c>
      <c r="F231" s="27">
        <f>'Automation by SOC (Employment)'!G623</f>
        <v>12840</v>
      </c>
      <c r="G231" s="28">
        <f t="shared" si="16"/>
        <v>270</v>
      </c>
      <c r="H231" s="29">
        <f t="shared" si="17"/>
        <v>2.26890756302521E-2</v>
      </c>
      <c r="I231" s="28">
        <f t="shared" si="18"/>
        <v>670</v>
      </c>
      <c r="J231" s="29">
        <f t="shared" si="19"/>
        <v>5.5053410024650778E-2</v>
      </c>
      <c r="K231" s="24" t="s">
        <v>2833</v>
      </c>
    </row>
    <row r="232" spans="1:11" ht="23.25" customHeight="1" x14ac:dyDescent="0.45">
      <c r="A232" s="24" t="s">
        <v>2459</v>
      </c>
      <c r="B232" s="25" t="s">
        <v>1523</v>
      </c>
      <c r="C232" s="25" t="s">
        <v>1791</v>
      </c>
      <c r="D232" s="26">
        <v>13990</v>
      </c>
      <c r="E232" s="26">
        <v>13810</v>
      </c>
      <c r="F232" s="27">
        <f>'Automation by SOC (Employment)'!G645</f>
        <v>12460</v>
      </c>
      <c r="G232" s="28">
        <f t="shared" si="16"/>
        <v>-180</v>
      </c>
      <c r="H232" s="29">
        <f t="shared" si="17"/>
        <v>-1.2866333095067906E-2</v>
      </c>
      <c r="I232" s="28">
        <f t="shared" si="18"/>
        <v>-1350</v>
      </c>
      <c r="J232" s="29">
        <f t="shared" si="19"/>
        <v>-9.7755249818971754E-2</v>
      </c>
      <c r="K232" s="24" t="s">
        <v>2833</v>
      </c>
    </row>
    <row r="233" spans="1:11" ht="23.25" customHeight="1" x14ac:dyDescent="0.45">
      <c r="A233" s="35" t="s">
        <v>2648</v>
      </c>
      <c r="B233" s="36" t="s">
        <v>2649</v>
      </c>
      <c r="C233" s="36" t="s">
        <v>2582</v>
      </c>
      <c r="D233" s="37">
        <v>11430</v>
      </c>
      <c r="E233" s="37">
        <v>13020</v>
      </c>
      <c r="F233" s="38">
        <f>'Automation by SOC (Employment)'!G798</f>
        <v>12450</v>
      </c>
      <c r="G233" s="39">
        <f t="shared" si="16"/>
        <v>1590</v>
      </c>
      <c r="H233" s="40">
        <f t="shared" si="17"/>
        <v>0.13910761154855644</v>
      </c>
      <c r="I233" s="39">
        <f t="shared" si="18"/>
        <v>-570</v>
      </c>
      <c r="J233" s="40">
        <f t="shared" si="19"/>
        <v>-4.377880184331797E-2</v>
      </c>
      <c r="K233" s="35" t="s">
        <v>2833</v>
      </c>
    </row>
    <row r="234" spans="1:11" ht="15" customHeight="1" x14ac:dyDescent="0.45">
      <c r="A234" s="24" t="s">
        <v>1832</v>
      </c>
      <c r="B234" s="25" t="s">
        <v>137</v>
      </c>
      <c r="C234" s="25" t="s">
        <v>1791</v>
      </c>
      <c r="D234" s="26">
        <v>8670</v>
      </c>
      <c r="E234" s="26">
        <v>7790</v>
      </c>
      <c r="F234" s="27">
        <f>'Automation by SOC (Employment)'!G40</f>
        <v>11560</v>
      </c>
      <c r="G234" s="28">
        <f t="shared" si="16"/>
        <v>-880</v>
      </c>
      <c r="H234" s="29">
        <f t="shared" si="17"/>
        <v>-0.10149942329873125</v>
      </c>
      <c r="I234" s="28">
        <f t="shared" si="18"/>
        <v>3770</v>
      </c>
      <c r="J234" s="29">
        <f t="shared" si="19"/>
        <v>0.4839537869062901</v>
      </c>
      <c r="K234" s="24" t="s">
        <v>2833</v>
      </c>
    </row>
    <row r="235" spans="1:11" ht="15" customHeight="1" x14ac:dyDescent="0.45">
      <c r="A235" s="24" t="s">
        <v>2529</v>
      </c>
      <c r="B235" s="25" t="s">
        <v>1667</v>
      </c>
      <c r="C235" s="25" t="s">
        <v>1791</v>
      </c>
      <c r="D235" s="26">
        <v>12510</v>
      </c>
      <c r="E235" s="26">
        <v>12170</v>
      </c>
      <c r="F235" s="27">
        <f>'Automation by SOC (Employment)'!G714</f>
        <v>11500</v>
      </c>
      <c r="G235" s="28">
        <f t="shared" si="16"/>
        <v>-340</v>
      </c>
      <c r="H235" s="29">
        <f t="shared" si="17"/>
        <v>-2.7178257394084731E-2</v>
      </c>
      <c r="I235" s="28">
        <f t="shared" si="18"/>
        <v>-670</v>
      </c>
      <c r="J235" s="29">
        <f t="shared" si="19"/>
        <v>-5.5053410024650778E-2</v>
      </c>
      <c r="K235" s="24" t="s">
        <v>2833</v>
      </c>
    </row>
    <row r="236" spans="1:11" ht="23.25" customHeight="1" x14ac:dyDescent="0.45">
      <c r="A236" s="24" t="s">
        <v>1910</v>
      </c>
      <c r="B236" s="25" t="s">
        <v>355</v>
      </c>
      <c r="C236" s="25" t="s">
        <v>1791</v>
      </c>
      <c r="D236" s="26">
        <v>10640</v>
      </c>
      <c r="E236" s="26">
        <v>9060</v>
      </c>
      <c r="F236" s="27">
        <f>'Automation by SOC (Employment)'!G111</f>
        <v>11280</v>
      </c>
      <c r="G236" s="28">
        <f t="shared" si="16"/>
        <v>-1580</v>
      </c>
      <c r="H236" s="29">
        <f t="shared" si="17"/>
        <v>-0.14849624060150377</v>
      </c>
      <c r="I236" s="28">
        <f t="shared" si="18"/>
        <v>2220</v>
      </c>
      <c r="J236" s="29">
        <f t="shared" si="19"/>
        <v>0.24503311258278146</v>
      </c>
      <c r="K236" s="24" t="s">
        <v>2833</v>
      </c>
    </row>
    <row r="237" spans="1:11" ht="15" customHeight="1" x14ac:dyDescent="0.45">
      <c r="A237" s="24" t="s">
        <v>2579</v>
      </c>
      <c r="B237" s="25" t="s">
        <v>1781</v>
      </c>
      <c r="C237" s="25" t="s">
        <v>1791</v>
      </c>
      <c r="D237" s="26">
        <v>11400</v>
      </c>
      <c r="E237" s="26">
        <v>10920</v>
      </c>
      <c r="F237" s="27">
        <f>'Automation by SOC (Employment)'!G764</f>
        <v>10700</v>
      </c>
      <c r="G237" s="28">
        <f t="shared" si="16"/>
        <v>-480</v>
      </c>
      <c r="H237" s="29">
        <f t="shared" si="17"/>
        <v>-4.2105263157894736E-2</v>
      </c>
      <c r="I237" s="28">
        <f t="shared" si="18"/>
        <v>-220</v>
      </c>
      <c r="J237" s="29">
        <f t="shared" si="19"/>
        <v>-2.0146520146520148E-2</v>
      </c>
      <c r="K237" s="24" t="s">
        <v>2833</v>
      </c>
    </row>
    <row r="238" spans="1:11" ht="15" customHeight="1" x14ac:dyDescent="0.45">
      <c r="A238" s="24" t="s">
        <v>2554</v>
      </c>
      <c r="B238" s="25" t="s">
        <v>1725</v>
      </c>
      <c r="C238" s="25" t="s">
        <v>1791</v>
      </c>
      <c r="D238" s="26">
        <v>14860</v>
      </c>
      <c r="E238" s="26">
        <v>9200</v>
      </c>
      <c r="F238" s="27">
        <f>'Automation by SOC (Employment)'!G739</f>
        <v>10200</v>
      </c>
      <c r="G238" s="28">
        <f t="shared" si="16"/>
        <v>-5660</v>
      </c>
      <c r="H238" s="29">
        <f t="shared" si="17"/>
        <v>-0.38088829071332436</v>
      </c>
      <c r="I238" s="28">
        <f t="shared" si="18"/>
        <v>1000</v>
      </c>
      <c r="J238" s="29">
        <f t="shared" si="19"/>
        <v>0.10869565217391304</v>
      </c>
      <c r="K238" s="24" t="s">
        <v>2833</v>
      </c>
    </row>
    <row r="239" spans="1:11" ht="15" customHeight="1" x14ac:dyDescent="0.45">
      <c r="A239" s="24" t="s">
        <v>2576</v>
      </c>
      <c r="B239" s="25" t="s">
        <v>1775</v>
      </c>
      <c r="C239" s="25" t="s">
        <v>1791</v>
      </c>
      <c r="D239" s="26">
        <v>11570</v>
      </c>
      <c r="E239" s="26">
        <v>12600</v>
      </c>
      <c r="F239" s="27">
        <f>'Automation by SOC (Employment)'!G761</f>
        <v>9780</v>
      </c>
      <c r="G239" s="28">
        <f t="shared" si="16"/>
        <v>1030</v>
      </c>
      <c r="H239" s="29">
        <f t="shared" si="17"/>
        <v>8.9023336214347451E-2</v>
      </c>
      <c r="I239" s="28">
        <f t="shared" si="18"/>
        <v>-2820</v>
      </c>
      <c r="J239" s="29">
        <f t="shared" si="19"/>
        <v>-0.22380952380952382</v>
      </c>
      <c r="K239" s="24" t="s">
        <v>2833</v>
      </c>
    </row>
    <row r="240" spans="1:11" ht="15" customHeight="1" x14ac:dyDescent="0.45">
      <c r="A240" s="24" t="s">
        <v>2537</v>
      </c>
      <c r="B240" s="25" t="s">
        <v>1689</v>
      </c>
      <c r="C240" s="25" t="s">
        <v>1791</v>
      </c>
      <c r="D240" s="26">
        <v>9020</v>
      </c>
      <c r="E240" s="26">
        <v>10160</v>
      </c>
      <c r="F240" s="27">
        <f>'Automation by SOC (Employment)'!G722</f>
        <v>9760</v>
      </c>
      <c r="G240" s="28">
        <f t="shared" si="16"/>
        <v>1140</v>
      </c>
      <c r="H240" s="29">
        <f t="shared" si="17"/>
        <v>0.12638580931263857</v>
      </c>
      <c r="I240" s="28">
        <f t="shared" si="18"/>
        <v>-400</v>
      </c>
      <c r="J240" s="29">
        <f t="shared" si="19"/>
        <v>-3.937007874015748E-2</v>
      </c>
      <c r="K240" s="24" t="s">
        <v>2833</v>
      </c>
    </row>
    <row r="241" spans="1:11" ht="23.25" customHeight="1" x14ac:dyDescent="0.45">
      <c r="A241" s="24" t="s">
        <v>2186</v>
      </c>
      <c r="B241" s="25" t="s">
        <v>967</v>
      </c>
      <c r="C241" s="25" t="s">
        <v>1791</v>
      </c>
      <c r="D241" s="26">
        <v>10660</v>
      </c>
      <c r="E241" s="26">
        <v>10000</v>
      </c>
      <c r="F241" s="27">
        <f>'Automation by SOC (Employment)'!G374</f>
        <v>9520</v>
      </c>
      <c r="G241" s="28">
        <f t="shared" si="16"/>
        <v>-660</v>
      </c>
      <c r="H241" s="29">
        <f t="shared" si="17"/>
        <v>-6.1913696060037521E-2</v>
      </c>
      <c r="I241" s="28">
        <f t="shared" si="18"/>
        <v>-480</v>
      </c>
      <c r="J241" s="29">
        <f t="shared" si="19"/>
        <v>-4.8000000000000001E-2</v>
      </c>
      <c r="K241" s="24" t="s">
        <v>2833</v>
      </c>
    </row>
    <row r="242" spans="1:11" ht="15" customHeight="1" x14ac:dyDescent="0.45">
      <c r="A242" s="24" t="s">
        <v>2181</v>
      </c>
      <c r="B242" s="25" t="s">
        <v>955</v>
      </c>
      <c r="C242" s="25" t="s">
        <v>1791</v>
      </c>
      <c r="D242" s="26">
        <v>7420</v>
      </c>
      <c r="E242" s="26">
        <v>7770</v>
      </c>
      <c r="F242" s="27">
        <f>'Automation by SOC (Employment)'!G369</f>
        <v>9050</v>
      </c>
      <c r="G242" s="28">
        <f t="shared" si="16"/>
        <v>350</v>
      </c>
      <c r="H242" s="29">
        <f t="shared" si="17"/>
        <v>4.716981132075472E-2</v>
      </c>
      <c r="I242" s="28">
        <f t="shared" si="18"/>
        <v>1280</v>
      </c>
      <c r="J242" s="29">
        <f t="shared" si="19"/>
        <v>0.16473616473616473</v>
      </c>
      <c r="K242" s="24" t="s">
        <v>2833</v>
      </c>
    </row>
    <row r="243" spans="1:11" ht="15" customHeight="1" x14ac:dyDescent="0.45">
      <c r="A243" s="24" t="s">
        <v>2221</v>
      </c>
      <c r="B243" s="25" t="s">
        <v>1037</v>
      </c>
      <c r="C243" s="25" t="s">
        <v>1791</v>
      </c>
      <c r="D243" s="26">
        <v>8700</v>
      </c>
      <c r="E243" s="26">
        <v>7600</v>
      </c>
      <c r="F243" s="27">
        <f>'Automation by SOC (Employment)'!G408</f>
        <v>8950</v>
      </c>
      <c r="G243" s="28">
        <f t="shared" si="16"/>
        <v>-1100</v>
      </c>
      <c r="H243" s="29">
        <f t="shared" si="17"/>
        <v>-0.12643678160919541</v>
      </c>
      <c r="I243" s="28">
        <f t="shared" si="18"/>
        <v>1350</v>
      </c>
      <c r="J243" s="29">
        <f t="shared" si="19"/>
        <v>0.17763157894736842</v>
      </c>
      <c r="K243" s="24" t="s">
        <v>2833</v>
      </c>
    </row>
    <row r="244" spans="1:11" ht="15" customHeight="1" x14ac:dyDescent="0.45">
      <c r="A244" s="35" t="s">
        <v>2646</v>
      </c>
      <c r="B244" s="36" t="s">
        <v>2647</v>
      </c>
      <c r="C244" s="36" t="s">
        <v>2587</v>
      </c>
      <c r="D244" s="37">
        <v>9520</v>
      </c>
      <c r="E244" s="37">
        <v>10130</v>
      </c>
      <c r="F244" s="38">
        <f>'Automation by SOC (Employment)'!G797</f>
        <v>8900</v>
      </c>
      <c r="G244" s="39">
        <f t="shared" si="16"/>
        <v>610</v>
      </c>
      <c r="H244" s="40">
        <f t="shared" si="17"/>
        <v>6.4075630252100835E-2</v>
      </c>
      <c r="I244" s="39">
        <f t="shared" si="18"/>
        <v>-1230</v>
      </c>
      <c r="J244" s="40">
        <f t="shared" si="19"/>
        <v>-0.12142152023692004</v>
      </c>
      <c r="K244" s="35" t="s">
        <v>2833</v>
      </c>
    </row>
    <row r="245" spans="1:11" ht="15" customHeight="1" x14ac:dyDescent="0.45">
      <c r="A245" s="24" t="s">
        <v>2499</v>
      </c>
      <c r="B245" s="25" t="s">
        <v>1603</v>
      </c>
      <c r="C245" s="25" t="s">
        <v>1791</v>
      </c>
      <c r="D245" s="26">
        <v>9040</v>
      </c>
      <c r="E245" s="26">
        <v>9180</v>
      </c>
      <c r="F245" s="27">
        <f>'Automation by SOC (Employment)'!G685</f>
        <v>8520</v>
      </c>
      <c r="G245" s="28">
        <f t="shared" si="16"/>
        <v>140</v>
      </c>
      <c r="H245" s="29">
        <f t="shared" si="17"/>
        <v>1.5486725663716814E-2</v>
      </c>
      <c r="I245" s="28">
        <f t="shared" si="18"/>
        <v>-660</v>
      </c>
      <c r="J245" s="29">
        <f t="shared" si="19"/>
        <v>-7.1895424836601302E-2</v>
      </c>
      <c r="K245" s="24" t="s">
        <v>2833</v>
      </c>
    </row>
    <row r="246" spans="1:11" ht="15" customHeight="1" x14ac:dyDescent="0.45">
      <c r="A246" s="24" t="s">
        <v>1943</v>
      </c>
      <c r="B246" s="25" t="s">
        <v>441</v>
      </c>
      <c r="C246" s="25" t="s">
        <v>1791</v>
      </c>
      <c r="D246" s="26">
        <v>8190</v>
      </c>
      <c r="E246" s="26">
        <v>7720</v>
      </c>
      <c r="F246" s="27">
        <f>'Automation by SOC (Employment)'!G141</f>
        <v>8290</v>
      </c>
      <c r="G246" s="28">
        <f t="shared" si="16"/>
        <v>-470</v>
      </c>
      <c r="H246" s="29">
        <f t="shared" si="17"/>
        <v>-5.7387057387057384E-2</v>
      </c>
      <c r="I246" s="28">
        <f t="shared" si="18"/>
        <v>570</v>
      </c>
      <c r="J246" s="29">
        <f t="shared" si="19"/>
        <v>7.3834196891191708E-2</v>
      </c>
      <c r="K246" s="24" t="s">
        <v>2833</v>
      </c>
    </row>
    <row r="247" spans="1:11" ht="15" customHeight="1" x14ac:dyDescent="0.45">
      <c r="A247" s="24" t="s">
        <v>1899</v>
      </c>
      <c r="B247" s="25" t="s">
        <v>317</v>
      </c>
      <c r="C247" s="25" t="s">
        <v>1791</v>
      </c>
      <c r="D247" s="26">
        <v>9960</v>
      </c>
      <c r="E247" s="26">
        <v>8440</v>
      </c>
      <c r="F247" s="27">
        <f>'Automation by SOC (Employment)'!G101</f>
        <v>8250</v>
      </c>
      <c r="G247" s="28">
        <f t="shared" si="16"/>
        <v>-1520</v>
      </c>
      <c r="H247" s="29">
        <f t="shared" si="17"/>
        <v>-0.15261044176706828</v>
      </c>
      <c r="I247" s="28">
        <f t="shared" si="18"/>
        <v>-190</v>
      </c>
      <c r="J247" s="29">
        <f t="shared" si="19"/>
        <v>-2.2511848341232227E-2</v>
      </c>
      <c r="K247" s="24" t="s">
        <v>2833</v>
      </c>
    </row>
    <row r="248" spans="1:11" ht="15" customHeight="1" x14ac:dyDescent="0.45">
      <c r="A248" s="24" t="s">
        <v>2234</v>
      </c>
      <c r="B248" s="25" t="s">
        <v>1063</v>
      </c>
      <c r="C248" s="25" t="s">
        <v>1791</v>
      </c>
      <c r="D248" s="26">
        <v>7360</v>
      </c>
      <c r="E248" s="26">
        <v>8890</v>
      </c>
      <c r="F248" s="27">
        <f>'Automation by SOC (Employment)'!G421</f>
        <v>8070</v>
      </c>
      <c r="G248" s="28">
        <f t="shared" si="16"/>
        <v>1530</v>
      </c>
      <c r="H248" s="29">
        <f t="shared" si="17"/>
        <v>0.2078804347826087</v>
      </c>
      <c r="I248" s="28">
        <f t="shared" si="18"/>
        <v>-820</v>
      </c>
      <c r="J248" s="29">
        <f t="shared" si="19"/>
        <v>-9.2238470191226093E-2</v>
      </c>
      <c r="K248" s="24" t="s">
        <v>2833</v>
      </c>
    </row>
    <row r="249" spans="1:11" ht="15" customHeight="1" x14ac:dyDescent="0.45">
      <c r="A249" s="24" t="s">
        <v>2562</v>
      </c>
      <c r="B249" s="25" t="s">
        <v>1741</v>
      </c>
      <c r="C249" s="25" t="s">
        <v>1791</v>
      </c>
      <c r="D249" s="26">
        <v>7530</v>
      </c>
      <c r="E249" s="26">
        <v>7580</v>
      </c>
      <c r="F249" s="27">
        <f>'Automation by SOC (Employment)'!G747</f>
        <v>7860</v>
      </c>
      <c r="G249" s="28">
        <f t="shared" si="16"/>
        <v>50</v>
      </c>
      <c r="H249" s="29">
        <f t="shared" si="17"/>
        <v>6.6401062416998674E-3</v>
      </c>
      <c r="I249" s="28">
        <f t="shared" si="18"/>
        <v>280</v>
      </c>
      <c r="J249" s="29">
        <f t="shared" si="19"/>
        <v>3.6939313984168866E-2</v>
      </c>
      <c r="K249" s="24" t="s">
        <v>2833</v>
      </c>
    </row>
    <row r="250" spans="1:11" ht="15" customHeight="1" x14ac:dyDescent="0.45">
      <c r="A250" s="24" t="s">
        <v>2532</v>
      </c>
      <c r="B250" s="25" t="s">
        <v>1673</v>
      </c>
      <c r="C250" s="25" t="s">
        <v>1791</v>
      </c>
      <c r="D250" s="26">
        <v>8140</v>
      </c>
      <c r="E250" s="26">
        <v>8390</v>
      </c>
      <c r="F250" s="27">
        <f>'Automation by SOC (Employment)'!G717</f>
        <v>7750</v>
      </c>
      <c r="G250" s="28">
        <f t="shared" si="16"/>
        <v>250</v>
      </c>
      <c r="H250" s="29">
        <f t="shared" si="17"/>
        <v>3.0712530712530713E-2</v>
      </c>
      <c r="I250" s="28">
        <f t="shared" si="18"/>
        <v>-640</v>
      </c>
      <c r="J250" s="29">
        <f t="shared" si="19"/>
        <v>-7.6281287246722285E-2</v>
      </c>
      <c r="K250" s="24" t="s">
        <v>2833</v>
      </c>
    </row>
    <row r="251" spans="1:11" ht="23.25" customHeight="1" x14ac:dyDescent="0.45">
      <c r="A251" s="24" t="s">
        <v>2531</v>
      </c>
      <c r="B251" s="25" t="s">
        <v>1671</v>
      </c>
      <c r="C251" s="25" t="s">
        <v>1791</v>
      </c>
      <c r="D251" s="26">
        <v>6500</v>
      </c>
      <c r="E251" s="26">
        <v>6590</v>
      </c>
      <c r="F251" s="27">
        <f>'Automation by SOC (Employment)'!G716</f>
        <v>6900</v>
      </c>
      <c r="G251" s="28">
        <f t="shared" si="16"/>
        <v>90</v>
      </c>
      <c r="H251" s="29">
        <f t="shared" si="17"/>
        <v>1.3846153846153847E-2</v>
      </c>
      <c r="I251" s="28">
        <f t="shared" si="18"/>
        <v>310</v>
      </c>
      <c r="J251" s="29">
        <f t="shared" si="19"/>
        <v>4.7040971168437029E-2</v>
      </c>
      <c r="K251" s="24" t="s">
        <v>2833</v>
      </c>
    </row>
    <row r="252" spans="1:11" ht="15" customHeight="1" x14ac:dyDescent="0.45">
      <c r="A252" s="24" t="s">
        <v>1806</v>
      </c>
      <c r="B252" s="25" t="s">
        <v>73</v>
      </c>
      <c r="C252" s="25" t="s">
        <v>1791</v>
      </c>
      <c r="D252" s="26">
        <v>6150</v>
      </c>
      <c r="E252" s="26">
        <v>5910</v>
      </c>
      <c r="F252" s="27">
        <f>'Automation by SOC (Employment)'!G17</f>
        <v>6500</v>
      </c>
      <c r="G252" s="28">
        <f t="shared" si="16"/>
        <v>-240</v>
      </c>
      <c r="H252" s="29">
        <f t="shared" si="17"/>
        <v>-3.9024390243902439E-2</v>
      </c>
      <c r="I252" s="28">
        <f t="shared" si="18"/>
        <v>590</v>
      </c>
      <c r="J252" s="29">
        <f t="shared" si="19"/>
        <v>9.9830795262267347E-2</v>
      </c>
      <c r="K252" s="24" t="s">
        <v>2833</v>
      </c>
    </row>
    <row r="253" spans="1:11" ht="15" customHeight="1" x14ac:dyDescent="0.45">
      <c r="A253" s="24" t="s">
        <v>1963</v>
      </c>
      <c r="B253" s="25" t="s">
        <v>481</v>
      </c>
      <c r="C253" s="25" t="s">
        <v>1791</v>
      </c>
      <c r="D253" s="26">
        <v>5400</v>
      </c>
      <c r="E253" s="26">
        <v>5990</v>
      </c>
      <c r="F253" s="27">
        <f>'Automation by SOC (Employment)'!G159</f>
        <v>6470</v>
      </c>
      <c r="G253" s="28">
        <f t="shared" si="16"/>
        <v>590</v>
      </c>
      <c r="H253" s="29">
        <f t="shared" si="17"/>
        <v>0.10925925925925926</v>
      </c>
      <c r="I253" s="28">
        <f t="shared" si="18"/>
        <v>480</v>
      </c>
      <c r="J253" s="29">
        <f t="shared" si="19"/>
        <v>8.0133555926544239E-2</v>
      </c>
      <c r="K253" s="24" t="s">
        <v>2833</v>
      </c>
    </row>
    <row r="254" spans="1:11" ht="23.25" customHeight="1" x14ac:dyDescent="0.45">
      <c r="A254" s="24" t="s">
        <v>1902</v>
      </c>
      <c r="B254" s="25" t="s">
        <v>327</v>
      </c>
      <c r="C254" s="25" t="s">
        <v>1791</v>
      </c>
      <c r="D254" s="26">
        <v>7040</v>
      </c>
      <c r="E254" s="26">
        <v>6770</v>
      </c>
      <c r="F254" s="27">
        <f>'Automation by SOC (Employment)'!G104</f>
        <v>6080</v>
      </c>
      <c r="G254" s="28">
        <f t="shared" si="16"/>
        <v>-270</v>
      </c>
      <c r="H254" s="29">
        <f t="shared" si="17"/>
        <v>-3.8352272727272728E-2</v>
      </c>
      <c r="I254" s="28">
        <f t="shared" si="18"/>
        <v>-690</v>
      </c>
      <c r="J254" s="29">
        <f t="shared" si="19"/>
        <v>-0.10192023633677991</v>
      </c>
      <c r="K254" s="24" t="s">
        <v>2833</v>
      </c>
    </row>
    <row r="255" spans="1:11" ht="15" customHeight="1" x14ac:dyDescent="0.45">
      <c r="A255" s="24" t="s">
        <v>2322</v>
      </c>
      <c r="B255" s="25" t="s">
        <v>1245</v>
      </c>
      <c r="C255" s="25" t="s">
        <v>1791</v>
      </c>
      <c r="D255" s="26">
        <v>5750</v>
      </c>
      <c r="E255" s="26">
        <v>5630</v>
      </c>
      <c r="F255" s="27">
        <f>'Automation by SOC (Employment)'!G509</f>
        <v>6050</v>
      </c>
      <c r="G255" s="28">
        <f t="shared" si="16"/>
        <v>-120</v>
      </c>
      <c r="H255" s="29">
        <f t="shared" si="17"/>
        <v>-2.0869565217391306E-2</v>
      </c>
      <c r="I255" s="28">
        <f t="shared" si="18"/>
        <v>420</v>
      </c>
      <c r="J255" s="29">
        <f t="shared" si="19"/>
        <v>7.460035523978685E-2</v>
      </c>
      <c r="K255" s="24" t="s">
        <v>2833</v>
      </c>
    </row>
    <row r="256" spans="1:11" ht="23.25" customHeight="1" x14ac:dyDescent="0.45">
      <c r="A256" s="24" t="s">
        <v>2380</v>
      </c>
      <c r="B256" s="25" t="s">
        <v>1367</v>
      </c>
      <c r="C256" s="25" t="s">
        <v>1791</v>
      </c>
      <c r="D256" s="26">
        <v>5160</v>
      </c>
      <c r="E256" s="26">
        <v>6130</v>
      </c>
      <c r="F256" s="27">
        <f>'Automation by SOC (Employment)'!G567</f>
        <v>5930</v>
      </c>
      <c r="G256" s="28">
        <f t="shared" si="16"/>
        <v>970</v>
      </c>
      <c r="H256" s="29">
        <f t="shared" si="17"/>
        <v>0.18798449612403101</v>
      </c>
      <c r="I256" s="28">
        <f t="shared" si="18"/>
        <v>-200</v>
      </c>
      <c r="J256" s="29">
        <f t="shared" si="19"/>
        <v>-3.2626427406199018E-2</v>
      </c>
      <c r="K256" s="24" t="s">
        <v>2833</v>
      </c>
    </row>
    <row r="257" spans="1:11" ht="15" customHeight="1" x14ac:dyDescent="0.45">
      <c r="A257" s="24" t="s">
        <v>1939</v>
      </c>
      <c r="B257" s="25" t="s">
        <v>433</v>
      </c>
      <c r="C257" s="25" t="s">
        <v>1791</v>
      </c>
      <c r="D257" s="26">
        <v>6150</v>
      </c>
      <c r="E257" s="26">
        <v>5720</v>
      </c>
      <c r="F257" s="27">
        <f>'Automation by SOC (Employment)'!G138</f>
        <v>5850</v>
      </c>
      <c r="G257" s="28">
        <f t="shared" si="16"/>
        <v>-430</v>
      </c>
      <c r="H257" s="29">
        <f t="shared" si="17"/>
        <v>-6.9918699186991867E-2</v>
      </c>
      <c r="I257" s="28">
        <f t="shared" si="18"/>
        <v>130</v>
      </c>
      <c r="J257" s="29">
        <f t="shared" si="19"/>
        <v>2.2727272727272728E-2</v>
      </c>
      <c r="K257" s="24" t="s">
        <v>2833</v>
      </c>
    </row>
    <row r="258" spans="1:11" ht="23.25" customHeight="1" x14ac:dyDescent="0.45">
      <c r="A258" s="24" t="s">
        <v>2485</v>
      </c>
      <c r="B258" s="25" t="s">
        <v>1575</v>
      </c>
      <c r="C258" s="25" t="s">
        <v>1791</v>
      </c>
      <c r="D258" s="26">
        <v>6650</v>
      </c>
      <c r="E258" s="26">
        <v>5820</v>
      </c>
      <c r="F258" s="27">
        <f>'Automation by SOC (Employment)'!G671</f>
        <v>5310</v>
      </c>
      <c r="G258" s="28">
        <f t="shared" ref="G258:G280" si="20">IFERROR(E258-D258,"")</f>
        <v>-830</v>
      </c>
      <c r="H258" s="29">
        <f t="shared" ref="H258:H280" si="21">IFERROR((E258-D258)/D258,"")</f>
        <v>-0.12481203007518797</v>
      </c>
      <c r="I258" s="28">
        <f t="shared" ref="I258:I280" si="22">IFERROR(F258-E258,"")</f>
        <v>-510</v>
      </c>
      <c r="J258" s="29">
        <f t="shared" ref="J258:J280" si="23">IFERROR((F258-E258)/E258,"")</f>
        <v>-8.7628865979381437E-2</v>
      </c>
      <c r="K258" s="24" t="s">
        <v>2833</v>
      </c>
    </row>
    <row r="259" spans="1:11" ht="15" customHeight="1" x14ac:dyDescent="0.45">
      <c r="A259" s="24" t="s">
        <v>2498</v>
      </c>
      <c r="B259" s="25" t="s">
        <v>1601</v>
      </c>
      <c r="C259" s="25" t="s">
        <v>1791</v>
      </c>
      <c r="D259" s="26">
        <v>5760</v>
      </c>
      <c r="E259" s="26">
        <v>5720</v>
      </c>
      <c r="F259" s="27">
        <f>'Automation by SOC (Employment)'!G684</f>
        <v>5150</v>
      </c>
      <c r="G259" s="28">
        <f t="shared" si="20"/>
        <v>-40</v>
      </c>
      <c r="H259" s="29">
        <f t="shared" si="21"/>
        <v>-6.9444444444444441E-3</v>
      </c>
      <c r="I259" s="28">
        <f t="shared" si="22"/>
        <v>-570</v>
      </c>
      <c r="J259" s="29">
        <f t="shared" si="23"/>
        <v>-9.9650349650349648E-2</v>
      </c>
      <c r="K259" s="24" t="s">
        <v>2833</v>
      </c>
    </row>
    <row r="260" spans="1:11" ht="23.25" customHeight="1" x14ac:dyDescent="0.45">
      <c r="A260" s="24" t="s">
        <v>2526</v>
      </c>
      <c r="B260" s="25" t="s">
        <v>1661</v>
      </c>
      <c r="C260" s="25" t="s">
        <v>1791</v>
      </c>
      <c r="D260" s="26">
        <v>5770</v>
      </c>
      <c r="E260" s="26">
        <v>5550</v>
      </c>
      <c r="F260" s="27">
        <f>'Automation by SOC (Employment)'!G711</f>
        <v>4800</v>
      </c>
      <c r="G260" s="28">
        <f t="shared" si="20"/>
        <v>-220</v>
      </c>
      <c r="H260" s="29">
        <f t="shared" si="21"/>
        <v>-3.8128249566724434E-2</v>
      </c>
      <c r="I260" s="28">
        <f t="shared" si="22"/>
        <v>-750</v>
      </c>
      <c r="J260" s="29">
        <f t="shared" si="23"/>
        <v>-0.13513513513513514</v>
      </c>
      <c r="K260" s="24" t="s">
        <v>2833</v>
      </c>
    </row>
    <row r="261" spans="1:11" ht="23.25" customHeight="1" x14ac:dyDescent="0.45">
      <c r="A261" s="24" t="s">
        <v>2456</v>
      </c>
      <c r="B261" s="25" t="s">
        <v>1517</v>
      </c>
      <c r="C261" s="25" t="s">
        <v>1791</v>
      </c>
      <c r="D261" s="26">
        <v>5740</v>
      </c>
      <c r="E261" s="26">
        <v>5310</v>
      </c>
      <c r="F261" s="27">
        <f>'Automation by SOC (Employment)'!G642</f>
        <v>4680</v>
      </c>
      <c r="G261" s="28">
        <f t="shared" si="20"/>
        <v>-430</v>
      </c>
      <c r="H261" s="29">
        <f t="shared" si="21"/>
        <v>-7.4912891986062713E-2</v>
      </c>
      <c r="I261" s="28">
        <f t="shared" si="22"/>
        <v>-630</v>
      </c>
      <c r="J261" s="29">
        <f t="shared" si="23"/>
        <v>-0.11864406779661017</v>
      </c>
      <c r="K261" s="24" t="s">
        <v>2833</v>
      </c>
    </row>
    <row r="262" spans="1:11" ht="15" customHeight="1" x14ac:dyDescent="0.45">
      <c r="A262" s="24" t="s">
        <v>2462</v>
      </c>
      <c r="B262" s="25" t="s">
        <v>1529</v>
      </c>
      <c r="C262" s="25" t="s">
        <v>1791</v>
      </c>
      <c r="D262" s="26">
        <v>5460</v>
      </c>
      <c r="E262" s="26">
        <v>5830</v>
      </c>
      <c r="F262" s="27">
        <f>'Automation by SOC (Employment)'!G648</f>
        <v>4560</v>
      </c>
      <c r="G262" s="28">
        <f t="shared" si="20"/>
        <v>370</v>
      </c>
      <c r="H262" s="29">
        <f t="shared" si="21"/>
        <v>6.7765567765567761E-2</v>
      </c>
      <c r="I262" s="28">
        <f t="shared" si="22"/>
        <v>-1270</v>
      </c>
      <c r="J262" s="29">
        <f t="shared" si="23"/>
        <v>-0.21783876500857632</v>
      </c>
      <c r="K262" s="24" t="s">
        <v>2833</v>
      </c>
    </row>
    <row r="263" spans="1:11" ht="15" customHeight="1" x14ac:dyDescent="0.45">
      <c r="A263" s="24" t="s">
        <v>2158</v>
      </c>
      <c r="B263" s="25" t="s">
        <v>905</v>
      </c>
      <c r="C263" s="25" t="s">
        <v>1791</v>
      </c>
      <c r="D263" s="26">
        <v>4430</v>
      </c>
      <c r="E263" s="26">
        <v>5000</v>
      </c>
      <c r="F263" s="27">
        <f>'Automation by SOC (Employment)'!G347</f>
        <v>4310</v>
      </c>
      <c r="G263" s="28">
        <f t="shared" si="20"/>
        <v>570</v>
      </c>
      <c r="H263" s="29">
        <f t="shared" si="21"/>
        <v>0.12866817155756208</v>
      </c>
      <c r="I263" s="28">
        <f t="shared" si="22"/>
        <v>-690</v>
      </c>
      <c r="J263" s="29">
        <f t="shared" si="23"/>
        <v>-0.13800000000000001</v>
      </c>
      <c r="K263" s="24" t="s">
        <v>2833</v>
      </c>
    </row>
    <row r="264" spans="1:11" ht="15" customHeight="1" x14ac:dyDescent="0.45">
      <c r="A264" s="24" t="s">
        <v>2551</v>
      </c>
      <c r="B264" s="25" t="s">
        <v>1719</v>
      </c>
      <c r="C264" s="25" t="s">
        <v>1791</v>
      </c>
      <c r="D264" s="26">
        <v>2430</v>
      </c>
      <c r="E264" s="26">
        <v>3300</v>
      </c>
      <c r="F264" s="27">
        <f>'Automation by SOC (Employment)'!G736</f>
        <v>3920</v>
      </c>
      <c r="G264" s="28">
        <f t="shared" si="20"/>
        <v>870</v>
      </c>
      <c r="H264" s="29">
        <f t="shared" si="21"/>
        <v>0.35802469135802467</v>
      </c>
      <c r="I264" s="28">
        <f t="shared" si="22"/>
        <v>620</v>
      </c>
      <c r="J264" s="29">
        <f t="shared" si="23"/>
        <v>0.18787878787878787</v>
      </c>
      <c r="K264" s="24" t="s">
        <v>2833</v>
      </c>
    </row>
    <row r="265" spans="1:11" ht="15" customHeight="1" x14ac:dyDescent="0.45">
      <c r="A265" s="24" t="s">
        <v>2575</v>
      </c>
      <c r="B265" s="25" t="s">
        <v>1773</v>
      </c>
      <c r="C265" s="25" t="s">
        <v>1791</v>
      </c>
      <c r="D265" s="26">
        <v>4400</v>
      </c>
      <c r="E265" s="26">
        <v>5110</v>
      </c>
      <c r="F265" s="27">
        <f>'Automation by SOC (Employment)'!G760</f>
        <v>3510</v>
      </c>
      <c r="G265" s="28">
        <f t="shared" si="20"/>
        <v>710</v>
      </c>
      <c r="H265" s="29">
        <f t="shared" si="21"/>
        <v>0.16136363636363638</v>
      </c>
      <c r="I265" s="28">
        <f t="shared" si="22"/>
        <v>-1600</v>
      </c>
      <c r="J265" s="29">
        <f t="shared" si="23"/>
        <v>-0.3131115459882583</v>
      </c>
      <c r="K265" s="24" t="s">
        <v>2833</v>
      </c>
    </row>
    <row r="266" spans="1:11" ht="15" customHeight="1" x14ac:dyDescent="0.45">
      <c r="A266" s="24" t="s">
        <v>2266</v>
      </c>
      <c r="B266" s="25" t="s">
        <v>1131</v>
      </c>
      <c r="C266" s="25" t="s">
        <v>1791</v>
      </c>
      <c r="D266" s="26">
        <v>4600</v>
      </c>
      <c r="E266" s="26">
        <v>3950</v>
      </c>
      <c r="F266" s="27">
        <f>'Automation by SOC (Employment)'!G453</f>
        <v>3430</v>
      </c>
      <c r="G266" s="28">
        <f t="shared" si="20"/>
        <v>-650</v>
      </c>
      <c r="H266" s="29">
        <f t="shared" si="21"/>
        <v>-0.14130434782608695</v>
      </c>
      <c r="I266" s="28">
        <f t="shared" si="22"/>
        <v>-520</v>
      </c>
      <c r="J266" s="29">
        <f t="shared" si="23"/>
        <v>-0.13164556962025317</v>
      </c>
      <c r="K266" s="24" t="s">
        <v>2833</v>
      </c>
    </row>
    <row r="267" spans="1:11" ht="15" customHeight="1" x14ac:dyDescent="0.45">
      <c r="A267" s="24" t="s">
        <v>2134</v>
      </c>
      <c r="B267" s="25" t="s">
        <v>857</v>
      </c>
      <c r="C267" s="25" t="s">
        <v>1791</v>
      </c>
      <c r="D267" s="26">
        <v>3900</v>
      </c>
      <c r="E267" s="26">
        <v>3970</v>
      </c>
      <c r="F267" s="27">
        <f>'Automation by SOC (Employment)'!G325</f>
        <v>3410</v>
      </c>
      <c r="G267" s="28">
        <f t="shared" si="20"/>
        <v>70</v>
      </c>
      <c r="H267" s="29">
        <f t="shared" si="21"/>
        <v>1.7948717948717947E-2</v>
      </c>
      <c r="I267" s="28">
        <f t="shared" si="22"/>
        <v>-560</v>
      </c>
      <c r="J267" s="29">
        <f t="shared" si="23"/>
        <v>-0.14105793450881612</v>
      </c>
      <c r="K267" s="24" t="s">
        <v>2833</v>
      </c>
    </row>
    <row r="268" spans="1:11" ht="15" customHeight="1" x14ac:dyDescent="0.45">
      <c r="A268" s="24" t="s">
        <v>2482</v>
      </c>
      <c r="B268" s="25" t="s">
        <v>1569</v>
      </c>
      <c r="C268" s="25" t="s">
        <v>1791</v>
      </c>
      <c r="D268" s="26">
        <v>4630</v>
      </c>
      <c r="E268" s="26">
        <v>3270</v>
      </c>
      <c r="F268" s="27">
        <f>'Automation by SOC (Employment)'!G668</f>
        <v>3280</v>
      </c>
      <c r="G268" s="28">
        <f t="shared" si="20"/>
        <v>-1360</v>
      </c>
      <c r="H268" s="29">
        <f t="shared" si="21"/>
        <v>-0.29373650107991361</v>
      </c>
      <c r="I268" s="28">
        <f t="shared" si="22"/>
        <v>10</v>
      </c>
      <c r="J268" s="29">
        <f t="shared" si="23"/>
        <v>3.0581039755351682E-3</v>
      </c>
      <c r="K268" s="24" t="s">
        <v>2833</v>
      </c>
    </row>
    <row r="269" spans="1:11" ht="15" customHeight="1" x14ac:dyDescent="0.45">
      <c r="A269" s="24" t="s">
        <v>2325</v>
      </c>
      <c r="B269" s="25" t="s">
        <v>1251</v>
      </c>
      <c r="C269" s="25" t="s">
        <v>1791</v>
      </c>
      <c r="D269" s="26">
        <v>3640</v>
      </c>
      <c r="E269" s="26">
        <v>3310</v>
      </c>
      <c r="F269" s="27">
        <f>'Automation by SOC (Employment)'!G512</f>
        <v>3070</v>
      </c>
      <c r="G269" s="28">
        <f t="shared" si="20"/>
        <v>-330</v>
      </c>
      <c r="H269" s="29">
        <f t="shared" si="21"/>
        <v>-9.0659340659340656E-2</v>
      </c>
      <c r="I269" s="28">
        <f t="shared" si="22"/>
        <v>-240</v>
      </c>
      <c r="J269" s="29">
        <f t="shared" si="23"/>
        <v>-7.2507552870090641E-2</v>
      </c>
      <c r="K269" s="24" t="s">
        <v>2833</v>
      </c>
    </row>
    <row r="270" spans="1:11" ht="15" customHeight="1" x14ac:dyDescent="0.45">
      <c r="A270" s="24" t="s">
        <v>2559</v>
      </c>
      <c r="B270" s="25" t="s">
        <v>1735</v>
      </c>
      <c r="C270" s="25" t="s">
        <v>1791</v>
      </c>
      <c r="D270" s="26">
        <v>3460</v>
      </c>
      <c r="E270" s="26">
        <v>2720</v>
      </c>
      <c r="F270" s="27">
        <f>'Automation by SOC (Employment)'!G744</f>
        <v>3040</v>
      </c>
      <c r="G270" s="28">
        <f t="shared" si="20"/>
        <v>-740</v>
      </c>
      <c r="H270" s="29">
        <f t="shared" si="21"/>
        <v>-0.2138728323699422</v>
      </c>
      <c r="I270" s="28">
        <f t="shared" si="22"/>
        <v>320</v>
      </c>
      <c r="J270" s="29">
        <f t="shared" si="23"/>
        <v>0.11764705882352941</v>
      </c>
      <c r="K270" s="24" t="s">
        <v>2833</v>
      </c>
    </row>
    <row r="271" spans="1:11" ht="15" customHeight="1" x14ac:dyDescent="0.45">
      <c r="A271" s="35" t="s">
        <v>2608</v>
      </c>
      <c r="B271" s="36" t="s">
        <v>2609</v>
      </c>
      <c r="C271" s="36" t="s">
        <v>2587</v>
      </c>
      <c r="D271" s="37">
        <v>3000</v>
      </c>
      <c r="E271" s="37">
        <v>2940</v>
      </c>
      <c r="F271" s="38">
        <f>'Automation by SOC (Employment)'!G778</f>
        <v>2840</v>
      </c>
      <c r="G271" s="39">
        <f t="shared" si="20"/>
        <v>-60</v>
      </c>
      <c r="H271" s="40">
        <f t="shared" si="21"/>
        <v>-0.02</v>
      </c>
      <c r="I271" s="39">
        <f t="shared" si="22"/>
        <v>-100</v>
      </c>
      <c r="J271" s="40">
        <f t="shared" si="23"/>
        <v>-3.4013605442176874E-2</v>
      </c>
      <c r="K271" s="35" t="s">
        <v>2833</v>
      </c>
    </row>
    <row r="272" spans="1:11" ht="15" customHeight="1" x14ac:dyDescent="0.45">
      <c r="A272" s="24" t="s">
        <v>2568</v>
      </c>
      <c r="B272" s="25" t="s">
        <v>1757</v>
      </c>
      <c r="C272" s="25" t="s">
        <v>1791</v>
      </c>
      <c r="D272" s="26">
        <v>2230</v>
      </c>
      <c r="E272" s="26">
        <v>2480</v>
      </c>
      <c r="F272" s="27">
        <f>'Automation by SOC (Employment)'!G753</f>
        <v>2600</v>
      </c>
      <c r="G272" s="28">
        <f t="shared" si="20"/>
        <v>250</v>
      </c>
      <c r="H272" s="29">
        <f t="shared" si="21"/>
        <v>0.11210762331838565</v>
      </c>
      <c r="I272" s="28">
        <f t="shared" si="22"/>
        <v>120</v>
      </c>
      <c r="J272" s="29">
        <f t="shared" si="23"/>
        <v>4.8387096774193547E-2</v>
      </c>
      <c r="K272" s="24" t="s">
        <v>2833</v>
      </c>
    </row>
    <row r="273" spans="1:11" ht="15" customHeight="1" x14ac:dyDescent="0.45">
      <c r="A273" s="24" t="s">
        <v>2339</v>
      </c>
      <c r="B273" s="25" t="s">
        <v>1281</v>
      </c>
      <c r="C273" s="25" t="s">
        <v>1791</v>
      </c>
      <c r="D273" s="26">
        <v>3010</v>
      </c>
      <c r="E273" s="26">
        <v>3040</v>
      </c>
      <c r="F273" s="27">
        <f>'Automation by SOC (Employment)'!G526</f>
        <v>2310</v>
      </c>
      <c r="G273" s="28">
        <f t="shared" si="20"/>
        <v>30</v>
      </c>
      <c r="H273" s="29">
        <f t="shared" si="21"/>
        <v>9.9667774086378731E-3</v>
      </c>
      <c r="I273" s="28">
        <f t="shared" si="22"/>
        <v>-730</v>
      </c>
      <c r="J273" s="29">
        <f t="shared" si="23"/>
        <v>-0.24013157894736842</v>
      </c>
      <c r="K273" s="24" t="s">
        <v>2833</v>
      </c>
    </row>
    <row r="274" spans="1:11" ht="15" customHeight="1" x14ac:dyDescent="0.45">
      <c r="A274" s="24" t="s">
        <v>2379</v>
      </c>
      <c r="B274" s="25" t="s">
        <v>1365</v>
      </c>
      <c r="C274" s="25" t="s">
        <v>1791</v>
      </c>
      <c r="D274" s="26">
        <v>1960</v>
      </c>
      <c r="E274" s="26">
        <v>2230</v>
      </c>
      <c r="F274" s="27">
        <f>'Automation by SOC (Employment)'!G566</f>
        <v>2160</v>
      </c>
      <c r="G274" s="28">
        <f t="shared" si="20"/>
        <v>270</v>
      </c>
      <c r="H274" s="29">
        <f t="shared" si="21"/>
        <v>0.13775510204081631</v>
      </c>
      <c r="I274" s="28">
        <f t="shared" si="22"/>
        <v>-70</v>
      </c>
      <c r="J274" s="29">
        <f t="shared" si="23"/>
        <v>-3.1390134529147982E-2</v>
      </c>
      <c r="K274" s="24" t="s">
        <v>2833</v>
      </c>
    </row>
    <row r="275" spans="1:11" ht="15" customHeight="1" x14ac:dyDescent="0.45">
      <c r="A275" s="24" t="s">
        <v>1889</v>
      </c>
      <c r="B275" s="25" t="s">
        <v>283</v>
      </c>
      <c r="C275" s="25" t="s">
        <v>1791</v>
      </c>
      <c r="D275" s="26">
        <v>1860</v>
      </c>
      <c r="E275" s="26">
        <v>1680</v>
      </c>
      <c r="F275" s="27">
        <f>'Automation by SOC (Employment)'!G91</f>
        <v>1480</v>
      </c>
      <c r="G275" s="28">
        <f t="shared" si="20"/>
        <v>-180</v>
      </c>
      <c r="H275" s="29">
        <f t="shared" si="21"/>
        <v>-9.6774193548387094E-2</v>
      </c>
      <c r="I275" s="28">
        <f t="shared" si="22"/>
        <v>-200</v>
      </c>
      <c r="J275" s="29">
        <f t="shared" si="23"/>
        <v>-0.11904761904761904</v>
      </c>
      <c r="K275" s="24" t="s">
        <v>2833</v>
      </c>
    </row>
    <row r="276" spans="1:11" ht="15" customHeight="1" x14ac:dyDescent="0.45">
      <c r="A276" s="24" t="s">
        <v>2222</v>
      </c>
      <c r="B276" s="25" t="s">
        <v>1039</v>
      </c>
      <c r="C276" s="25" t="s">
        <v>1791</v>
      </c>
      <c r="D276" s="26">
        <v>2610</v>
      </c>
      <c r="E276" s="26">
        <v>1950</v>
      </c>
      <c r="F276" s="27">
        <f>'Automation by SOC (Employment)'!G409</f>
        <v>1480</v>
      </c>
      <c r="G276" s="28">
        <f t="shared" si="20"/>
        <v>-660</v>
      </c>
      <c r="H276" s="29">
        <f t="shared" si="21"/>
        <v>-0.25287356321839083</v>
      </c>
      <c r="I276" s="28">
        <f t="shared" si="22"/>
        <v>-470</v>
      </c>
      <c r="J276" s="29">
        <f t="shared" si="23"/>
        <v>-0.24102564102564103</v>
      </c>
      <c r="K276" s="24" t="s">
        <v>2833</v>
      </c>
    </row>
    <row r="277" spans="1:11" ht="15" customHeight="1" x14ac:dyDescent="0.45">
      <c r="A277" s="24" t="s">
        <v>1952</v>
      </c>
      <c r="B277" s="25" t="s">
        <v>459</v>
      </c>
      <c r="C277" s="25" t="s">
        <v>1791</v>
      </c>
      <c r="D277" s="26">
        <v>1460</v>
      </c>
      <c r="E277" s="26">
        <v>1380</v>
      </c>
      <c r="F277" s="27">
        <f>'Automation by SOC (Employment)'!G149</f>
        <v>1400</v>
      </c>
      <c r="G277" s="28">
        <f t="shared" si="20"/>
        <v>-80</v>
      </c>
      <c r="H277" s="29">
        <f t="shared" si="21"/>
        <v>-5.4794520547945202E-2</v>
      </c>
      <c r="I277" s="28">
        <f t="shared" si="22"/>
        <v>20</v>
      </c>
      <c r="J277" s="29">
        <f t="shared" si="23"/>
        <v>1.4492753623188406E-2</v>
      </c>
      <c r="K277" s="24" t="s">
        <v>2833</v>
      </c>
    </row>
    <row r="278" spans="1:11" ht="15" customHeight="1" x14ac:dyDescent="0.45">
      <c r="A278" s="35" t="s">
        <v>2704</v>
      </c>
      <c r="B278" s="36" t="s">
        <v>2705</v>
      </c>
      <c r="C278" s="36" t="s">
        <v>2582</v>
      </c>
      <c r="D278" s="37">
        <v>1380</v>
      </c>
      <c r="E278" s="37">
        <v>1390</v>
      </c>
      <c r="F278" s="38">
        <f>'Automation by SOC (Employment)'!G826</f>
        <v>1200</v>
      </c>
      <c r="G278" s="39">
        <f t="shared" si="20"/>
        <v>10</v>
      </c>
      <c r="H278" s="40">
        <f t="shared" si="21"/>
        <v>7.246376811594203E-3</v>
      </c>
      <c r="I278" s="39">
        <f t="shared" si="22"/>
        <v>-190</v>
      </c>
      <c r="J278" s="40">
        <f t="shared" si="23"/>
        <v>-0.1366906474820144</v>
      </c>
      <c r="K278" s="35" t="s">
        <v>2833</v>
      </c>
    </row>
    <row r="279" spans="1:11" ht="15" customHeight="1" x14ac:dyDescent="0.45">
      <c r="A279" s="24" t="s">
        <v>2567</v>
      </c>
      <c r="B279" s="25" t="s">
        <v>1755</v>
      </c>
      <c r="C279" s="25" t="s">
        <v>1791</v>
      </c>
      <c r="D279" s="26">
        <v>940</v>
      </c>
      <c r="E279" s="26">
        <v>1030</v>
      </c>
      <c r="F279" s="27">
        <f>'Automation by SOC (Employment)'!G752</f>
        <v>1040</v>
      </c>
      <c r="G279" s="28">
        <f t="shared" si="20"/>
        <v>90</v>
      </c>
      <c r="H279" s="29">
        <f t="shared" si="21"/>
        <v>9.5744680851063829E-2</v>
      </c>
      <c r="I279" s="28">
        <f t="shared" si="22"/>
        <v>10</v>
      </c>
      <c r="J279" s="29">
        <f t="shared" si="23"/>
        <v>9.7087378640776691E-3</v>
      </c>
      <c r="K279" s="24" t="s">
        <v>2833</v>
      </c>
    </row>
    <row r="280" spans="1:11" ht="15" customHeight="1" x14ac:dyDescent="0.45">
      <c r="A280" s="24" t="s">
        <v>1836</v>
      </c>
      <c r="B280" s="25" t="s">
        <v>157</v>
      </c>
      <c r="C280" s="25" t="s">
        <v>1791</v>
      </c>
      <c r="D280" s="26">
        <v>460</v>
      </c>
      <c r="E280" s="26">
        <v>410</v>
      </c>
      <c r="F280" s="27">
        <f>'Automation by SOC (Employment)'!G44</f>
        <v>310</v>
      </c>
      <c r="G280" s="28">
        <f t="shared" si="20"/>
        <v>-50</v>
      </c>
      <c r="H280" s="29">
        <f t="shared" si="21"/>
        <v>-0.10869565217391304</v>
      </c>
      <c r="I280" s="28">
        <f t="shared" si="22"/>
        <v>-100</v>
      </c>
      <c r="J280" s="29">
        <f t="shared" si="23"/>
        <v>-0.24390243902439024</v>
      </c>
      <c r="K280" s="24" t="s">
        <v>2833</v>
      </c>
    </row>
    <row r="281" spans="1:11" ht="15" customHeight="1" x14ac:dyDescent="0.45">
      <c r="A281" s="30"/>
      <c r="B281" s="31" t="s">
        <v>2834</v>
      </c>
      <c r="C281" s="30"/>
      <c r="D281" s="32">
        <f>SUM(D66:D280)</f>
        <v>36433810</v>
      </c>
      <c r="E281" s="32">
        <f>SUM(E66:E280)</f>
        <v>36441370</v>
      </c>
      <c r="F281" s="32">
        <f>SUM(F66:F280)</f>
        <v>36480630</v>
      </c>
      <c r="G281" s="33">
        <f>SUM(G66:G280)</f>
        <v>7560</v>
      </c>
      <c r="H281" s="34">
        <f>IFERROR(G281/D281,"")</f>
        <v>2.0749957251245478E-4</v>
      </c>
      <c r="I281" s="33">
        <f>SUM(I66:I280)</f>
        <v>39260</v>
      </c>
      <c r="J281" s="34">
        <f>IFERROR(I281/E281,"")</f>
        <v>1.077346982289634E-3</v>
      </c>
      <c r="K281" s="30"/>
    </row>
    <row r="283" spans="1:11" ht="15" customHeight="1" x14ac:dyDescent="0.45">
      <c r="A283" s="58" t="s">
        <v>2835</v>
      </c>
      <c r="B283" s="52"/>
      <c r="C283" s="52"/>
      <c r="D283" s="52"/>
      <c r="E283" s="52"/>
      <c r="F283" s="52"/>
      <c r="G283" s="52"/>
      <c r="H283" s="52"/>
      <c r="I283" s="52"/>
      <c r="J283" s="52"/>
      <c r="K283" s="52"/>
    </row>
    <row r="284" spans="1:11" ht="23.25" customHeight="1" x14ac:dyDescent="0.45">
      <c r="A284" s="8" t="s">
        <v>2818</v>
      </c>
      <c r="B284" s="8" t="s">
        <v>23</v>
      </c>
      <c r="C284" s="8" t="s">
        <v>1789</v>
      </c>
      <c r="D284" s="8" t="s">
        <v>2819</v>
      </c>
      <c r="E284" s="8" t="s">
        <v>2820</v>
      </c>
      <c r="F284" s="8" t="s">
        <v>2821</v>
      </c>
      <c r="G284" s="8" t="s">
        <v>2822</v>
      </c>
      <c r="H284" s="8" t="s">
        <v>2823</v>
      </c>
      <c r="I284" s="8" t="s">
        <v>2824</v>
      </c>
      <c r="J284" s="8" t="s">
        <v>2825</v>
      </c>
      <c r="K284" s="8" t="s">
        <v>2826</v>
      </c>
    </row>
    <row r="285" spans="1:11" ht="15" customHeight="1" x14ac:dyDescent="0.45">
      <c r="A285" s="24" t="s">
        <v>1792</v>
      </c>
      <c r="B285" s="25" t="s">
        <v>29</v>
      </c>
      <c r="C285" s="25" t="s">
        <v>1791</v>
      </c>
      <c r="D285" s="26">
        <v>3507810</v>
      </c>
      <c r="E285" s="26">
        <v>3584420</v>
      </c>
      <c r="F285" s="27">
        <f>'Automation by SOC (Employment)'!G3</f>
        <v>3503020</v>
      </c>
      <c r="G285" s="28">
        <f t="shared" ref="G285:G348" si="24">IFERROR(E285-D285,"")</f>
        <v>76610</v>
      </c>
      <c r="H285" s="29">
        <f t="shared" ref="H285:H348" si="25">IFERROR((E285-D285)/D285,"")</f>
        <v>2.1839837391420858E-2</v>
      </c>
      <c r="I285" s="28">
        <f t="shared" ref="I285:I348" si="26">IFERROR(F285-E285,"")</f>
        <v>-81400</v>
      </c>
      <c r="J285" s="29">
        <f t="shared" ref="J285:J348" si="27">IFERROR((F285-E285)/E285,"")</f>
        <v>-2.2709392314516713E-2</v>
      </c>
      <c r="K285" s="24" t="s">
        <v>2836</v>
      </c>
    </row>
    <row r="286" spans="1:11" ht="15" customHeight="1" x14ac:dyDescent="0.45">
      <c r="A286" s="24" t="s">
        <v>2105</v>
      </c>
      <c r="B286" s="25" t="s">
        <v>777</v>
      </c>
      <c r="C286" s="25" t="s">
        <v>1791</v>
      </c>
      <c r="D286" s="26">
        <v>3175390</v>
      </c>
      <c r="E286" s="26">
        <v>3282010</v>
      </c>
      <c r="F286" s="27">
        <f>'Automation by SOC (Employment)'!G298</f>
        <v>3379720</v>
      </c>
      <c r="G286" s="28">
        <f t="shared" si="24"/>
        <v>106620</v>
      </c>
      <c r="H286" s="29">
        <f t="shared" si="25"/>
        <v>3.3576977946016079E-2</v>
      </c>
      <c r="I286" s="28">
        <f t="shared" si="26"/>
        <v>97710</v>
      </c>
      <c r="J286" s="29">
        <f t="shared" si="27"/>
        <v>2.9771390093266018E-2</v>
      </c>
      <c r="K286" s="24" t="s">
        <v>2836</v>
      </c>
    </row>
    <row r="287" spans="1:11" ht="23.25" customHeight="1" x14ac:dyDescent="0.45">
      <c r="A287" s="24" t="s">
        <v>2571</v>
      </c>
      <c r="B287" s="25" t="s">
        <v>1763</v>
      </c>
      <c r="C287" s="25" t="s">
        <v>1791</v>
      </c>
      <c r="D287" s="26">
        <v>3008300</v>
      </c>
      <c r="E287" s="26">
        <v>2982530</v>
      </c>
      <c r="F287" s="27">
        <f>'Automation by SOC (Employment)'!G756</f>
        <v>2950280</v>
      </c>
      <c r="G287" s="28">
        <f t="shared" si="24"/>
        <v>-25770</v>
      </c>
      <c r="H287" s="29">
        <f t="shared" si="25"/>
        <v>-8.5662999036000397E-3</v>
      </c>
      <c r="I287" s="28">
        <f t="shared" si="26"/>
        <v>-32250</v>
      </c>
      <c r="J287" s="29">
        <f t="shared" si="27"/>
        <v>-1.0812967514157444E-2</v>
      </c>
      <c r="K287" s="24" t="s">
        <v>2836</v>
      </c>
    </row>
    <row r="288" spans="1:11" ht="15" customHeight="1" x14ac:dyDescent="0.45">
      <c r="A288" s="24" t="s">
        <v>2203</v>
      </c>
      <c r="B288" s="25" t="s">
        <v>1001</v>
      </c>
      <c r="C288" s="25" t="s">
        <v>1791</v>
      </c>
      <c r="D288" s="26">
        <v>2237850</v>
      </c>
      <c r="E288" s="26">
        <v>2302690</v>
      </c>
      <c r="F288" s="27">
        <f>'Automation by SOC (Employment)'!G390</f>
        <v>2270910</v>
      </c>
      <c r="G288" s="28">
        <f t="shared" si="24"/>
        <v>64840</v>
      </c>
      <c r="H288" s="29">
        <f t="shared" si="25"/>
        <v>2.8974238666577296E-2</v>
      </c>
      <c r="I288" s="28">
        <f t="shared" si="26"/>
        <v>-31780</v>
      </c>
      <c r="J288" s="29">
        <f t="shared" si="27"/>
        <v>-1.3801249842575422E-2</v>
      </c>
      <c r="K288" s="24" t="s">
        <v>2836</v>
      </c>
    </row>
    <row r="289" spans="1:11" ht="23.25" customHeight="1" x14ac:dyDescent="0.45">
      <c r="A289" s="24" t="s">
        <v>2210</v>
      </c>
      <c r="B289" s="25" t="s">
        <v>1015</v>
      </c>
      <c r="C289" s="25" t="s">
        <v>1791</v>
      </c>
      <c r="D289" s="26">
        <v>2172500</v>
      </c>
      <c r="E289" s="26">
        <v>2199900</v>
      </c>
      <c r="F289" s="27">
        <f>'Automation by SOC (Employment)'!G397</f>
        <v>2209760</v>
      </c>
      <c r="G289" s="28">
        <f t="shared" si="24"/>
        <v>27400</v>
      </c>
      <c r="H289" s="29">
        <f t="shared" si="25"/>
        <v>1.2612197928653625E-2</v>
      </c>
      <c r="I289" s="28">
        <f t="shared" si="26"/>
        <v>9860</v>
      </c>
      <c r="J289" s="29">
        <f t="shared" si="27"/>
        <v>4.482021910086822E-3</v>
      </c>
      <c r="K289" s="24" t="s">
        <v>2836</v>
      </c>
    </row>
    <row r="290" spans="1:11" ht="15" customHeight="1" x14ac:dyDescent="0.45">
      <c r="A290" s="24" t="s">
        <v>2547</v>
      </c>
      <c r="B290" s="25" t="s">
        <v>1711</v>
      </c>
      <c r="C290" s="25" t="s">
        <v>1791</v>
      </c>
      <c r="D290" s="26">
        <v>2044400</v>
      </c>
      <c r="E290" s="26">
        <v>2070480</v>
      </c>
      <c r="F290" s="27">
        <f>'Automation by SOC (Employment)'!G732</f>
        <v>2062040</v>
      </c>
      <c r="G290" s="28">
        <f t="shared" si="24"/>
        <v>26080</v>
      </c>
      <c r="H290" s="29">
        <f t="shared" si="25"/>
        <v>1.275679906084915E-2</v>
      </c>
      <c r="I290" s="28">
        <f t="shared" si="26"/>
        <v>-8440</v>
      </c>
      <c r="J290" s="29">
        <f t="shared" si="27"/>
        <v>-4.0763494455391984E-3</v>
      </c>
      <c r="K290" s="24" t="s">
        <v>2836</v>
      </c>
    </row>
    <row r="291" spans="1:11" ht="15" customHeight="1" x14ac:dyDescent="0.45">
      <c r="A291" s="35" t="s">
        <v>2600</v>
      </c>
      <c r="B291" s="36" t="s">
        <v>2601</v>
      </c>
      <c r="C291" s="36" t="s">
        <v>2587</v>
      </c>
      <c r="D291" s="37">
        <v>1656880</v>
      </c>
      <c r="E291" s="37">
        <v>1654440</v>
      </c>
      <c r="F291" s="38">
        <f>'Automation by SOC (Employment)'!G774</f>
        <v>1687890</v>
      </c>
      <c r="G291" s="39">
        <f t="shared" si="24"/>
        <v>-2440</v>
      </c>
      <c r="H291" s="40">
        <f t="shared" si="25"/>
        <v>-1.4726473854473469E-3</v>
      </c>
      <c r="I291" s="39">
        <f t="shared" si="26"/>
        <v>33450</v>
      </c>
      <c r="J291" s="40">
        <f t="shared" si="27"/>
        <v>2.0218321607311237E-2</v>
      </c>
      <c r="K291" s="35" t="s">
        <v>2836</v>
      </c>
    </row>
    <row r="292" spans="1:11" ht="15" customHeight="1" x14ac:dyDescent="0.45">
      <c r="A292" s="24" t="s">
        <v>2424</v>
      </c>
      <c r="B292" s="25" t="s">
        <v>1455</v>
      </c>
      <c r="C292" s="25" t="s">
        <v>1791</v>
      </c>
      <c r="D292" s="26">
        <v>1503150</v>
      </c>
      <c r="E292" s="26">
        <v>1531700</v>
      </c>
      <c r="F292" s="27">
        <f>'Automation by SOC (Employment)'!G611</f>
        <v>1529700</v>
      </c>
      <c r="G292" s="28">
        <f t="shared" si="24"/>
        <v>28550</v>
      </c>
      <c r="H292" s="29">
        <f t="shared" si="25"/>
        <v>1.8993447094435019E-2</v>
      </c>
      <c r="I292" s="28">
        <f t="shared" si="26"/>
        <v>-2000</v>
      </c>
      <c r="J292" s="29">
        <f t="shared" si="27"/>
        <v>-1.3057387216817914E-3</v>
      </c>
      <c r="K292" s="24" t="s">
        <v>2836</v>
      </c>
    </row>
    <row r="293" spans="1:11" ht="23.25" customHeight="1" x14ac:dyDescent="0.45">
      <c r="A293" s="24" t="s">
        <v>2264</v>
      </c>
      <c r="B293" s="25" t="s">
        <v>1127</v>
      </c>
      <c r="C293" s="25" t="s">
        <v>1791</v>
      </c>
      <c r="D293" s="26">
        <v>1504570</v>
      </c>
      <c r="E293" s="26">
        <v>1495580</v>
      </c>
      <c r="F293" s="27">
        <f>'Automation by SOC (Employment)'!G451</f>
        <v>1436680</v>
      </c>
      <c r="G293" s="28">
        <f t="shared" si="24"/>
        <v>-8990</v>
      </c>
      <c r="H293" s="29">
        <f t="shared" si="25"/>
        <v>-5.9751291066550572E-3</v>
      </c>
      <c r="I293" s="28">
        <f t="shared" si="26"/>
        <v>-58900</v>
      </c>
      <c r="J293" s="29">
        <f t="shared" si="27"/>
        <v>-3.9382714398427367E-2</v>
      </c>
      <c r="K293" s="24" t="s">
        <v>2836</v>
      </c>
    </row>
    <row r="294" spans="1:11" ht="15" customHeight="1" x14ac:dyDescent="0.45">
      <c r="A294" s="35" t="s">
        <v>2632</v>
      </c>
      <c r="B294" s="36" t="s">
        <v>2633</v>
      </c>
      <c r="C294" s="36" t="s">
        <v>2587</v>
      </c>
      <c r="D294" s="37">
        <v>1337320</v>
      </c>
      <c r="E294" s="37">
        <v>1375300</v>
      </c>
      <c r="F294" s="38">
        <f>'Automation by SOC (Employment)'!G790</f>
        <v>1420350</v>
      </c>
      <c r="G294" s="39">
        <f t="shared" si="24"/>
        <v>37980</v>
      </c>
      <c r="H294" s="40">
        <f t="shared" si="25"/>
        <v>2.8400083749588731E-2</v>
      </c>
      <c r="I294" s="39">
        <f t="shared" si="26"/>
        <v>45050</v>
      </c>
      <c r="J294" s="40">
        <f t="shared" si="27"/>
        <v>3.2756489493201486E-2</v>
      </c>
      <c r="K294" s="35" t="s">
        <v>2836</v>
      </c>
    </row>
    <row r="295" spans="1:11" ht="15" customHeight="1" x14ac:dyDescent="0.45">
      <c r="A295" s="24" t="s">
        <v>2198</v>
      </c>
      <c r="B295" s="25" t="s">
        <v>989</v>
      </c>
      <c r="C295" s="25" t="s">
        <v>1791</v>
      </c>
      <c r="D295" s="26">
        <v>1412350</v>
      </c>
      <c r="E295" s="26">
        <v>1452130</v>
      </c>
      <c r="F295" s="27">
        <f>'Automation by SOC (Employment)'!G385</f>
        <v>1409890</v>
      </c>
      <c r="G295" s="28">
        <f t="shared" si="24"/>
        <v>39780</v>
      </c>
      <c r="H295" s="29">
        <f t="shared" si="25"/>
        <v>2.8165822919248063E-2</v>
      </c>
      <c r="I295" s="28">
        <f t="shared" si="26"/>
        <v>-42240</v>
      </c>
      <c r="J295" s="29">
        <f t="shared" si="27"/>
        <v>-2.9088304766102208E-2</v>
      </c>
      <c r="K295" s="24" t="s">
        <v>2836</v>
      </c>
    </row>
    <row r="296" spans="1:11" ht="15" customHeight="1" x14ac:dyDescent="0.45">
      <c r="A296" s="35" t="s">
        <v>2728</v>
      </c>
      <c r="B296" s="36" t="s">
        <v>2729</v>
      </c>
      <c r="C296" s="36" t="s">
        <v>2587</v>
      </c>
      <c r="D296" s="37">
        <v>1489280</v>
      </c>
      <c r="E296" s="37">
        <v>1457800</v>
      </c>
      <c r="F296" s="38">
        <f>'Automation by SOC (Employment)'!G838</f>
        <v>1405030</v>
      </c>
      <c r="G296" s="39">
        <f t="shared" si="24"/>
        <v>-31480</v>
      </c>
      <c r="H296" s="40">
        <f t="shared" si="25"/>
        <v>-2.1137730984099698E-2</v>
      </c>
      <c r="I296" s="39">
        <f t="shared" si="26"/>
        <v>-52770</v>
      </c>
      <c r="J296" s="40">
        <f t="shared" si="27"/>
        <v>-3.6198381122238991E-2</v>
      </c>
      <c r="K296" s="35" t="s">
        <v>2836</v>
      </c>
    </row>
    <row r="297" spans="1:11" ht="23.25" customHeight="1" x14ac:dyDescent="0.45">
      <c r="A297" s="24" t="s">
        <v>2029</v>
      </c>
      <c r="B297" s="25" t="s">
        <v>615</v>
      </c>
      <c r="C297" s="25" t="s">
        <v>1791</v>
      </c>
      <c r="D297" s="26">
        <v>1410070</v>
      </c>
      <c r="E297" s="26">
        <v>1393310</v>
      </c>
      <c r="F297" s="27">
        <f>'Automation by SOC (Employment)'!G224</f>
        <v>1388390</v>
      </c>
      <c r="G297" s="28">
        <f t="shared" si="24"/>
        <v>-16760</v>
      </c>
      <c r="H297" s="29">
        <f t="shared" si="25"/>
        <v>-1.1885934740828469E-2</v>
      </c>
      <c r="I297" s="28">
        <f t="shared" si="26"/>
        <v>-4920</v>
      </c>
      <c r="J297" s="29">
        <f t="shared" si="27"/>
        <v>-3.5311596127207872E-3</v>
      </c>
      <c r="K297" s="24" t="s">
        <v>2836</v>
      </c>
    </row>
    <row r="298" spans="1:11" ht="15" customHeight="1" x14ac:dyDescent="0.45">
      <c r="A298" s="24" t="s">
        <v>2187</v>
      </c>
      <c r="B298" s="25" t="s">
        <v>969</v>
      </c>
      <c r="C298" s="25" t="s">
        <v>1791</v>
      </c>
      <c r="D298" s="26">
        <v>1202940</v>
      </c>
      <c r="E298" s="26">
        <v>1241770</v>
      </c>
      <c r="F298" s="27">
        <f>'Automation by SOC (Employment)'!G375</f>
        <v>1283470</v>
      </c>
      <c r="G298" s="28">
        <f t="shared" si="24"/>
        <v>38830</v>
      </c>
      <c r="H298" s="29">
        <f t="shared" si="25"/>
        <v>3.2279249172859827E-2</v>
      </c>
      <c r="I298" s="28">
        <f t="shared" si="26"/>
        <v>41700</v>
      </c>
      <c r="J298" s="29">
        <f t="shared" si="27"/>
        <v>3.3581097948895529E-2</v>
      </c>
      <c r="K298" s="24" t="s">
        <v>2836</v>
      </c>
    </row>
    <row r="299" spans="1:11" ht="23.25" customHeight="1" x14ac:dyDescent="0.45">
      <c r="A299" s="35" t="s">
        <v>2700</v>
      </c>
      <c r="B299" s="36" t="s">
        <v>2701</v>
      </c>
      <c r="C299" s="36" t="s">
        <v>2582</v>
      </c>
      <c r="D299" s="37">
        <v>1142020</v>
      </c>
      <c r="E299" s="37">
        <v>1189330</v>
      </c>
      <c r="F299" s="38">
        <f>'Automation by SOC (Employment)'!G824</f>
        <v>1256010</v>
      </c>
      <c r="G299" s="39">
        <f t="shared" si="24"/>
        <v>47310</v>
      </c>
      <c r="H299" s="40">
        <f t="shared" si="25"/>
        <v>4.1426594980823454E-2</v>
      </c>
      <c r="I299" s="39">
        <f t="shared" si="26"/>
        <v>66680</v>
      </c>
      <c r="J299" s="40">
        <f t="shared" si="27"/>
        <v>5.6065179554875437E-2</v>
      </c>
      <c r="K299" s="35" t="s">
        <v>2836</v>
      </c>
    </row>
    <row r="300" spans="1:11" ht="23.25" customHeight="1" x14ac:dyDescent="0.45">
      <c r="A300" s="24" t="s">
        <v>2256</v>
      </c>
      <c r="B300" s="25" t="s">
        <v>1111</v>
      </c>
      <c r="C300" s="25" t="s">
        <v>1791</v>
      </c>
      <c r="D300" s="26">
        <v>1288920</v>
      </c>
      <c r="E300" s="26">
        <v>1266860</v>
      </c>
      <c r="F300" s="27">
        <f>'Automation by SOC (Employment)'!G443</f>
        <v>1238190</v>
      </c>
      <c r="G300" s="28">
        <f t="shared" si="24"/>
        <v>-22060</v>
      </c>
      <c r="H300" s="29">
        <f t="shared" si="25"/>
        <v>-1.7115104118176457E-2</v>
      </c>
      <c r="I300" s="28">
        <f t="shared" si="26"/>
        <v>-28670</v>
      </c>
      <c r="J300" s="29">
        <f t="shared" si="27"/>
        <v>-2.2630756358240058E-2</v>
      </c>
      <c r="K300" s="24" t="s">
        <v>2836</v>
      </c>
    </row>
    <row r="301" spans="1:11" ht="23.25" customHeight="1" x14ac:dyDescent="0.45">
      <c r="A301" s="24" t="s">
        <v>2194</v>
      </c>
      <c r="B301" s="25" t="s">
        <v>981</v>
      </c>
      <c r="C301" s="25" t="s">
        <v>1791</v>
      </c>
      <c r="D301" s="26">
        <v>1176540</v>
      </c>
      <c r="E301" s="26">
        <v>1187460</v>
      </c>
      <c r="F301" s="27">
        <f>'Automation by SOC (Employment)'!G381</f>
        <v>1223240</v>
      </c>
      <c r="G301" s="28">
        <f t="shared" si="24"/>
        <v>10920</v>
      </c>
      <c r="H301" s="29">
        <f t="shared" si="25"/>
        <v>9.2814523943087358E-3</v>
      </c>
      <c r="I301" s="28">
        <f t="shared" si="26"/>
        <v>35780</v>
      </c>
      <c r="J301" s="29">
        <f t="shared" si="27"/>
        <v>3.0131541272969194E-2</v>
      </c>
      <c r="K301" s="24" t="s">
        <v>2836</v>
      </c>
    </row>
    <row r="302" spans="1:11" ht="15" customHeight="1" x14ac:dyDescent="0.45">
      <c r="A302" s="24" t="s">
        <v>2244</v>
      </c>
      <c r="B302" s="25" t="s">
        <v>1085</v>
      </c>
      <c r="C302" s="25" t="s">
        <v>1791</v>
      </c>
      <c r="D302" s="26">
        <v>1087890</v>
      </c>
      <c r="E302" s="26">
        <v>1113160</v>
      </c>
      <c r="F302" s="27">
        <f>'Automation by SOC (Employment)'!G431</f>
        <v>1121800</v>
      </c>
      <c r="G302" s="28">
        <f t="shared" si="24"/>
        <v>25270</v>
      </c>
      <c r="H302" s="29">
        <f t="shared" si="25"/>
        <v>2.3228451405932587E-2</v>
      </c>
      <c r="I302" s="28">
        <f t="shared" si="26"/>
        <v>8640</v>
      </c>
      <c r="J302" s="29">
        <f t="shared" si="27"/>
        <v>7.7616874483452513E-3</v>
      </c>
      <c r="K302" s="24" t="s">
        <v>2836</v>
      </c>
    </row>
    <row r="303" spans="1:11" ht="15" customHeight="1" x14ac:dyDescent="0.45">
      <c r="A303" s="24" t="s">
        <v>2337</v>
      </c>
      <c r="B303" s="25" t="s">
        <v>1277</v>
      </c>
      <c r="C303" s="25" t="s">
        <v>1791</v>
      </c>
      <c r="D303" s="26">
        <v>1019090</v>
      </c>
      <c r="E303" s="26">
        <v>1057660</v>
      </c>
      <c r="F303" s="27">
        <f>'Automation by SOC (Employment)'!G524</f>
        <v>1096780</v>
      </c>
      <c r="G303" s="28">
        <f t="shared" si="24"/>
        <v>38570</v>
      </c>
      <c r="H303" s="29">
        <f t="shared" si="25"/>
        <v>3.7847491389376799E-2</v>
      </c>
      <c r="I303" s="28">
        <f t="shared" si="26"/>
        <v>39120</v>
      </c>
      <c r="J303" s="29">
        <f t="shared" si="27"/>
        <v>3.6987311612427437E-2</v>
      </c>
      <c r="K303" s="24" t="s">
        <v>2836</v>
      </c>
    </row>
    <row r="304" spans="1:11" ht="15" customHeight="1" x14ac:dyDescent="0.45">
      <c r="A304" s="24" t="s">
        <v>1845</v>
      </c>
      <c r="B304" s="25" t="s">
        <v>1846</v>
      </c>
      <c r="C304" s="25" t="s">
        <v>1791</v>
      </c>
      <c r="D304" s="26">
        <v>1103440</v>
      </c>
      <c r="E304" s="26">
        <v>1128200</v>
      </c>
      <c r="F304" s="27">
        <f>'Automation by SOC (Employment)'!G53</f>
        <v>1087090</v>
      </c>
      <c r="G304" s="28">
        <f t="shared" si="24"/>
        <v>24760</v>
      </c>
      <c r="H304" s="29">
        <f t="shared" si="25"/>
        <v>2.243891829188719E-2</v>
      </c>
      <c r="I304" s="28">
        <f t="shared" si="26"/>
        <v>-41110</v>
      </c>
      <c r="J304" s="29">
        <f t="shared" si="27"/>
        <v>-3.6438574720794183E-2</v>
      </c>
      <c r="K304" s="24" t="s">
        <v>2836</v>
      </c>
    </row>
    <row r="305" spans="1:11" ht="15" customHeight="1" x14ac:dyDescent="0.45">
      <c r="A305" s="35" t="s">
        <v>2592</v>
      </c>
      <c r="B305" s="36" t="s">
        <v>2593</v>
      </c>
      <c r="C305" s="36" t="s">
        <v>2587</v>
      </c>
      <c r="D305" s="37">
        <v>947630</v>
      </c>
      <c r="E305" s="37">
        <v>1006160</v>
      </c>
      <c r="F305" s="38">
        <f>'Automation by SOC (Employment)'!G770</f>
        <v>1066670</v>
      </c>
      <c r="G305" s="39">
        <f t="shared" si="24"/>
        <v>58530</v>
      </c>
      <c r="H305" s="40">
        <f t="shared" si="25"/>
        <v>6.1764612770807172E-2</v>
      </c>
      <c r="I305" s="39">
        <f t="shared" si="26"/>
        <v>60510</v>
      </c>
      <c r="J305" s="40">
        <f t="shared" si="27"/>
        <v>6.0139540430945375E-2</v>
      </c>
      <c r="K305" s="35" t="s">
        <v>2836</v>
      </c>
    </row>
    <row r="306" spans="1:11" ht="23.25" customHeight="1" x14ac:dyDescent="0.45">
      <c r="A306" s="24" t="s">
        <v>2032</v>
      </c>
      <c r="B306" s="25" t="s">
        <v>621</v>
      </c>
      <c r="C306" s="25" t="s">
        <v>1791</v>
      </c>
      <c r="D306" s="26">
        <v>1045170</v>
      </c>
      <c r="E306" s="26">
        <v>1072540</v>
      </c>
      <c r="F306" s="27">
        <f>'Automation by SOC (Employment)'!G227</f>
        <v>1065210</v>
      </c>
      <c r="G306" s="28">
        <f t="shared" si="24"/>
        <v>27370</v>
      </c>
      <c r="H306" s="29">
        <f t="shared" si="25"/>
        <v>2.6187127452950237E-2</v>
      </c>
      <c r="I306" s="28">
        <f t="shared" si="26"/>
        <v>-7330</v>
      </c>
      <c r="J306" s="29">
        <f t="shared" si="27"/>
        <v>-6.834243944281798E-3</v>
      </c>
      <c r="K306" s="24" t="s">
        <v>2836</v>
      </c>
    </row>
    <row r="307" spans="1:11" ht="15" customHeight="1" x14ac:dyDescent="0.45">
      <c r="A307" s="24" t="s">
        <v>2548</v>
      </c>
      <c r="B307" s="25" t="s">
        <v>1713</v>
      </c>
      <c r="C307" s="25" t="s">
        <v>1791</v>
      </c>
      <c r="D307" s="26">
        <v>1003960</v>
      </c>
      <c r="E307" s="26">
        <v>994410</v>
      </c>
      <c r="F307" s="27">
        <f>'Automation by SOC (Employment)'!G733</f>
        <v>983300</v>
      </c>
      <c r="G307" s="28">
        <f t="shared" si="24"/>
        <v>-9550</v>
      </c>
      <c r="H307" s="29">
        <f t="shared" si="25"/>
        <v>-9.5123311685724535E-3</v>
      </c>
      <c r="I307" s="28">
        <f t="shared" si="26"/>
        <v>-11110</v>
      </c>
      <c r="J307" s="29">
        <f t="shared" si="27"/>
        <v>-1.1172454017960399E-2</v>
      </c>
      <c r="K307" s="24" t="s">
        <v>2836</v>
      </c>
    </row>
    <row r="308" spans="1:11" ht="15" customHeight="1" x14ac:dyDescent="0.45">
      <c r="A308" s="24" t="s">
        <v>2213</v>
      </c>
      <c r="B308" s="25" t="s">
        <v>1021</v>
      </c>
      <c r="C308" s="25" t="s">
        <v>1791</v>
      </c>
      <c r="D308" s="26">
        <v>929930</v>
      </c>
      <c r="E308" s="26">
        <v>943430</v>
      </c>
      <c r="F308" s="27">
        <f>'Automation by SOC (Employment)'!G400</f>
        <v>952640</v>
      </c>
      <c r="G308" s="28">
        <f t="shared" si="24"/>
        <v>13500</v>
      </c>
      <c r="H308" s="29">
        <f t="shared" si="25"/>
        <v>1.45172217263665E-2</v>
      </c>
      <c r="I308" s="28">
        <f t="shared" si="26"/>
        <v>9210</v>
      </c>
      <c r="J308" s="29">
        <f t="shared" si="27"/>
        <v>9.7622505114316905E-3</v>
      </c>
      <c r="K308" s="24" t="s">
        <v>2836</v>
      </c>
    </row>
    <row r="309" spans="1:11" ht="15" customHeight="1" x14ac:dyDescent="0.45">
      <c r="A309" s="24" t="s">
        <v>1835</v>
      </c>
      <c r="B309" s="25" t="s">
        <v>155</v>
      </c>
      <c r="C309" s="25" t="s">
        <v>1791</v>
      </c>
      <c r="D309" s="26">
        <v>895970</v>
      </c>
      <c r="E309" s="26">
        <v>917460</v>
      </c>
      <c r="F309" s="27">
        <f>'Automation by SOC (Employment)'!G43</f>
        <v>912430</v>
      </c>
      <c r="G309" s="28">
        <f t="shared" si="24"/>
        <v>21490</v>
      </c>
      <c r="H309" s="29">
        <f t="shared" si="25"/>
        <v>2.3985178075158767E-2</v>
      </c>
      <c r="I309" s="28">
        <f t="shared" si="26"/>
        <v>-5030</v>
      </c>
      <c r="J309" s="29">
        <f t="shared" si="27"/>
        <v>-5.4825278486255536E-3</v>
      </c>
      <c r="K309" s="24" t="s">
        <v>2836</v>
      </c>
    </row>
    <row r="310" spans="1:11" ht="15" customHeight="1" x14ac:dyDescent="0.45">
      <c r="A310" s="24" t="s">
        <v>1839</v>
      </c>
      <c r="B310" s="25" t="s">
        <v>167</v>
      </c>
      <c r="C310" s="25" t="s">
        <v>1791</v>
      </c>
      <c r="D310" s="26">
        <v>838140</v>
      </c>
      <c r="E310" s="26">
        <v>893900</v>
      </c>
      <c r="F310" s="27">
        <f>'Automation by SOC (Employment)'!G47</f>
        <v>898280</v>
      </c>
      <c r="G310" s="28">
        <f t="shared" si="24"/>
        <v>55760</v>
      </c>
      <c r="H310" s="29">
        <f t="shared" si="25"/>
        <v>6.6528264967666506E-2</v>
      </c>
      <c r="I310" s="28">
        <f t="shared" si="26"/>
        <v>4380</v>
      </c>
      <c r="J310" s="29">
        <f t="shared" si="27"/>
        <v>4.8998769437297238E-3</v>
      </c>
      <c r="K310" s="24" t="s">
        <v>2836</v>
      </c>
    </row>
    <row r="311" spans="1:11" ht="15" customHeight="1" x14ac:dyDescent="0.45">
      <c r="A311" s="24" t="s">
        <v>2200</v>
      </c>
      <c r="B311" s="25" t="s">
        <v>993</v>
      </c>
      <c r="C311" s="25" t="s">
        <v>1791</v>
      </c>
      <c r="D311" s="26">
        <v>879610</v>
      </c>
      <c r="E311" s="26">
        <v>888770</v>
      </c>
      <c r="F311" s="27">
        <f>'Automation by SOC (Employment)'!G387</f>
        <v>893600</v>
      </c>
      <c r="G311" s="28">
        <f t="shared" si="24"/>
        <v>9160</v>
      </c>
      <c r="H311" s="29">
        <f t="shared" si="25"/>
        <v>1.041370607428292E-2</v>
      </c>
      <c r="I311" s="28">
        <f t="shared" si="26"/>
        <v>4830</v>
      </c>
      <c r="J311" s="29">
        <f t="shared" si="27"/>
        <v>5.4344768612801962E-3</v>
      </c>
      <c r="K311" s="24" t="s">
        <v>2836</v>
      </c>
    </row>
    <row r="312" spans="1:11" ht="15" customHeight="1" x14ac:dyDescent="0.45">
      <c r="A312" s="24" t="s">
        <v>2211</v>
      </c>
      <c r="B312" s="25" t="s">
        <v>1017</v>
      </c>
      <c r="C312" s="25" t="s">
        <v>1791</v>
      </c>
      <c r="D312" s="26">
        <v>836230</v>
      </c>
      <c r="E312" s="26">
        <v>854910</v>
      </c>
      <c r="F312" s="27">
        <f>'Automation by SOC (Employment)'!G398</f>
        <v>860670</v>
      </c>
      <c r="G312" s="28">
        <f t="shared" si="24"/>
        <v>18680</v>
      </c>
      <c r="H312" s="29">
        <f t="shared" si="25"/>
        <v>2.2338351888834412E-2</v>
      </c>
      <c r="I312" s="28">
        <f t="shared" si="26"/>
        <v>5760</v>
      </c>
      <c r="J312" s="29">
        <f t="shared" si="27"/>
        <v>6.7375513211917048E-3</v>
      </c>
      <c r="K312" s="24" t="s">
        <v>2836</v>
      </c>
    </row>
    <row r="313" spans="1:11" ht="15" customHeight="1" x14ac:dyDescent="0.45">
      <c r="A313" s="24" t="s">
        <v>1799</v>
      </c>
      <c r="B313" s="25" t="s">
        <v>43</v>
      </c>
      <c r="C313" s="25" t="s">
        <v>1791</v>
      </c>
      <c r="D313" s="26">
        <v>787340</v>
      </c>
      <c r="E313" s="26">
        <v>818620</v>
      </c>
      <c r="F313" s="27">
        <f>'Automation by SOC (Employment)'!G10</f>
        <v>841710</v>
      </c>
      <c r="G313" s="28">
        <f t="shared" si="24"/>
        <v>31280</v>
      </c>
      <c r="H313" s="29">
        <f t="shared" si="25"/>
        <v>3.9728706784870574E-2</v>
      </c>
      <c r="I313" s="28">
        <f t="shared" si="26"/>
        <v>23090</v>
      </c>
      <c r="J313" s="29">
        <f t="shared" si="27"/>
        <v>2.820600522831106E-2</v>
      </c>
      <c r="K313" s="24" t="s">
        <v>2836</v>
      </c>
    </row>
    <row r="314" spans="1:11" ht="15" customHeight="1" x14ac:dyDescent="0.45">
      <c r="A314" s="24" t="s">
        <v>2163</v>
      </c>
      <c r="B314" s="25" t="s">
        <v>915</v>
      </c>
      <c r="C314" s="25" t="s">
        <v>1791</v>
      </c>
      <c r="D314" s="26">
        <v>763040</v>
      </c>
      <c r="E314" s="26">
        <v>793460</v>
      </c>
      <c r="F314" s="27">
        <f>'Automation by SOC (Employment)'!G352</f>
        <v>817870</v>
      </c>
      <c r="G314" s="28">
        <f t="shared" si="24"/>
        <v>30420</v>
      </c>
      <c r="H314" s="29">
        <f t="shared" si="25"/>
        <v>3.9866848395890123E-2</v>
      </c>
      <c r="I314" s="28">
        <f t="shared" si="26"/>
        <v>24410</v>
      </c>
      <c r="J314" s="29">
        <f t="shared" si="27"/>
        <v>3.0763995664557758E-2</v>
      </c>
      <c r="K314" s="24" t="s">
        <v>2836</v>
      </c>
    </row>
    <row r="315" spans="1:11" ht="23.25" customHeight="1" x14ac:dyDescent="0.45">
      <c r="A315" s="24" t="s">
        <v>2326</v>
      </c>
      <c r="B315" s="25" t="s">
        <v>1253</v>
      </c>
      <c r="C315" s="25" t="s">
        <v>1791</v>
      </c>
      <c r="D315" s="26">
        <v>777420</v>
      </c>
      <c r="E315" s="26">
        <v>806080</v>
      </c>
      <c r="F315" s="27">
        <f>'Automation by SOC (Employment)'!G513</f>
        <v>812210</v>
      </c>
      <c r="G315" s="28">
        <f t="shared" si="24"/>
        <v>28660</v>
      </c>
      <c r="H315" s="29">
        <f t="shared" si="25"/>
        <v>3.6865529572174628E-2</v>
      </c>
      <c r="I315" s="28">
        <f t="shared" si="26"/>
        <v>6130</v>
      </c>
      <c r="J315" s="29">
        <f t="shared" si="27"/>
        <v>7.6047042477173478E-3</v>
      </c>
      <c r="K315" s="24" t="s">
        <v>2836</v>
      </c>
    </row>
    <row r="316" spans="1:11" ht="15" customHeight="1" x14ac:dyDescent="0.45">
      <c r="A316" s="24" t="s">
        <v>2343</v>
      </c>
      <c r="B316" s="25" t="s">
        <v>1289</v>
      </c>
      <c r="C316" s="25" t="s">
        <v>1791</v>
      </c>
      <c r="D316" s="26">
        <v>712580</v>
      </c>
      <c r="E316" s="26">
        <v>742580</v>
      </c>
      <c r="F316" s="27">
        <f>'Automation by SOC (Employment)'!G530</f>
        <v>757220</v>
      </c>
      <c r="G316" s="28">
        <f t="shared" si="24"/>
        <v>30000</v>
      </c>
      <c r="H316" s="29">
        <f t="shared" si="25"/>
        <v>4.2100536080159422E-2</v>
      </c>
      <c r="I316" s="28">
        <f t="shared" si="26"/>
        <v>14640</v>
      </c>
      <c r="J316" s="29">
        <f t="shared" si="27"/>
        <v>1.9715047536965714E-2</v>
      </c>
      <c r="K316" s="24" t="s">
        <v>2836</v>
      </c>
    </row>
    <row r="317" spans="1:11" ht="15" customHeight="1" x14ac:dyDescent="0.45">
      <c r="A317" s="24" t="s">
        <v>2201</v>
      </c>
      <c r="B317" s="25" t="s">
        <v>995</v>
      </c>
      <c r="C317" s="25" t="s">
        <v>1791</v>
      </c>
      <c r="D317" s="26">
        <v>711140</v>
      </c>
      <c r="E317" s="26">
        <v>745610</v>
      </c>
      <c r="F317" s="27">
        <f>'Automation by SOC (Employment)'!G388</f>
        <v>756390</v>
      </c>
      <c r="G317" s="28">
        <f t="shared" si="24"/>
        <v>34470</v>
      </c>
      <c r="H317" s="29">
        <f t="shared" si="25"/>
        <v>4.847146834659842E-2</v>
      </c>
      <c r="I317" s="28">
        <f t="shared" si="26"/>
        <v>10780</v>
      </c>
      <c r="J317" s="29">
        <f t="shared" si="27"/>
        <v>1.4457960596022048E-2</v>
      </c>
      <c r="K317" s="24" t="s">
        <v>2836</v>
      </c>
    </row>
    <row r="318" spans="1:11" ht="15" customHeight="1" x14ac:dyDescent="0.45">
      <c r="A318" s="24" t="s">
        <v>2399</v>
      </c>
      <c r="B318" s="25" t="s">
        <v>1405</v>
      </c>
      <c r="C318" s="25" t="s">
        <v>1791</v>
      </c>
      <c r="D318" s="26">
        <v>676570</v>
      </c>
      <c r="E318" s="26">
        <v>688840</v>
      </c>
      <c r="F318" s="27">
        <f>'Automation by SOC (Employment)'!G586</f>
        <v>704640</v>
      </c>
      <c r="G318" s="28">
        <f t="shared" si="24"/>
        <v>12270</v>
      </c>
      <c r="H318" s="29">
        <f t="shared" si="25"/>
        <v>1.8135595725497732E-2</v>
      </c>
      <c r="I318" s="28">
        <f t="shared" si="26"/>
        <v>15800</v>
      </c>
      <c r="J318" s="29">
        <f t="shared" si="27"/>
        <v>2.2937111665989201E-2</v>
      </c>
      <c r="K318" s="24" t="s">
        <v>2836</v>
      </c>
    </row>
    <row r="319" spans="1:11" ht="23.25" customHeight="1" x14ac:dyDescent="0.45">
      <c r="A319" s="24" t="s">
        <v>2435</v>
      </c>
      <c r="B319" s="25" t="s">
        <v>1475</v>
      </c>
      <c r="C319" s="25" t="s">
        <v>1791</v>
      </c>
      <c r="D319" s="26">
        <v>671160</v>
      </c>
      <c r="E319" s="26">
        <v>685140</v>
      </c>
      <c r="F319" s="27">
        <f>'Automation by SOC (Employment)'!G621</f>
        <v>673430</v>
      </c>
      <c r="G319" s="28">
        <f t="shared" si="24"/>
        <v>13980</v>
      </c>
      <c r="H319" s="29">
        <f t="shared" si="25"/>
        <v>2.082960843912033E-2</v>
      </c>
      <c r="I319" s="28">
        <f t="shared" si="26"/>
        <v>-11710</v>
      </c>
      <c r="J319" s="29">
        <f t="shared" si="27"/>
        <v>-1.7091397378637942E-2</v>
      </c>
      <c r="K319" s="24" t="s">
        <v>2836</v>
      </c>
    </row>
    <row r="320" spans="1:11" ht="15" customHeight="1" x14ac:dyDescent="0.45">
      <c r="A320" s="24" t="s">
        <v>1798</v>
      </c>
      <c r="B320" s="25" t="s">
        <v>41</v>
      </c>
      <c r="C320" s="25" t="s">
        <v>1791</v>
      </c>
      <c r="D320" s="26">
        <v>592600</v>
      </c>
      <c r="E320" s="26">
        <v>645970</v>
      </c>
      <c r="F320" s="27">
        <f>'Automation by SOC (Employment)'!G9</f>
        <v>670570</v>
      </c>
      <c r="G320" s="28">
        <f t="shared" si="24"/>
        <v>53370</v>
      </c>
      <c r="H320" s="29">
        <f t="shared" si="25"/>
        <v>9.0060749240634494E-2</v>
      </c>
      <c r="I320" s="28">
        <f t="shared" si="26"/>
        <v>24600</v>
      </c>
      <c r="J320" s="29">
        <f t="shared" si="27"/>
        <v>3.8082263882223633E-2</v>
      </c>
      <c r="K320" s="24" t="s">
        <v>2836</v>
      </c>
    </row>
    <row r="321" spans="1:11" ht="15" customHeight="1" x14ac:dyDescent="0.45">
      <c r="A321" s="24" t="s">
        <v>2330</v>
      </c>
      <c r="B321" s="25" t="s">
        <v>1263</v>
      </c>
      <c r="C321" s="25" t="s">
        <v>1791</v>
      </c>
      <c r="D321" s="26">
        <v>700290</v>
      </c>
      <c r="E321" s="26">
        <v>697740</v>
      </c>
      <c r="F321" s="27">
        <f>'Automation by SOC (Employment)'!G517</f>
        <v>670090</v>
      </c>
      <c r="G321" s="28">
        <f t="shared" si="24"/>
        <v>-2550</v>
      </c>
      <c r="H321" s="29">
        <f t="shared" si="25"/>
        <v>-3.6413485841579915E-3</v>
      </c>
      <c r="I321" s="28">
        <f t="shared" si="26"/>
        <v>-27650</v>
      </c>
      <c r="J321" s="29">
        <f t="shared" si="27"/>
        <v>-3.9627941640152493E-2</v>
      </c>
      <c r="K321" s="24" t="s">
        <v>2836</v>
      </c>
    </row>
    <row r="322" spans="1:11" ht="15" customHeight="1" x14ac:dyDescent="0.45">
      <c r="A322" s="24" t="s">
        <v>2141</v>
      </c>
      <c r="B322" s="25" t="s">
        <v>871</v>
      </c>
      <c r="C322" s="25" t="s">
        <v>1791</v>
      </c>
      <c r="D322" s="26">
        <v>630250</v>
      </c>
      <c r="E322" s="26">
        <v>632430</v>
      </c>
      <c r="F322" s="27">
        <f>'Automation by SOC (Employment)'!G332</f>
        <v>648410</v>
      </c>
      <c r="G322" s="28">
        <f t="shared" si="24"/>
        <v>2180</v>
      </c>
      <c r="H322" s="29">
        <f t="shared" si="25"/>
        <v>3.4589448631495438E-3</v>
      </c>
      <c r="I322" s="28">
        <f t="shared" si="26"/>
        <v>15980</v>
      </c>
      <c r="J322" s="29">
        <f t="shared" si="27"/>
        <v>2.526761855066964E-2</v>
      </c>
      <c r="K322" s="24" t="s">
        <v>2836</v>
      </c>
    </row>
    <row r="323" spans="1:11" ht="15" customHeight="1" x14ac:dyDescent="0.45">
      <c r="A323" s="24" t="s">
        <v>1795</v>
      </c>
      <c r="B323" s="25" t="s">
        <v>35</v>
      </c>
      <c r="C323" s="25" t="s">
        <v>1791</v>
      </c>
      <c r="D323" s="26">
        <v>575880</v>
      </c>
      <c r="E323" s="26">
        <v>603710</v>
      </c>
      <c r="F323" s="27">
        <f>'Automation by SOC (Employment)'!G6</f>
        <v>637080</v>
      </c>
      <c r="G323" s="28">
        <f t="shared" si="24"/>
        <v>27830</v>
      </c>
      <c r="H323" s="29">
        <f t="shared" si="25"/>
        <v>4.8326040147252898E-2</v>
      </c>
      <c r="I323" s="28">
        <f t="shared" si="26"/>
        <v>33370</v>
      </c>
      <c r="J323" s="29">
        <f t="shared" si="27"/>
        <v>5.5274883636182937E-2</v>
      </c>
      <c r="K323" s="24" t="s">
        <v>2836</v>
      </c>
    </row>
    <row r="324" spans="1:11" ht="34.5" customHeight="1" x14ac:dyDescent="0.45">
      <c r="A324" s="35" t="s">
        <v>2740</v>
      </c>
      <c r="B324" s="36" t="s">
        <v>2741</v>
      </c>
      <c r="C324" s="36" t="s">
        <v>2587</v>
      </c>
      <c r="D324" s="37">
        <v>594330</v>
      </c>
      <c r="E324" s="37">
        <v>605510</v>
      </c>
      <c r="F324" s="38">
        <f>'Automation by SOC (Employment)'!G844</f>
        <v>623640</v>
      </c>
      <c r="G324" s="39">
        <f t="shared" si="24"/>
        <v>11180</v>
      </c>
      <c r="H324" s="40">
        <f t="shared" si="25"/>
        <v>1.881109821143136E-2</v>
      </c>
      <c r="I324" s="39">
        <f t="shared" si="26"/>
        <v>18130</v>
      </c>
      <c r="J324" s="40">
        <f t="shared" si="27"/>
        <v>2.9941702036299978E-2</v>
      </c>
      <c r="K324" s="35" t="s">
        <v>2836</v>
      </c>
    </row>
    <row r="325" spans="1:11" ht="15" customHeight="1" x14ac:dyDescent="0.45">
      <c r="A325" s="24" t="s">
        <v>1824</v>
      </c>
      <c r="B325" s="25" t="s">
        <v>1825</v>
      </c>
      <c r="C325" s="25" t="s">
        <v>1791</v>
      </c>
      <c r="D325" s="26">
        <v>589750</v>
      </c>
      <c r="E325" s="26">
        <v>630980</v>
      </c>
      <c r="F325" s="27">
        <f>'Automation by SOC (Employment)'!G34</f>
        <v>622190</v>
      </c>
      <c r="G325" s="28">
        <f t="shared" si="24"/>
        <v>41230</v>
      </c>
      <c r="H325" s="29">
        <f t="shared" si="25"/>
        <v>6.9910979228486644E-2</v>
      </c>
      <c r="I325" s="28">
        <f t="shared" si="26"/>
        <v>-8790</v>
      </c>
      <c r="J325" s="29">
        <f t="shared" si="27"/>
        <v>-1.3930710957558084E-2</v>
      </c>
      <c r="K325" s="24" t="s">
        <v>2836</v>
      </c>
    </row>
    <row r="326" spans="1:11" ht="23.25" customHeight="1" x14ac:dyDescent="0.45">
      <c r="A326" s="24" t="s">
        <v>2030</v>
      </c>
      <c r="B326" s="25" t="s">
        <v>617</v>
      </c>
      <c r="C326" s="25" t="s">
        <v>1791</v>
      </c>
      <c r="D326" s="26">
        <v>626690</v>
      </c>
      <c r="E326" s="26">
        <v>620370</v>
      </c>
      <c r="F326" s="27">
        <f>'Automation by SOC (Employment)'!G225</f>
        <v>620090</v>
      </c>
      <c r="G326" s="28">
        <f t="shared" si="24"/>
        <v>-6320</v>
      </c>
      <c r="H326" s="29">
        <f t="shared" si="25"/>
        <v>-1.0084730887679715E-2</v>
      </c>
      <c r="I326" s="28">
        <f t="shared" si="26"/>
        <v>-280</v>
      </c>
      <c r="J326" s="29">
        <f t="shared" si="27"/>
        <v>-4.5134355304092717E-4</v>
      </c>
      <c r="K326" s="24" t="s">
        <v>2836</v>
      </c>
    </row>
    <row r="327" spans="1:11" ht="23.25" customHeight="1" x14ac:dyDescent="0.45">
      <c r="A327" s="24" t="s">
        <v>2384</v>
      </c>
      <c r="B327" s="25" t="s">
        <v>1375</v>
      </c>
      <c r="C327" s="25" t="s">
        <v>1791</v>
      </c>
      <c r="D327" s="26">
        <v>589880</v>
      </c>
      <c r="E327" s="26">
        <v>600680</v>
      </c>
      <c r="F327" s="27">
        <f>'Automation by SOC (Employment)'!G571</f>
        <v>617500</v>
      </c>
      <c r="G327" s="28">
        <f t="shared" si="24"/>
        <v>10800</v>
      </c>
      <c r="H327" s="29">
        <f t="shared" si="25"/>
        <v>1.8308808571234826E-2</v>
      </c>
      <c r="I327" s="28">
        <f t="shared" si="26"/>
        <v>16820</v>
      </c>
      <c r="J327" s="29">
        <f t="shared" si="27"/>
        <v>2.8001598188719452E-2</v>
      </c>
      <c r="K327" s="24" t="s">
        <v>2836</v>
      </c>
    </row>
    <row r="328" spans="1:11" ht="15" customHeight="1" x14ac:dyDescent="0.45">
      <c r="A328" s="24" t="s">
        <v>1815</v>
      </c>
      <c r="B328" s="25" t="s">
        <v>93</v>
      </c>
      <c r="C328" s="25" t="s">
        <v>1791</v>
      </c>
      <c r="D328" s="26">
        <v>515100</v>
      </c>
      <c r="E328" s="26">
        <v>565840</v>
      </c>
      <c r="F328" s="27">
        <f>'Automation by SOC (Employment)'!G26</f>
        <v>597080</v>
      </c>
      <c r="G328" s="28">
        <f t="shared" si="24"/>
        <v>50740</v>
      </c>
      <c r="H328" s="29">
        <f t="shared" si="25"/>
        <v>9.850514463211027E-2</v>
      </c>
      <c r="I328" s="28">
        <f t="shared" si="26"/>
        <v>31240</v>
      </c>
      <c r="J328" s="29">
        <f t="shared" si="27"/>
        <v>5.52099533437014E-2</v>
      </c>
      <c r="K328" s="24" t="s">
        <v>2836</v>
      </c>
    </row>
    <row r="329" spans="1:11" ht="23.25" customHeight="1" x14ac:dyDescent="0.45">
      <c r="A329" s="24" t="s">
        <v>2205</v>
      </c>
      <c r="B329" s="25" t="s">
        <v>1005</v>
      </c>
      <c r="C329" s="25" t="s">
        <v>1791</v>
      </c>
      <c r="D329" s="26">
        <v>483390</v>
      </c>
      <c r="E329" s="26">
        <v>522010</v>
      </c>
      <c r="F329" s="27">
        <f>'Automation by SOC (Employment)'!G392</f>
        <v>542750</v>
      </c>
      <c r="G329" s="28">
        <f t="shared" si="24"/>
        <v>38620</v>
      </c>
      <c r="H329" s="29">
        <f t="shared" si="25"/>
        <v>7.9894081383561924E-2</v>
      </c>
      <c r="I329" s="28">
        <f t="shared" si="26"/>
        <v>20740</v>
      </c>
      <c r="J329" s="29">
        <f t="shared" si="27"/>
        <v>3.9731039635256031E-2</v>
      </c>
      <c r="K329" s="24" t="s">
        <v>2836</v>
      </c>
    </row>
    <row r="330" spans="1:11" ht="15" customHeight="1" x14ac:dyDescent="0.45">
      <c r="A330" s="35" t="s">
        <v>2628</v>
      </c>
      <c r="B330" s="36" t="s">
        <v>2629</v>
      </c>
      <c r="C330" s="36" t="s">
        <v>2582</v>
      </c>
      <c r="D330" s="37">
        <v>444530</v>
      </c>
      <c r="E330" s="37">
        <v>481300</v>
      </c>
      <c r="F330" s="38">
        <f>'Automation by SOC (Employment)'!G788</f>
        <v>524770</v>
      </c>
      <c r="G330" s="39">
        <f t="shared" si="24"/>
        <v>36770</v>
      </c>
      <c r="H330" s="40">
        <f t="shared" si="25"/>
        <v>8.2716577058916163E-2</v>
      </c>
      <c r="I330" s="39">
        <f t="shared" si="26"/>
        <v>43470</v>
      </c>
      <c r="J330" s="40">
        <f t="shared" si="27"/>
        <v>9.0317889050488265E-2</v>
      </c>
      <c r="K330" s="35" t="s">
        <v>2836</v>
      </c>
    </row>
    <row r="331" spans="1:11" ht="15" customHeight="1" x14ac:dyDescent="0.45">
      <c r="A331" s="35" t="s">
        <v>2590</v>
      </c>
      <c r="B331" s="36" t="s">
        <v>2591</v>
      </c>
      <c r="C331" s="36" t="s">
        <v>2587</v>
      </c>
      <c r="D331" s="37">
        <v>477980</v>
      </c>
      <c r="E331" s="37">
        <v>486900</v>
      </c>
      <c r="F331" s="38">
        <f>'Automation by SOC (Employment)'!G769</f>
        <v>491430</v>
      </c>
      <c r="G331" s="39">
        <f t="shared" si="24"/>
        <v>8920</v>
      </c>
      <c r="H331" s="40">
        <f t="shared" si="25"/>
        <v>1.8661868697435038E-2</v>
      </c>
      <c r="I331" s="39">
        <f t="shared" si="26"/>
        <v>4530</v>
      </c>
      <c r="J331" s="40">
        <f t="shared" si="27"/>
        <v>9.3037584719654967E-3</v>
      </c>
      <c r="K331" s="35" t="s">
        <v>2836</v>
      </c>
    </row>
    <row r="332" spans="1:11" ht="23.25" customHeight="1" x14ac:dyDescent="0.45">
      <c r="A332" s="24" t="s">
        <v>2253</v>
      </c>
      <c r="B332" s="25" t="s">
        <v>1103</v>
      </c>
      <c r="C332" s="25" t="s">
        <v>1791</v>
      </c>
      <c r="D332" s="26">
        <v>479630</v>
      </c>
      <c r="E332" s="26">
        <v>472300</v>
      </c>
      <c r="F332" s="27">
        <f>'Automation by SOC (Employment)'!G440</f>
        <v>489570</v>
      </c>
      <c r="G332" s="28">
        <f t="shared" si="24"/>
        <v>-7330</v>
      </c>
      <c r="H332" s="29">
        <f t="shared" si="25"/>
        <v>-1.5282613681379396E-2</v>
      </c>
      <c r="I332" s="28">
        <f t="shared" si="26"/>
        <v>17270</v>
      </c>
      <c r="J332" s="29">
        <f t="shared" si="27"/>
        <v>3.656574211306373E-2</v>
      </c>
      <c r="K332" s="24" t="s">
        <v>2836</v>
      </c>
    </row>
    <row r="333" spans="1:11" ht="15" customHeight="1" x14ac:dyDescent="0.45">
      <c r="A333" s="24" t="s">
        <v>2252</v>
      </c>
      <c r="B333" s="25" t="s">
        <v>1101</v>
      </c>
      <c r="C333" s="25" t="s">
        <v>1791</v>
      </c>
      <c r="D333" s="26">
        <v>457510</v>
      </c>
      <c r="E333" s="26">
        <v>469480</v>
      </c>
      <c r="F333" s="27">
        <f>'Automation by SOC (Employment)'!G439</f>
        <v>479100</v>
      </c>
      <c r="G333" s="28">
        <f t="shared" si="24"/>
        <v>11970</v>
      </c>
      <c r="H333" s="29">
        <f t="shared" si="25"/>
        <v>2.6163362549452472E-2</v>
      </c>
      <c r="I333" s="28">
        <f t="shared" si="26"/>
        <v>9620</v>
      </c>
      <c r="J333" s="29">
        <f t="shared" si="27"/>
        <v>2.0490755729743546E-2</v>
      </c>
      <c r="K333" s="24" t="s">
        <v>2836</v>
      </c>
    </row>
    <row r="334" spans="1:11" ht="15" customHeight="1" x14ac:dyDescent="0.45">
      <c r="A334" s="24" t="s">
        <v>2027</v>
      </c>
      <c r="B334" s="25" t="s">
        <v>611</v>
      </c>
      <c r="C334" s="25" t="s">
        <v>1791</v>
      </c>
      <c r="D334" s="26">
        <v>430240</v>
      </c>
      <c r="E334" s="26">
        <v>445080</v>
      </c>
      <c r="F334" s="27">
        <f>'Automation by SOC (Employment)'!G222</f>
        <v>478780</v>
      </c>
      <c r="G334" s="28">
        <f t="shared" si="24"/>
        <v>14840</v>
      </c>
      <c r="H334" s="29">
        <f t="shared" si="25"/>
        <v>3.4492376348084788E-2</v>
      </c>
      <c r="I334" s="28">
        <f t="shared" si="26"/>
        <v>33700</v>
      </c>
      <c r="J334" s="29">
        <f t="shared" si="27"/>
        <v>7.5716725083131126E-2</v>
      </c>
      <c r="K334" s="24" t="s">
        <v>2836</v>
      </c>
    </row>
    <row r="335" spans="1:11" ht="23.25" customHeight="1" x14ac:dyDescent="0.45">
      <c r="A335" s="24" t="s">
        <v>2340</v>
      </c>
      <c r="B335" s="25" t="s">
        <v>1283</v>
      </c>
      <c r="C335" s="25" t="s">
        <v>1791</v>
      </c>
      <c r="D335" s="26">
        <v>450370</v>
      </c>
      <c r="E335" s="26">
        <v>469270</v>
      </c>
      <c r="F335" s="27">
        <f>'Automation by SOC (Employment)'!G527</f>
        <v>478090</v>
      </c>
      <c r="G335" s="28">
        <f t="shared" si="24"/>
        <v>18900</v>
      </c>
      <c r="H335" s="29">
        <f t="shared" si="25"/>
        <v>4.1965495037413682E-2</v>
      </c>
      <c r="I335" s="28">
        <f t="shared" si="26"/>
        <v>8820</v>
      </c>
      <c r="J335" s="29">
        <f t="shared" si="27"/>
        <v>1.8795149913695741E-2</v>
      </c>
      <c r="K335" s="24" t="s">
        <v>2836</v>
      </c>
    </row>
    <row r="336" spans="1:11" ht="15" customHeight="1" x14ac:dyDescent="0.45">
      <c r="A336" s="24" t="s">
        <v>2350</v>
      </c>
      <c r="B336" s="25" t="s">
        <v>1303</v>
      </c>
      <c r="C336" s="25" t="s">
        <v>1791</v>
      </c>
      <c r="D336" s="26">
        <v>436160</v>
      </c>
      <c r="E336" s="26">
        <v>455940</v>
      </c>
      <c r="F336" s="27">
        <f>'Automation by SOC (Employment)'!G537</f>
        <v>465840</v>
      </c>
      <c r="G336" s="28">
        <f t="shared" si="24"/>
        <v>19780</v>
      </c>
      <c r="H336" s="29">
        <f t="shared" si="25"/>
        <v>4.5350330154071902E-2</v>
      </c>
      <c r="I336" s="28">
        <f t="shared" si="26"/>
        <v>9900</v>
      </c>
      <c r="J336" s="29">
        <f t="shared" si="27"/>
        <v>2.1713383339913146E-2</v>
      </c>
      <c r="K336" s="24" t="s">
        <v>2836</v>
      </c>
    </row>
    <row r="337" spans="1:11" ht="23.25" customHeight="1" x14ac:dyDescent="0.45">
      <c r="A337" s="24" t="s">
        <v>2301</v>
      </c>
      <c r="B337" s="25" t="s">
        <v>1203</v>
      </c>
      <c r="C337" s="25" t="s">
        <v>1791</v>
      </c>
      <c r="D337" s="26">
        <v>483570</v>
      </c>
      <c r="E337" s="26">
        <v>472770</v>
      </c>
      <c r="F337" s="27">
        <f>'Automation by SOC (Employment)'!G488</f>
        <v>459910</v>
      </c>
      <c r="G337" s="28">
        <f t="shared" si="24"/>
        <v>-10800</v>
      </c>
      <c r="H337" s="29">
        <f t="shared" si="25"/>
        <v>-2.2333891680625349E-2</v>
      </c>
      <c r="I337" s="28">
        <f t="shared" si="26"/>
        <v>-12860</v>
      </c>
      <c r="J337" s="29">
        <f t="shared" si="27"/>
        <v>-2.7201387566892991E-2</v>
      </c>
      <c r="K337" s="24" t="s">
        <v>2836</v>
      </c>
    </row>
    <row r="338" spans="1:11" ht="15" customHeight="1" x14ac:dyDescent="0.45">
      <c r="A338" s="24" t="s">
        <v>1843</v>
      </c>
      <c r="B338" s="25" t="s">
        <v>175</v>
      </c>
      <c r="C338" s="25" t="s">
        <v>1791</v>
      </c>
      <c r="D338" s="26">
        <v>403480</v>
      </c>
      <c r="E338" s="26">
        <v>436610</v>
      </c>
      <c r="F338" s="27">
        <f>'Automation by SOC (Employment)'!G51</f>
        <v>458300</v>
      </c>
      <c r="G338" s="28">
        <f t="shared" si="24"/>
        <v>33130</v>
      </c>
      <c r="H338" s="29">
        <f t="shared" si="25"/>
        <v>8.2110637454148899E-2</v>
      </c>
      <c r="I338" s="28">
        <f t="shared" si="26"/>
        <v>21690</v>
      </c>
      <c r="J338" s="29">
        <f t="shared" si="27"/>
        <v>4.9678202514830169E-2</v>
      </c>
      <c r="K338" s="24" t="s">
        <v>2836</v>
      </c>
    </row>
    <row r="339" spans="1:11" ht="15" customHeight="1" x14ac:dyDescent="0.45">
      <c r="A339" s="24" t="s">
        <v>2196</v>
      </c>
      <c r="B339" s="25" t="s">
        <v>985</v>
      </c>
      <c r="C339" s="25" t="s">
        <v>1791</v>
      </c>
      <c r="D339" s="26">
        <v>435640</v>
      </c>
      <c r="E339" s="26">
        <v>448260</v>
      </c>
      <c r="F339" s="27">
        <f>'Automation by SOC (Employment)'!G383</f>
        <v>441050</v>
      </c>
      <c r="G339" s="28">
        <f t="shared" si="24"/>
        <v>12620</v>
      </c>
      <c r="H339" s="29">
        <f t="shared" si="25"/>
        <v>2.8968873381691306E-2</v>
      </c>
      <c r="I339" s="28">
        <f t="shared" si="26"/>
        <v>-7210</v>
      </c>
      <c r="J339" s="29">
        <f t="shared" si="27"/>
        <v>-1.6084415294695044E-2</v>
      </c>
      <c r="K339" s="24" t="s">
        <v>2836</v>
      </c>
    </row>
    <row r="340" spans="1:11" ht="15" customHeight="1" x14ac:dyDescent="0.45">
      <c r="A340" s="24" t="s">
        <v>2414</v>
      </c>
      <c r="B340" s="25" t="s">
        <v>1435</v>
      </c>
      <c r="C340" s="25" t="s">
        <v>1791</v>
      </c>
      <c r="D340" s="26">
        <v>412650</v>
      </c>
      <c r="E340" s="26">
        <v>421940</v>
      </c>
      <c r="F340" s="27">
        <f>'Automation by SOC (Employment)'!G601</f>
        <v>439640</v>
      </c>
      <c r="G340" s="28">
        <f t="shared" si="24"/>
        <v>9290</v>
      </c>
      <c r="H340" s="29">
        <f t="shared" si="25"/>
        <v>2.2513025566460679E-2</v>
      </c>
      <c r="I340" s="28">
        <f t="shared" si="26"/>
        <v>17700</v>
      </c>
      <c r="J340" s="29">
        <f t="shared" si="27"/>
        <v>4.1949092288003031E-2</v>
      </c>
      <c r="K340" s="24" t="s">
        <v>2836</v>
      </c>
    </row>
    <row r="341" spans="1:11" ht="15" customHeight="1" x14ac:dyDescent="0.45">
      <c r="A341" s="24" t="s">
        <v>1981</v>
      </c>
      <c r="B341" s="25" t="s">
        <v>519</v>
      </c>
      <c r="C341" s="25" t="s">
        <v>1791</v>
      </c>
      <c r="D341" s="26">
        <v>409310</v>
      </c>
      <c r="E341" s="26">
        <v>424220</v>
      </c>
      <c r="F341" s="27">
        <f>'Automation by SOC (Employment)'!G176</f>
        <v>437860</v>
      </c>
      <c r="G341" s="28">
        <f t="shared" si="24"/>
        <v>14910</v>
      </c>
      <c r="H341" s="29">
        <f t="shared" si="25"/>
        <v>3.6427157899880283E-2</v>
      </c>
      <c r="I341" s="28">
        <f t="shared" si="26"/>
        <v>13640</v>
      </c>
      <c r="J341" s="29">
        <f t="shared" si="27"/>
        <v>3.2153128093913533E-2</v>
      </c>
      <c r="K341" s="24" t="s">
        <v>2836</v>
      </c>
    </row>
    <row r="342" spans="1:11" ht="15" customHeight="1" x14ac:dyDescent="0.45">
      <c r="A342" s="24" t="s">
        <v>1874</v>
      </c>
      <c r="B342" s="25" t="s">
        <v>1875</v>
      </c>
      <c r="C342" s="25" t="s">
        <v>1791</v>
      </c>
      <c r="D342" s="26">
        <v>437170</v>
      </c>
      <c r="E342" s="26">
        <v>439380</v>
      </c>
      <c r="F342" s="27">
        <f>'Automation by SOC (Employment)'!G79</f>
        <v>435370</v>
      </c>
      <c r="G342" s="28">
        <f t="shared" si="24"/>
        <v>2210</v>
      </c>
      <c r="H342" s="29">
        <f t="shared" si="25"/>
        <v>5.0552416680010063E-3</v>
      </c>
      <c r="I342" s="28">
        <f t="shared" si="26"/>
        <v>-4010</v>
      </c>
      <c r="J342" s="29">
        <f t="shared" si="27"/>
        <v>-9.1264964267831952E-3</v>
      </c>
      <c r="K342" s="24" t="s">
        <v>2836</v>
      </c>
    </row>
    <row r="343" spans="1:11" ht="23.25" customHeight="1" x14ac:dyDescent="0.45">
      <c r="A343" s="24" t="s">
        <v>2207</v>
      </c>
      <c r="B343" s="25" t="s">
        <v>1009</v>
      </c>
      <c r="C343" s="25" t="s">
        <v>1791</v>
      </c>
      <c r="D343" s="26">
        <v>425020</v>
      </c>
      <c r="E343" s="26">
        <v>427150</v>
      </c>
      <c r="F343" s="27">
        <f>'Automation by SOC (Employment)'!G394</f>
        <v>432690</v>
      </c>
      <c r="G343" s="28">
        <f t="shared" si="24"/>
        <v>2130</v>
      </c>
      <c r="H343" s="29">
        <f t="shared" si="25"/>
        <v>5.0115288692296834E-3</v>
      </c>
      <c r="I343" s="28">
        <f t="shared" si="26"/>
        <v>5540</v>
      </c>
      <c r="J343" s="29">
        <f t="shared" si="27"/>
        <v>1.2969682781224394E-2</v>
      </c>
      <c r="K343" s="24" t="s">
        <v>2836</v>
      </c>
    </row>
    <row r="344" spans="1:11" ht="15" customHeight="1" x14ac:dyDescent="0.45">
      <c r="A344" s="24" t="s">
        <v>2469</v>
      </c>
      <c r="B344" s="25" t="s">
        <v>1543</v>
      </c>
      <c r="C344" s="25" t="s">
        <v>1791</v>
      </c>
      <c r="D344" s="26">
        <v>421730</v>
      </c>
      <c r="E344" s="26">
        <v>424040</v>
      </c>
      <c r="F344" s="27">
        <f>'Automation by SOC (Employment)'!G655</f>
        <v>416210</v>
      </c>
      <c r="G344" s="28">
        <f t="shared" si="24"/>
        <v>2310</v>
      </c>
      <c r="H344" s="29">
        <f t="shared" si="25"/>
        <v>5.4774381713418542E-3</v>
      </c>
      <c r="I344" s="28">
        <f t="shared" si="26"/>
        <v>-7830</v>
      </c>
      <c r="J344" s="29">
        <f t="shared" si="27"/>
        <v>-1.8465239128384114E-2</v>
      </c>
      <c r="K344" s="24" t="s">
        <v>2836</v>
      </c>
    </row>
    <row r="345" spans="1:11" ht="23.25" customHeight="1" x14ac:dyDescent="0.45">
      <c r="A345" s="24" t="s">
        <v>2412</v>
      </c>
      <c r="B345" s="25" t="s">
        <v>1431</v>
      </c>
      <c r="C345" s="25" t="s">
        <v>1791</v>
      </c>
      <c r="D345" s="26">
        <v>397450</v>
      </c>
      <c r="E345" s="26">
        <v>396870</v>
      </c>
      <c r="F345" s="27">
        <f>'Automation by SOC (Employment)'!G599</f>
        <v>409670</v>
      </c>
      <c r="G345" s="28">
        <f t="shared" si="24"/>
        <v>-580</v>
      </c>
      <c r="H345" s="29">
        <f t="shared" si="25"/>
        <v>-1.4593030569883005E-3</v>
      </c>
      <c r="I345" s="28">
        <f t="shared" si="26"/>
        <v>12800</v>
      </c>
      <c r="J345" s="29">
        <f t="shared" si="27"/>
        <v>3.225237483306876E-2</v>
      </c>
      <c r="K345" s="24" t="s">
        <v>2836</v>
      </c>
    </row>
    <row r="346" spans="1:11" ht="15" customHeight="1" x14ac:dyDescent="0.45">
      <c r="A346" s="24" t="s">
        <v>2546</v>
      </c>
      <c r="B346" s="25" t="s">
        <v>1709</v>
      </c>
      <c r="C346" s="25" t="s">
        <v>1791</v>
      </c>
      <c r="D346" s="26">
        <v>463120</v>
      </c>
      <c r="E346" s="26">
        <v>417420</v>
      </c>
      <c r="F346" s="27">
        <f>'Automation by SOC (Employment)'!G731</f>
        <v>409180</v>
      </c>
      <c r="G346" s="28">
        <f t="shared" si="24"/>
        <v>-45700</v>
      </c>
      <c r="H346" s="29">
        <f t="shared" si="25"/>
        <v>-9.8678528243219904E-2</v>
      </c>
      <c r="I346" s="28">
        <f t="shared" si="26"/>
        <v>-8240</v>
      </c>
      <c r="J346" s="29">
        <f t="shared" si="27"/>
        <v>-1.9740309520387141E-2</v>
      </c>
      <c r="K346" s="24" t="s">
        <v>2836</v>
      </c>
    </row>
    <row r="347" spans="1:11" ht="15" customHeight="1" x14ac:dyDescent="0.45">
      <c r="A347" s="24" t="s">
        <v>1794</v>
      </c>
      <c r="B347" s="25" t="s">
        <v>33</v>
      </c>
      <c r="C347" s="25" t="s">
        <v>1791</v>
      </c>
      <c r="D347" s="26">
        <v>368940</v>
      </c>
      <c r="E347" s="26">
        <v>384980</v>
      </c>
      <c r="F347" s="27">
        <f>'Automation by SOC (Employment)'!G5</f>
        <v>395240</v>
      </c>
      <c r="G347" s="28">
        <f t="shared" si="24"/>
        <v>16040</v>
      </c>
      <c r="H347" s="29">
        <f t="shared" si="25"/>
        <v>4.3475903941020223E-2</v>
      </c>
      <c r="I347" s="28">
        <f t="shared" si="26"/>
        <v>10260</v>
      </c>
      <c r="J347" s="29">
        <f t="shared" si="27"/>
        <v>2.6650735103122242E-2</v>
      </c>
      <c r="K347" s="24" t="s">
        <v>2836</v>
      </c>
    </row>
    <row r="348" spans="1:11" ht="15" customHeight="1" x14ac:dyDescent="0.45">
      <c r="A348" s="24" t="s">
        <v>2162</v>
      </c>
      <c r="B348" s="25" t="s">
        <v>913</v>
      </c>
      <c r="C348" s="25" t="s">
        <v>1791</v>
      </c>
      <c r="D348" s="26">
        <v>370690</v>
      </c>
      <c r="E348" s="26">
        <v>375430</v>
      </c>
      <c r="F348" s="27">
        <f>'Automation by SOC (Employment)'!G351</f>
        <v>387790</v>
      </c>
      <c r="G348" s="28">
        <f t="shared" si="24"/>
        <v>4740</v>
      </c>
      <c r="H348" s="29">
        <f t="shared" si="25"/>
        <v>1.2786964849335024E-2</v>
      </c>
      <c r="I348" s="28">
        <f t="shared" si="26"/>
        <v>12360</v>
      </c>
      <c r="J348" s="29">
        <f t="shared" si="27"/>
        <v>3.2922249154303064E-2</v>
      </c>
      <c r="K348" s="24" t="s">
        <v>2836</v>
      </c>
    </row>
    <row r="349" spans="1:11" ht="15" customHeight="1" x14ac:dyDescent="0.45">
      <c r="A349" s="24" t="s">
        <v>2178</v>
      </c>
      <c r="B349" s="25" t="s">
        <v>945</v>
      </c>
      <c r="C349" s="25" t="s">
        <v>1791</v>
      </c>
      <c r="D349" s="26">
        <v>351420</v>
      </c>
      <c r="E349" s="26">
        <v>365380</v>
      </c>
      <c r="F349" s="27">
        <f>'Automation by SOC (Employment)'!G366</f>
        <v>380500</v>
      </c>
      <c r="G349" s="28">
        <f t="shared" ref="G349:G412" si="28">IFERROR(E349-D349,"")</f>
        <v>13960</v>
      </c>
      <c r="H349" s="29">
        <f t="shared" ref="H349:H412" si="29">IFERROR((E349-D349)/D349,"")</f>
        <v>3.9724546127141311E-2</v>
      </c>
      <c r="I349" s="28">
        <f t="shared" ref="I349:I412" si="30">IFERROR(F349-E349,"")</f>
        <v>15120</v>
      </c>
      <c r="J349" s="29">
        <f t="shared" ref="J349:J412" si="31">IFERROR((F349-E349)/E349,"")</f>
        <v>4.1381575346214901E-2</v>
      </c>
      <c r="K349" s="24" t="s">
        <v>2836</v>
      </c>
    </row>
    <row r="350" spans="1:11" ht="15" customHeight="1" x14ac:dyDescent="0.45">
      <c r="A350" s="24" t="s">
        <v>2570</v>
      </c>
      <c r="B350" s="25" t="s">
        <v>1761</v>
      </c>
      <c r="C350" s="25" t="s">
        <v>1791</v>
      </c>
      <c r="D350" s="26">
        <v>365290</v>
      </c>
      <c r="E350" s="26">
        <v>373960</v>
      </c>
      <c r="F350" s="27">
        <f>'Automation by SOC (Employment)'!G755</f>
        <v>380430</v>
      </c>
      <c r="G350" s="28">
        <f t="shared" si="28"/>
        <v>8670</v>
      </c>
      <c r="H350" s="29">
        <f t="shared" si="29"/>
        <v>2.3734567056311422E-2</v>
      </c>
      <c r="I350" s="28">
        <f t="shared" si="30"/>
        <v>6470</v>
      </c>
      <c r="J350" s="29">
        <f t="shared" si="31"/>
        <v>1.7301315648732486E-2</v>
      </c>
      <c r="K350" s="24" t="s">
        <v>2836</v>
      </c>
    </row>
    <row r="351" spans="1:11" ht="15" customHeight="1" x14ac:dyDescent="0.45">
      <c r="A351" s="24" t="s">
        <v>1807</v>
      </c>
      <c r="B351" s="25" t="s">
        <v>75</v>
      </c>
      <c r="C351" s="25" t="s">
        <v>1791</v>
      </c>
      <c r="D351" s="26">
        <v>329190</v>
      </c>
      <c r="E351" s="26">
        <v>348330</v>
      </c>
      <c r="F351" s="27">
        <f>'Automation by SOC (Employment)'!G18</f>
        <v>380360</v>
      </c>
      <c r="G351" s="28">
        <f t="shared" si="28"/>
        <v>19140</v>
      </c>
      <c r="H351" s="29">
        <f t="shared" si="29"/>
        <v>5.8142713934202131E-2</v>
      </c>
      <c r="I351" s="28">
        <f t="shared" si="30"/>
        <v>32030</v>
      </c>
      <c r="J351" s="29">
        <f t="shared" si="31"/>
        <v>9.1953033043378402E-2</v>
      </c>
      <c r="K351" s="24" t="s">
        <v>2836</v>
      </c>
    </row>
    <row r="352" spans="1:11" ht="15" customHeight="1" x14ac:dyDescent="0.45">
      <c r="A352" s="35" t="s">
        <v>2596</v>
      </c>
      <c r="B352" s="36" t="s">
        <v>2597</v>
      </c>
      <c r="C352" s="36" t="s">
        <v>2587</v>
      </c>
      <c r="D352" s="37">
        <v>325220</v>
      </c>
      <c r="E352" s="37">
        <v>340580</v>
      </c>
      <c r="F352" s="38">
        <f>'Automation by SOC (Employment)'!G772</f>
        <v>361980</v>
      </c>
      <c r="G352" s="39">
        <f t="shared" si="28"/>
        <v>15360</v>
      </c>
      <c r="H352" s="40">
        <f t="shared" si="29"/>
        <v>4.7229567677264619E-2</v>
      </c>
      <c r="I352" s="39">
        <f t="shared" si="30"/>
        <v>21400</v>
      </c>
      <c r="J352" s="40">
        <f t="shared" si="31"/>
        <v>6.2833989077456104E-2</v>
      </c>
      <c r="K352" s="35" t="s">
        <v>2836</v>
      </c>
    </row>
    <row r="353" spans="1:11" ht="23.25" customHeight="1" x14ac:dyDescent="0.45">
      <c r="A353" s="24" t="s">
        <v>1972</v>
      </c>
      <c r="B353" s="25" t="s">
        <v>501</v>
      </c>
      <c r="C353" s="25" t="s">
        <v>1791</v>
      </c>
      <c r="D353" s="26">
        <v>327660</v>
      </c>
      <c r="E353" s="26">
        <v>342350</v>
      </c>
      <c r="F353" s="27">
        <f>'Automation by SOC (Employment)'!G167</f>
        <v>353310</v>
      </c>
      <c r="G353" s="28">
        <f t="shared" si="28"/>
        <v>14690</v>
      </c>
      <c r="H353" s="29">
        <f t="shared" si="29"/>
        <v>4.4833058658365378E-2</v>
      </c>
      <c r="I353" s="28">
        <f t="shared" si="30"/>
        <v>10960</v>
      </c>
      <c r="J353" s="29">
        <f t="shared" si="31"/>
        <v>3.2014020739009788E-2</v>
      </c>
      <c r="K353" s="24" t="s">
        <v>2836</v>
      </c>
    </row>
    <row r="354" spans="1:11" ht="15" customHeight="1" x14ac:dyDescent="0.45">
      <c r="A354" s="24" t="s">
        <v>2040</v>
      </c>
      <c r="B354" s="25" t="s">
        <v>635</v>
      </c>
      <c r="C354" s="25" t="s">
        <v>1791</v>
      </c>
      <c r="D354" s="26">
        <v>272110</v>
      </c>
      <c r="E354" s="26">
        <v>308520</v>
      </c>
      <c r="F354" s="27">
        <f>'Automation by SOC (Employment)'!G234</f>
        <v>332110</v>
      </c>
      <c r="G354" s="28">
        <f t="shared" si="28"/>
        <v>36410</v>
      </c>
      <c r="H354" s="29">
        <f t="shared" si="29"/>
        <v>0.13380618132372937</v>
      </c>
      <c r="I354" s="28">
        <f t="shared" si="30"/>
        <v>23590</v>
      </c>
      <c r="J354" s="29">
        <f t="shared" si="31"/>
        <v>7.6461817710359134E-2</v>
      </c>
      <c r="K354" s="24" t="s">
        <v>2836</v>
      </c>
    </row>
    <row r="355" spans="1:11" ht="15" customHeight="1" x14ac:dyDescent="0.45">
      <c r="A355" s="24" t="s">
        <v>2242</v>
      </c>
      <c r="B355" s="25" t="s">
        <v>1081</v>
      </c>
      <c r="C355" s="25" t="s">
        <v>1791</v>
      </c>
      <c r="D355" s="26">
        <v>281750</v>
      </c>
      <c r="E355" s="26">
        <v>309640</v>
      </c>
      <c r="F355" s="27">
        <f>'Automation by SOC (Employment)'!G429</f>
        <v>331490</v>
      </c>
      <c r="G355" s="28">
        <f t="shared" si="28"/>
        <v>27890</v>
      </c>
      <c r="H355" s="29">
        <f t="shared" si="29"/>
        <v>9.8988464951197869E-2</v>
      </c>
      <c r="I355" s="28">
        <f t="shared" si="30"/>
        <v>21850</v>
      </c>
      <c r="J355" s="29">
        <f t="shared" si="31"/>
        <v>7.0565818369719674E-2</v>
      </c>
      <c r="K355" s="24" t="s">
        <v>2836</v>
      </c>
    </row>
    <row r="356" spans="1:11" ht="23.25" customHeight="1" x14ac:dyDescent="0.45">
      <c r="A356" s="24" t="s">
        <v>1809</v>
      </c>
      <c r="B356" s="25" t="s">
        <v>79</v>
      </c>
      <c r="C356" s="25" t="s">
        <v>1791</v>
      </c>
      <c r="D356" s="26">
        <v>302580</v>
      </c>
      <c r="E356" s="26">
        <v>319630</v>
      </c>
      <c r="F356" s="27">
        <f>'Automation by SOC (Employment)'!G20</f>
        <v>328330</v>
      </c>
      <c r="G356" s="28">
        <f t="shared" si="28"/>
        <v>17050</v>
      </c>
      <c r="H356" s="29">
        <f t="shared" si="29"/>
        <v>5.6348734219049505E-2</v>
      </c>
      <c r="I356" s="28">
        <f t="shared" si="30"/>
        <v>8700</v>
      </c>
      <c r="J356" s="29">
        <f t="shared" si="31"/>
        <v>2.7218971936301347E-2</v>
      </c>
      <c r="K356" s="24" t="s">
        <v>2836</v>
      </c>
    </row>
    <row r="357" spans="1:11" ht="15" customHeight="1" x14ac:dyDescent="0.45">
      <c r="A357" s="24" t="s">
        <v>1831</v>
      </c>
      <c r="B357" s="25" t="s">
        <v>135</v>
      </c>
      <c r="C357" s="25" t="s">
        <v>1791</v>
      </c>
      <c r="D357" s="26">
        <v>293780</v>
      </c>
      <c r="E357" s="26">
        <v>305020</v>
      </c>
      <c r="F357" s="27">
        <f>'Automation by SOC (Employment)'!G39</f>
        <v>324230</v>
      </c>
      <c r="G357" s="28">
        <f t="shared" si="28"/>
        <v>11240</v>
      </c>
      <c r="H357" s="29">
        <f t="shared" si="29"/>
        <v>3.8259922390904762E-2</v>
      </c>
      <c r="I357" s="28">
        <f t="shared" si="30"/>
        <v>19210</v>
      </c>
      <c r="J357" s="29">
        <f t="shared" si="31"/>
        <v>6.2979476755622585E-2</v>
      </c>
      <c r="K357" s="24" t="s">
        <v>2836</v>
      </c>
    </row>
    <row r="358" spans="1:11" ht="15" customHeight="1" x14ac:dyDescent="0.45">
      <c r="A358" s="24" t="s">
        <v>2108</v>
      </c>
      <c r="B358" s="25" t="s">
        <v>791</v>
      </c>
      <c r="C358" s="25" t="s">
        <v>1791</v>
      </c>
      <c r="D358" s="26">
        <v>280140</v>
      </c>
      <c r="E358" s="26">
        <v>307390</v>
      </c>
      <c r="F358" s="27">
        <f>'Automation by SOC (Employment)'!G301</f>
        <v>323040</v>
      </c>
      <c r="G358" s="28">
        <f t="shared" si="28"/>
        <v>27250</v>
      </c>
      <c r="H358" s="29">
        <f t="shared" si="29"/>
        <v>9.7272792175340905E-2</v>
      </c>
      <c r="I358" s="28">
        <f t="shared" si="30"/>
        <v>15650</v>
      </c>
      <c r="J358" s="29">
        <f t="shared" si="31"/>
        <v>5.0912521552425261E-2</v>
      </c>
      <c r="K358" s="24" t="s">
        <v>2836</v>
      </c>
    </row>
    <row r="359" spans="1:11" ht="15" customHeight="1" x14ac:dyDescent="0.45">
      <c r="A359" s="24" t="s">
        <v>2241</v>
      </c>
      <c r="B359" s="25" t="s">
        <v>1079</v>
      </c>
      <c r="C359" s="25" t="s">
        <v>1791</v>
      </c>
      <c r="D359" s="26">
        <v>279450</v>
      </c>
      <c r="E359" s="26">
        <v>303620</v>
      </c>
      <c r="F359" s="27">
        <f>'Automation by SOC (Employment)'!G428</f>
        <v>322930</v>
      </c>
      <c r="G359" s="28">
        <f t="shared" si="28"/>
        <v>24170</v>
      </c>
      <c r="H359" s="29">
        <f t="shared" si="29"/>
        <v>8.6491322240114507E-2</v>
      </c>
      <c r="I359" s="28">
        <f t="shared" si="30"/>
        <v>19310</v>
      </c>
      <c r="J359" s="29">
        <f t="shared" si="31"/>
        <v>6.3599235886963965E-2</v>
      </c>
      <c r="K359" s="24" t="s">
        <v>2836</v>
      </c>
    </row>
    <row r="360" spans="1:11" ht="15" customHeight="1" x14ac:dyDescent="0.45">
      <c r="A360" s="24" t="s">
        <v>2092</v>
      </c>
      <c r="B360" s="25" t="s">
        <v>747</v>
      </c>
      <c r="C360" s="25" t="s">
        <v>1791</v>
      </c>
      <c r="D360" s="26">
        <v>331700</v>
      </c>
      <c r="E360" s="26">
        <v>328870</v>
      </c>
      <c r="F360" s="27">
        <f>'Automation by SOC (Employment)'!G286</f>
        <v>321970</v>
      </c>
      <c r="G360" s="28">
        <f t="shared" si="28"/>
        <v>-2830</v>
      </c>
      <c r="H360" s="29">
        <f t="shared" si="29"/>
        <v>-8.5318058486584265E-3</v>
      </c>
      <c r="I360" s="28">
        <f t="shared" si="30"/>
        <v>-6900</v>
      </c>
      <c r="J360" s="29">
        <f t="shared" si="31"/>
        <v>-2.0980934715845168E-2</v>
      </c>
      <c r="K360" s="24" t="s">
        <v>2836</v>
      </c>
    </row>
    <row r="361" spans="1:11" ht="23.25" customHeight="1" x14ac:dyDescent="0.45">
      <c r="A361" s="24" t="s">
        <v>1818</v>
      </c>
      <c r="B361" s="25" t="s">
        <v>103</v>
      </c>
      <c r="C361" s="25" t="s">
        <v>1791</v>
      </c>
      <c r="D361" s="26">
        <v>284120</v>
      </c>
      <c r="E361" s="26">
        <v>296640</v>
      </c>
      <c r="F361" s="27">
        <f>'Automation by SOC (Employment)'!G29</f>
        <v>311180</v>
      </c>
      <c r="G361" s="28">
        <f t="shared" si="28"/>
        <v>12520</v>
      </c>
      <c r="H361" s="29">
        <f t="shared" si="29"/>
        <v>4.4065887653104319E-2</v>
      </c>
      <c r="I361" s="28">
        <f t="shared" si="30"/>
        <v>14540</v>
      </c>
      <c r="J361" s="29">
        <f t="shared" si="31"/>
        <v>4.9015641855447684E-2</v>
      </c>
      <c r="K361" s="24" t="s">
        <v>2836</v>
      </c>
    </row>
    <row r="362" spans="1:11" ht="23.25" customHeight="1" x14ac:dyDescent="0.45">
      <c r="A362" s="24" t="s">
        <v>2400</v>
      </c>
      <c r="B362" s="25" t="s">
        <v>1407</v>
      </c>
      <c r="C362" s="25" t="s">
        <v>1791</v>
      </c>
      <c r="D362" s="26">
        <v>285030</v>
      </c>
      <c r="E362" s="26">
        <v>287230</v>
      </c>
      <c r="F362" s="27">
        <f>'Automation by SOC (Employment)'!G587</f>
        <v>289960</v>
      </c>
      <c r="G362" s="28">
        <f t="shared" si="28"/>
        <v>2200</v>
      </c>
      <c r="H362" s="29">
        <f t="shared" si="29"/>
        <v>7.7184857734273584E-3</v>
      </c>
      <c r="I362" s="28">
        <f t="shared" si="30"/>
        <v>2730</v>
      </c>
      <c r="J362" s="29">
        <f t="shared" si="31"/>
        <v>9.5045782125822518E-3</v>
      </c>
      <c r="K362" s="24" t="s">
        <v>2836</v>
      </c>
    </row>
    <row r="363" spans="1:11" ht="15" customHeight="1" x14ac:dyDescent="0.45">
      <c r="A363" s="24" t="s">
        <v>2460</v>
      </c>
      <c r="B363" s="25" t="s">
        <v>1525</v>
      </c>
      <c r="C363" s="25" t="s">
        <v>1791</v>
      </c>
      <c r="D363" s="26">
        <v>290720</v>
      </c>
      <c r="E363" s="26">
        <v>298790</v>
      </c>
      <c r="F363" s="27">
        <f>'Automation by SOC (Employment)'!G646</f>
        <v>287050</v>
      </c>
      <c r="G363" s="28">
        <f t="shared" si="28"/>
        <v>8070</v>
      </c>
      <c r="H363" s="29">
        <f t="shared" si="29"/>
        <v>2.7758668134287286E-2</v>
      </c>
      <c r="I363" s="28">
        <f t="shared" si="30"/>
        <v>-11740</v>
      </c>
      <c r="J363" s="29">
        <f t="shared" si="31"/>
        <v>-3.929181030154958E-2</v>
      </c>
      <c r="K363" s="24" t="s">
        <v>2836</v>
      </c>
    </row>
    <row r="364" spans="1:11" ht="23.25" customHeight="1" x14ac:dyDescent="0.45">
      <c r="A364" s="24" t="s">
        <v>2255</v>
      </c>
      <c r="B364" s="25" t="s">
        <v>1107</v>
      </c>
      <c r="C364" s="25" t="s">
        <v>1791</v>
      </c>
      <c r="D364" s="26">
        <v>311780</v>
      </c>
      <c r="E364" s="26">
        <v>293930</v>
      </c>
      <c r="F364" s="27">
        <f>'Automation by SOC (Employment)'!G442</f>
        <v>284800</v>
      </c>
      <c r="G364" s="28">
        <f t="shared" si="28"/>
        <v>-17850</v>
      </c>
      <c r="H364" s="29">
        <f t="shared" si="29"/>
        <v>-5.7251908396946563E-2</v>
      </c>
      <c r="I364" s="28">
        <f t="shared" si="30"/>
        <v>-9130</v>
      </c>
      <c r="J364" s="29">
        <f t="shared" si="31"/>
        <v>-3.1061817439526417E-2</v>
      </c>
      <c r="K364" s="24" t="s">
        <v>2836</v>
      </c>
    </row>
    <row r="365" spans="1:11" ht="15" customHeight="1" x14ac:dyDescent="0.45">
      <c r="A365" s="24" t="s">
        <v>2073</v>
      </c>
      <c r="B365" s="25" t="s">
        <v>707</v>
      </c>
      <c r="C365" s="25" t="s">
        <v>1791</v>
      </c>
      <c r="D365" s="26">
        <v>275550</v>
      </c>
      <c r="E365" s="26">
        <v>280590</v>
      </c>
      <c r="F365" s="27">
        <f>'Automation by SOC (Employment)'!G267</f>
        <v>283380</v>
      </c>
      <c r="G365" s="28">
        <f t="shared" si="28"/>
        <v>5040</v>
      </c>
      <c r="H365" s="29">
        <f t="shared" si="29"/>
        <v>1.8290691344583561E-2</v>
      </c>
      <c r="I365" s="28">
        <f t="shared" si="30"/>
        <v>2790</v>
      </c>
      <c r="J365" s="29">
        <f t="shared" si="31"/>
        <v>9.9433336897252218E-3</v>
      </c>
      <c r="K365" s="24" t="s">
        <v>2836</v>
      </c>
    </row>
    <row r="366" spans="1:11" ht="15" customHeight="1" x14ac:dyDescent="0.45">
      <c r="A366" s="24" t="s">
        <v>1855</v>
      </c>
      <c r="B366" s="25" t="s">
        <v>203</v>
      </c>
      <c r="C366" s="25" t="s">
        <v>1791</v>
      </c>
      <c r="D366" s="26">
        <v>321090</v>
      </c>
      <c r="E366" s="26">
        <v>290530</v>
      </c>
      <c r="F366" s="27">
        <f>'Automation by SOC (Employment)'!G62</f>
        <v>274330</v>
      </c>
      <c r="G366" s="28">
        <f t="shared" si="28"/>
        <v>-30560</v>
      </c>
      <c r="H366" s="29">
        <f t="shared" si="29"/>
        <v>-9.517580740602323E-2</v>
      </c>
      <c r="I366" s="28">
        <f t="shared" si="30"/>
        <v>-16200</v>
      </c>
      <c r="J366" s="29">
        <f t="shared" si="31"/>
        <v>-5.576016246170791E-2</v>
      </c>
      <c r="K366" s="24" t="s">
        <v>2836</v>
      </c>
    </row>
    <row r="367" spans="1:11" ht="15" customHeight="1" x14ac:dyDescent="0.45">
      <c r="A367" s="24" t="s">
        <v>2096</v>
      </c>
      <c r="B367" s="25" t="s">
        <v>759</v>
      </c>
      <c r="C367" s="25" t="s">
        <v>1791</v>
      </c>
      <c r="D367" s="26">
        <v>240820</v>
      </c>
      <c r="E367" s="26">
        <v>248630</v>
      </c>
      <c r="F367" s="27">
        <f>'Automation by SOC (Employment)'!G290</f>
        <v>267330</v>
      </c>
      <c r="G367" s="28">
        <f t="shared" si="28"/>
        <v>7810</v>
      </c>
      <c r="H367" s="29">
        <f t="shared" si="29"/>
        <v>3.2430861224150821E-2</v>
      </c>
      <c r="I367" s="28">
        <f t="shared" si="30"/>
        <v>18700</v>
      </c>
      <c r="J367" s="29">
        <f t="shared" si="31"/>
        <v>7.5212162651329281E-2</v>
      </c>
      <c r="K367" s="24" t="s">
        <v>2836</v>
      </c>
    </row>
    <row r="368" spans="1:11" ht="15" customHeight="1" x14ac:dyDescent="0.45">
      <c r="A368" s="24" t="s">
        <v>2219</v>
      </c>
      <c r="B368" s="25" t="s">
        <v>1033</v>
      </c>
      <c r="C368" s="25" t="s">
        <v>1791</v>
      </c>
      <c r="D368" s="26">
        <v>268830</v>
      </c>
      <c r="E368" s="26">
        <v>277300</v>
      </c>
      <c r="F368" s="27">
        <f>'Automation by SOC (Employment)'!G406</f>
        <v>266910</v>
      </c>
      <c r="G368" s="28">
        <f t="shared" si="28"/>
        <v>8470</v>
      </c>
      <c r="H368" s="29">
        <f t="shared" si="29"/>
        <v>3.1506900271547074E-2</v>
      </c>
      <c r="I368" s="28">
        <f t="shared" si="30"/>
        <v>-10390</v>
      </c>
      <c r="J368" s="29">
        <f t="shared" si="31"/>
        <v>-3.7468445726649841E-2</v>
      </c>
      <c r="K368" s="24" t="s">
        <v>2836</v>
      </c>
    </row>
    <row r="369" spans="1:11" ht="15" customHeight="1" x14ac:dyDescent="0.45">
      <c r="A369" s="24" t="s">
        <v>1851</v>
      </c>
      <c r="B369" s="25" t="s">
        <v>195</v>
      </c>
      <c r="C369" s="25" t="s">
        <v>1791</v>
      </c>
      <c r="D369" s="26">
        <v>272190</v>
      </c>
      <c r="E369" s="26">
        <v>270480</v>
      </c>
      <c r="F369" s="27">
        <f>'Automation by SOC (Employment)'!G58</f>
        <v>266800</v>
      </c>
      <c r="G369" s="28">
        <f t="shared" si="28"/>
        <v>-1710</v>
      </c>
      <c r="H369" s="29">
        <f t="shared" si="29"/>
        <v>-6.28237628127411E-3</v>
      </c>
      <c r="I369" s="28">
        <f t="shared" si="30"/>
        <v>-3680</v>
      </c>
      <c r="J369" s="29">
        <f t="shared" si="31"/>
        <v>-1.3605442176870748E-2</v>
      </c>
      <c r="K369" s="24" t="s">
        <v>2836</v>
      </c>
    </row>
    <row r="370" spans="1:11" ht="23.25" customHeight="1" x14ac:dyDescent="0.45">
      <c r="A370" s="24" t="s">
        <v>2319</v>
      </c>
      <c r="B370" s="25" t="s">
        <v>1239</v>
      </c>
      <c r="C370" s="25" t="s">
        <v>1791</v>
      </c>
      <c r="D370" s="26">
        <v>258730</v>
      </c>
      <c r="E370" s="26">
        <v>261690</v>
      </c>
      <c r="F370" s="27">
        <f>'Automation by SOC (Employment)'!G506</f>
        <v>265500</v>
      </c>
      <c r="G370" s="28">
        <f t="shared" si="28"/>
        <v>2960</v>
      </c>
      <c r="H370" s="29">
        <f t="shared" si="29"/>
        <v>1.1440497816256329E-2</v>
      </c>
      <c r="I370" s="28">
        <f t="shared" si="30"/>
        <v>3810</v>
      </c>
      <c r="J370" s="29">
        <f t="shared" si="31"/>
        <v>1.4559211280522757E-2</v>
      </c>
      <c r="K370" s="24" t="s">
        <v>2836</v>
      </c>
    </row>
    <row r="371" spans="1:11" ht="15" customHeight="1" x14ac:dyDescent="0.45">
      <c r="A371" s="24" t="s">
        <v>1796</v>
      </c>
      <c r="B371" s="25" t="s">
        <v>37</v>
      </c>
      <c r="C371" s="25" t="s">
        <v>1791</v>
      </c>
      <c r="D371" s="26">
        <v>242520</v>
      </c>
      <c r="E371" s="26">
        <v>254140</v>
      </c>
      <c r="F371" s="27">
        <f>'Automation by SOC (Employment)'!G7</f>
        <v>263960</v>
      </c>
      <c r="G371" s="28">
        <f t="shared" si="28"/>
        <v>11620</v>
      </c>
      <c r="H371" s="29">
        <f t="shared" si="29"/>
        <v>4.7913574138215405E-2</v>
      </c>
      <c r="I371" s="28">
        <f t="shared" si="30"/>
        <v>9820</v>
      </c>
      <c r="J371" s="29">
        <f t="shared" si="31"/>
        <v>3.8640119619107578E-2</v>
      </c>
      <c r="K371" s="24" t="s">
        <v>2836</v>
      </c>
    </row>
    <row r="372" spans="1:11" ht="15" customHeight="1" x14ac:dyDescent="0.45">
      <c r="A372" s="35" t="s">
        <v>2738</v>
      </c>
      <c r="B372" s="36" t="s">
        <v>2739</v>
      </c>
      <c r="C372" s="36" t="s">
        <v>2587</v>
      </c>
      <c r="D372" s="37">
        <v>243500</v>
      </c>
      <c r="E372" s="37">
        <v>277060</v>
      </c>
      <c r="F372" s="38">
        <f>'Automation by SOC (Employment)'!G843</f>
        <v>251700</v>
      </c>
      <c r="G372" s="39">
        <f t="shared" si="28"/>
        <v>33560</v>
      </c>
      <c r="H372" s="40">
        <f t="shared" si="29"/>
        <v>0.13782340862422998</v>
      </c>
      <c r="I372" s="39">
        <f t="shared" si="30"/>
        <v>-25360</v>
      </c>
      <c r="J372" s="40">
        <f t="shared" si="31"/>
        <v>-9.1532520031762071E-2</v>
      </c>
      <c r="K372" s="35" t="s">
        <v>2836</v>
      </c>
    </row>
    <row r="373" spans="1:11" ht="15" customHeight="1" x14ac:dyDescent="0.45">
      <c r="A373" s="24" t="s">
        <v>1838</v>
      </c>
      <c r="B373" s="25" t="s">
        <v>161</v>
      </c>
      <c r="C373" s="25" t="s">
        <v>1791</v>
      </c>
      <c r="D373" s="26">
        <v>228470</v>
      </c>
      <c r="E373" s="26">
        <v>235640</v>
      </c>
      <c r="F373" s="27">
        <f>'Automation by SOC (Employment)'!G46</f>
        <v>251040</v>
      </c>
      <c r="G373" s="28">
        <f t="shared" si="28"/>
        <v>7170</v>
      </c>
      <c r="H373" s="29">
        <f t="shared" si="29"/>
        <v>3.1382676062502737E-2</v>
      </c>
      <c r="I373" s="28">
        <f t="shared" si="30"/>
        <v>15400</v>
      </c>
      <c r="J373" s="29">
        <f t="shared" si="31"/>
        <v>6.5353929723306739E-2</v>
      </c>
      <c r="K373" s="24" t="s">
        <v>2836</v>
      </c>
    </row>
    <row r="374" spans="1:11" ht="15" customHeight="1" x14ac:dyDescent="0.45">
      <c r="A374" s="24" t="s">
        <v>2065</v>
      </c>
      <c r="B374" s="25" t="s">
        <v>691</v>
      </c>
      <c r="C374" s="25" t="s">
        <v>1791</v>
      </c>
      <c r="D374" s="26">
        <v>238980</v>
      </c>
      <c r="E374" s="26">
        <v>250940</v>
      </c>
      <c r="F374" s="27">
        <f>'Automation by SOC (Employment)'!G259</f>
        <v>248950</v>
      </c>
      <c r="G374" s="28">
        <f t="shared" si="28"/>
        <v>11960</v>
      </c>
      <c r="H374" s="29">
        <f t="shared" si="29"/>
        <v>5.0046028956398023E-2</v>
      </c>
      <c r="I374" s="28">
        <f t="shared" si="30"/>
        <v>-1990</v>
      </c>
      <c r="J374" s="29">
        <f t="shared" si="31"/>
        <v>-7.9301825137483069E-3</v>
      </c>
      <c r="K374" s="24" t="s">
        <v>2836</v>
      </c>
    </row>
    <row r="375" spans="1:11" ht="34.5" customHeight="1" x14ac:dyDescent="0.45">
      <c r="A375" s="35" t="s">
        <v>2726</v>
      </c>
      <c r="B375" s="36" t="s">
        <v>2727</v>
      </c>
      <c r="C375" s="36" t="s">
        <v>2587</v>
      </c>
      <c r="D375" s="37">
        <v>267440</v>
      </c>
      <c r="E375" s="37">
        <v>261140</v>
      </c>
      <c r="F375" s="38">
        <f>'Automation by SOC (Employment)'!G837</f>
        <v>246970</v>
      </c>
      <c r="G375" s="39">
        <f t="shared" si="28"/>
        <v>-6300</v>
      </c>
      <c r="H375" s="40">
        <f t="shared" si="29"/>
        <v>-2.3556685611725994E-2</v>
      </c>
      <c r="I375" s="39">
        <f t="shared" si="30"/>
        <v>-14170</v>
      </c>
      <c r="J375" s="40">
        <f t="shared" si="31"/>
        <v>-5.4262081642031092E-2</v>
      </c>
      <c r="K375" s="35" t="s">
        <v>2836</v>
      </c>
    </row>
    <row r="376" spans="1:11" ht="15" customHeight="1" x14ac:dyDescent="0.45">
      <c r="A376" s="24" t="s">
        <v>1800</v>
      </c>
      <c r="B376" s="25" t="s">
        <v>49</v>
      </c>
      <c r="C376" s="25" t="s">
        <v>1791</v>
      </c>
      <c r="D376" s="26">
        <v>222890</v>
      </c>
      <c r="E376" s="26">
        <v>234380</v>
      </c>
      <c r="F376" s="27">
        <f>'Automation by SOC (Employment)'!G11</f>
        <v>246250</v>
      </c>
      <c r="G376" s="28">
        <f t="shared" si="28"/>
        <v>11490</v>
      </c>
      <c r="H376" s="29">
        <f t="shared" si="29"/>
        <v>5.1550091973619275E-2</v>
      </c>
      <c r="I376" s="28">
        <f t="shared" si="30"/>
        <v>11870</v>
      </c>
      <c r="J376" s="29">
        <f t="shared" si="31"/>
        <v>5.064425292260432E-2</v>
      </c>
      <c r="K376" s="24" t="s">
        <v>2836</v>
      </c>
    </row>
    <row r="377" spans="1:11" ht="15" customHeight="1" x14ac:dyDescent="0.45">
      <c r="A377" s="24" t="s">
        <v>1812</v>
      </c>
      <c r="B377" s="25" t="s">
        <v>87</v>
      </c>
      <c r="C377" s="25" t="s">
        <v>1791</v>
      </c>
      <c r="D377" s="26">
        <v>246070</v>
      </c>
      <c r="E377" s="26">
        <v>244230</v>
      </c>
      <c r="F377" s="27">
        <f>'Automation by SOC (Employment)'!G23</f>
        <v>238430</v>
      </c>
      <c r="G377" s="28">
        <f t="shared" si="28"/>
        <v>-1840</v>
      </c>
      <c r="H377" s="29">
        <f t="shared" si="29"/>
        <v>-7.4775470394603163E-3</v>
      </c>
      <c r="I377" s="28">
        <f t="shared" si="30"/>
        <v>-5800</v>
      </c>
      <c r="J377" s="29">
        <f t="shared" si="31"/>
        <v>-2.3748106293248167E-2</v>
      </c>
      <c r="K377" s="24" t="s">
        <v>2836</v>
      </c>
    </row>
    <row r="378" spans="1:11" ht="15" customHeight="1" x14ac:dyDescent="0.45">
      <c r="A378" s="24" t="s">
        <v>2445</v>
      </c>
      <c r="B378" s="25" t="s">
        <v>1495</v>
      </c>
      <c r="C378" s="25" t="s">
        <v>1791</v>
      </c>
      <c r="D378" s="26">
        <v>220230</v>
      </c>
      <c r="E378" s="26">
        <v>231890</v>
      </c>
      <c r="F378" s="27">
        <f>'Automation by SOC (Employment)'!G631</f>
        <v>236200</v>
      </c>
      <c r="G378" s="28">
        <f t="shared" si="28"/>
        <v>11660</v>
      </c>
      <c r="H378" s="29">
        <f t="shared" si="29"/>
        <v>5.2944648776279343E-2</v>
      </c>
      <c r="I378" s="28">
        <f t="shared" si="30"/>
        <v>4310</v>
      </c>
      <c r="J378" s="29">
        <f t="shared" si="31"/>
        <v>1.858639872353271E-2</v>
      </c>
      <c r="K378" s="24" t="s">
        <v>2836</v>
      </c>
    </row>
    <row r="379" spans="1:11" ht="15" customHeight="1" x14ac:dyDescent="0.45">
      <c r="A379" s="24" t="s">
        <v>2132</v>
      </c>
      <c r="B379" s="25" t="s">
        <v>853</v>
      </c>
      <c r="C379" s="25" t="s">
        <v>1791</v>
      </c>
      <c r="D379" s="26">
        <v>221170</v>
      </c>
      <c r="E379" s="26">
        <v>223460</v>
      </c>
      <c r="F379" s="27">
        <f>'Automation by SOC (Employment)'!G323</f>
        <v>230490</v>
      </c>
      <c r="G379" s="28">
        <f t="shared" si="28"/>
        <v>2290</v>
      </c>
      <c r="H379" s="29">
        <f t="shared" si="29"/>
        <v>1.035402631459963E-2</v>
      </c>
      <c r="I379" s="28">
        <f t="shared" si="30"/>
        <v>7030</v>
      </c>
      <c r="J379" s="29">
        <f t="shared" si="31"/>
        <v>3.1459769086189922E-2</v>
      </c>
      <c r="K379" s="24" t="s">
        <v>2836</v>
      </c>
    </row>
    <row r="380" spans="1:11" ht="15" customHeight="1" x14ac:dyDescent="0.45">
      <c r="A380" s="24" t="s">
        <v>2048</v>
      </c>
      <c r="B380" s="25" t="s">
        <v>651</v>
      </c>
      <c r="C380" s="25" t="s">
        <v>1791</v>
      </c>
      <c r="D380" s="26">
        <v>207270</v>
      </c>
      <c r="E380" s="26">
        <v>210850</v>
      </c>
      <c r="F380" s="27">
        <f>'Automation by SOC (Employment)'!G242</f>
        <v>227760</v>
      </c>
      <c r="G380" s="28">
        <f t="shared" si="28"/>
        <v>3580</v>
      </c>
      <c r="H380" s="29">
        <f t="shared" si="29"/>
        <v>1.7272157089786268E-2</v>
      </c>
      <c r="I380" s="28">
        <f t="shared" si="30"/>
        <v>16910</v>
      </c>
      <c r="J380" s="29">
        <f t="shared" si="31"/>
        <v>8.0199193739625321E-2</v>
      </c>
      <c r="K380" s="24" t="s">
        <v>2836</v>
      </c>
    </row>
    <row r="381" spans="1:11" ht="15" customHeight="1" x14ac:dyDescent="0.45">
      <c r="A381" s="24" t="s">
        <v>2347</v>
      </c>
      <c r="B381" s="25" t="s">
        <v>1297</v>
      </c>
      <c r="C381" s="25" t="s">
        <v>1791</v>
      </c>
      <c r="D381" s="26">
        <v>215910</v>
      </c>
      <c r="E381" s="26">
        <v>224180</v>
      </c>
      <c r="F381" s="27">
        <f>'Automation by SOC (Employment)'!G534</f>
        <v>225190</v>
      </c>
      <c r="G381" s="28">
        <f t="shared" si="28"/>
        <v>8270</v>
      </c>
      <c r="H381" s="29">
        <f t="shared" si="29"/>
        <v>3.8302996618961603E-2</v>
      </c>
      <c r="I381" s="28">
        <f t="shared" si="30"/>
        <v>1010</v>
      </c>
      <c r="J381" s="29">
        <f t="shared" si="31"/>
        <v>4.5053082344544563E-3</v>
      </c>
      <c r="K381" s="24" t="s">
        <v>2836</v>
      </c>
    </row>
    <row r="382" spans="1:11" ht="15" customHeight="1" x14ac:dyDescent="0.45">
      <c r="A382" s="24" t="s">
        <v>2124</v>
      </c>
      <c r="B382" s="25" t="s">
        <v>831</v>
      </c>
      <c r="C382" s="25" t="s">
        <v>1791</v>
      </c>
      <c r="D382" s="26">
        <v>211630</v>
      </c>
      <c r="E382" s="26">
        <v>219070</v>
      </c>
      <c r="F382" s="27">
        <f>'Automation by SOC (Employment)'!G316</f>
        <v>222740</v>
      </c>
      <c r="G382" s="28">
        <f t="shared" si="28"/>
        <v>7440</v>
      </c>
      <c r="H382" s="29">
        <f t="shared" si="29"/>
        <v>3.515569626234466E-2</v>
      </c>
      <c r="I382" s="28">
        <f t="shared" si="30"/>
        <v>3670</v>
      </c>
      <c r="J382" s="29">
        <f t="shared" si="31"/>
        <v>1.675263614369836E-2</v>
      </c>
      <c r="K382" s="24" t="s">
        <v>2836</v>
      </c>
    </row>
    <row r="383" spans="1:11" ht="15" customHeight="1" x14ac:dyDescent="0.45">
      <c r="A383" s="24" t="s">
        <v>2011</v>
      </c>
      <c r="B383" s="25" t="s">
        <v>579</v>
      </c>
      <c r="C383" s="25" t="s">
        <v>1791</v>
      </c>
      <c r="D383" s="26">
        <v>225360</v>
      </c>
      <c r="E383" s="26">
        <v>229720</v>
      </c>
      <c r="F383" s="27">
        <f>'Automation by SOC (Employment)'!G206</f>
        <v>221270</v>
      </c>
      <c r="G383" s="28">
        <f t="shared" si="28"/>
        <v>4360</v>
      </c>
      <c r="H383" s="29">
        <f t="shared" si="29"/>
        <v>1.9346822861199858E-2</v>
      </c>
      <c r="I383" s="28">
        <f t="shared" si="30"/>
        <v>-8450</v>
      </c>
      <c r="J383" s="29">
        <f t="shared" si="31"/>
        <v>-3.6783910847988856E-2</v>
      </c>
      <c r="K383" s="24" t="s">
        <v>2836</v>
      </c>
    </row>
    <row r="384" spans="1:11" ht="15" customHeight="1" x14ac:dyDescent="0.45">
      <c r="A384" s="24" t="s">
        <v>1802</v>
      </c>
      <c r="B384" s="25" t="s">
        <v>63</v>
      </c>
      <c r="C384" s="25" t="s">
        <v>1791</v>
      </c>
      <c r="D384" s="26">
        <v>198780</v>
      </c>
      <c r="E384" s="26">
        <v>213000</v>
      </c>
      <c r="F384" s="27">
        <f>'Automation by SOC (Employment)'!G13</f>
        <v>221180</v>
      </c>
      <c r="G384" s="28">
        <f t="shared" si="28"/>
        <v>14220</v>
      </c>
      <c r="H384" s="29">
        <f t="shared" si="29"/>
        <v>7.1536371868397217E-2</v>
      </c>
      <c r="I384" s="28">
        <f t="shared" si="30"/>
        <v>8180</v>
      </c>
      <c r="J384" s="29">
        <f t="shared" si="31"/>
        <v>3.8403755868544602E-2</v>
      </c>
      <c r="K384" s="24" t="s">
        <v>2836</v>
      </c>
    </row>
    <row r="385" spans="1:11" ht="15" customHeight="1" x14ac:dyDescent="0.45">
      <c r="A385" s="24" t="s">
        <v>1811</v>
      </c>
      <c r="B385" s="25" t="s">
        <v>83</v>
      </c>
      <c r="C385" s="25" t="s">
        <v>1791</v>
      </c>
      <c r="D385" s="26">
        <v>207800</v>
      </c>
      <c r="E385" s="26">
        <v>210340</v>
      </c>
      <c r="F385" s="27">
        <f>'Automation by SOC (Employment)'!G22</f>
        <v>220260</v>
      </c>
      <c r="G385" s="28">
        <f t="shared" si="28"/>
        <v>2540</v>
      </c>
      <c r="H385" s="29">
        <f t="shared" si="29"/>
        <v>1.2223291626564005E-2</v>
      </c>
      <c r="I385" s="28">
        <f t="shared" si="30"/>
        <v>9920</v>
      </c>
      <c r="J385" s="29">
        <f t="shared" si="31"/>
        <v>4.7161738138252356E-2</v>
      </c>
      <c r="K385" s="24" t="s">
        <v>2836</v>
      </c>
    </row>
    <row r="386" spans="1:11" ht="15" customHeight="1" x14ac:dyDescent="0.45">
      <c r="A386" s="24" t="s">
        <v>2245</v>
      </c>
      <c r="B386" s="25" t="s">
        <v>1087</v>
      </c>
      <c r="C386" s="25" t="s">
        <v>1791</v>
      </c>
      <c r="D386" s="26">
        <v>227150</v>
      </c>
      <c r="E386" s="26">
        <v>219010</v>
      </c>
      <c r="F386" s="27">
        <f>'Automation by SOC (Employment)'!G432</f>
        <v>214390</v>
      </c>
      <c r="G386" s="28">
        <f t="shared" si="28"/>
        <v>-8140</v>
      </c>
      <c r="H386" s="29">
        <f t="shared" si="29"/>
        <v>-3.583535108958838E-2</v>
      </c>
      <c r="I386" s="28">
        <f t="shared" si="30"/>
        <v>-4620</v>
      </c>
      <c r="J386" s="29">
        <f t="shared" si="31"/>
        <v>-2.1094927172275239E-2</v>
      </c>
      <c r="K386" s="24" t="s">
        <v>2836</v>
      </c>
    </row>
    <row r="387" spans="1:11" ht="15" customHeight="1" x14ac:dyDescent="0.45">
      <c r="A387" s="24" t="s">
        <v>2335</v>
      </c>
      <c r="B387" s="25" t="s">
        <v>1273</v>
      </c>
      <c r="C387" s="25" t="s">
        <v>1791</v>
      </c>
      <c r="D387" s="26">
        <v>203560</v>
      </c>
      <c r="E387" s="26">
        <v>205230</v>
      </c>
      <c r="F387" s="27">
        <f>'Automation by SOC (Employment)'!G522</f>
        <v>206170</v>
      </c>
      <c r="G387" s="28">
        <f t="shared" si="28"/>
        <v>1670</v>
      </c>
      <c r="H387" s="29">
        <f t="shared" si="29"/>
        <v>8.2039693456474744E-3</v>
      </c>
      <c r="I387" s="28">
        <f t="shared" si="30"/>
        <v>940</v>
      </c>
      <c r="J387" s="29">
        <f t="shared" si="31"/>
        <v>4.5802270623203235E-3</v>
      </c>
      <c r="K387" s="24" t="s">
        <v>2836</v>
      </c>
    </row>
    <row r="388" spans="1:11" ht="15" customHeight="1" x14ac:dyDescent="0.45">
      <c r="A388" s="24" t="s">
        <v>2193</v>
      </c>
      <c r="B388" s="25" t="s">
        <v>979</v>
      </c>
      <c r="C388" s="25" t="s">
        <v>1791</v>
      </c>
      <c r="D388" s="26">
        <v>172370</v>
      </c>
      <c r="E388" s="26">
        <v>182320</v>
      </c>
      <c r="F388" s="27">
        <f>'Automation by SOC (Employment)'!G380</f>
        <v>200040</v>
      </c>
      <c r="G388" s="28">
        <f t="shared" si="28"/>
        <v>9950</v>
      </c>
      <c r="H388" s="29">
        <f t="shared" si="29"/>
        <v>5.7724662064164295E-2</v>
      </c>
      <c r="I388" s="28">
        <f t="shared" si="30"/>
        <v>17720</v>
      </c>
      <c r="J388" s="29">
        <f t="shared" si="31"/>
        <v>9.7191750767880655E-2</v>
      </c>
      <c r="K388" s="24" t="s">
        <v>2836</v>
      </c>
    </row>
    <row r="389" spans="1:11" ht="15" customHeight="1" x14ac:dyDescent="0.45">
      <c r="A389" s="24" t="s">
        <v>2478</v>
      </c>
      <c r="B389" s="25" t="s">
        <v>1561</v>
      </c>
      <c r="C389" s="25" t="s">
        <v>1791</v>
      </c>
      <c r="D389" s="26">
        <v>185000</v>
      </c>
      <c r="E389" s="26">
        <v>195360</v>
      </c>
      <c r="F389" s="27">
        <f>'Automation by SOC (Employment)'!G664</f>
        <v>198040</v>
      </c>
      <c r="G389" s="28">
        <f t="shared" si="28"/>
        <v>10360</v>
      </c>
      <c r="H389" s="29">
        <f t="shared" si="29"/>
        <v>5.6000000000000001E-2</v>
      </c>
      <c r="I389" s="28">
        <f t="shared" si="30"/>
        <v>2680</v>
      </c>
      <c r="J389" s="29">
        <f t="shared" si="31"/>
        <v>1.3718263718263719E-2</v>
      </c>
      <c r="K389" s="24" t="s">
        <v>2836</v>
      </c>
    </row>
    <row r="390" spans="1:11" ht="15" customHeight="1" x14ac:dyDescent="0.45">
      <c r="A390" s="24" t="s">
        <v>2260</v>
      </c>
      <c r="B390" s="25" t="s">
        <v>1119</v>
      </c>
      <c r="C390" s="25" t="s">
        <v>1791</v>
      </c>
      <c r="D390" s="26">
        <v>197720</v>
      </c>
      <c r="E390" s="26">
        <v>190600</v>
      </c>
      <c r="F390" s="27">
        <f>'Automation by SOC (Employment)'!G447</f>
        <v>193370</v>
      </c>
      <c r="G390" s="28">
        <f t="shared" si="28"/>
        <v>-7120</v>
      </c>
      <c r="H390" s="29">
        <f t="shared" si="29"/>
        <v>-3.6010519927169735E-2</v>
      </c>
      <c r="I390" s="28">
        <f t="shared" si="30"/>
        <v>2770</v>
      </c>
      <c r="J390" s="29">
        <f t="shared" si="31"/>
        <v>1.4533053515215111E-2</v>
      </c>
      <c r="K390" s="24" t="s">
        <v>2836</v>
      </c>
    </row>
    <row r="391" spans="1:11" ht="15" customHeight="1" x14ac:dyDescent="0.45">
      <c r="A391" s="24" t="s">
        <v>2100</v>
      </c>
      <c r="B391" s="25" t="s">
        <v>767</v>
      </c>
      <c r="C391" s="25" t="s">
        <v>1791</v>
      </c>
      <c r="D391" s="26">
        <v>172100</v>
      </c>
      <c r="E391" s="26">
        <v>178790</v>
      </c>
      <c r="F391" s="27">
        <f>'Automation by SOC (Employment)'!G294</f>
        <v>183390</v>
      </c>
      <c r="G391" s="28">
        <f t="shared" si="28"/>
        <v>6690</v>
      </c>
      <c r="H391" s="29">
        <f t="shared" si="29"/>
        <v>3.887274840209181E-2</v>
      </c>
      <c r="I391" s="28">
        <f t="shared" si="30"/>
        <v>4600</v>
      </c>
      <c r="J391" s="29">
        <f t="shared" si="31"/>
        <v>2.5728508305833661E-2</v>
      </c>
      <c r="K391" s="24" t="s">
        <v>2836</v>
      </c>
    </row>
    <row r="392" spans="1:11" ht="15" customHeight="1" x14ac:dyDescent="0.45">
      <c r="A392" s="24" t="s">
        <v>2145</v>
      </c>
      <c r="B392" s="25" t="s">
        <v>2146</v>
      </c>
      <c r="C392" s="25" t="s">
        <v>1791</v>
      </c>
      <c r="D392" s="26">
        <v>171110</v>
      </c>
      <c r="E392" s="26">
        <v>174060</v>
      </c>
      <c r="F392" s="27">
        <f>'Automation by SOC (Employment)'!G336</f>
        <v>182610</v>
      </c>
      <c r="G392" s="28">
        <f t="shared" si="28"/>
        <v>2950</v>
      </c>
      <c r="H392" s="29">
        <f t="shared" si="29"/>
        <v>1.7240371690725266E-2</v>
      </c>
      <c r="I392" s="28">
        <f t="shared" si="30"/>
        <v>8550</v>
      </c>
      <c r="J392" s="29">
        <f t="shared" si="31"/>
        <v>4.9120992761116859E-2</v>
      </c>
      <c r="K392" s="24" t="s">
        <v>2836</v>
      </c>
    </row>
    <row r="393" spans="1:11" ht="23.25" customHeight="1" x14ac:dyDescent="0.45">
      <c r="A393" s="24" t="s">
        <v>2208</v>
      </c>
      <c r="B393" s="25" t="s">
        <v>1011</v>
      </c>
      <c r="C393" s="25" t="s">
        <v>1791</v>
      </c>
      <c r="D393" s="26">
        <v>171120</v>
      </c>
      <c r="E393" s="26">
        <v>174660</v>
      </c>
      <c r="F393" s="27">
        <f>'Automation by SOC (Employment)'!G395</f>
        <v>178760</v>
      </c>
      <c r="G393" s="28">
        <f t="shared" si="28"/>
        <v>3540</v>
      </c>
      <c r="H393" s="29">
        <f t="shared" si="29"/>
        <v>2.0687237026647966E-2</v>
      </c>
      <c r="I393" s="28">
        <f t="shared" si="30"/>
        <v>4100</v>
      </c>
      <c r="J393" s="29">
        <f t="shared" si="31"/>
        <v>2.3474178403755867E-2</v>
      </c>
      <c r="K393" s="24" t="s">
        <v>2836</v>
      </c>
    </row>
    <row r="394" spans="1:11" ht="15" customHeight="1" x14ac:dyDescent="0.45">
      <c r="A394" s="24" t="s">
        <v>2402</v>
      </c>
      <c r="B394" s="25" t="s">
        <v>1411</v>
      </c>
      <c r="C394" s="25" t="s">
        <v>1791</v>
      </c>
      <c r="D394" s="26">
        <v>177280</v>
      </c>
      <c r="E394" s="26">
        <v>180270</v>
      </c>
      <c r="F394" s="27">
        <f>'Automation by SOC (Employment)'!G589</f>
        <v>176600</v>
      </c>
      <c r="G394" s="28">
        <f t="shared" si="28"/>
        <v>2990</v>
      </c>
      <c r="H394" s="29">
        <f t="shared" si="29"/>
        <v>1.6865974729241878E-2</v>
      </c>
      <c r="I394" s="28">
        <f t="shared" si="30"/>
        <v>-3670</v>
      </c>
      <c r="J394" s="29">
        <f t="shared" si="31"/>
        <v>-2.0358351361846119E-2</v>
      </c>
      <c r="K394" s="24" t="s">
        <v>2836</v>
      </c>
    </row>
    <row r="395" spans="1:11" ht="23.25" customHeight="1" x14ac:dyDescent="0.45">
      <c r="A395" s="24" t="s">
        <v>2433</v>
      </c>
      <c r="B395" s="25" t="s">
        <v>2434</v>
      </c>
      <c r="C395" s="25" t="s">
        <v>1791</v>
      </c>
      <c r="D395" s="26">
        <v>175860</v>
      </c>
      <c r="E395" s="26">
        <v>183690</v>
      </c>
      <c r="F395" s="27">
        <f>'Automation by SOC (Employment)'!G620</f>
        <v>176300</v>
      </c>
      <c r="G395" s="28">
        <f t="shared" si="28"/>
        <v>7830</v>
      </c>
      <c r="H395" s="29">
        <f t="shared" si="29"/>
        <v>4.4524053224155577E-2</v>
      </c>
      <c r="I395" s="28">
        <f t="shared" si="30"/>
        <v>-7390</v>
      </c>
      <c r="J395" s="29">
        <f t="shared" si="31"/>
        <v>-4.0230823670314116E-2</v>
      </c>
      <c r="K395" s="24" t="s">
        <v>2836</v>
      </c>
    </row>
    <row r="396" spans="1:11" ht="15" customHeight="1" x14ac:dyDescent="0.45">
      <c r="A396" s="24" t="s">
        <v>2041</v>
      </c>
      <c r="B396" s="25" t="s">
        <v>637</v>
      </c>
      <c r="C396" s="25" t="s">
        <v>1791</v>
      </c>
      <c r="D396" s="26">
        <v>162300</v>
      </c>
      <c r="E396" s="26">
        <v>174660</v>
      </c>
      <c r="F396" s="27">
        <f>'Automation by SOC (Employment)'!G235</f>
        <v>175070</v>
      </c>
      <c r="G396" s="28">
        <f t="shared" si="28"/>
        <v>12360</v>
      </c>
      <c r="H396" s="29">
        <f t="shared" si="29"/>
        <v>7.6155268022181144E-2</v>
      </c>
      <c r="I396" s="28">
        <f t="shared" si="30"/>
        <v>410</v>
      </c>
      <c r="J396" s="29">
        <f t="shared" si="31"/>
        <v>2.3474178403755869E-3</v>
      </c>
      <c r="K396" s="24" t="s">
        <v>2836</v>
      </c>
    </row>
    <row r="397" spans="1:11" ht="15" customHeight="1" x14ac:dyDescent="0.45">
      <c r="A397" s="24" t="s">
        <v>1931</v>
      </c>
      <c r="B397" s="25" t="s">
        <v>411</v>
      </c>
      <c r="C397" s="25" t="s">
        <v>1791</v>
      </c>
      <c r="D397" s="26">
        <v>136620</v>
      </c>
      <c r="E397" s="26">
        <v>156300</v>
      </c>
      <c r="F397" s="27">
        <f>'Automation by SOC (Employment)'!G130</f>
        <v>172340</v>
      </c>
      <c r="G397" s="28">
        <f t="shared" si="28"/>
        <v>19680</v>
      </c>
      <c r="H397" s="29">
        <f t="shared" si="29"/>
        <v>0.14404918752744839</v>
      </c>
      <c r="I397" s="28">
        <f t="shared" si="30"/>
        <v>16040</v>
      </c>
      <c r="J397" s="29">
        <f t="shared" si="31"/>
        <v>0.10262316058861165</v>
      </c>
      <c r="K397" s="24" t="s">
        <v>2836</v>
      </c>
    </row>
    <row r="398" spans="1:11" ht="15" customHeight="1" x14ac:dyDescent="0.45">
      <c r="A398" s="24" t="s">
        <v>2060</v>
      </c>
      <c r="B398" s="25" t="s">
        <v>675</v>
      </c>
      <c r="C398" s="25" t="s">
        <v>1791</v>
      </c>
      <c r="D398" s="26">
        <v>175790</v>
      </c>
      <c r="E398" s="26">
        <v>192480</v>
      </c>
      <c r="F398" s="27">
        <f>'Automation by SOC (Employment)'!G254</f>
        <v>165220</v>
      </c>
      <c r="G398" s="28">
        <f t="shared" si="28"/>
        <v>16690</v>
      </c>
      <c r="H398" s="29">
        <f t="shared" si="29"/>
        <v>9.494282951248649E-2</v>
      </c>
      <c r="I398" s="28">
        <f t="shared" si="30"/>
        <v>-27260</v>
      </c>
      <c r="J398" s="29">
        <f t="shared" si="31"/>
        <v>-0.14162510390689942</v>
      </c>
      <c r="K398" s="24" t="s">
        <v>2836</v>
      </c>
    </row>
    <row r="399" spans="1:11" ht="15" customHeight="1" x14ac:dyDescent="0.45">
      <c r="A399" s="24" t="s">
        <v>2050</v>
      </c>
      <c r="B399" s="25" t="s">
        <v>655</v>
      </c>
      <c r="C399" s="25" t="s">
        <v>1791</v>
      </c>
      <c r="D399" s="26">
        <v>145960</v>
      </c>
      <c r="E399" s="26">
        <v>155010</v>
      </c>
      <c r="F399" s="27">
        <f>'Automation by SOC (Employment)'!G244</f>
        <v>164090</v>
      </c>
      <c r="G399" s="28">
        <f t="shared" si="28"/>
        <v>9050</v>
      </c>
      <c r="H399" s="29">
        <f t="shared" si="29"/>
        <v>6.2003288572211566E-2</v>
      </c>
      <c r="I399" s="28">
        <f t="shared" si="30"/>
        <v>9080</v>
      </c>
      <c r="J399" s="29">
        <f t="shared" si="31"/>
        <v>5.8576866008644604E-2</v>
      </c>
      <c r="K399" s="24" t="s">
        <v>2836</v>
      </c>
    </row>
    <row r="400" spans="1:11" ht="15" customHeight="1" x14ac:dyDescent="0.45">
      <c r="A400" s="24" t="s">
        <v>2095</v>
      </c>
      <c r="B400" s="25" t="s">
        <v>755</v>
      </c>
      <c r="C400" s="25" t="s">
        <v>1791</v>
      </c>
      <c r="D400" s="26">
        <v>144840</v>
      </c>
      <c r="E400" s="26">
        <v>152280</v>
      </c>
      <c r="F400" s="27">
        <f>'Automation by SOC (Employment)'!G289</f>
        <v>162450</v>
      </c>
      <c r="G400" s="28">
        <f t="shared" si="28"/>
        <v>7440</v>
      </c>
      <c r="H400" s="29">
        <f t="shared" si="29"/>
        <v>5.136702568351284E-2</v>
      </c>
      <c r="I400" s="28">
        <f t="shared" si="30"/>
        <v>10170</v>
      </c>
      <c r="J400" s="29">
        <f t="shared" si="31"/>
        <v>6.6784869976359337E-2</v>
      </c>
      <c r="K400" s="24" t="s">
        <v>2836</v>
      </c>
    </row>
    <row r="401" spans="1:11" ht="15" customHeight="1" x14ac:dyDescent="0.45">
      <c r="A401" s="24" t="s">
        <v>2093</v>
      </c>
      <c r="B401" s="25" t="s">
        <v>749</v>
      </c>
      <c r="C401" s="25" t="s">
        <v>1791</v>
      </c>
      <c r="D401" s="26">
        <v>145740</v>
      </c>
      <c r="E401" s="26">
        <v>155540</v>
      </c>
      <c r="F401" s="27">
        <f>'Automation by SOC (Employment)'!G287</f>
        <v>162150</v>
      </c>
      <c r="G401" s="28">
        <f t="shared" si="28"/>
        <v>9800</v>
      </c>
      <c r="H401" s="29">
        <f t="shared" si="29"/>
        <v>6.7243035542747354E-2</v>
      </c>
      <c r="I401" s="28">
        <f t="shared" si="30"/>
        <v>6610</v>
      </c>
      <c r="J401" s="29">
        <f t="shared" si="31"/>
        <v>4.24971068535425E-2</v>
      </c>
      <c r="K401" s="24" t="s">
        <v>2836</v>
      </c>
    </row>
    <row r="402" spans="1:11" ht="23.25" customHeight="1" x14ac:dyDescent="0.45">
      <c r="A402" s="24" t="s">
        <v>2524</v>
      </c>
      <c r="B402" s="25" t="s">
        <v>1657</v>
      </c>
      <c r="C402" s="25" t="s">
        <v>1791</v>
      </c>
      <c r="D402" s="26">
        <v>155880</v>
      </c>
      <c r="E402" s="26">
        <v>159500</v>
      </c>
      <c r="F402" s="27">
        <f>'Automation by SOC (Employment)'!G709</f>
        <v>158740</v>
      </c>
      <c r="G402" s="28">
        <f t="shared" si="28"/>
        <v>3620</v>
      </c>
      <c r="H402" s="29">
        <f t="shared" si="29"/>
        <v>2.3222992045162944E-2</v>
      </c>
      <c r="I402" s="28">
        <f t="shared" si="30"/>
        <v>-760</v>
      </c>
      <c r="J402" s="29">
        <f t="shared" si="31"/>
        <v>-4.7648902821316617E-3</v>
      </c>
      <c r="K402" s="24" t="s">
        <v>2836</v>
      </c>
    </row>
    <row r="403" spans="1:11" ht="23.25" customHeight="1" x14ac:dyDescent="0.45">
      <c r="A403" s="24" t="s">
        <v>2189</v>
      </c>
      <c r="B403" s="25" t="s">
        <v>973</v>
      </c>
      <c r="C403" s="25" t="s">
        <v>1791</v>
      </c>
      <c r="D403" s="26">
        <v>123560</v>
      </c>
      <c r="E403" s="26">
        <v>143590</v>
      </c>
      <c r="F403" s="27">
        <f>'Automation by SOC (Employment)'!G377</f>
        <v>157550</v>
      </c>
      <c r="G403" s="28">
        <f t="shared" si="28"/>
        <v>20030</v>
      </c>
      <c r="H403" s="29">
        <f t="shared" si="29"/>
        <v>0.16210747814826804</v>
      </c>
      <c r="I403" s="28">
        <f t="shared" si="30"/>
        <v>13960</v>
      </c>
      <c r="J403" s="29">
        <f t="shared" si="31"/>
        <v>9.7221254962044715E-2</v>
      </c>
      <c r="K403" s="24" t="s">
        <v>2836</v>
      </c>
    </row>
    <row r="404" spans="1:11" ht="15" customHeight="1" x14ac:dyDescent="0.45">
      <c r="A404" s="24" t="s">
        <v>1797</v>
      </c>
      <c r="B404" s="25" t="s">
        <v>39</v>
      </c>
      <c r="C404" s="25" t="s">
        <v>1791</v>
      </c>
      <c r="D404" s="26">
        <v>131400</v>
      </c>
      <c r="E404" s="26">
        <v>141090</v>
      </c>
      <c r="F404" s="27">
        <f>'Automation by SOC (Employment)'!G8</f>
        <v>156180</v>
      </c>
      <c r="G404" s="28">
        <f t="shared" si="28"/>
        <v>9690</v>
      </c>
      <c r="H404" s="29">
        <f t="shared" si="29"/>
        <v>7.3744292237442916E-2</v>
      </c>
      <c r="I404" s="28">
        <f t="shared" si="30"/>
        <v>15090</v>
      </c>
      <c r="J404" s="29">
        <f t="shared" si="31"/>
        <v>0.10695300871783968</v>
      </c>
      <c r="K404" s="24" t="s">
        <v>2836</v>
      </c>
    </row>
    <row r="405" spans="1:11" ht="15" customHeight="1" x14ac:dyDescent="0.45">
      <c r="A405" s="24" t="s">
        <v>2367</v>
      </c>
      <c r="B405" s="25" t="s">
        <v>1341</v>
      </c>
      <c r="C405" s="25" t="s">
        <v>1791</v>
      </c>
      <c r="D405" s="26">
        <v>150860</v>
      </c>
      <c r="E405" s="26">
        <v>151750</v>
      </c>
      <c r="F405" s="27">
        <f>'Automation by SOC (Employment)'!G554</f>
        <v>154960</v>
      </c>
      <c r="G405" s="28">
        <f t="shared" si="28"/>
        <v>890</v>
      </c>
      <c r="H405" s="29">
        <f t="shared" si="29"/>
        <v>5.8995094789871406E-3</v>
      </c>
      <c r="I405" s="28">
        <f t="shared" si="30"/>
        <v>3210</v>
      </c>
      <c r="J405" s="29">
        <f t="shared" si="31"/>
        <v>2.115321252059308E-2</v>
      </c>
      <c r="K405" s="24" t="s">
        <v>2836</v>
      </c>
    </row>
    <row r="406" spans="1:11" ht="15" customHeight="1" x14ac:dyDescent="0.45">
      <c r="A406" s="24" t="s">
        <v>2279</v>
      </c>
      <c r="B406" s="25" t="s">
        <v>1157</v>
      </c>
      <c r="C406" s="25" t="s">
        <v>1791</v>
      </c>
      <c r="D406" s="26">
        <v>150190</v>
      </c>
      <c r="E406" s="26">
        <v>156260</v>
      </c>
      <c r="F406" s="27">
        <f>'Automation by SOC (Employment)'!G466</f>
        <v>154800</v>
      </c>
      <c r="G406" s="28">
        <f t="shared" si="28"/>
        <v>6070</v>
      </c>
      <c r="H406" s="29">
        <f t="shared" si="29"/>
        <v>4.0415473733271187E-2</v>
      </c>
      <c r="I406" s="28">
        <f t="shared" si="30"/>
        <v>-1460</v>
      </c>
      <c r="J406" s="29">
        <f t="shared" si="31"/>
        <v>-9.3434020222705749E-3</v>
      </c>
      <c r="K406" s="24" t="s">
        <v>2836</v>
      </c>
    </row>
    <row r="407" spans="1:11" ht="15" customHeight="1" x14ac:dyDescent="0.45">
      <c r="A407" s="24" t="s">
        <v>2172</v>
      </c>
      <c r="B407" s="25" t="s">
        <v>933</v>
      </c>
      <c r="C407" s="25" t="s">
        <v>1791</v>
      </c>
      <c r="D407" s="26">
        <v>138140</v>
      </c>
      <c r="E407" s="26">
        <v>153130</v>
      </c>
      <c r="F407" s="27">
        <f>'Automation by SOC (Employment)'!G360</f>
        <v>154610</v>
      </c>
      <c r="G407" s="28">
        <f t="shared" si="28"/>
        <v>14990</v>
      </c>
      <c r="H407" s="29">
        <f t="shared" si="29"/>
        <v>0.10851310264948603</v>
      </c>
      <c r="I407" s="28">
        <f t="shared" si="30"/>
        <v>1480</v>
      </c>
      <c r="J407" s="29">
        <f t="shared" si="31"/>
        <v>9.6649905309214388E-3</v>
      </c>
      <c r="K407" s="24" t="s">
        <v>2836</v>
      </c>
    </row>
    <row r="408" spans="1:11" ht="15" customHeight="1" x14ac:dyDescent="0.45">
      <c r="A408" s="24" t="s">
        <v>1905</v>
      </c>
      <c r="B408" s="25" t="s">
        <v>1906</v>
      </c>
      <c r="C408" s="25" t="s">
        <v>1791</v>
      </c>
      <c r="D408" s="26">
        <v>150990</v>
      </c>
      <c r="E408" s="26">
        <v>150750</v>
      </c>
      <c r="F408" s="27">
        <f>'Automation by SOC (Employment)'!G107</f>
        <v>154070</v>
      </c>
      <c r="G408" s="28">
        <f t="shared" si="28"/>
        <v>-240</v>
      </c>
      <c r="H408" s="29">
        <f t="shared" si="29"/>
        <v>-1.5895092390224518E-3</v>
      </c>
      <c r="I408" s="28">
        <f t="shared" si="30"/>
        <v>3320</v>
      </c>
      <c r="J408" s="29">
        <f t="shared" si="31"/>
        <v>2.2023217247097843E-2</v>
      </c>
      <c r="K408" s="24" t="s">
        <v>2836</v>
      </c>
    </row>
    <row r="409" spans="1:11" ht="15" customHeight="1" x14ac:dyDescent="0.45">
      <c r="A409" s="24" t="s">
        <v>2233</v>
      </c>
      <c r="B409" s="25" t="s">
        <v>1061</v>
      </c>
      <c r="C409" s="25" t="s">
        <v>1791</v>
      </c>
      <c r="D409" s="26">
        <v>144810</v>
      </c>
      <c r="E409" s="26">
        <v>147820</v>
      </c>
      <c r="F409" s="27">
        <f>'Automation by SOC (Employment)'!G420</f>
        <v>152770</v>
      </c>
      <c r="G409" s="28">
        <f t="shared" si="28"/>
        <v>3010</v>
      </c>
      <c r="H409" s="29">
        <f t="shared" si="29"/>
        <v>2.0785857330294869E-2</v>
      </c>
      <c r="I409" s="28">
        <f t="shared" si="30"/>
        <v>4950</v>
      </c>
      <c r="J409" s="29">
        <f t="shared" si="31"/>
        <v>3.3486672980652145E-2</v>
      </c>
      <c r="K409" s="24" t="s">
        <v>2836</v>
      </c>
    </row>
    <row r="410" spans="1:11" ht="15" customHeight="1" x14ac:dyDescent="0.45">
      <c r="A410" s="35" t="s">
        <v>2624</v>
      </c>
      <c r="B410" s="36" t="s">
        <v>2625</v>
      </c>
      <c r="C410" s="36" t="s">
        <v>2587</v>
      </c>
      <c r="D410" s="37">
        <v>166980</v>
      </c>
      <c r="E410" s="37">
        <v>151530</v>
      </c>
      <c r="F410" s="38">
        <f>'Automation by SOC (Employment)'!G786</f>
        <v>149840</v>
      </c>
      <c r="G410" s="39">
        <f t="shared" si="28"/>
        <v>-15450</v>
      </c>
      <c r="H410" s="40">
        <f t="shared" si="29"/>
        <v>-9.252605102407474E-2</v>
      </c>
      <c r="I410" s="39">
        <f t="shared" si="30"/>
        <v>-1690</v>
      </c>
      <c r="J410" s="40">
        <f t="shared" si="31"/>
        <v>-1.1152907015112519E-2</v>
      </c>
      <c r="K410" s="35" t="s">
        <v>2836</v>
      </c>
    </row>
    <row r="411" spans="1:11" ht="15" customHeight="1" x14ac:dyDescent="0.45">
      <c r="A411" s="24" t="s">
        <v>2397</v>
      </c>
      <c r="B411" s="25" t="s">
        <v>1401</v>
      </c>
      <c r="C411" s="25" t="s">
        <v>1791</v>
      </c>
      <c r="D411" s="26">
        <v>151910</v>
      </c>
      <c r="E411" s="26">
        <v>155220</v>
      </c>
      <c r="F411" s="27">
        <f>'Automation by SOC (Employment)'!G584</f>
        <v>149310</v>
      </c>
      <c r="G411" s="28">
        <f t="shared" si="28"/>
        <v>3310</v>
      </c>
      <c r="H411" s="29">
        <f t="shared" si="29"/>
        <v>2.1789217299716938E-2</v>
      </c>
      <c r="I411" s="28">
        <f t="shared" si="30"/>
        <v>-5910</v>
      </c>
      <c r="J411" s="29">
        <f t="shared" si="31"/>
        <v>-3.8074990336296868E-2</v>
      </c>
      <c r="K411" s="24" t="s">
        <v>2836</v>
      </c>
    </row>
    <row r="412" spans="1:11" ht="15" customHeight="1" x14ac:dyDescent="0.45">
      <c r="A412" s="24" t="s">
        <v>2578</v>
      </c>
      <c r="B412" s="25" t="s">
        <v>1779</v>
      </c>
      <c r="C412" s="25" t="s">
        <v>1791</v>
      </c>
      <c r="D412" s="26">
        <v>135430</v>
      </c>
      <c r="E412" s="26">
        <v>139180</v>
      </c>
      <c r="F412" s="27">
        <f>'Automation by SOC (Employment)'!G763</f>
        <v>147240</v>
      </c>
      <c r="G412" s="28">
        <f t="shared" si="28"/>
        <v>3750</v>
      </c>
      <c r="H412" s="29">
        <f t="shared" si="29"/>
        <v>2.7689581333530236E-2</v>
      </c>
      <c r="I412" s="28">
        <f t="shared" si="30"/>
        <v>8060</v>
      </c>
      <c r="J412" s="29">
        <f t="shared" si="31"/>
        <v>5.7910619341859461E-2</v>
      </c>
      <c r="K412" s="24" t="s">
        <v>2836</v>
      </c>
    </row>
    <row r="413" spans="1:11" ht="15" customHeight="1" x14ac:dyDescent="0.45">
      <c r="A413" s="24" t="s">
        <v>2447</v>
      </c>
      <c r="B413" s="25" t="s">
        <v>1499</v>
      </c>
      <c r="C413" s="25" t="s">
        <v>1791</v>
      </c>
      <c r="D413" s="26">
        <v>138300</v>
      </c>
      <c r="E413" s="26">
        <v>141090</v>
      </c>
      <c r="F413" s="27">
        <f>'Automation by SOC (Employment)'!G633</f>
        <v>145700</v>
      </c>
      <c r="G413" s="28">
        <f t="shared" ref="G413:G476" si="32">IFERROR(E413-D413,"")</f>
        <v>2790</v>
      </c>
      <c r="H413" s="29">
        <f t="shared" ref="H413:H476" si="33">IFERROR((E413-D413)/D413,"")</f>
        <v>2.0173535791757048E-2</v>
      </c>
      <c r="I413" s="28">
        <f t="shared" ref="I413:I476" si="34">IFERROR(F413-E413,"")</f>
        <v>4610</v>
      </c>
      <c r="J413" s="29">
        <f t="shared" ref="J413:J476" si="35">IFERROR((F413-E413)/E413,"")</f>
        <v>3.2674179601672688E-2</v>
      </c>
      <c r="K413" s="24" t="s">
        <v>2836</v>
      </c>
    </row>
    <row r="414" spans="1:11" ht="15" customHeight="1" x14ac:dyDescent="0.45">
      <c r="A414" s="24" t="s">
        <v>2168</v>
      </c>
      <c r="B414" s="25" t="s">
        <v>925</v>
      </c>
      <c r="C414" s="25" t="s">
        <v>1791</v>
      </c>
      <c r="D414" s="26">
        <v>137080</v>
      </c>
      <c r="E414" s="26">
        <v>138880</v>
      </c>
      <c r="F414" s="27">
        <f>'Automation by SOC (Employment)'!G357</f>
        <v>143540</v>
      </c>
      <c r="G414" s="28">
        <f t="shared" si="32"/>
        <v>1800</v>
      </c>
      <c r="H414" s="29">
        <f t="shared" si="33"/>
        <v>1.3131018383425737E-2</v>
      </c>
      <c r="I414" s="28">
        <f t="shared" si="34"/>
        <v>4660</v>
      </c>
      <c r="J414" s="29">
        <f t="shared" si="35"/>
        <v>3.3554147465437785E-2</v>
      </c>
      <c r="K414" s="24" t="s">
        <v>2836</v>
      </c>
    </row>
    <row r="415" spans="1:11" ht="15" customHeight="1" x14ac:dyDescent="0.45">
      <c r="A415" s="24" t="s">
        <v>1840</v>
      </c>
      <c r="B415" s="25" t="s">
        <v>169</v>
      </c>
      <c r="C415" s="25" t="s">
        <v>1791</v>
      </c>
      <c r="D415" s="26">
        <v>122130</v>
      </c>
      <c r="E415" s="26">
        <v>134670</v>
      </c>
      <c r="F415" s="27">
        <f>'Automation by SOC (Employment)'!G48</f>
        <v>142860</v>
      </c>
      <c r="G415" s="28">
        <f t="shared" si="32"/>
        <v>12540</v>
      </c>
      <c r="H415" s="29">
        <f t="shared" si="33"/>
        <v>0.10267747482191107</v>
      </c>
      <c r="I415" s="28">
        <f t="shared" si="34"/>
        <v>8190</v>
      </c>
      <c r="J415" s="29">
        <f t="shared" si="35"/>
        <v>6.0815326353308087E-2</v>
      </c>
      <c r="K415" s="24" t="s">
        <v>2836</v>
      </c>
    </row>
    <row r="416" spans="1:11" ht="23.25" customHeight="1" x14ac:dyDescent="0.45">
      <c r="A416" s="24" t="s">
        <v>2387</v>
      </c>
      <c r="B416" s="25" t="s">
        <v>1381</v>
      </c>
      <c r="C416" s="25" t="s">
        <v>1791</v>
      </c>
      <c r="D416" s="26">
        <v>159670</v>
      </c>
      <c r="E416" s="26">
        <v>153890</v>
      </c>
      <c r="F416" s="27">
        <f>'Automation by SOC (Employment)'!G574</f>
        <v>140920</v>
      </c>
      <c r="G416" s="28">
        <f t="shared" si="32"/>
        <v>-5780</v>
      </c>
      <c r="H416" s="29">
        <f t="shared" si="33"/>
        <v>-3.6199661802467586E-2</v>
      </c>
      <c r="I416" s="28">
        <f t="shared" si="34"/>
        <v>-12970</v>
      </c>
      <c r="J416" s="29">
        <f t="shared" si="35"/>
        <v>-8.4280979920722587E-2</v>
      </c>
      <c r="K416" s="24" t="s">
        <v>2836</v>
      </c>
    </row>
    <row r="417" spans="1:11" ht="15" customHeight="1" x14ac:dyDescent="0.45">
      <c r="A417" s="24" t="s">
        <v>1969</v>
      </c>
      <c r="B417" s="25" t="s">
        <v>495</v>
      </c>
      <c r="C417" s="25" t="s">
        <v>1791</v>
      </c>
      <c r="D417" s="26">
        <v>122300</v>
      </c>
      <c r="E417" s="26">
        <v>128430</v>
      </c>
      <c r="F417" s="27">
        <f>'Automation by SOC (Employment)'!G164</f>
        <v>140610</v>
      </c>
      <c r="G417" s="28">
        <f t="shared" si="32"/>
        <v>6130</v>
      </c>
      <c r="H417" s="29">
        <f t="shared" si="33"/>
        <v>5.0122649223221585E-2</v>
      </c>
      <c r="I417" s="28">
        <f t="shared" si="34"/>
        <v>12180</v>
      </c>
      <c r="J417" s="29">
        <f t="shared" si="35"/>
        <v>9.4837654753562248E-2</v>
      </c>
      <c r="K417" s="24" t="s">
        <v>2836</v>
      </c>
    </row>
    <row r="418" spans="1:11" ht="15" customHeight="1" x14ac:dyDescent="0.45">
      <c r="A418" s="24" t="s">
        <v>2099</v>
      </c>
      <c r="B418" s="25" t="s">
        <v>765</v>
      </c>
      <c r="C418" s="25" t="s">
        <v>1791</v>
      </c>
      <c r="D418" s="26">
        <v>129750</v>
      </c>
      <c r="E418" s="26">
        <v>136420</v>
      </c>
      <c r="F418" s="27">
        <f>'Automation by SOC (Employment)'!G293</f>
        <v>139790</v>
      </c>
      <c r="G418" s="28">
        <f t="shared" si="32"/>
        <v>6670</v>
      </c>
      <c r="H418" s="29">
        <f t="shared" si="33"/>
        <v>5.140655105973025E-2</v>
      </c>
      <c r="I418" s="28">
        <f t="shared" si="34"/>
        <v>3370</v>
      </c>
      <c r="J418" s="29">
        <f t="shared" si="35"/>
        <v>2.4703122709280163E-2</v>
      </c>
      <c r="K418" s="24" t="s">
        <v>2836</v>
      </c>
    </row>
    <row r="419" spans="1:11" ht="15" customHeight="1" x14ac:dyDescent="0.45">
      <c r="A419" s="24" t="s">
        <v>2199</v>
      </c>
      <c r="B419" s="25" t="s">
        <v>991</v>
      </c>
      <c r="C419" s="25" t="s">
        <v>1791</v>
      </c>
      <c r="D419" s="26">
        <v>126370</v>
      </c>
      <c r="E419" s="26">
        <v>150420</v>
      </c>
      <c r="F419" s="27">
        <f>'Automation by SOC (Employment)'!G386</f>
        <v>138650</v>
      </c>
      <c r="G419" s="28">
        <f t="shared" si="32"/>
        <v>24050</v>
      </c>
      <c r="H419" s="29">
        <f t="shared" si="33"/>
        <v>0.1903141568410224</v>
      </c>
      <c r="I419" s="28">
        <f t="shared" si="34"/>
        <v>-11770</v>
      </c>
      <c r="J419" s="29">
        <f t="shared" si="35"/>
        <v>-7.8247573460975939E-2</v>
      </c>
      <c r="K419" s="24" t="s">
        <v>2836</v>
      </c>
    </row>
    <row r="420" spans="1:11" ht="15" customHeight="1" x14ac:dyDescent="0.45">
      <c r="A420" s="24" t="s">
        <v>2396</v>
      </c>
      <c r="B420" s="25" t="s">
        <v>1399</v>
      </c>
      <c r="C420" s="25" t="s">
        <v>1791</v>
      </c>
      <c r="D420" s="26">
        <v>137630</v>
      </c>
      <c r="E420" s="26">
        <v>136390</v>
      </c>
      <c r="F420" s="27">
        <f>'Automation by SOC (Employment)'!G583</f>
        <v>138090</v>
      </c>
      <c r="G420" s="28">
        <f t="shared" si="32"/>
        <v>-1240</v>
      </c>
      <c r="H420" s="29">
        <f t="shared" si="33"/>
        <v>-9.0096635907868927E-3</v>
      </c>
      <c r="I420" s="28">
        <f t="shared" si="34"/>
        <v>1700</v>
      </c>
      <c r="J420" s="29">
        <f t="shared" si="35"/>
        <v>1.246425691033067E-2</v>
      </c>
      <c r="K420" s="24" t="s">
        <v>2836</v>
      </c>
    </row>
    <row r="421" spans="1:11" ht="15" customHeight="1" x14ac:dyDescent="0.45">
      <c r="A421" s="24" t="s">
        <v>2446</v>
      </c>
      <c r="B421" s="25" t="s">
        <v>1497</v>
      </c>
      <c r="C421" s="25" t="s">
        <v>1791</v>
      </c>
      <c r="D421" s="26">
        <v>136330</v>
      </c>
      <c r="E421" s="26">
        <v>140040</v>
      </c>
      <c r="F421" s="27">
        <f>'Automation by SOC (Employment)'!G632</f>
        <v>136430</v>
      </c>
      <c r="G421" s="28">
        <f t="shared" si="32"/>
        <v>3710</v>
      </c>
      <c r="H421" s="29">
        <f t="shared" si="33"/>
        <v>2.7213379300227391E-2</v>
      </c>
      <c r="I421" s="28">
        <f t="shared" si="34"/>
        <v>-3610</v>
      </c>
      <c r="J421" s="29">
        <f t="shared" si="35"/>
        <v>-2.5778349043130533E-2</v>
      </c>
      <c r="K421" s="24" t="s">
        <v>2836</v>
      </c>
    </row>
    <row r="422" spans="1:11" ht="15" customHeight="1" x14ac:dyDescent="0.45">
      <c r="A422" s="24" t="s">
        <v>2353</v>
      </c>
      <c r="B422" s="25" t="s">
        <v>1311</v>
      </c>
      <c r="C422" s="25" t="s">
        <v>1791</v>
      </c>
      <c r="D422" s="26">
        <v>135140</v>
      </c>
      <c r="E422" s="26">
        <v>136740</v>
      </c>
      <c r="F422" s="27">
        <f>'Automation by SOC (Employment)'!G540</f>
        <v>135490</v>
      </c>
      <c r="G422" s="28">
        <f t="shared" si="32"/>
        <v>1600</v>
      </c>
      <c r="H422" s="29">
        <f t="shared" si="33"/>
        <v>1.1839573775344088E-2</v>
      </c>
      <c r="I422" s="28">
        <f t="shared" si="34"/>
        <v>-1250</v>
      </c>
      <c r="J422" s="29">
        <f t="shared" si="35"/>
        <v>-9.1414363024718438E-3</v>
      </c>
      <c r="K422" s="24" t="s">
        <v>2836</v>
      </c>
    </row>
    <row r="423" spans="1:11" ht="15" customHeight="1" x14ac:dyDescent="0.45">
      <c r="A423" s="24" t="s">
        <v>2045</v>
      </c>
      <c r="B423" s="25" t="s">
        <v>645</v>
      </c>
      <c r="C423" s="25" t="s">
        <v>1791</v>
      </c>
      <c r="D423" s="26">
        <v>133760</v>
      </c>
      <c r="E423" s="26">
        <v>131830</v>
      </c>
      <c r="F423" s="27">
        <f>'Automation by SOC (Employment)'!G239</f>
        <v>133790</v>
      </c>
      <c r="G423" s="28">
        <f t="shared" si="32"/>
        <v>-1930</v>
      </c>
      <c r="H423" s="29">
        <f t="shared" si="33"/>
        <v>-1.4428827751196173E-2</v>
      </c>
      <c r="I423" s="28">
        <f t="shared" si="34"/>
        <v>1960</v>
      </c>
      <c r="J423" s="29">
        <f t="shared" si="35"/>
        <v>1.486763255708109E-2</v>
      </c>
      <c r="K423" s="24" t="s">
        <v>2836</v>
      </c>
    </row>
    <row r="424" spans="1:11" ht="15" customHeight="1" x14ac:dyDescent="0.45">
      <c r="A424" s="24" t="s">
        <v>1858</v>
      </c>
      <c r="B424" s="25" t="s">
        <v>1859</v>
      </c>
      <c r="C424" s="25" t="s">
        <v>1791</v>
      </c>
      <c r="D424" s="26">
        <v>122730</v>
      </c>
      <c r="E424" s="26">
        <v>127450</v>
      </c>
      <c r="F424" s="27">
        <f>'Automation by SOC (Employment)'!G65</f>
        <v>132130</v>
      </c>
      <c r="G424" s="28">
        <f t="shared" si="32"/>
        <v>4720</v>
      </c>
      <c r="H424" s="29">
        <f t="shared" si="33"/>
        <v>3.8458404628045305E-2</v>
      </c>
      <c r="I424" s="28">
        <f t="shared" si="34"/>
        <v>4680</v>
      </c>
      <c r="J424" s="29">
        <f t="shared" si="35"/>
        <v>3.6720282463711257E-2</v>
      </c>
      <c r="K424" s="24" t="s">
        <v>2836</v>
      </c>
    </row>
    <row r="425" spans="1:11" ht="15" customHeight="1" x14ac:dyDescent="0.45">
      <c r="A425" s="24" t="s">
        <v>2544</v>
      </c>
      <c r="B425" s="25" t="s">
        <v>1705</v>
      </c>
      <c r="C425" s="25" t="s">
        <v>1791</v>
      </c>
      <c r="D425" s="26">
        <v>126020</v>
      </c>
      <c r="E425" s="26">
        <v>130110</v>
      </c>
      <c r="F425" s="27">
        <f>'Automation by SOC (Employment)'!G729</f>
        <v>131650</v>
      </c>
      <c r="G425" s="28">
        <f t="shared" si="32"/>
        <v>4090</v>
      </c>
      <c r="H425" s="29">
        <f t="shared" si="33"/>
        <v>3.2455165846691003E-2</v>
      </c>
      <c r="I425" s="28">
        <f t="shared" si="34"/>
        <v>1540</v>
      </c>
      <c r="J425" s="29">
        <f t="shared" si="35"/>
        <v>1.1836138651909923E-2</v>
      </c>
      <c r="K425" s="24" t="s">
        <v>2836</v>
      </c>
    </row>
    <row r="426" spans="1:11" ht="15" customHeight="1" x14ac:dyDescent="0.45">
      <c r="A426" s="24" t="s">
        <v>2418</v>
      </c>
      <c r="B426" s="25" t="s">
        <v>1443</v>
      </c>
      <c r="C426" s="25" t="s">
        <v>1791</v>
      </c>
      <c r="D426" s="26">
        <v>120170</v>
      </c>
      <c r="E426" s="26">
        <v>123680</v>
      </c>
      <c r="F426" s="27">
        <f>'Automation by SOC (Employment)'!G605</f>
        <v>131070</v>
      </c>
      <c r="G426" s="28">
        <f t="shared" si="32"/>
        <v>3510</v>
      </c>
      <c r="H426" s="29">
        <f t="shared" si="33"/>
        <v>2.9208621120079888E-2</v>
      </c>
      <c r="I426" s="28">
        <f t="shared" si="34"/>
        <v>7390</v>
      </c>
      <c r="J426" s="29">
        <f t="shared" si="35"/>
        <v>5.97509702457956E-2</v>
      </c>
      <c r="K426" s="24" t="s">
        <v>2836</v>
      </c>
    </row>
    <row r="427" spans="1:11" ht="23.25" customHeight="1" x14ac:dyDescent="0.45">
      <c r="A427" s="24" t="s">
        <v>2209</v>
      </c>
      <c r="B427" s="25" t="s">
        <v>1013</v>
      </c>
      <c r="C427" s="25" t="s">
        <v>1791</v>
      </c>
      <c r="D427" s="26">
        <v>126020</v>
      </c>
      <c r="E427" s="26">
        <v>124130</v>
      </c>
      <c r="F427" s="27">
        <f>'Automation by SOC (Employment)'!G396</f>
        <v>130760</v>
      </c>
      <c r="G427" s="28">
        <f t="shared" si="32"/>
        <v>-1890</v>
      </c>
      <c r="H427" s="29">
        <f t="shared" si="33"/>
        <v>-1.4997619425488018E-2</v>
      </c>
      <c r="I427" s="28">
        <f t="shared" si="34"/>
        <v>6630</v>
      </c>
      <c r="J427" s="29">
        <f t="shared" si="35"/>
        <v>5.3411745750422943E-2</v>
      </c>
      <c r="K427" s="24" t="s">
        <v>2836</v>
      </c>
    </row>
    <row r="428" spans="1:11" ht="15" customHeight="1" x14ac:dyDescent="0.45">
      <c r="A428" s="24" t="s">
        <v>2139</v>
      </c>
      <c r="B428" s="25" t="s">
        <v>867</v>
      </c>
      <c r="C428" s="25" t="s">
        <v>1791</v>
      </c>
      <c r="D428" s="26">
        <v>122000</v>
      </c>
      <c r="E428" s="26">
        <v>131320</v>
      </c>
      <c r="F428" s="27">
        <f>'Automation by SOC (Employment)'!G330</f>
        <v>129140</v>
      </c>
      <c r="G428" s="28">
        <f t="shared" si="32"/>
        <v>9320</v>
      </c>
      <c r="H428" s="29">
        <f t="shared" si="33"/>
        <v>7.6393442622950822E-2</v>
      </c>
      <c r="I428" s="28">
        <f t="shared" si="34"/>
        <v>-2180</v>
      </c>
      <c r="J428" s="29">
        <f t="shared" si="35"/>
        <v>-1.6600670118793785E-2</v>
      </c>
      <c r="K428" s="24" t="s">
        <v>2836</v>
      </c>
    </row>
    <row r="429" spans="1:11" ht="23.25" customHeight="1" x14ac:dyDescent="0.45">
      <c r="A429" s="24" t="s">
        <v>2167</v>
      </c>
      <c r="B429" s="25" t="s">
        <v>923</v>
      </c>
      <c r="C429" s="25" t="s">
        <v>1791</v>
      </c>
      <c r="D429" s="26">
        <v>115770</v>
      </c>
      <c r="E429" s="26">
        <v>114190</v>
      </c>
      <c r="F429" s="27">
        <f>'Automation by SOC (Employment)'!G356</f>
        <v>126580</v>
      </c>
      <c r="G429" s="28">
        <f t="shared" si="32"/>
        <v>-1580</v>
      </c>
      <c r="H429" s="29">
        <f t="shared" si="33"/>
        <v>-1.3647749848838214E-2</v>
      </c>
      <c r="I429" s="28">
        <f t="shared" si="34"/>
        <v>12390</v>
      </c>
      <c r="J429" s="29">
        <f t="shared" si="35"/>
        <v>0.10850337157369297</v>
      </c>
      <c r="K429" s="24" t="s">
        <v>2836</v>
      </c>
    </row>
    <row r="430" spans="1:11" ht="23.25" customHeight="1" x14ac:dyDescent="0.45">
      <c r="A430" s="24" t="s">
        <v>2467</v>
      </c>
      <c r="B430" s="25" t="s">
        <v>1539</v>
      </c>
      <c r="C430" s="25" t="s">
        <v>1791</v>
      </c>
      <c r="D430" s="26">
        <v>127790</v>
      </c>
      <c r="E430" s="26">
        <v>129850</v>
      </c>
      <c r="F430" s="27">
        <f>'Automation by SOC (Employment)'!G653</f>
        <v>124590</v>
      </c>
      <c r="G430" s="28">
        <f t="shared" si="32"/>
        <v>2060</v>
      </c>
      <c r="H430" s="29">
        <f t="shared" si="33"/>
        <v>1.6120197198528835E-2</v>
      </c>
      <c r="I430" s="28">
        <f t="shared" si="34"/>
        <v>-5260</v>
      </c>
      <c r="J430" s="29">
        <f t="shared" si="35"/>
        <v>-4.05082787832114E-2</v>
      </c>
      <c r="K430" s="24" t="s">
        <v>2836</v>
      </c>
    </row>
    <row r="431" spans="1:11" ht="15" customHeight="1" x14ac:dyDescent="0.45">
      <c r="A431" s="24" t="s">
        <v>2354</v>
      </c>
      <c r="B431" s="25" t="s">
        <v>1313</v>
      </c>
      <c r="C431" s="25" t="s">
        <v>1791</v>
      </c>
      <c r="D431" s="26">
        <v>116190</v>
      </c>
      <c r="E431" s="26">
        <v>117470</v>
      </c>
      <c r="F431" s="27">
        <f>'Automation by SOC (Employment)'!G541</f>
        <v>119770</v>
      </c>
      <c r="G431" s="28">
        <f t="shared" si="32"/>
        <v>1280</v>
      </c>
      <c r="H431" s="29">
        <f t="shared" si="33"/>
        <v>1.1016438591961443E-2</v>
      </c>
      <c r="I431" s="28">
        <f t="shared" si="34"/>
        <v>2300</v>
      </c>
      <c r="J431" s="29">
        <f t="shared" si="35"/>
        <v>1.9579467097982462E-2</v>
      </c>
      <c r="K431" s="24" t="s">
        <v>2836</v>
      </c>
    </row>
    <row r="432" spans="1:11" ht="15" customHeight="1" x14ac:dyDescent="0.45">
      <c r="A432" s="35" t="s">
        <v>2634</v>
      </c>
      <c r="B432" s="36" t="s">
        <v>2635</v>
      </c>
      <c r="C432" s="36" t="s">
        <v>2582</v>
      </c>
      <c r="D432" s="37">
        <v>113490</v>
      </c>
      <c r="E432" s="37">
        <v>114640</v>
      </c>
      <c r="F432" s="38">
        <f>'Automation by SOC (Employment)'!G791</f>
        <v>118590</v>
      </c>
      <c r="G432" s="39">
        <f t="shared" si="32"/>
        <v>1150</v>
      </c>
      <c r="H432" s="40">
        <f t="shared" si="33"/>
        <v>1.0133051370164773E-2</v>
      </c>
      <c r="I432" s="39">
        <f t="shared" si="34"/>
        <v>3950</v>
      </c>
      <c r="J432" s="40">
        <f t="shared" si="35"/>
        <v>3.4455687369155615E-2</v>
      </c>
      <c r="K432" s="35" t="s">
        <v>2836</v>
      </c>
    </row>
    <row r="433" spans="1:11" ht="15" customHeight="1" x14ac:dyDescent="0.45">
      <c r="A433" s="24" t="s">
        <v>2026</v>
      </c>
      <c r="B433" s="25" t="s">
        <v>609</v>
      </c>
      <c r="C433" s="25" t="s">
        <v>1791</v>
      </c>
      <c r="D433" s="26">
        <v>111180</v>
      </c>
      <c r="E433" s="26">
        <v>111150</v>
      </c>
      <c r="F433" s="27">
        <f>'Automation by SOC (Employment)'!G221</f>
        <v>114110</v>
      </c>
      <c r="G433" s="28">
        <f t="shared" si="32"/>
        <v>-30</v>
      </c>
      <c r="H433" s="29">
        <f t="shared" si="33"/>
        <v>-2.6983270372369131E-4</v>
      </c>
      <c r="I433" s="28">
        <f t="shared" si="34"/>
        <v>2960</v>
      </c>
      <c r="J433" s="29">
        <f t="shared" si="35"/>
        <v>2.6630679262258209E-2</v>
      </c>
      <c r="K433" s="24" t="s">
        <v>2836</v>
      </c>
    </row>
    <row r="434" spans="1:11" ht="15" customHeight="1" x14ac:dyDescent="0.45">
      <c r="A434" s="24" t="s">
        <v>2217</v>
      </c>
      <c r="B434" s="25" t="s">
        <v>1029</v>
      </c>
      <c r="C434" s="25" t="s">
        <v>1791</v>
      </c>
      <c r="D434" s="26">
        <v>106440</v>
      </c>
      <c r="E434" s="26">
        <v>107060</v>
      </c>
      <c r="F434" s="27">
        <f>'Automation by SOC (Employment)'!G404</f>
        <v>114110</v>
      </c>
      <c r="G434" s="28">
        <f t="shared" si="32"/>
        <v>620</v>
      </c>
      <c r="H434" s="29">
        <f t="shared" si="33"/>
        <v>5.824877865464111E-3</v>
      </c>
      <c r="I434" s="28">
        <f t="shared" si="34"/>
        <v>7050</v>
      </c>
      <c r="J434" s="29">
        <f t="shared" si="35"/>
        <v>6.5850924715113016E-2</v>
      </c>
      <c r="K434" s="24" t="s">
        <v>2836</v>
      </c>
    </row>
    <row r="435" spans="1:11" ht="15" customHeight="1" x14ac:dyDescent="0.45">
      <c r="A435" s="35" t="s">
        <v>2630</v>
      </c>
      <c r="B435" s="36" t="s">
        <v>2631</v>
      </c>
      <c r="C435" s="36" t="s">
        <v>2582</v>
      </c>
      <c r="D435" s="37">
        <v>118290</v>
      </c>
      <c r="E435" s="37">
        <v>125010</v>
      </c>
      <c r="F435" s="38">
        <f>'Automation by SOC (Employment)'!G789</f>
        <v>113790</v>
      </c>
      <c r="G435" s="39">
        <f t="shared" si="32"/>
        <v>6720</v>
      </c>
      <c r="H435" s="40">
        <f t="shared" si="33"/>
        <v>5.6809535886380928E-2</v>
      </c>
      <c r="I435" s="39">
        <f t="shared" si="34"/>
        <v>-11220</v>
      </c>
      <c r="J435" s="40">
        <f t="shared" si="35"/>
        <v>-8.9752819774418041E-2</v>
      </c>
      <c r="K435" s="35" t="s">
        <v>2836</v>
      </c>
    </row>
    <row r="436" spans="1:11" ht="15" customHeight="1" x14ac:dyDescent="0.45">
      <c r="A436" s="24" t="s">
        <v>1872</v>
      </c>
      <c r="B436" s="25" t="s">
        <v>1873</v>
      </c>
      <c r="C436" s="25" t="s">
        <v>1791</v>
      </c>
      <c r="D436" s="26">
        <v>111060</v>
      </c>
      <c r="E436" s="26">
        <v>111400</v>
      </c>
      <c r="F436" s="27">
        <f>'Automation by SOC (Employment)'!G78</f>
        <v>113330</v>
      </c>
      <c r="G436" s="28">
        <f t="shared" si="32"/>
        <v>340</v>
      </c>
      <c r="H436" s="29">
        <f t="shared" si="33"/>
        <v>3.0614082477939853E-3</v>
      </c>
      <c r="I436" s="28">
        <f t="shared" si="34"/>
        <v>1930</v>
      </c>
      <c r="J436" s="29">
        <f t="shared" si="35"/>
        <v>1.7324955116696589E-2</v>
      </c>
      <c r="K436" s="24" t="s">
        <v>2836</v>
      </c>
    </row>
    <row r="437" spans="1:11" ht="15" customHeight="1" x14ac:dyDescent="0.45">
      <c r="A437" s="24" t="s">
        <v>1842</v>
      </c>
      <c r="B437" s="25" t="s">
        <v>173</v>
      </c>
      <c r="C437" s="25" t="s">
        <v>1791</v>
      </c>
      <c r="D437" s="26">
        <v>99850</v>
      </c>
      <c r="E437" s="26">
        <v>102370</v>
      </c>
      <c r="F437" s="27">
        <f>'Automation by SOC (Employment)'!G50</f>
        <v>112380</v>
      </c>
      <c r="G437" s="28">
        <f t="shared" si="32"/>
        <v>2520</v>
      </c>
      <c r="H437" s="29">
        <f t="shared" si="33"/>
        <v>2.5237856785177766E-2</v>
      </c>
      <c r="I437" s="28">
        <f t="shared" si="34"/>
        <v>10010</v>
      </c>
      <c r="J437" s="29">
        <f t="shared" si="35"/>
        <v>9.7782553482465562E-2</v>
      </c>
      <c r="K437" s="24" t="s">
        <v>2836</v>
      </c>
    </row>
    <row r="438" spans="1:11" ht="23.25" customHeight="1" x14ac:dyDescent="0.45">
      <c r="A438" s="24" t="s">
        <v>2033</v>
      </c>
      <c r="B438" s="25" t="s">
        <v>623</v>
      </c>
      <c r="C438" s="25" t="s">
        <v>1791</v>
      </c>
      <c r="D438" s="26">
        <v>90070</v>
      </c>
      <c r="E438" s="26">
        <v>104450</v>
      </c>
      <c r="F438" s="27">
        <f>'Automation by SOC (Employment)'!G228</f>
        <v>111420</v>
      </c>
      <c r="G438" s="28">
        <f t="shared" si="32"/>
        <v>14380</v>
      </c>
      <c r="H438" s="29">
        <f t="shared" si="33"/>
        <v>0.159653602753414</v>
      </c>
      <c r="I438" s="28">
        <f t="shared" si="34"/>
        <v>6970</v>
      </c>
      <c r="J438" s="29">
        <f t="shared" si="35"/>
        <v>6.6730493058879847E-2</v>
      </c>
      <c r="K438" s="24" t="s">
        <v>2836</v>
      </c>
    </row>
    <row r="439" spans="1:11" ht="15" customHeight="1" x14ac:dyDescent="0.45">
      <c r="A439" s="24" t="s">
        <v>1841</v>
      </c>
      <c r="B439" s="25" t="s">
        <v>171</v>
      </c>
      <c r="C439" s="25" t="s">
        <v>1791</v>
      </c>
      <c r="D439" s="26">
        <v>101730</v>
      </c>
      <c r="E439" s="26">
        <v>105930</v>
      </c>
      <c r="F439" s="27">
        <f>'Automation by SOC (Employment)'!G49</f>
        <v>111040</v>
      </c>
      <c r="G439" s="28">
        <f t="shared" si="32"/>
        <v>4200</v>
      </c>
      <c r="H439" s="29">
        <f t="shared" si="33"/>
        <v>4.1285756414037159E-2</v>
      </c>
      <c r="I439" s="28">
        <f t="shared" si="34"/>
        <v>5110</v>
      </c>
      <c r="J439" s="29">
        <f t="shared" si="35"/>
        <v>4.8239403379590297E-2</v>
      </c>
      <c r="K439" s="24" t="s">
        <v>2836</v>
      </c>
    </row>
    <row r="440" spans="1:11" ht="15" customHeight="1" x14ac:dyDescent="0.45">
      <c r="A440" s="24" t="s">
        <v>2169</v>
      </c>
      <c r="B440" s="25" t="s">
        <v>2170</v>
      </c>
      <c r="C440" s="25" t="s">
        <v>1791</v>
      </c>
      <c r="D440" s="26">
        <v>102230</v>
      </c>
      <c r="E440" s="26">
        <v>103650</v>
      </c>
      <c r="F440" s="27">
        <f>'Automation by SOC (Employment)'!G358</f>
        <v>109740</v>
      </c>
      <c r="G440" s="28">
        <f t="shared" si="32"/>
        <v>1420</v>
      </c>
      <c r="H440" s="29">
        <f t="shared" si="33"/>
        <v>1.3890247481169911E-2</v>
      </c>
      <c r="I440" s="28">
        <f t="shared" si="34"/>
        <v>6090</v>
      </c>
      <c r="J440" s="29">
        <f t="shared" si="35"/>
        <v>5.8755426917510852E-2</v>
      </c>
      <c r="K440" s="24" t="s">
        <v>2836</v>
      </c>
    </row>
    <row r="441" spans="1:11" ht="15" customHeight="1" x14ac:dyDescent="0.45">
      <c r="A441" s="24" t="s">
        <v>1816</v>
      </c>
      <c r="B441" s="25" t="s">
        <v>95</v>
      </c>
      <c r="C441" s="25" t="s">
        <v>1791</v>
      </c>
      <c r="D441" s="26">
        <v>96520</v>
      </c>
      <c r="E441" s="26">
        <v>100870</v>
      </c>
      <c r="F441" s="27">
        <f>'Automation by SOC (Employment)'!G27</f>
        <v>108690</v>
      </c>
      <c r="G441" s="28">
        <f t="shared" si="32"/>
        <v>4350</v>
      </c>
      <c r="H441" s="29">
        <f t="shared" si="33"/>
        <v>4.5068379610443431E-2</v>
      </c>
      <c r="I441" s="28">
        <f t="shared" si="34"/>
        <v>7820</v>
      </c>
      <c r="J441" s="29">
        <f t="shared" si="35"/>
        <v>7.7525527907207292E-2</v>
      </c>
      <c r="K441" s="24" t="s">
        <v>2836</v>
      </c>
    </row>
    <row r="442" spans="1:11" ht="15" customHeight="1" x14ac:dyDescent="0.45">
      <c r="A442" s="24" t="s">
        <v>2409</v>
      </c>
      <c r="B442" s="25" t="s">
        <v>1425</v>
      </c>
      <c r="C442" s="25" t="s">
        <v>1791</v>
      </c>
      <c r="D442" s="26">
        <v>101520</v>
      </c>
      <c r="E442" s="26">
        <v>106620</v>
      </c>
      <c r="F442" s="27">
        <f>'Automation by SOC (Employment)'!G596</f>
        <v>108410</v>
      </c>
      <c r="G442" s="28">
        <f t="shared" si="32"/>
        <v>5100</v>
      </c>
      <c r="H442" s="29">
        <f t="shared" si="33"/>
        <v>5.0236406619385346E-2</v>
      </c>
      <c r="I442" s="28">
        <f t="shared" si="34"/>
        <v>1790</v>
      </c>
      <c r="J442" s="29">
        <f t="shared" si="35"/>
        <v>1.6788595010317015E-2</v>
      </c>
      <c r="K442" s="24" t="s">
        <v>2836</v>
      </c>
    </row>
    <row r="443" spans="1:11" ht="15" customHeight="1" x14ac:dyDescent="0.45">
      <c r="A443" s="35" t="s">
        <v>2616</v>
      </c>
      <c r="B443" s="36" t="s">
        <v>2617</v>
      </c>
      <c r="C443" s="36" t="s">
        <v>2587</v>
      </c>
      <c r="D443" s="37">
        <v>95310</v>
      </c>
      <c r="E443" s="37">
        <v>110390</v>
      </c>
      <c r="F443" s="38">
        <f>'Automation by SOC (Employment)'!G782</f>
        <v>107730</v>
      </c>
      <c r="G443" s="39">
        <f t="shared" si="32"/>
        <v>15080</v>
      </c>
      <c r="H443" s="40">
        <f t="shared" si="33"/>
        <v>0.1582205434896653</v>
      </c>
      <c r="I443" s="39">
        <f t="shared" si="34"/>
        <v>-2660</v>
      </c>
      <c r="J443" s="40">
        <f t="shared" si="35"/>
        <v>-2.4096385542168676E-2</v>
      </c>
      <c r="K443" s="35" t="s">
        <v>2836</v>
      </c>
    </row>
    <row r="444" spans="1:11" ht="15" customHeight="1" x14ac:dyDescent="0.45">
      <c r="A444" s="24" t="s">
        <v>2112</v>
      </c>
      <c r="B444" s="25" t="s">
        <v>799</v>
      </c>
      <c r="C444" s="25" t="s">
        <v>1791</v>
      </c>
      <c r="D444" s="26">
        <v>112010</v>
      </c>
      <c r="E444" s="26">
        <v>107950</v>
      </c>
      <c r="F444" s="27">
        <f>'Automation by SOC (Employment)'!G305</f>
        <v>107510</v>
      </c>
      <c r="G444" s="28">
        <f t="shared" si="32"/>
        <v>-4060</v>
      </c>
      <c r="H444" s="29">
        <f t="shared" si="33"/>
        <v>-3.624676368181412E-2</v>
      </c>
      <c r="I444" s="28">
        <f t="shared" si="34"/>
        <v>-440</v>
      </c>
      <c r="J444" s="29">
        <f t="shared" si="35"/>
        <v>-4.0759610930986567E-3</v>
      </c>
      <c r="K444" s="24" t="s">
        <v>2836</v>
      </c>
    </row>
    <row r="445" spans="1:11" ht="15" customHeight="1" x14ac:dyDescent="0.45">
      <c r="A445" s="24" t="s">
        <v>1884</v>
      </c>
      <c r="B445" s="25" t="s">
        <v>271</v>
      </c>
      <c r="C445" s="25" t="s">
        <v>1791</v>
      </c>
      <c r="D445" s="26">
        <v>111170</v>
      </c>
      <c r="E445" s="26">
        <v>111140</v>
      </c>
      <c r="F445" s="27">
        <f>'Automation by SOC (Employment)'!G86</f>
        <v>106770</v>
      </c>
      <c r="G445" s="28">
        <f t="shared" si="32"/>
        <v>-30</v>
      </c>
      <c r="H445" s="29">
        <f t="shared" si="33"/>
        <v>-2.6985697580282452E-4</v>
      </c>
      <c r="I445" s="28">
        <f t="shared" si="34"/>
        <v>-4370</v>
      </c>
      <c r="J445" s="29">
        <f t="shared" si="35"/>
        <v>-3.9319776858016915E-2</v>
      </c>
      <c r="K445" s="24" t="s">
        <v>2836</v>
      </c>
    </row>
    <row r="446" spans="1:11" ht="15" customHeight="1" x14ac:dyDescent="0.45">
      <c r="A446" s="24" t="s">
        <v>2480</v>
      </c>
      <c r="B446" s="25" t="s">
        <v>1565</v>
      </c>
      <c r="C446" s="25" t="s">
        <v>1791</v>
      </c>
      <c r="D446" s="26">
        <v>116130</v>
      </c>
      <c r="E446" s="26">
        <v>109590</v>
      </c>
      <c r="F446" s="27">
        <f>'Automation by SOC (Employment)'!G666</f>
        <v>104880</v>
      </c>
      <c r="G446" s="28">
        <f t="shared" si="32"/>
        <v>-6540</v>
      </c>
      <c r="H446" s="29">
        <f t="shared" si="33"/>
        <v>-5.6316197365021956E-2</v>
      </c>
      <c r="I446" s="28">
        <f t="shared" si="34"/>
        <v>-4710</v>
      </c>
      <c r="J446" s="29">
        <f t="shared" si="35"/>
        <v>-4.2978373939228029E-2</v>
      </c>
      <c r="K446" s="24" t="s">
        <v>2836</v>
      </c>
    </row>
    <row r="447" spans="1:11" ht="15" customHeight="1" x14ac:dyDescent="0.45">
      <c r="A447" s="24" t="s">
        <v>2540</v>
      </c>
      <c r="B447" s="25" t="s">
        <v>1697</v>
      </c>
      <c r="C447" s="25" t="s">
        <v>1791</v>
      </c>
      <c r="D447" s="26">
        <v>93670</v>
      </c>
      <c r="E447" s="26">
        <v>99300</v>
      </c>
      <c r="F447" s="27">
        <f>'Automation by SOC (Employment)'!G725</f>
        <v>103560</v>
      </c>
      <c r="G447" s="28">
        <f t="shared" si="32"/>
        <v>5630</v>
      </c>
      <c r="H447" s="29">
        <f t="shared" si="33"/>
        <v>6.0104622611294969E-2</v>
      </c>
      <c r="I447" s="28">
        <f t="shared" si="34"/>
        <v>4260</v>
      </c>
      <c r="J447" s="29">
        <f t="shared" si="35"/>
        <v>4.2900302114803626E-2</v>
      </c>
      <c r="K447" s="24" t="s">
        <v>2836</v>
      </c>
    </row>
    <row r="448" spans="1:11" ht="23.25" customHeight="1" x14ac:dyDescent="0.45">
      <c r="A448" s="35" t="s">
        <v>2688</v>
      </c>
      <c r="B448" s="36" t="s">
        <v>2689</v>
      </c>
      <c r="C448" s="36" t="s">
        <v>2587</v>
      </c>
      <c r="D448" s="37">
        <v>88140</v>
      </c>
      <c r="E448" s="37">
        <v>92830</v>
      </c>
      <c r="F448" s="38">
        <f>'Automation by SOC (Employment)'!G818</f>
        <v>103190</v>
      </c>
      <c r="G448" s="39">
        <f t="shared" si="32"/>
        <v>4690</v>
      </c>
      <c r="H448" s="40">
        <f t="shared" si="33"/>
        <v>5.321080099841162E-2</v>
      </c>
      <c r="I448" s="39">
        <f t="shared" si="34"/>
        <v>10360</v>
      </c>
      <c r="J448" s="40">
        <f t="shared" si="35"/>
        <v>0.11160185284929441</v>
      </c>
      <c r="K448" s="35" t="s">
        <v>2836</v>
      </c>
    </row>
    <row r="449" spans="1:11" ht="15" customHeight="1" x14ac:dyDescent="0.45">
      <c r="A449" s="24" t="s">
        <v>2212</v>
      </c>
      <c r="B449" s="25" t="s">
        <v>1019</v>
      </c>
      <c r="C449" s="25" t="s">
        <v>1791</v>
      </c>
      <c r="D449" s="26">
        <v>93760</v>
      </c>
      <c r="E449" s="26">
        <v>96110</v>
      </c>
      <c r="F449" s="27">
        <f>'Automation by SOC (Employment)'!G399</f>
        <v>102620</v>
      </c>
      <c r="G449" s="28">
        <f t="shared" si="32"/>
        <v>2350</v>
      </c>
      <c r="H449" s="29">
        <f t="shared" si="33"/>
        <v>2.5063993174061435E-2</v>
      </c>
      <c r="I449" s="28">
        <f t="shared" si="34"/>
        <v>6510</v>
      </c>
      <c r="J449" s="29">
        <f t="shared" si="35"/>
        <v>6.7734887108521491E-2</v>
      </c>
      <c r="K449" s="24" t="s">
        <v>2836</v>
      </c>
    </row>
    <row r="450" spans="1:11" ht="15" customHeight="1" x14ac:dyDescent="0.45">
      <c r="A450" s="24" t="s">
        <v>2292</v>
      </c>
      <c r="B450" s="25" t="s">
        <v>1185</v>
      </c>
      <c r="C450" s="25" t="s">
        <v>1791</v>
      </c>
      <c r="D450" s="26">
        <v>97820</v>
      </c>
      <c r="E450" s="26">
        <v>101140</v>
      </c>
      <c r="F450" s="27">
        <f>'Automation by SOC (Employment)'!G479</f>
        <v>102500</v>
      </c>
      <c r="G450" s="28">
        <f t="shared" si="32"/>
        <v>3320</v>
      </c>
      <c r="H450" s="29">
        <f t="shared" si="33"/>
        <v>3.393988959313024E-2</v>
      </c>
      <c r="I450" s="28">
        <f t="shared" si="34"/>
        <v>1360</v>
      </c>
      <c r="J450" s="29">
        <f t="shared" si="35"/>
        <v>1.3446707534111133E-2</v>
      </c>
      <c r="K450" s="24" t="s">
        <v>2836</v>
      </c>
    </row>
    <row r="451" spans="1:11" ht="15" customHeight="1" x14ac:dyDescent="0.45">
      <c r="A451" s="24" t="s">
        <v>2561</v>
      </c>
      <c r="B451" s="25" t="s">
        <v>1739</v>
      </c>
      <c r="C451" s="25" t="s">
        <v>1791</v>
      </c>
      <c r="D451" s="26">
        <v>92530</v>
      </c>
      <c r="E451" s="26">
        <v>98270</v>
      </c>
      <c r="F451" s="27">
        <f>'Automation by SOC (Employment)'!G746</f>
        <v>102010</v>
      </c>
      <c r="G451" s="28">
        <f t="shared" si="32"/>
        <v>5740</v>
      </c>
      <c r="H451" s="29">
        <f t="shared" si="33"/>
        <v>6.203393494001945E-2</v>
      </c>
      <c r="I451" s="28">
        <f t="shared" si="34"/>
        <v>3740</v>
      </c>
      <c r="J451" s="29">
        <f t="shared" si="35"/>
        <v>3.8058410501679046E-2</v>
      </c>
      <c r="K451" s="24" t="s">
        <v>2836</v>
      </c>
    </row>
    <row r="452" spans="1:11" ht="23.25" customHeight="1" x14ac:dyDescent="0.45">
      <c r="A452" s="24" t="s">
        <v>2173</v>
      </c>
      <c r="B452" s="25" t="s">
        <v>935</v>
      </c>
      <c r="C452" s="25" t="s">
        <v>1791</v>
      </c>
      <c r="D452" s="26">
        <v>84120</v>
      </c>
      <c r="E452" s="26">
        <v>93680</v>
      </c>
      <c r="F452" s="27">
        <f>'Automation by SOC (Employment)'!G361</f>
        <v>99140</v>
      </c>
      <c r="G452" s="28">
        <f t="shared" si="32"/>
        <v>9560</v>
      </c>
      <c r="H452" s="29">
        <f t="shared" si="33"/>
        <v>0.11364717070851164</v>
      </c>
      <c r="I452" s="28">
        <f t="shared" si="34"/>
        <v>5460</v>
      </c>
      <c r="J452" s="29">
        <f t="shared" si="35"/>
        <v>5.828351836037575E-2</v>
      </c>
      <c r="K452" s="24" t="s">
        <v>2836</v>
      </c>
    </row>
    <row r="453" spans="1:11" ht="15" customHeight="1" x14ac:dyDescent="0.45">
      <c r="A453" s="24" t="s">
        <v>2419</v>
      </c>
      <c r="B453" s="25" t="s">
        <v>1445</v>
      </c>
      <c r="C453" s="25" t="s">
        <v>1791</v>
      </c>
      <c r="D453" s="26">
        <v>98950</v>
      </c>
      <c r="E453" s="26">
        <v>98360</v>
      </c>
      <c r="F453" s="27">
        <f>'Automation by SOC (Employment)'!G606</f>
        <v>97720</v>
      </c>
      <c r="G453" s="28">
        <f t="shared" si="32"/>
        <v>-590</v>
      </c>
      <c r="H453" s="29">
        <f t="shared" si="33"/>
        <v>-5.9626073774633652E-3</v>
      </c>
      <c r="I453" s="28">
        <f t="shared" si="34"/>
        <v>-640</v>
      </c>
      <c r="J453" s="29">
        <f t="shared" si="35"/>
        <v>-6.5067100447336315E-3</v>
      </c>
      <c r="K453" s="24" t="s">
        <v>2836</v>
      </c>
    </row>
    <row r="454" spans="1:11" ht="23.25" customHeight="1" x14ac:dyDescent="0.45">
      <c r="A454" s="24" t="s">
        <v>2432</v>
      </c>
      <c r="B454" s="25" t="s">
        <v>1471</v>
      </c>
      <c r="C454" s="25" t="s">
        <v>1791</v>
      </c>
      <c r="D454" s="26">
        <v>101890</v>
      </c>
      <c r="E454" s="26">
        <v>97540</v>
      </c>
      <c r="F454" s="27">
        <f>'Automation by SOC (Employment)'!G619</f>
        <v>95580</v>
      </c>
      <c r="G454" s="28">
        <f t="shared" si="32"/>
        <v>-4350</v>
      </c>
      <c r="H454" s="29">
        <f t="shared" si="33"/>
        <v>-4.269310040239474E-2</v>
      </c>
      <c r="I454" s="28">
        <f t="shared" si="34"/>
        <v>-1960</v>
      </c>
      <c r="J454" s="29">
        <f t="shared" si="35"/>
        <v>-2.0094320278859955E-2</v>
      </c>
      <c r="K454" s="24" t="s">
        <v>2836</v>
      </c>
    </row>
    <row r="455" spans="1:11" ht="15" customHeight="1" x14ac:dyDescent="0.45">
      <c r="A455" s="35" t="s">
        <v>2702</v>
      </c>
      <c r="B455" s="36" t="s">
        <v>2703</v>
      </c>
      <c r="C455" s="36" t="s">
        <v>2587</v>
      </c>
      <c r="D455" s="37">
        <v>114280</v>
      </c>
      <c r="E455" s="37">
        <v>99070</v>
      </c>
      <c r="F455" s="38">
        <f>'Automation by SOC (Employment)'!G825</f>
        <v>93180</v>
      </c>
      <c r="G455" s="39">
        <f t="shared" si="32"/>
        <v>-15210</v>
      </c>
      <c r="H455" s="40">
        <f t="shared" si="33"/>
        <v>-0.13309415470773539</v>
      </c>
      <c r="I455" s="39">
        <f t="shared" si="34"/>
        <v>-5890</v>
      </c>
      <c r="J455" s="40">
        <f t="shared" si="35"/>
        <v>-5.9452912082366006E-2</v>
      </c>
      <c r="K455" s="35" t="s">
        <v>2836</v>
      </c>
    </row>
    <row r="456" spans="1:11" ht="15" customHeight="1" x14ac:dyDescent="0.45">
      <c r="A456" s="24" t="s">
        <v>2251</v>
      </c>
      <c r="B456" s="25" t="s">
        <v>1099</v>
      </c>
      <c r="C456" s="25" t="s">
        <v>1791</v>
      </c>
      <c r="D456" s="26">
        <v>108100</v>
      </c>
      <c r="E456" s="26">
        <v>97470</v>
      </c>
      <c r="F456" s="27">
        <f>'Automation by SOC (Employment)'!G438</f>
        <v>91700</v>
      </c>
      <c r="G456" s="28">
        <f t="shared" si="32"/>
        <v>-10630</v>
      </c>
      <c r="H456" s="29">
        <f t="shared" si="33"/>
        <v>-9.8334875115633671E-2</v>
      </c>
      <c r="I456" s="28">
        <f t="shared" si="34"/>
        <v>-5770</v>
      </c>
      <c r="J456" s="29">
        <f t="shared" si="35"/>
        <v>-5.9197701856981637E-2</v>
      </c>
      <c r="K456" s="24" t="s">
        <v>2836</v>
      </c>
    </row>
    <row r="457" spans="1:11" ht="15" customHeight="1" x14ac:dyDescent="0.45">
      <c r="A457" s="24" t="s">
        <v>2074</v>
      </c>
      <c r="B457" s="25" t="s">
        <v>709</v>
      </c>
      <c r="C457" s="25" t="s">
        <v>1791</v>
      </c>
      <c r="D457" s="26">
        <v>95700</v>
      </c>
      <c r="E457" s="26">
        <v>95480</v>
      </c>
      <c r="F457" s="27">
        <f>'Automation by SOC (Employment)'!G268</f>
        <v>91690</v>
      </c>
      <c r="G457" s="28">
        <f t="shared" si="32"/>
        <v>-220</v>
      </c>
      <c r="H457" s="29">
        <f t="shared" si="33"/>
        <v>-2.2988505747126436E-3</v>
      </c>
      <c r="I457" s="28">
        <f t="shared" si="34"/>
        <v>-3790</v>
      </c>
      <c r="J457" s="29">
        <f t="shared" si="35"/>
        <v>-3.9694176790950983E-2</v>
      </c>
      <c r="K457" s="24" t="s">
        <v>2836</v>
      </c>
    </row>
    <row r="458" spans="1:11" ht="15" customHeight="1" x14ac:dyDescent="0.45">
      <c r="A458" s="24" t="s">
        <v>2130</v>
      </c>
      <c r="B458" s="25" t="s">
        <v>849</v>
      </c>
      <c r="C458" s="25" t="s">
        <v>1791</v>
      </c>
      <c r="D458" s="26">
        <v>82780</v>
      </c>
      <c r="E458" s="26">
        <v>86460</v>
      </c>
      <c r="F458" s="27">
        <f>'Automation by SOC (Employment)'!G321</f>
        <v>90160</v>
      </c>
      <c r="G458" s="28">
        <f t="shared" si="32"/>
        <v>3680</v>
      </c>
      <c r="H458" s="29">
        <f t="shared" si="33"/>
        <v>4.4455182411210437E-2</v>
      </c>
      <c r="I458" s="28">
        <f t="shared" si="34"/>
        <v>3700</v>
      </c>
      <c r="J458" s="29">
        <f t="shared" si="35"/>
        <v>4.279435577145501E-2</v>
      </c>
      <c r="K458" s="24" t="s">
        <v>2836</v>
      </c>
    </row>
    <row r="459" spans="1:11" ht="23.25" customHeight="1" x14ac:dyDescent="0.45">
      <c r="A459" s="24" t="s">
        <v>1980</v>
      </c>
      <c r="B459" s="25" t="s">
        <v>517</v>
      </c>
      <c r="C459" s="25" t="s">
        <v>1791</v>
      </c>
      <c r="D459" s="26">
        <v>85870</v>
      </c>
      <c r="E459" s="26">
        <v>86820</v>
      </c>
      <c r="F459" s="27">
        <f>'Automation by SOC (Employment)'!G175</f>
        <v>89390</v>
      </c>
      <c r="G459" s="28">
        <f t="shared" si="32"/>
        <v>950</v>
      </c>
      <c r="H459" s="29">
        <f t="shared" si="33"/>
        <v>1.1063235122860138E-2</v>
      </c>
      <c r="I459" s="28">
        <f t="shared" si="34"/>
        <v>2570</v>
      </c>
      <c r="J459" s="29">
        <f t="shared" si="35"/>
        <v>2.9601474314674039E-2</v>
      </c>
      <c r="K459" s="24" t="s">
        <v>2836</v>
      </c>
    </row>
    <row r="460" spans="1:11" ht="23.25" customHeight="1" x14ac:dyDescent="0.45">
      <c r="A460" s="24" t="s">
        <v>1937</v>
      </c>
      <c r="B460" s="25" t="s">
        <v>423</v>
      </c>
      <c r="C460" s="25" t="s">
        <v>1791</v>
      </c>
      <c r="D460" s="26">
        <v>80730</v>
      </c>
      <c r="E460" s="26">
        <v>84930</v>
      </c>
      <c r="F460" s="27">
        <f>'Automation by SOC (Employment)'!G136</f>
        <v>89250</v>
      </c>
      <c r="G460" s="28">
        <f t="shared" si="32"/>
        <v>4200</v>
      </c>
      <c r="H460" s="29">
        <f t="shared" si="33"/>
        <v>5.2025269416573768E-2</v>
      </c>
      <c r="I460" s="28">
        <f t="shared" si="34"/>
        <v>4320</v>
      </c>
      <c r="J460" s="29">
        <f t="shared" si="35"/>
        <v>5.0865418580007066E-2</v>
      </c>
      <c r="K460" s="24" t="s">
        <v>2836</v>
      </c>
    </row>
    <row r="461" spans="1:11" ht="15" customHeight="1" x14ac:dyDescent="0.45">
      <c r="A461" s="24" t="s">
        <v>2395</v>
      </c>
      <c r="B461" s="25" t="s">
        <v>1397</v>
      </c>
      <c r="C461" s="25" t="s">
        <v>1791</v>
      </c>
      <c r="D461" s="26">
        <v>83540</v>
      </c>
      <c r="E461" s="26">
        <v>81510</v>
      </c>
      <c r="F461" s="27">
        <f>'Automation by SOC (Employment)'!G582</f>
        <v>86340</v>
      </c>
      <c r="G461" s="28">
        <f t="shared" si="32"/>
        <v>-2030</v>
      </c>
      <c r="H461" s="29">
        <f t="shared" si="33"/>
        <v>-2.4299736653100312E-2</v>
      </c>
      <c r="I461" s="28">
        <f t="shared" si="34"/>
        <v>4830</v>
      </c>
      <c r="J461" s="29">
        <f t="shared" si="35"/>
        <v>5.925653294074347E-2</v>
      </c>
      <c r="K461" s="24" t="s">
        <v>2836</v>
      </c>
    </row>
    <row r="462" spans="1:11" ht="15" customHeight="1" x14ac:dyDescent="0.45">
      <c r="A462" s="24" t="s">
        <v>2243</v>
      </c>
      <c r="B462" s="25" t="s">
        <v>1083</v>
      </c>
      <c r="C462" s="25" t="s">
        <v>1791</v>
      </c>
      <c r="D462" s="26">
        <v>88700</v>
      </c>
      <c r="E462" s="26">
        <v>82810</v>
      </c>
      <c r="F462" s="27">
        <f>'Automation by SOC (Employment)'!G430</f>
        <v>84760</v>
      </c>
      <c r="G462" s="28">
        <f t="shared" si="32"/>
        <v>-5890</v>
      </c>
      <c r="H462" s="29">
        <f t="shared" si="33"/>
        <v>-6.6403607666290873E-2</v>
      </c>
      <c r="I462" s="28">
        <f t="shared" si="34"/>
        <v>1950</v>
      </c>
      <c r="J462" s="29">
        <f t="shared" si="35"/>
        <v>2.3547880690737835E-2</v>
      </c>
      <c r="K462" s="24" t="s">
        <v>2836</v>
      </c>
    </row>
    <row r="463" spans="1:11" ht="23.25" customHeight="1" x14ac:dyDescent="0.45">
      <c r="A463" s="35" t="s">
        <v>2682</v>
      </c>
      <c r="B463" s="36" t="s">
        <v>2683</v>
      </c>
      <c r="C463" s="36" t="s">
        <v>2582</v>
      </c>
      <c r="D463" s="37">
        <v>86350</v>
      </c>
      <c r="E463" s="37">
        <v>89580</v>
      </c>
      <c r="F463" s="38">
        <f>'Automation by SOC (Employment)'!G815</f>
        <v>84630</v>
      </c>
      <c r="G463" s="39">
        <f t="shared" si="32"/>
        <v>3230</v>
      </c>
      <c r="H463" s="40">
        <f t="shared" si="33"/>
        <v>3.7405906195715113E-2</v>
      </c>
      <c r="I463" s="39">
        <f t="shared" si="34"/>
        <v>-4950</v>
      </c>
      <c r="J463" s="40">
        <f t="shared" si="35"/>
        <v>-5.5257870060281315E-2</v>
      </c>
      <c r="K463" s="35" t="s">
        <v>2836</v>
      </c>
    </row>
    <row r="464" spans="1:11" ht="15" customHeight="1" x14ac:dyDescent="0.45">
      <c r="A464" s="24" t="s">
        <v>1801</v>
      </c>
      <c r="B464" s="25" t="s">
        <v>61</v>
      </c>
      <c r="C464" s="25" t="s">
        <v>1791</v>
      </c>
      <c r="D464" s="26">
        <v>77530</v>
      </c>
      <c r="E464" s="26">
        <v>81240</v>
      </c>
      <c r="F464" s="27">
        <f>'Automation by SOC (Employment)'!G12</f>
        <v>84320</v>
      </c>
      <c r="G464" s="28">
        <f t="shared" si="32"/>
        <v>3710</v>
      </c>
      <c r="H464" s="29">
        <f t="shared" si="33"/>
        <v>4.7852444215142523E-2</v>
      </c>
      <c r="I464" s="28">
        <f t="shared" si="34"/>
        <v>3080</v>
      </c>
      <c r="J464" s="29">
        <f t="shared" si="35"/>
        <v>3.7912358444116202E-2</v>
      </c>
      <c r="K464" s="24" t="s">
        <v>2836</v>
      </c>
    </row>
    <row r="465" spans="1:11" ht="15" customHeight="1" x14ac:dyDescent="0.45">
      <c r="A465" s="24" t="s">
        <v>2341</v>
      </c>
      <c r="B465" s="25" t="s">
        <v>1285</v>
      </c>
      <c r="C465" s="25" t="s">
        <v>1791</v>
      </c>
      <c r="D465" s="26">
        <v>90860</v>
      </c>
      <c r="E465" s="26">
        <v>82900</v>
      </c>
      <c r="F465" s="27">
        <f>'Automation by SOC (Employment)'!G528</f>
        <v>83080</v>
      </c>
      <c r="G465" s="28">
        <f t="shared" si="32"/>
        <v>-7960</v>
      </c>
      <c r="H465" s="29">
        <f t="shared" si="33"/>
        <v>-8.7607307946290999E-2</v>
      </c>
      <c r="I465" s="28">
        <f t="shared" si="34"/>
        <v>180</v>
      </c>
      <c r="J465" s="29">
        <f t="shared" si="35"/>
        <v>2.1712907117008443E-3</v>
      </c>
      <c r="K465" s="24" t="s">
        <v>2836</v>
      </c>
    </row>
    <row r="466" spans="1:11" ht="15" customHeight="1" x14ac:dyDescent="0.45">
      <c r="A466" s="24" t="s">
        <v>1992</v>
      </c>
      <c r="B466" s="25" t="s">
        <v>541</v>
      </c>
      <c r="C466" s="25" t="s">
        <v>1791</v>
      </c>
      <c r="D466" s="26">
        <v>82980</v>
      </c>
      <c r="E466" s="26">
        <v>81780</v>
      </c>
      <c r="F466" s="27">
        <f>'Automation by SOC (Employment)'!G187</f>
        <v>82150</v>
      </c>
      <c r="G466" s="28">
        <f t="shared" si="32"/>
        <v>-1200</v>
      </c>
      <c r="H466" s="29">
        <f t="shared" si="33"/>
        <v>-1.4461315979754157E-2</v>
      </c>
      <c r="I466" s="28">
        <f t="shared" si="34"/>
        <v>370</v>
      </c>
      <c r="J466" s="29">
        <f t="shared" si="35"/>
        <v>4.5243335778919055E-3</v>
      </c>
      <c r="K466" s="24" t="s">
        <v>2836</v>
      </c>
    </row>
    <row r="467" spans="1:11" ht="15" customHeight="1" x14ac:dyDescent="0.45">
      <c r="A467" s="24" t="s">
        <v>2191</v>
      </c>
      <c r="B467" s="25" t="s">
        <v>2192</v>
      </c>
      <c r="C467" s="25" t="s">
        <v>1791</v>
      </c>
      <c r="D467" s="26">
        <v>82500</v>
      </c>
      <c r="E467" s="26">
        <v>83110</v>
      </c>
      <c r="F467" s="27">
        <f>'Automation by SOC (Employment)'!G379</f>
        <v>81500</v>
      </c>
      <c r="G467" s="28">
        <f t="shared" si="32"/>
        <v>610</v>
      </c>
      <c r="H467" s="29">
        <f t="shared" si="33"/>
        <v>7.3939393939393937E-3</v>
      </c>
      <c r="I467" s="28">
        <f t="shared" si="34"/>
        <v>-1610</v>
      </c>
      <c r="J467" s="29">
        <f t="shared" si="35"/>
        <v>-1.9371916736854771E-2</v>
      </c>
      <c r="K467" s="24" t="s">
        <v>2836</v>
      </c>
    </row>
    <row r="468" spans="1:11" ht="15" customHeight="1" x14ac:dyDescent="0.45">
      <c r="A468" s="35" t="s">
        <v>2674</v>
      </c>
      <c r="B468" s="36" t="s">
        <v>2675</v>
      </c>
      <c r="C468" s="36" t="s">
        <v>2582</v>
      </c>
      <c r="D468" s="37">
        <v>64900</v>
      </c>
      <c r="E468" s="37">
        <v>70310</v>
      </c>
      <c r="F468" s="38">
        <f>'Automation by SOC (Employment)'!G811</f>
        <v>81480</v>
      </c>
      <c r="G468" s="39">
        <f t="shared" si="32"/>
        <v>5410</v>
      </c>
      <c r="H468" s="40">
        <f t="shared" si="33"/>
        <v>8.3359013867488438E-2</v>
      </c>
      <c r="I468" s="39">
        <f t="shared" si="34"/>
        <v>11170</v>
      </c>
      <c r="J468" s="40">
        <f t="shared" si="35"/>
        <v>0.15886787085763049</v>
      </c>
      <c r="K468" s="35" t="s">
        <v>2836</v>
      </c>
    </row>
    <row r="469" spans="1:11" ht="15" customHeight="1" x14ac:dyDescent="0.45">
      <c r="A469" s="35" t="s">
        <v>2678</v>
      </c>
      <c r="B469" s="36" t="s">
        <v>2679</v>
      </c>
      <c r="C469" s="36" t="s">
        <v>2587</v>
      </c>
      <c r="D469" s="37">
        <v>72320</v>
      </c>
      <c r="E469" s="37">
        <v>72140</v>
      </c>
      <c r="F469" s="38">
        <f>'Automation by SOC (Employment)'!G813</f>
        <v>78420</v>
      </c>
      <c r="G469" s="39">
        <f t="shared" si="32"/>
        <v>-180</v>
      </c>
      <c r="H469" s="40">
        <f t="shared" si="33"/>
        <v>-2.4889380530973451E-3</v>
      </c>
      <c r="I469" s="39">
        <f t="shared" si="34"/>
        <v>6280</v>
      </c>
      <c r="J469" s="40">
        <f t="shared" si="35"/>
        <v>8.7052952592181862E-2</v>
      </c>
      <c r="K469" s="35" t="s">
        <v>2836</v>
      </c>
    </row>
    <row r="470" spans="1:11" ht="15" customHeight="1" x14ac:dyDescent="0.45">
      <c r="A470" s="24" t="s">
        <v>2012</v>
      </c>
      <c r="B470" s="25" t="s">
        <v>581</v>
      </c>
      <c r="C470" s="25" t="s">
        <v>1791</v>
      </c>
      <c r="D470" s="26">
        <v>72700</v>
      </c>
      <c r="E470" s="26">
        <v>74250</v>
      </c>
      <c r="F470" s="27">
        <f>'Automation by SOC (Employment)'!G207</f>
        <v>77960</v>
      </c>
      <c r="G470" s="28">
        <f t="shared" si="32"/>
        <v>1550</v>
      </c>
      <c r="H470" s="29">
        <f t="shared" si="33"/>
        <v>2.1320495185694635E-2</v>
      </c>
      <c r="I470" s="28">
        <f t="shared" si="34"/>
        <v>3710</v>
      </c>
      <c r="J470" s="29">
        <f t="shared" si="35"/>
        <v>4.9966329966329964E-2</v>
      </c>
      <c r="K470" s="24" t="s">
        <v>2836</v>
      </c>
    </row>
    <row r="471" spans="1:11" ht="15" customHeight="1" x14ac:dyDescent="0.45">
      <c r="A471" s="24" t="s">
        <v>2090</v>
      </c>
      <c r="B471" s="25" t="s">
        <v>743</v>
      </c>
      <c r="C471" s="25" t="s">
        <v>1791</v>
      </c>
      <c r="D471" s="26">
        <v>73860</v>
      </c>
      <c r="E471" s="26">
        <v>76570</v>
      </c>
      <c r="F471" s="27">
        <f>'Automation by SOC (Employment)'!G284</f>
        <v>77570</v>
      </c>
      <c r="G471" s="28">
        <f t="shared" si="32"/>
        <v>2710</v>
      </c>
      <c r="H471" s="29">
        <f t="shared" si="33"/>
        <v>3.6691037097210936E-2</v>
      </c>
      <c r="I471" s="28">
        <f t="shared" si="34"/>
        <v>1000</v>
      </c>
      <c r="J471" s="29">
        <f t="shared" si="35"/>
        <v>1.3059945148230378E-2</v>
      </c>
      <c r="K471" s="24" t="s">
        <v>2836</v>
      </c>
    </row>
    <row r="472" spans="1:11" ht="15" customHeight="1" x14ac:dyDescent="0.45">
      <c r="A472" s="24" t="s">
        <v>2492</v>
      </c>
      <c r="B472" s="25" t="s">
        <v>1589</v>
      </c>
      <c r="C472" s="25" t="s">
        <v>1791</v>
      </c>
      <c r="D472" s="26">
        <v>88460</v>
      </c>
      <c r="E472" s="26">
        <v>79540</v>
      </c>
      <c r="F472" s="27">
        <f>'Automation by SOC (Employment)'!G678</f>
        <v>77170</v>
      </c>
      <c r="G472" s="28">
        <f t="shared" si="32"/>
        <v>-8920</v>
      </c>
      <c r="H472" s="29">
        <f t="shared" si="33"/>
        <v>-0.10083653628758761</v>
      </c>
      <c r="I472" s="28">
        <f t="shared" si="34"/>
        <v>-2370</v>
      </c>
      <c r="J472" s="29">
        <f t="shared" si="35"/>
        <v>-2.9796328891123963E-2</v>
      </c>
      <c r="K472" s="24" t="s">
        <v>2836</v>
      </c>
    </row>
    <row r="473" spans="1:11" ht="15" customHeight="1" x14ac:dyDescent="0.45">
      <c r="A473" s="35" t="s">
        <v>2580</v>
      </c>
      <c r="B473" s="36" t="s">
        <v>2581</v>
      </c>
      <c r="C473" s="36" t="s">
        <v>2582</v>
      </c>
      <c r="D473" s="37">
        <v>72760</v>
      </c>
      <c r="E473" s="37">
        <v>76060</v>
      </c>
      <c r="F473" s="38">
        <f>'Automation by SOC (Employment)'!G765</f>
        <v>74850</v>
      </c>
      <c r="G473" s="39">
        <f t="shared" si="32"/>
        <v>3300</v>
      </c>
      <c r="H473" s="40">
        <f t="shared" si="33"/>
        <v>4.5354590434304565E-2</v>
      </c>
      <c r="I473" s="39">
        <f t="shared" si="34"/>
        <v>-1210</v>
      </c>
      <c r="J473" s="40">
        <f t="shared" si="35"/>
        <v>-1.590849329476729E-2</v>
      </c>
      <c r="K473" s="35" t="s">
        <v>2836</v>
      </c>
    </row>
    <row r="474" spans="1:11" ht="23.25" customHeight="1" x14ac:dyDescent="0.45">
      <c r="A474" s="24" t="s">
        <v>1808</v>
      </c>
      <c r="B474" s="25" t="s">
        <v>77</v>
      </c>
      <c r="C474" s="25" t="s">
        <v>1791</v>
      </c>
      <c r="D474" s="26">
        <v>64090</v>
      </c>
      <c r="E474" s="26">
        <v>71620</v>
      </c>
      <c r="F474" s="27">
        <f>'Automation by SOC (Employment)'!G19</f>
        <v>73660</v>
      </c>
      <c r="G474" s="28">
        <f t="shared" si="32"/>
        <v>7530</v>
      </c>
      <c r="H474" s="29">
        <f t="shared" si="33"/>
        <v>0.11749102824153534</v>
      </c>
      <c r="I474" s="28">
        <f t="shared" si="34"/>
        <v>2040</v>
      </c>
      <c r="J474" s="29">
        <f t="shared" si="35"/>
        <v>2.8483663781066742E-2</v>
      </c>
      <c r="K474" s="24" t="s">
        <v>2836</v>
      </c>
    </row>
    <row r="475" spans="1:11" ht="15" customHeight="1" x14ac:dyDescent="0.45">
      <c r="A475" s="24" t="s">
        <v>2235</v>
      </c>
      <c r="B475" s="25" t="s">
        <v>1065</v>
      </c>
      <c r="C475" s="25" t="s">
        <v>1791</v>
      </c>
      <c r="D475" s="26">
        <v>65270</v>
      </c>
      <c r="E475" s="26">
        <v>70240</v>
      </c>
      <c r="F475" s="27">
        <f>'Automation by SOC (Employment)'!G422</f>
        <v>72890</v>
      </c>
      <c r="G475" s="28">
        <f t="shared" si="32"/>
        <v>4970</v>
      </c>
      <c r="H475" s="29">
        <f t="shared" si="33"/>
        <v>7.6145242837444463E-2</v>
      </c>
      <c r="I475" s="28">
        <f t="shared" si="34"/>
        <v>2650</v>
      </c>
      <c r="J475" s="29">
        <f t="shared" si="35"/>
        <v>3.7727790432801819E-2</v>
      </c>
      <c r="K475" s="24" t="s">
        <v>2836</v>
      </c>
    </row>
    <row r="476" spans="1:11" ht="15" customHeight="1" x14ac:dyDescent="0.45">
      <c r="A476" s="24" t="s">
        <v>2059</v>
      </c>
      <c r="B476" s="25" t="s">
        <v>673</v>
      </c>
      <c r="C476" s="25" t="s">
        <v>1791</v>
      </c>
      <c r="D476" s="26">
        <v>67760</v>
      </c>
      <c r="E476" s="26">
        <v>69580</v>
      </c>
      <c r="F476" s="27">
        <f>'Automation by SOC (Employment)'!G253</f>
        <v>71500</v>
      </c>
      <c r="G476" s="28">
        <f t="shared" si="32"/>
        <v>1820</v>
      </c>
      <c r="H476" s="29">
        <f t="shared" si="33"/>
        <v>2.6859504132231406E-2</v>
      </c>
      <c r="I476" s="28">
        <f t="shared" si="34"/>
        <v>1920</v>
      </c>
      <c r="J476" s="29">
        <f t="shared" si="35"/>
        <v>2.7594136246047715E-2</v>
      </c>
      <c r="K476" s="24" t="s">
        <v>2836</v>
      </c>
    </row>
    <row r="477" spans="1:11" ht="15" customHeight="1" x14ac:dyDescent="0.45">
      <c r="A477" s="24" t="s">
        <v>2140</v>
      </c>
      <c r="B477" s="25" t="s">
        <v>869</v>
      </c>
      <c r="C477" s="25" t="s">
        <v>1791</v>
      </c>
      <c r="D477" s="26">
        <v>73390</v>
      </c>
      <c r="E477" s="26">
        <v>76520</v>
      </c>
      <c r="F477" s="27">
        <f>'Automation by SOC (Employment)'!G331</f>
        <v>71010</v>
      </c>
      <c r="G477" s="28">
        <f t="shared" ref="G477:G540" si="36">IFERROR(E477-D477,"")</f>
        <v>3130</v>
      </c>
      <c r="H477" s="29">
        <f t="shared" ref="H477:H540" si="37">IFERROR((E477-D477)/D477,"")</f>
        <v>4.264886224281237E-2</v>
      </c>
      <c r="I477" s="28">
        <f t="shared" ref="I477:I540" si="38">IFERROR(F477-E477,"")</f>
        <v>-5510</v>
      </c>
      <c r="J477" s="29">
        <f t="shared" ref="J477:J540" si="39">IFERROR((F477-E477)/E477,"")</f>
        <v>-7.2007318348144278E-2</v>
      </c>
      <c r="K477" s="24" t="s">
        <v>2836</v>
      </c>
    </row>
    <row r="478" spans="1:11" ht="15" customHeight="1" x14ac:dyDescent="0.45">
      <c r="A478" s="24" t="s">
        <v>2448</v>
      </c>
      <c r="B478" s="25" t="s">
        <v>1501</v>
      </c>
      <c r="C478" s="25" t="s">
        <v>1791</v>
      </c>
      <c r="D478" s="26">
        <v>71310</v>
      </c>
      <c r="E478" s="26">
        <v>67500</v>
      </c>
      <c r="F478" s="27">
        <f>'Automation by SOC (Employment)'!G634</f>
        <v>69950</v>
      </c>
      <c r="G478" s="28">
        <f t="shared" si="36"/>
        <v>-3810</v>
      </c>
      <c r="H478" s="29">
        <f t="shared" si="37"/>
        <v>-5.3428691628102654E-2</v>
      </c>
      <c r="I478" s="28">
        <f t="shared" si="38"/>
        <v>2450</v>
      </c>
      <c r="J478" s="29">
        <f t="shared" si="39"/>
        <v>3.6296296296296299E-2</v>
      </c>
      <c r="K478" s="24" t="s">
        <v>2836</v>
      </c>
    </row>
    <row r="479" spans="1:11" ht="15" customHeight="1" x14ac:dyDescent="0.45">
      <c r="A479" s="24" t="s">
        <v>2113</v>
      </c>
      <c r="B479" s="25" t="s">
        <v>801</v>
      </c>
      <c r="C479" s="25" t="s">
        <v>1791</v>
      </c>
      <c r="D479" s="26">
        <v>67210</v>
      </c>
      <c r="E479" s="26">
        <v>66640</v>
      </c>
      <c r="F479" s="27">
        <f>'Automation by SOC (Employment)'!G306</f>
        <v>67150</v>
      </c>
      <c r="G479" s="28">
        <f t="shared" si="36"/>
        <v>-570</v>
      </c>
      <c r="H479" s="29">
        <f t="shared" si="37"/>
        <v>-8.4808808213063525E-3</v>
      </c>
      <c r="I479" s="28">
        <f t="shared" si="38"/>
        <v>510</v>
      </c>
      <c r="J479" s="29">
        <f t="shared" si="39"/>
        <v>7.6530612244897957E-3</v>
      </c>
      <c r="K479" s="24" t="s">
        <v>2836</v>
      </c>
    </row>
    <row r="480" spans="1:11" ht="15" customHeight="1" x14ac:dyDescent="0.45">
      <c r="A480" s="24" t="s">
        <v>2421</v>
      </c>
      <c r="B480" s="25" t="s">
        <v>1449</v>
      </c>
      <c r="C480" s="25" t="s">
        <v>1791</v>
      </c>
      <c r="D480" s="26">
        <v>64400</v>
      </c>
      <c r="E480" s="26">
        <v>60830</v>
      </c>
      <c r="F480" s="27">
        <f>'Automation by SOC (Employment)'!G608</f>
        <v>65990</v>
      </c>
      <c r="G480" s="28">
        <f t="shared" si="36"/>
        <v>-3570</v>
      </c>
      <c r="H480" s="29">
        <f t="shared" si="37"/>
        <v>-5.5434782608695651E-2</v>
      </c>
      <c r="I480" s="28">
        <f t="shared" si="38"/>
        <v>5160</v>
      </c>
      <c r="J480" s="29">
        <f t="shared" si="39"/>
        <v>8.4826565839224072E-2</v>
      </c>
      <c r="K480" s="24" t="s">
        <v>2836</v>
      </c>
    </row>
    <row r="481" spans="1:11" ht="15" customHeight="1" x14ac:dyDescent="0.45">
      <c r="A481" s="24" t="s">
        <v>1979</v>
      </c>
      <c r="B481" s="25" t="s">
        <v>515</v>
      </c>
      <c r="C481" s="25" t="s">
        <v>1791</v>
      </c>
      <c r="D481" s="26">
        <v>57800</v>
      </c>
      <c r="E481" s="26">
        <v>65150</v>
      </c>
      <c r="F481" s="27">
        <f>'Automation by SOC (Employment)'!G174</f>
        <v>65690</v>
      </c>
      <c r="G481" s="28">
        <f t="shared" si="36"/>
        <v>7350</v>
      </c>
      <c r="H481" s="29">
        <f t="shared" si="37"/>
        <v>0.12716262975778547</v>
      </c>
      <c r="I481" s="28">
        <f t="shared" si="38"/>
        <v>540</v>
      </c>
      <c r="J481" s="29">
        <f t="shared" si="39"/>
        <v>8.2885648503453566E-3</v>
      </c>
      <c r="K481" s="24" t="s">
        <v>2836</v>
      </c>
    </row>
    <row r="482" spans="1:11" ht="23.25" customHeight="1" x14ac:dyDescent="0.45">
      <c r="A482" s="24" t="s">
        <v>2385</v>
      </c>
      <c r="B482" s="25" t="s">
        <v>1377</v>
      </c>
      <c r="C482" s="25" t="s">
        <v>1791</v>
      </c>
      <c r="D482" s="26">
        <v>77580</v>
      </c>
      <c r="E482" s="26">
        <v>73010</v>
      </c>
      <c r="F482" s="27">
        <f>'Automation by SOC (Employment)'!G572</f>
        <v>65600</v>
      </c>
      <c r="G482" s="28">
        <f t="shared" si="36"/>
        <v>-4570</v>
      </c>
      <c r="H482" s="29">
        <f t="shared" si="37"/>
        <v>-5.8906934777004386E-2</v>
      </c>
      <c r="I482" s="28">
        <f t="shared" si="38"/>
        <v>-7410</v>
      </c>
      <c r="J482" s="29">
        <f t="shared" si="39"/>
        <v>-0.10149294617175729</v>
      </c>
      <c r="K482" s="24" t="s">
        <v>2836</v>
      </c>
    </row>
    <row r="483" spans="1:11" ht="23.25" customHeight="1" x14ac:dyDescent="0.45">
      <c r="A483" s="24" t="s">
        <v>2391</v>
      </c>
      <c r="B483" s="25" t="s">
        <v>1389</v>
      </c>
      <c r="C483" s="25" t="s">
        <v>1791</v>
      </c>
      <c r="D483" s="26">
        <v>58320</v>
      </c>
      <c r="E483" s="26">
        <v>59990</v>
      </c>
      <c r="F483" s="27">
        <f>'Automation by SOC (Employment)'!G578</f>
        <v>65010</v>
      </c>
      <c r="G483" s="28">
        <f t="shared" si="36"/>
        <v>1670</v>
      </c>
      <c r="H483" s="29">
        <f t="shared" si="37"/>
        <v>2.863511659807956E-2</v>
      </c>
      <c r="I483" s="28">
        <f t="shared" si="38"/>
        <v>5020</v>
      </c>
      <c r="J483" s="29">
        <f t="shared" si="39"/>
        <v>8.3680613435572593E-2</v>
      </c>
      <c r="K483" s="24" t="s">
        <v>2836</v>
      </c>
    </row>
    <row r="484" spans="1:11" ht="15" customHeight="1" x14ac:dyDescent="0.45">
      <c r="A484" s="24" t="s">
        <v>1837</v>
      </c>
      <c r="B484" s="25" t="s">
        <v>159</v>
      </c>
      <c r="C484" s="25" t="s">
        <v>1791</v>
      </c>
      <c r="D484" s="26">
        <v>62800</v>
      </c>
      <c r="E484" s="26">
        <v>64590</v>
      </c>
      <c r="F484" s="27">
        <f>'Automation by SOC (Employment)'!G45</f>
        <v>64810</v>
      </c>
      <c r="G484" s="28">
        <f t="shared" si="36"/>
        <v>1790</v>
      </c>
      <c r="H484" s="29">
        <f t="shared" si="37"/>
        <v>2.8503184713375797E-2</v>
      </c>
      <c r="I484" s="28">
        <f t="shared" si="38"/>
        <v>220</v>
      </c>
      <c r="J484" s="29">
        <f t="shared" si="39"/>
        <v>3.4061000154822726E-3</v>
      </c>
      <c r="K484" s="24" t="s">
        <v>2836</v>
      </c>
    </row>
    <row r="485" spans="1:11" ht="15" customHeight="1" x14ac:dyDescent="0.45">
      <c r="A485" s="24" t="s">
        <v>2257</v>
      </c>
      <c r="B485" s="25" t="s">
        <v>1113</v>
      </c>
      <c r="C485" s="25" t="s">
        <v>1791</v>
      </c>
      <c r="D485" s="26">
        <v>50790</v>
      </c>
      <c r="E485" s="26">
        <v>64770</v>
      </c>
      <c r="F485" s="27">
        <f>'Automation by SOC (Employment)'!G444</f>
        <v>64520</v>
      </c>
      <c r="G485" s="28">
        <f t="shared" si="36"/>
        <v>13980</v>
      </c>
      <c r="H485" s="29">
        <f t="shared" si="37"/>
        <v>0.27525103366804488</v>
      </c>
      <c r="I485" s="28">
        <f t="shared" si="38"/>
        <v>-250</v>
      </c>
      <c r="J485" s="29">
        <f t="shared" si="39"/>
        <v>-3.8598116411919098E-3</v>
      </c>
      <c r="K485" s="24" t="s">
        <v>2836</v>
      </c>
    </row>
    <row r="486" spans="1:11" ht="15" customHeight="1" x14ac:dyDescent="0.45">
      <c r="A486" s="35" t="s">
        <v>2598</v>
      </c>
      <c r="B486" s="36" t="s">
        <v>2599</v>
      </c>
      <c r="C486" s="36" t="s">
        <v>2587</v>
      </c>
      <c r="D486" s="37">
        <v>55290</v>
      </c>
      <c r="E486" s="37">
        <v>56320</v>
      </c>
      <c r="F486" s="38">
        <f>'Automation by SOC (Employment)'!G773</f>
        <v>63850</v>
      </c>
      <c r="G486" s="39">
        <f t="shared" si="36"/>
        <v>1030</v>
      </c>
      <c r="H486" s="40">
        <f t="shared" si="37"/>
        <v>1.8629046843913907E-2</v>
      </c>
      <c r="I486" s="39">
        <f t="shared" si="38"/>
        <v>7530</v>
      </c>
      <c r="J486" s="40">
        <f t="shared" si="39"/>
        <v>0.13370028409090909</v>
      </c>
      <c r="K486" s="35" t="s">
        <v>2836</v>
      </c>
    </row>
    <row r="487" spans="1:11" ht="15" customHeight="1" x14ac:dyDescent="0.45">
      <c r="A487" s="24" t="s">
        <v>2359</v>
      </c>
      <c r="B487" s="25" t="s">
        <v>1323</v>
      </c>
      <c r="C487" s="25" t="s">
        <v>1791</v>
      </c>
      <c r="D487" s="26">
        <v>68670</v>
      </c>
      <c r="E487" s="26">
        <v>64440</v>
      </c>
      <c r="F487" s="27">
        <f>'Automation by SOC (Employment)'!G546</f>
        <v>63630</v>
      </c>
      <c r="G487" s="28">
        <f t="shared" si="36"/>
        <v>-4230</v>
      </c>
      <c r="H487" s="29">
        <f t="shared" si="37"/>
        <v>-6.1598951507208385E-2</v>
      </c>
      <c r="I487" s="28">
        <f t="shared" si="38"/>
        <v>-810</v>
      </c>
      <c r="J487" s="29">
        <f t="shared" si="39"/>
        <v>-1.2569832402234637E-2</v>
      </c>
      <c r="K487" s="24" t="s">
        <v>2836</v>
      </c>
    </row>
    <row r="488" spans="1:11" ht="15" customHeight="1" x14ac:dyDescent="0.45">
      <c r="A488" s="24" t="s">
        <v>2129</v>
      </c>
      <c r="B488" s="25" t="s">
        <v>847</v>
      </c>
      <c r="C488" s="25" t="s">
        <v>1791</v>
      </c>
      <c r="D488" s="26">
        <v>55660</v>
      </c>
      <c r="E488" s="26">
        <v>61180</v>
      </c>
      <c r="F488" s="27">
        <f>'Automation by SOC (Employment)'!G320</f>
        <v>62960</v>
      </c>
      <c r="G488" s="28">
        <f t="shared" si="36"/>
        <v>5520</v>
      </c>
      <c r="H488" s="29">
        <f t="shared" si="37"/>
        <v>9.9173553719008267E-2</v>
      </c>
      <c r="I488" s="28">
        <f t="shared" si="38"/>
        <v>1780</v>
      </c>
      <c r="J488" s="29">
        <f t="shared" si="39"/>
        <v>2.9094475318731612E-2</v>
      </c>
      <c r="K488" s="24" t="s">
        <v>2836</v>
      </c>
    </row>
    <row r="489" spans="1:11" ht="15" customHeight="1" x14ac:dyDescent="0.45">
      <c r="A489" s="24" t="s">
        <v>1982</v>
      </c>
      <c r="B489" s="25" t="s">
        <v>521</v>
      </c>
      <c r="C489" s="25" t="s">
        <v>1791</v>
      </c>
      <c r="D489" s="26">
        <v>58550</v>
      </c>
      <c r="E489" s="26">
        <v>60730</v>
      </c>
      <c r="F489" s="27">
        <f>'Automation by SOC (Employment)'!G177</f>
        <v>61660</v>
      </c>
      <c r="G489" s="28">
        <f t="shared" si="36"/>
        <v>2180</v>
      </c>
      <c r="H489" s="29">
        <f t="shared" si="37"/>
        <v>3.7233134073441504E-2</v>
      </c>
      <c r="I489" s="28">
        <f t="shared" si="38"/>
        <v>930</v>
      </c>
      <c r="J489" s="29">
        <f t="shared" si="39"/>
        <v>1.5313683517207312E-2</v>
      </c>
      <c r="K489" s="24" t="s">
        <v>2836</v>
      </c>
    </row>
    <row r="490" spans="1:11" ht="23.25" customHeight="1" x14ac:dyDescent="0.45">
      <c r="A490" s="24" t="s">
        <v>2497</v>
      </c>
      <c r="B490" s="25" t="s">
        <v>1599</v>
      </c>
      <c r="C490" s="25" t="s">
        <v>1791</v>
      </c>
      <c r="D490" s="26">
        <v>61250</v>
      </c>
      <c r="E490" s="26">
        <v>63350</v>
      </c>
      <c r="F490" s="27">
        <f>'Automation by SOC (Employment)'!G683</f>
        <v>61420</v>
      </c>
      <c r="G490" s="28">
        <f t="shared" si="36"/>
        <v>2100</v>
      </c>
      <c r="H490" s="29">
        <f t="shared" si="37"/>
        <v>3.4285714285714287E-2</v>
      </c>
      <c r="I490" s="28">
        <f t="shared" si="38"/>
        <v>-1930</v>
      </c>
      <c r="J490" s="29">
        <f t="shared" si="39"/>
        <v>-3.0465666929755327E-2</v>
      </c>
      <c r="K490" s="24" t="s">
        <v>2836</v>
      </c>
    </row>
    <row r="491" spans="1:11" ht="15" customHeight="1" x14ac:dyDescent="0.45">
      <c r="A491" s="24" t="s">
        <v>2013</v>
      </c>
      <c r="B491" s="25" t="s">
        <v>583</v>
      </c>
      <c r="C491" s="25" t="s">
        <v>1791</v>
      </c>
      <c r="D491" s="26">
        <v>60860</v>
      </c>
      <c r="E491" s="26">
        <v>59090</v>
      </c>
      <c r="F491" s="27">
        <f>'Automation by SOC (Employment)'!G208</f>
        <v>60830</v>
      </c>
      <c r="G491" s="28">
        <f t="shared" si="36"/>
        <v>-1770</v>
      </c>
      <c r="H491" s="29">
        <f t="shared" si="37"/>
        <v>-2.9083141636542884E-2</v>
      </c>
      <c r="I491" s="28">
        <f t="shared" si="38"/>
        <v>1740</v>
      </c>
      <c r="J491" s="29">
        <f t="shared" si="39"/>
        <v>2.9446606870874935E-2</v>
      </c>
      <c r="K491" s="24" t="s">
        <v>2836</v>
      </c>
    </row>
    <row r="492" spans="1:11" ht="15" customHeight="1" x14ac:dyDescent="0.45">
      <c r="A492" s="24" t="s">
        <v>2415</v>
      </c>
      <c r="B492" s="25" t="s">
        <v>1437</v>
      </c>
      <c r="C492" s="25" t="s">
        <v>1791</v>
      </c>
      <c r="D492" s="26">
        <v>58040</v>
      </c>
      <c r="E492" s="26">
        <v>56540</v>
      </c>
      <c r="F492" s="27">
        <f>'Automation by SOC (Employment)'!G602</f>
        <v>60020</v>
      </c>
      <c r="G492" s="28">
        <f t="shared" si="36"/>
        <v>-1500</v>
      </c>
      <c r="H492" s="29">
        <f t="shared" si="37"/>
        <v>-2.5844245348035838E-2</v>
      </c>
      <c r="I492" s="28">
        <f t="shared" si="38"/>
        <v>3480</v>
      </c>
      <c r="J492" s="29">
        <f t="shared" si="39"/>
        <v>6.1549345596038203E-2</v>
      </c>
      <c r="K492" s="24" t="s">
        <v>2836</v>
      </c>
    </row>
    <row r="493" spans="1:11" ht="23.25" customHeight="1" x14ac:dyDescent="0.45">
      <c r="A493" s="24" t="s">
        <v>1917</v>
      </c>
      <c r="B493" s="25" t="s">
        <v>1918</v>
      </c>
      <c r="C493" s="25" t="s">
        <v>1791</v>
      </c>
      <c r="D493" s="26">
        <v>66200</v>
      </c>
      <c r="E493" s="26">
        <v>64410</v>
      </c>
      <c r="F493" s="27">
        <f>'Automation by SOC (Employment)'!G118</f>
        <v>59930</v>
      </c>
      <c r="G493" s="28">
        <f t="shared" si="36"/>
        <v>-1790</v>
      </c>
      <c r="H493" s="29">
        <f t="shared" si="37"/>
        <v>-2.70392749244713E-2</v>
      </c>
      <c r="I493" s="28">
        <f t="shared" si="38"/>
        <v>-4480</v>
      </c>
      <c r="J493" s="29">
        <f t="shared" si="39"/>
        <v>-6.9554417015991299E-2</v>
      </c>
      <c r="K493" s="24" t="s">
        <v>2836</v>
      </c>
    </row>
    <row r="494" spans="1:11" ht="15" customHeight="1" x14ac:dyDescent="0.45">
      <c r="A494" s="24" t="s">
        <v>2344</v>
      </c>
      <c r="B494" s="25" t="s">
        <v>1291</v>
      </c>
      <c r="C494" s="25" t="s">
        <v>1791</v>
      </c>
      <c r="D494" s="26">
        <v>53390</v>
      </c>
      <c r="E494" s="26">
        <v>57000</v>
      </c>
      <c r="F494" s="27">
        <f>'Automation by SOC (Employment)'!G531</f>
        <v>58480</v>
      </c>
      <c r="G494" s="28">
        <f t="shared" si="36"/>
        <v>3610</v>
      </c>
      <c r="H494" s="29">
        <f t="shared" si="37"/>
        <v>6.7615658362989328E-2</v>
      </c>
      <c r="I494" s="28">
        <f t="shared" si="38"/>
        <v>1480</v>
      </c>
      <c r="J494" s="29">
        <f t="shared" si="39"/>
        <v>2.5964912280701753E-2</v>
      </c>
      <c r="K494" s="24" t="s">
        <v>2836</v>
      </c>
    </row>
    <row r="495" spans="1:11" ht="23.25" customHeight="1" x14ac:dyDescent="0.45">
      <c r="A495" s="24" t="s">
        <v>2020</v>
      </c>
      <c r="B495" s="25" t="s">
        <v>597</v>
      </c>
      <c r="C495" s="25" t="s">
        <v>1791</v>
      </c>
      <c r="D495" s="26">
        <v>57600</v>
      </c>
      <c r="E495" s="26">
        <v>59590</v>
      </c>
      <c r="F495" s="27">
        <f>'Automation by SOC (Employment)'!G215</f>
        <v>57720</v>
      </c>
      <c r="G495" s="28">
        <f t="shared" si="36"/>
        <v>1990</v>
      </c>
      <c r="H495" s="29">
        <f t="shared" si="37"/>
        <v>3.4548611111111113E-2</v>
      </c>
      <c r="I495" s="28">
        <f t="shared" si="38"/>
        <v>-1870</v>
      </c>
      <c r="J495" s="29">
        <f t="shared" si="39"/>
        <v>-3.138110421211613E-2</v>
      </c>
      <c r="K495" s="24" t="s">
        <v>2836</v>
      </c>
    </row>
    <row r="496" spans="1:11" ht="15" customHeight="1" x14ac:dyDescent="0.45">
      <c r="A496" s="24" t="s">
        <v>2468</v>
      </c>
      <c r="B496" s="25" t="s">
        <v>1541</v>
      </c>
      <c r="C496" s="25" t="s">
        <v>1791</v>
      </c>
      <c r="D496" s="26">
        <v>58150</v>
      </c>
      <c r="E496" s="26">
        <v>55130</v>
      </c>
      <c r="F496" s="27">
        <f>'Automation by SOC (Employment)'!G654</f>
        <v>56930</v>
      </c>
      <c r="G496" s="28">
        <f t="shared" si="36"/>
        <v>-3020</v>
      </c>
      <c r="H496" s="29">
        <f t="shared" si="37"/>
        <v>-5.1934651762682714E-2</v>
      </c>
      <c r="I496" s="28">
        <f t="shared" si="38"/>
        <v>1800</v>
      </c>
      <c r="J496" s="29">
        <f t="shared" si="39"/>
        <v>3.2650099764193724E-2</v>
      </c>
      <c r="K496" s="24" t="s">
        <v>2836</v>
      </c>
    </row>
    <row r="497" spans="1:11" ht="15" customHeight="1" x14ac:dyDescent="0.45">
      <c r="A497" s="24" t="s">
        <v>1926</v>
      </c>
      <c r="B497" s="25" t="s">
        <v>1927</v>
      </c>
      <c r="C497" s="25" t="s">
        <v>1791</v>
      </c>
      <c r="D497" s="26">
        <v>61220</v>
      </c>
      <c r="E497" s="26">
        <v>59710</v>
      </c>
      <c r="F497" s="27">
        <f>'Automation by SOC (Employment)'!G126</f>
        <v>55850</v>
      </c>
      <c r="G497" s="28">
        <f t="shared" si="36"/>
        <v>-1510</v>
      </c>
      <c r="H497" s="29">
        <f t="shared" si="37"/>
        <v>-2.466514211042143E-2</v>
      </c>
      <c r="I497" s="28">
        <f t="shared" si="38"/>
        <v>-3860</v>
      </c>
      <c r="J497" s="29">
        <f t="shared" si="39"/>
        <v>-6.4645787975213531E-2</v>
      </c>
      <c r="K497" s="24" t="s">
        <v>2836</v>
      </c>
    </row>
    <row r="498" spans="1:11" ht="15" customHeight="1" x14ac:dyDescent="0.45">
      <c r="A498" s="24" t="s">
        <v>2215</v>
      </c>
      <c r="B498" s="25" t="s">
        <v>1025</v>
      </c>
      <c r="C498" s="25" t="s">
        <v>1791</v>
      </c>
      <c r="D498" s="26">
        <v>50270</v>
      </c>
      <c r="E498" s="26">
        <v>47870</v>
      </c>
      <c r="F498" s="27">
        <f>'Automation by SOC (Employment)'!G402</f>
        <v>55160</v>
      </c>
      <c r="G498" s="28">
        <f t="shared" si="36"/>
        <v>-2400</v>
      </c>
      <c r="H498" s="29">
        <f t="shared" si="37"/>
        <v>-4.7742192162323456E-2</v>
      </c>
      <c r="I498" s="28">
        <f t="shared" si="38"/>
        <v>7290</v>
      </c>
      <c r="J498" s="29">
        <f t="shared" si="39"/>
        <v>0.15228744516398579</v>
      </c>
      <c r="K498" s="24" t="s">
        <v>2836</v>
      </c>
    </row>
    <row r="499" spans="1:11" ht="15" customHeight="1" x14ac:dyDescent="0.45">
      <c r="A499" s="35" t="s">
        <v>2696</v>
      </c>
      <c r="B499" s="36" t="s">
        <v>2697</v>
      </c>
      <c r="C499" s="36" t="s">
        <v>2587</v>
      </c>
      <c r="D499" s="37">
        <v>46760</v>
      </c>
      <c r="E499" s="37">
        <v>49010</v>
      </c>
      <c r="F499" s="38">
        <f>'Automation by SOC (Employment)'!G822</f>
        <v>53500</v>
      </c>
      <c r="G499" s="39">
        <f t="shared" si="36"/>
        <v>2250</v>
      </c>
      <c r="H499" s="40">
        <f t="shared" si="37"/>
        <v>4.81180496150556E-2</v>
      </c>
      <c r="I499" s="39">
        <f t="shared" si="38"/>
        <v>4490</v>
      </c>
      <c r="J499" s="40">
        <f t="shared" si="39"/>
        <v>9.161395633544174E-2</v>
      </c>
      <c r="K499" s="35" t="s">
        <v>2836</v>
      </c>
    </row>
    <row r="500" spans="1:11" ht="15" customHeight="1" x14ac:dyDescent="0.45">
      <c r="A500" s="24" t="s">
        <v>2171</v>
      </c>
      <c r="B500" s="25" t="s">
        <v>931</v>
      </c>
      <c r="C500" s="25" t="s">
        <v>1791</v>
      </c>
      <c r="D500" s="26">
        <v>52280</v>
      </c>
      <c r="E500" s="26">
        <v>53390</v>
      </c>
      <c r="F500" s="27">
        <f>'Automation by SOC (Employment)'!G359</f>
        <v>53380</v>
      </c>
      <c r="G500" s="28">
        <f t="shared" si="36"/>
        <v>1110</v>
      </c>
      <c r="H500" s="29">
        <f t="shared" si="37"/>
        <v>2.1231828615149197E-2</v>
      </c>
      <c r="I500" s="28">
        <f t="shared" si="38"/>
        <v>-10</v>
      </c>
      <c r="J500" s="29">
        <f t="shared" si="39"/>
        <v>-1.8730099269526128E-4</v>
      </c>
      <c r="K500" s="24" t="s">
        <v>2836</v>
      </c>
    </row>
    <row r="501" spans="1:11" ht="15" customHeight="1" x14ac:dyDescent="0.45">
      <c r="A501" s="24" t="s">
        <v>2051</v>
      </c>
      <c r="B501" s="25" t="s">
        <v>657</v>
      </c>
      <c r="C501" s="25" t="s">
        <v>1791</v>
      </c>
      <c r="D501" s="26">
        <v>51200</v>
      </c>
      <c r="E501" s="26">
        <v>50370</v>
      </c>
      <c r="F501" s="27">
        <f>'Automation by SOC (Employment)'!G245</f>
        <v>53070</v>
      </c>
      <c r="G501" s="28">
        <f t="shared" si="36"/>
        <v>-830</v>
      </c>
      <c r="H501" s="29">
        <f t="shared" si="37"/>
        <v>-1.6210937500000001E-2</v>
      </c>
      <c r="I501" s="28">
        <f t="shared" si="38"/>
        <v>2700</v>
      </c>
      <c r="J501" s="29">
        <f t="shared" si="39"/>
        <v>5.3603335318642052E-2</v>
      </c>
      <c r="K501" s="24" t="s">
        <v>2836</v>
      </c>
    </row>
    <row r="502" spans="1:11" ht="15" customHeight="1" x14ac:dyDescent="0.45">
      <c r="A502" s="24" t="s">
        <v>2328</v>
      </c>
      <c r="B502" s="25" t="s">
        <v>1259</v>
      </c>
      <c r="C502" s="25" t="s">
        <v>1791</v>
      </c>
      <c r="D502" s="26">
        <v>56830</v>
      </c>
      <c r="E502" s="26">
        <v>53520</v>
      </c>
      <c r="F502" s="27">
        <f>'Automation by SOC (Employment)'!G515</f>
        <v>52550</v>
      </c>
      <c r="G502" s="28">
        <f t="shared" si="36"/>
        <v>-3310</v>
      </c>
      <c r="H502" s="29">
        <f t="shared" si="37"/>
        <v>-5.8243885271863451E-2</v>
      </c>
      <c r="I502" s="28">
        <f t="shared" si="38"/>
        <v>-970</v>
      </c>
      <c r="J502" s="29">
        <f t="shared" si="39"/>
        <v>-1.8124065769805679E-2</v>
      </c>
      <c r="K502" s="24" t="s">
        <v>2836</v>
      </c>
    </row>
    <row r="503" spans="1:11" ht="15" customHeight="1" x14ac:dyDescent="0.45">
      <c r="A503" s="24" t="s">
        <v>2441</v>
      </c>
      <c r="B503" s="25" t="s">
        <v>1487</v>
      </c>
      <c r="C503" s="25" t="s">
        <v>1791</v>
      </c>
      <c r="D503" s="26">
        <v>57810</v>
      </c>
      <c r="E503" s="26">
        <v>53380</v>
      </c>
      <c r="F503" s="27">
        <f>'Automation by SOC (Employment)'!G627</f>
        <v>52360</v>
      </c>
      <c r="G503" s="28">
        <f t="shared" si="36"/>
        <v>-4430</v>
      </c>
      <c r="H503" s="29">
        <f t="shared" si="37"/>
        <v>-7.6630340771492819E-2</v>
      </c>
      <c r="I503" s="28">
        <f t="shared" si="38"/>
        <v>-1020</v>
      </c>
      <c r="J503" s="29">
        <f t="shared" si="39"/>
        <v>-1.9108280254777069E-2</v>
      </c>
      <c r="K503" s="24" t="s">
        <v>2836</v>
      </c>
    </row>
    <row r="504" spans="1:11" ht="15" customHeight="1" x14ac:dyDescent="0.45">
      <c r="A504" s="24" t="s">
        <v>2077</v>
      </c>
      <c r="B504" s="25" t="s">
        <v>717</v>
      </c>
      <c r="C504" s="25" t="s">
        <v>1791</v>
      </c>
      <c r="D504" s="26">
        <v>51560</v>
      </c>
      <c r="E504" s="26">
        <v>53360</v>
      </c>
      <c r="F504" s="27">
        <f>'Automation by SOC (Employment)'!G271</f>
        <v>52060</v>
      </c>
      <c r="G504" s="28">
        <f t="shared" si="36"/>
        <v>1800</v>
      </c>
      <c r="H504" s="29">
        <f t="shared" si="37"/>
        <v>3.4910783553141971E-2</v>
      </c>
      <c r="I504" s="28">
        <f t="shared" si="38"/>
        <v>-1300</v>
      </c>
      <c r="J504" s="29">
        <f t="shared" si="39"/>
        <v>-2.4362818590704646E-2</v>
      </c>
      <c r="K504" s="24" t="s">
        <v>2836</v>
      </c>
    </row>
    <row r="505" spans="1:11" ht="15" customHeight="1" x14ac:dyDescent="0.45">
      <c r="A505" s="24" t="s">
        <v>2106</v>
      </c>
      <c r="B505" s="25" t="s">
        <v>787</v>
      </c>
      <c r="C505" s="25" t="s">
        <v>1791</v>
      </c>
      <c r="D505" s="26">
        <v>47810</v>
      </c>
      <c r="E505" s="26">
        <v>50350</v>
      </c>
      <c r="F505" s="27">
        <f>'Automation by SOC (Employment)'!G299</f>
        <v>51840</v>
      </c>
      <c r="G505" s="28">
        <f t="shared" si="36"/>
        <v>2540</v>
      </c>
      <c r="H505" s="29">
        <f t="shared" si="37"/>
        <v>5.3126960886843759E-2</v>
      </c>
      <c r="I505" s="28">
        <f t="shared" si="38"/>
        <v>1490</v>
      </c>
      <c r="J505" s="29">
        <f t="shared" si="39"/>
        <v>2.9592850049652432E-2</v>
      </c>
      <c r="K505" s="24" t="s">
        <v>2836</v>
      </c>
    </row>
    <row r="506" spans="1:11" ht="15" customHeight="1" x14ac:dyDescent="0.45">
      <c r="A506" s="24" t="s">
        <v>2261</v>
      </c>
      <c r="B506" s="25" t="s">
        <v>1121</v>
      </c>
      <c r="C506" s="25" t="s">
        <v>1791</v>
      </c>
      <c r="D506" s="26">
        <v>59340</v>
      </c>
      <c r="E506" s="26">
        <v>56690</v>
      </c>
      <c r="F506" s="27">
        <f>'Automation by SOC (Employment)'!G448</f>
        <v>51790</v>
      </c>
      <c r="G506" s="28">
        <f t="shared" si="36"/>
        <v>-2650</v>
      </c>
      <c r="H506" s="29">
        <f t="shared" si="37"/>
        <v>-4.4657903606336369E-2</v>
      </c>
      <c r="I506" s="28">
        <f t="shared" si="38"/>
        <v>-4900</v>
      </c>
      <c r="J506" s="29">
        <f t="shared" si="39"/>
        <v>-8.6434997354030693E-2</v>
      </c>
      <c r="K506" s="24" t="s">
        <v>2836</v>
      </c>
    </row>
    <row r="507" spans="1:11" ht="15" customHeight="1" x14ac:dyDescent="0.45">
      <c r="A507" s="24" t="s">
        <v>2366</v>
      </c>
      <c r="B507" s="25" t="s">
        <v>1339</v>
      </c>
      <c r="C507" s="25" t="s">
        <v>1791</v>
      </c>
      <c r="D507" s="26">
        <v>49960</v>
      </c>
      <c r="E507" s="26">
        <v>50570</v>
      </c>
      <c r="F507" s="27">
        <f>'Automation by SOC (Employment)'!G553</f>
        <v>51710</v>
      </c>
      <c r="G507" s="28">
        <f t="shared" si="36"/>
        <v>610</v>
      </c>
      <c r="H507" s="29">
        <f t="shared" si="37"/>
        <v>1.2209767814251401E-2</v>
      </c>
      <c r="I507" s="28">
        <f t="shared" si="38"/>
        <v>1140</v>
      </c>
      <c r="J507" s="29">
        <f t="shared" si="39"/>
        <v>2.2543009689539251E-2</v>
      </c>
      <c r="K507" s="24" t="s">
        <v>2836</v>
      </c>
    </row>
    <row r="508" spans="1:11" ht="15" customHeight="1" x14ac:dyDescent="0.45">
      <c r="A508" s="24" t="s">
        <v>1998</v>
      </c>
      <c r="B508" s="25" t="s">
        <v>553</v>
      </c>
      <c r="C508" s="25" t="s">
        <v>1791</v>
      </c>
      <c r="D508" s="26">
        <v>52050</v>
      </c>
      <c r="E508" s="26">
        <v>53250</v>
      </c>
      <c r="F508" s="27">
        <f>'Automation by SOC (Employment)'!G193</f>
        <v>50190</v>
      </c>
      <c r="G508" s="28">
        <f t="shared" si="36"/>
        <v>1200</v>
      </c>
      <c r="H508" s="29">
        <f t="shared" si="37"/>
        <v>2.3054755043227664E-2</v>
      </c>
      <c r="I508" s="28">
        <f t="shared" si="38"/>
        <v>-3060</v>
      </c>
      <c r="J508" s="29">
        <f t="shared" si="39"/>
        <v>-5.7464788732394363E-2</v>
      </c>
      <c r="K508" s="24" t="s">
        <v>2836</v>
      </c>
    </row>
    <row r="509" spans="1:11" ht="15" customHeight="1" x14ac:dyDescent="0.45">
      <c r="A509" s="24" t="s">
        <v>2237</v>
      </c>
      <c r="B509" s="25" t="s">
        <v>1069</v>
      </c>
      <c r="C509" s="25" t="s">
        <v>1791</v>
      </c>
      <c r="D509" s="26">
        <v>41020</v>
      </c>
      <c r="E509" s="26">
        <v>44200</v>
      </c>
      <c r="F509" s="27">
        <f>'Automation by SOC (Employment)'!G424</f>
        <v>49240</v>
      </c>
      <c r="G509" s="28">
        <f t="shared" si="36"/>
        <v>3180</v>
      </c>
      <c r="H509" s="29">
        <f t="shared" si="37"/>
        <v>7.7523159434422229E-2</v>
      </c>
      <c r="I509" s="28">
        <f t="shared" si="38"/>
        <v>5040</v>
      </c>
      <c r="J509" s="29">
        <f t="shared" si="39"/>
        <v>0.11402714932126697</v>
      </c>
      <c r="K509" s="24" t="s">
        <v>2836</v>
      </c>
    </row>
    <row r="510" spans="1:11" ht="23.25" customHeight="1" x14ac:dyDescent="0.45">
      <c r="A510" s="24" t="s">
        <v>2411</v>
      </c>
      <c r="B510" s="25" t="s">
        <v>1429</v>
      </c>
      <c r="C510" s="25" t="s">
        <v>1791</v>
      </c>
      <c r="D510" s="26">
        <v>47780</v>
      </c>
      <c r="E510" s="26">
        <v>46920</v>
      </c>
      <c r="F510" s="27">
        <f>'Automation by SOC (Employment)'!G598</f>
        <v>48240</v>
      </c>
      <c r="G510" s="28">
        <f t="shared" si="36"/>
        <v>-860</v>
      </c>
      <c r="H510" s="29">
        <f t="shared" si="37"/>
        <v>-1.7999162829635831E-2</v>
      </c>
      <c r="I510" s="28">
        <f t="shared" si="38"/>
        <v>1320</v>
      </c>
      <c r="J510" s="29">
        <f t="shared" si="39"/>
        <v>2.8132992327365727E-2</v>
      </c>
      <c r="K510" s="24" t="s">
        <v>2836</v>
      </c>
    </row>
    <row r="511" spans="1:11" ht="15" customHeight="1" x14ac:dyDescent="0.45">
      <c r="A511" s="24" t="s">
        <v>2160</v>
      </c>
      <c r="B511" s="25" t="s">
        <v>909</v>
      </c>
      <c r="C511" s="25" t="s">
        <v>1791</v>
      </c>
      <c r="D511" s="26">
        <v>42390</v>
      </c>
      <c r="E511" s="26">
        <v>44010</v>
      </c>
      <c r="F511" s="27">
        <f>'Automation by SOC (Employment)'!G349</f>
        <v>48150</v>
      </c>
      <c r="G511" s="28">
        <f t="shared" si="36"/>
        <v>1620</v>
      </c>
      <c r="H511" s="29">
        <f t="shared" si="37"/>
        <v>3.8216560509554139E-2</v>
      </c>
      <c r="I511" s="28">
        <f t="shared" si="38"/>
        <v>4140</v>
      </c>
      <c r="J511" s="29">
        <f t="shared" si="39"/>
        <v>9.4069529652351741E-2</v>
      </c>
      <c r="K511" s="24" t="s">
        <v>2836</v>
      </c>
    </row>
    <row r="512" spans="1:11" ht="15" customHeight="1" x14ac:dyDescent="0.45">
      <c r="A512" s="24" t="s">
        <v>1805</v>
      </c>
      <c r="B512" s="25" t="s">
        <v>71</v>
      </c>
      <c r="C512" s="25" t="s">
        <v>1791</v>
      </c>
      <c r="D512" s="26">
        <v>41540</v>
      </c>
      <c r="E512" s="26">
        <v>44960</v>
      </c>
      <c r="F512" s="27">
        <f>'Automation by SOC (Employment)'!G16</f>
        <v>48050</v>
      </c>
      <c r="G512" s="28">
        <f t="shared" si="36"/>
        <v>3420</v>
      </c>
      <c r="H512" s="29">
        <f t="shared" si="37"/>
        <v>8.2330284063553208E-2</v>
      </c>
      <c r="I512" s="28">
        <f t="shared" si="38"/>
        <v>3090</v>
      </c>
      <c r="J512" s="29">
        <f t="shared" si="39"/>
        <v>6.8727758007117432E-2</v>
      </c>
      <c r="K512" s="24" t="s">
        <v>2836</v>
      </c>
    </row>
    <row r="513" spans="1:11" ht="15" customHeight="1" x14ac:dyDescent="0.45">
      <c r="A513" s="24" t="s">
        <v>1994</v>
      </c>
      <c r="B513" s="25" t="s">
        <v>545</v>
      </c>
      <c r="C513" s="25" t="s">
        <v>1791</v>
      </c>
      <c r="D513" s="26">
        <v>48230</v>
      </c>
      <c r="E513" s="26">
        <v>48820</v>
      </c>
      <c r="F513" s="27">
        <f>'Automation by SOC (Employment)'!G189</f>
        <v>47670</v>
      </c>
      <c r="G513" s="28">
        <f t="shared" si="36"/>
        <v>590</v>
      </c>
      <c r="H513" s="29">
        <f t="shared" si="37"/>
        <v>1.2233049968899026E-2</v>
      </c>
      <c r="I513" s="28">
        <f t="shared" si="38"/>
        <v>-1150</v>
      </c>
      <c r="J513" s="29">
        <f t="shared" si="39"/>
        <v>-2.3555919705038918E-2</v>
      </c>
      <c r="K513" s="24" t="s">
        <v>2836</v>
      </c>
    </row>
    <row r="514" spans="1:11" ht="15" customHeight="1" x14ac:dyDescent="0.45">
      <c r="A514" s="24" t="s">
        <v>2541</v>
      </c>
      <c r="B514" s="25" t="s">
        <v>1699</v>
      </c>
      <c r="C514" s="25" t="s">
        <v>1791</v>
      </c>
      <c r="D514" s="26">
        <v>52750</v>
      </c>
      <c r="E514" s="26">
        <v>51830</v>
      </c>
      <c r="F514" s="27">
        <f>'Automation by SOC (Employment)'!G726</f>
        <v>47630</v>
      </c>
      <c r="G514" s="28">
        <f t="shared" si="36"/>
        <v>-920</v>
      </c>
      <c r="H514" s="29">
        <f t="shared" si="37"/>
        <v>-1.7440758293838864E-2</v>
      </c>
      <c r="I514" s="28">
        <f t="shared" si="38"/>
        <v>-4200</v>
      </c>
      <c r="J514" s="29">
        <f t="shared" si="39"/>
        <v>-8.1034150106116143E-2</v>
      </c>
      <c r="K514" s="24" t="s">
        <v>2836</v>
      </c>
    </row>
    <row r="515" spans="1:11" ht="15" customHeight="1" x14ac:dyDescent="0.45">
      <c r="A515" s="24" t="s">
        <v>2259</v>
      </c>
      <c r="B515" s="25" t="s">
        <v>1117</v>
      </c>
      <c r="C515" s="25" t="s">
        <v>1791</v>
      </c>
      <c r="D515" s="26">
        <v>51350</v>
      </c>
      <c r="E515" s="26">
        <v>49590</v>
      </c>
      <c r="F515" s="27">
        <f>'Automation by SOC (Employment)'!G446</f>
        <v>46100</v>
      </c>
      <c r="G515" s="28">
        <f t="shared" si="36"/>
        <v>-1760</v>
      </c>
      <c r="H515" s="29">
        <f t="shared" si="37"/>
        <v>-3.4274586173320354E-2</v>
      </c>
      <c r="I515" s="28">
        <f t="shared" si="38"/>
        <v>-3490</v>
      </c>
      <c r="J515" s="29">
        <f t="shared" si="39"/>
        <v>-7.0377092155676543E-2</v>
      </c>
      <c r="K515" s="24" t="s">
        <v>2836</v>
      </c>
    </row>
    <row r="516" spans="1:11" ht="15" customHeight="1" x14ac:dyDescent="0.45">
      <c r="A516" s="24" t="s">
        <v>2382</v>
      </c>
      <c r="B516" s="25" t="s">
        <v>1371</v>
      </c>
      <c r="C516" s="25" t="s">
        <v>1791</v>
      </c>
      <c r="D516" s="26">
        <v>43830</v>
      </c>
      <c r="E516" s="26">
        <v>45330</v>
      </c>
      <c r="F516" s="27">
        <f>'Automation by SOC (Employment)'!G569</f>
        <v>44970</v>
      </c>
      <c r="G516" s="28">
        <f t="shared" si="36"/>
        <v>1500</v>
      </c>
      <c r="H516" s="29">
        <f t="shared" si="37"/>
        <v>3.4223134839151265E-2</v>
      </c>
      <c r="I516" s="28">
        <f t="shared" si="38"/>
        <v>-360</v>
      </c>
      <c r="J516" s="29">
        <f t="shared" si="39"/>
        <v>-7.9417604235605555E-3</v>
      </c>
      <c r="K516" s="24" t="s">
        <v>2836</v>
      </c>
    </row>
    <row r="517" spans="1:11" ht="15" customHeight="1" x14ac:dyDescent="0.45">
      <c r="A517" s="24" t="s">
        <v>2345</v>
      </c>
      <c r="B517" s="25" t="s">
        <v>1293</v>
      </c>
      <c r="C517" s="25" t="s">
        <v>1791</v>
      </c>
      <c r="D517" s="26">
        <v>38510</v>
      </c>
      <c r="E517" s="26">
        <v>38610</v>
      </c>
      <c r="F517" s="27">
        <f>'Automation by SOC (Employment)'!G532</f>
        <v>44440</v>
      </c>
      <c r="G517" s="28">
        <f t="shared" si="36"/>
        <v>100</v>
      </c>
      <c r="H517" s="29">
        <f t="shared" si="37"/>
        <v>2.5967281225655675E-3</v>
      </c>
      <c r="I517" s="28">
        <f t="shared" si="38"/>
        <v>5830</v>
      </c>
      <c r="J517" s="29">
        <f t="shared" si="39"/>
        <v>0.150997150997151</v>
      </c>
      <c r="K517" s="24" t="s">
        <v>2836</v>
      </c>
    </row>
    <row r="518" spans="1:11" ht="23.25" customHeight="1" x14ac:dyDescent="0.45">
      <c r="A518" s="24" t="s">
        <v>2361</v>
      </c>
      <c r="B518" s="25" t="s">
        <v>1327</v>
      </c>
      <c r="C518" s="25" t="s">
        <v>1791</v>
      </c>
      <c r="D518" s="26">
        <v>45300</v>
      </c>
      <c r="E518" s="26">
        <v>43640</v>
      </c>
      <c r="F518" s="27">
        <f>'Automation by SOC (Employment)'!G548</f>
        <v>44330</v>
      </c>
      <c r="G518" s="28">
        <f t="shared" si="36"/>
        <v>-1660</v>
      </c>
      <c r="H518" s="29">
        <f t="shared" si="37"/>
        <v>-3.6644591611479031E-2</v>
      </c>
      <c r="I518" s="28">
        <f t="shared" si="38"/>
        <v>690</v>
      </c>
      <c r="J518" s="29">
        <f t="shared" si="39"/>
        <v>1.5811182401466544E-2</v>
      </c>
      <c r="K518" s="24" t="s">
        <v>2836</v>
      </c>
    </row>
    <row r="519" spans="1:11" ht="15" customHeight="1" x14ac:dyDescent="0.45">
      <c r="A519" s="24" t="s">
        <v>1950</v>
      </c>
      <c r="B519" s="25" t="s">
        <v>455</v>
      </c>
      <c r="C519" s="25" t="s">
        <v>1791</v>
      </c>
      <c r="D519" s="26">
        <v>42690</v>
      </c>
      <c r="E519" s="26">
        <v>43040</v>
      </c>
      <c r="F519" s="27">
        <f>'Automation by SOC (Employment)'!G147</f>
        <v>44230</v>
      </c>
      <c r="G519" s="28">
        <f t="shared" si="36"/>
        <v>350</v>
      </c>
      <c r="H519" s="29">
        <f t="shared" si="37"/>
        <v>8.1986413680018733E-3</v>
      </c>
      <c r="I519" s="28">
        <f t="shared" si="38"/>
        <v>1190</v>
      </c>
      <c r="J519" s="29">
        <f t="shared" si="39"/>
        <v>2.7648698884758363E-2</v>
      </c>
      <c r="K519" s="24" t="s">
        <v>2836</v>
      </c>
    </row>
    <row r="520" spans="1:11" ht="15" customHeight="1" x14ac:dyDescent="0.45">
      <c r="A520" s="24" t="s">
        <v>2374</v>
      </c>
      <c r="B520" s="25" t="s">
        <v>1355</v>
      </c>
      <c r="C520" s="25" t="s">
        <v>1791</v>
      </c>
      <c r="D520" s="26">
        <v>46150</v>
      </c>
      <c r="E520" s="26">
        <v>44120</v>
      </c>
      <c r="F520" s="27">
        <f>'Automation by SOC (Employment)'!G561</f>
        <v>43140</v>
      </c>
      <c r="G520" s="28">
        <f t="shared" si="36"/>
        <v>-2030</v>
      </c>
      <c r="H520" s="29">
        <f t="shared" si="37"/>
        <v>-4.3986998916576384E-2</v>
      </c>
      <c r="I520" s="28">
        <f t="shared" si="38"/>
        <v>-980</v>
      </c>
      <c r="J520" s="29">
        <f t="shared" si="39"/>
        <v>-2.2212148685403447E-2</v>
      </c>
      <c r="K520" s="24" t="s">
        <v>2836</v>
      </c>
    </row>
    <row r="521" spans="1:11" ht="15" customHeight="1" x14ac:dyDescent="0.45">
      <c r="A521" s="24" t="s">
        <v>2566</v>
      </c>
      <c r="B521" s="25" t="s">
        <v>1753</v>
      </c>
      <c r="C521" s="25" t="s">
        <v>1791</v>
      </c>
      <c r="D521" s="26">
        <v>42260</v>
      </c>
      <c r="E521" s="26">
        <v>42000</v>
      </c>
      <c r="F521" s="27">
        <f>'Automation by SOC (Employment)'!G751</f>
        <v>42890</v>
      </c>
      <c r="G521" s="28">
        <f t="shared" si="36"/>
        <v>-260</v>
      </c>
      <c r="H521" s="29">
        <f t="shared" si="37"/>
        <v>-6.1523899668717462E-3</v>
      </c>
      <c r="I521" s="28">
        <f t="shared" si="38"/>
        <v>890</v>
      </c>
      <c r="J521" s="29">
        <f t="shared" si="39"/>
        <v>2.119047619047619E-2</v>
      </c>
      <c r="K521" s="24" t="s">
        <v>2836</v>
      </c>
    </row>
    <row r="522" spans="1:11" ht="15" customHeight="1" x14ac:dyDescent="0.45">
      <c r="A522" s="24" t="s">
        <v>2091</v>
      </c>
      <c r="B522" s="25" t="s">
        <v>745</v>
      </c>
      <c r="C522" s="25" t="s">
        <v>1791</v>
      </c>
      <c r="D522" s="26">
        <v>41390</v>
      </c>
      <c r="E522" s="26">
        <v>41890</v>
      </c>
      <c r="F522" s="27">
        <f>'Automation by SOC (Employment)'!G285</f>
        <v>42790</v>
      </c>
      <c r="G522" s="28">
        <f t="shared" si="36"/>
        <v>500</v>
      </c>
      <c r="H522" s="29">
        <f t="shared" si="37"/>
        <v>1.2080212611741966E-2</v>
      </c>
      <c r="I522" s="28">
        <f t="shared" si="38"/>
        <v>900</v>
      </c>
      <c r="J522" s="29">
        <f t="shared" si="39"/>
        <v>2.1484841250895201E-2</v>
      </c>
      <c r="K522" s="24" t="s">
        <v>2836</v>
      </c>
    </row>
    <row r="523" spans="1:11" ht="15" customHeight="1" x14ac:dyDescent="0.45">
      <c r="A523" s="24" t="s">
        <v>1814</v>
      </c>
      <c r="B523" s="25" t="s">
        <v>91</v>
      </c>
      <c r="C523" s="25" t="s">
        <v>1791</v>
      </c>
      <c r="D523" s="26">
        <v>41980</v>
      </c>
      <c r="E523" s="26">
        <v>41350</v>
      </c>
      <c r="F523" s="27">
        <f>'Automation by SOC (Employment)'!G25</f>
        <v>42620</v>
      </c>
      <c r="G523" s="28">
        <f t="shared" si="36"/>
        <v>-630</v>
      </c>
      <c r="H523" s="29">
        <f t="shared" si="37"/>
        <v>-1.5007146260123869E-2</v>
      </c>
      <c r="I523" s="28">
        <f t="shared" si="38"/>
        <v>1270</v>
      </c>
      <c r="J523" s="29">
        <f t="shared" si="39"/>
        <v>3.0713422007255138E-2</v>
      </c>
      <c r="K523" s="24" t="s">
        <v>2836</v>
      </c>
    </row>
    <row r="524" spans="1:11" ht="15" customHeight="1" x14ac:dyDescent="0.45">
      <c r="A524" s="24" t="s">
        <v>2009</v>
      </c>
      <c r="B524" s="25" t="s">
        <v>575</v>
      </c>
      <c r="C524" s="25" t="s">
        <v>1791</v>
      </c>
      <c r="D524" s="26">
        <v>40610</v>
      </c>
      <c r="E524" s="26">
        <v>41610</v>
      </c>
      <c r="F524" s="27">
        <f>'Automation by SOC (Employment)'!G204</f>
        <v>41530</v>
      </c>
      <c r="G524" s="28">
        <f t="shared" si="36"/>
        <v>1000</v>
      </c>
      <c r="H524" s="29">
        <f t="shared" si="37"/>
        <v>2.4624476729869491E-2</v>
      </c>
      <c r="I524" s="28">
        <f t="shared" si="38"/>
        <v>-80</v>
      </c>
      <c r="J524" s="29">
        <f t="shared" si="39"/>
        <v>-1.9226147560682527E-3</v>
      </c>
      <c r="K524" s="24" t="s">
        <v>2836</v>
      </c>
    </row>
    <row r="525" spans="1:11" ht="15" customHeight="1" x14ac:dyDescent="0.45">
      <c r="A525" s="24" t="s">
        <v>2057</v>
      </c>
      <c r="B525" s="25" t="s">
        <v>669</v>
      </c>
      <c r="C525" s="25" t="s">
        <v>1791</v>
      </c>
      <c r="D525" s="26">
        <v>43350</v>
      </c>
      <c r="E525" s="26">
        <v>40160</v>
      </c>
      <c r="F525" s="27">
        <f>'Automation by SOC (Employment)'!G251</f>
        <v>40590</v>
      </c>
      <c r="G525" s="28">
        <f t="shared" si="36"/>
        <v>-3190</v>
      </c>
      <c r="H525" s="29">
        <f t="shared" si="37"/>
        <v>-7.3587081891580156E-2</v>
      </c>
      <c r="I525" s="28">
        <f t="shared" si="38"/>
        <v>430</v>
      </c>
      <c r="J525" s="29">
        <f t="shared" si="39"/>
        <v>1.0707171314741035E-2</v>
      </c>
      <c r="K525" s="24" t="s">
        <v>2836</v>
      </c>
    </row>
    <row r="526" spans="1:11" ht="15" customHeight="1" x14ac:dyDescent="0.45">
      <c r="A526" s="24" t="s">
        <v>2416</v>
      </c>
      <c r="B526" s="25" t="s">
        <v>1439</v>
      </c>
      <c r="C526" s="25" t="s">
        <v>1791</v>
      </c>
      <c r="D526" s="26">
        <v>37930</v>
      </c>
      <c r="E526" s="26">
        <v>40660</v>
      </c>
      <c r="F526" s="27">
        <f>'Automation by SOC (Employment)'!G603</f>
        <v>40330</v>
      </c>
      <c r="G526" s="28">
        <f t="shared" si="36"/>
        <v>2730</v>
      </c>
      <c r="H526" s="29">
        <f t="shared" si="37"/>
        <v>7.1974690218824147E-2</v>
      </c>
      <c r="I526" s="28">
        <f t="shared" si="38"/>
        <v>-330</v>
      </c>
      <c r="J526" s="29">
        <f t="shared" si="39"/>
        <v>-8.1160846040334474E-3</v>
      </c>
      <c r="K526" s="24" t="s">
        <v>2836</v>
      </c>
    </row>
    <row r="527" spans="1:11" ht="15" customHeight="1" x14ac:dyDescent="0.45">
      <c r="A527" s="24" t="s">
        <v>1996</v>
      </c>
      <c r="B527" s="25" t="s">
        <v>549</v>
      </c>
      <c r="C527" s="25" t="s">
        <v>1791</v>
      </c>
      <c r="D527" s="26">
        <v>38370</v>
      </c>
      <c r="E527" s="26">
        <v>39910</v>
      </c>
      <c r="F527" s="27">
        <f>'Automation by SOC (Employment)'!G191</f>
        <v>40270</v>
      </c>
      <c r="G527" s="28">
        <f t="shared" si="36"/>
        <v>1540</v>
      </c>
      <c r="H527" s="29">
        <f t="shared" si="37"/>
        <v>4.01355225436539E-2</v>
      </c>
      <c r="I527" s="28">
        <f t="shared" si="38"/>
        <v>360</v>
      </c>
      <c r="J527" s="29">
        <f t="shared" si="39"/>
        <v>9.0202956652468049E-3</v>
      </c>
      <c r="K527" s="24" t="s">
        <v>2836</v>
      </c>
    </row>
    <row r="528" spans="1:11" ht="15" customHeight="1" x14ac:dyDescent="0.45">
      <c r="A528" s="24" t="s">
        <v>2116</v>
      </c>
      <c r="B528" s="25" t="s">
        <v>807</v>
      </c>
      <c r="C528" s="25" t="s">
        <v>1791</v>
      </c>
      <c r="D528" s="26">
        <v>34870</v>
      </c>
      <c r="E528" s="26">
        <v>42960</v>
      </c>
      <c r="F528" s="27">
        <f>'Automation by SOC (Employment)'!G309</f>
        <v>39390</v>
      </c>
      <c r="G528" s="28">
        <f t="shared" si="36"/>
        <v>8090</v>
      </c>
      <c r="H528" s="29">
        <f t="shared" si="37"/>
        <v>0.23200458847146543</v>
      </c>
      <c r="I528" s="28">
        <f t="shared" si="38"/>
        <v>-3570</v>
      </c>
      <c r="J528" s="29">
        <f t="shared" si="39"/>
        <v>-8.310055865921788E-2</v>
      </c>
      <c r="K528" s="24" t="s">
        <v>2836</v>
      </c>
    </row>
    <row r="529" spans="1:11" ht="15" customHeight="1" x14ac:dyDescent="0.45">
      <c r="A529" s="24" t="s">
        <v>2072</v>
      </c>
      <c r="B529" s="25" t="s">
        <v>705</v>
      </c>
      <c r="C529" s="25" t="s">
        <v>1791</v>
      </c>
      <c r="D529" s="26">
        <v>45020</v>
      </c>
      <c r="E529" s="26">
        <v>41550</v>
      </c>
      <c r="F529" s="27">
        <f>'Automation by SOC (Employment)'!G266</f>
        <v>39250</v>
      </c>
      <c r="G529" s="28">
        <f t="shared" si="36"/>
        <v>-3470</v>
      </c>
      <c r="H529" s="29">
        <f t="shared" si="37"/>
        <v>-7.7076854731230562E-2</v>
      </c>
      <c r="I529" s="28">
        <f t="shared" si="38"/>
        <v>-2300</v>
      </c>
      <c r="J529" s="29">
        <f t="shared" si="39"/>
        <v>-5.5354993983152828E-2</v>
      </c>
      <c r="K529" s="24" t="s">
        <v>2836</v>
      </c>
    </row>
    <row r="530" spans="1:11" ht="15" customHeight="1" x14ac:dyDescent="0.45">
      <c r="A530" s="35" t="s">
        <v>2583</v>
      </c>
      <c r="B530" s="36" t="s">
        <v>2584</v>
      </c>
      <c r="C530" s="36" t="s">
        <v>2582</v>
      </c>
      <c r="D530" s="37">
        <v>31810</v>
      </c>
      <c r="E530" s="37">
        <v>36920</v>
      </c>
      <c r="F530" s="38">
        <f>'Automation by SOC (Employment)'!G766</f>
        <v>38810</v>
      </c>
      <c r="G530" s="39">
        <f t="shared" si="36"/>
        <v>5110</v>
      </c>
      <c r="H530" s="40">
        <f t="shared" si="37"/>
        <v>0.16064130776485383</v>
      </c>
      <c r="I530" s="39">
        <f t="shared" si="38"/>
        <v>1890</v>
      </c>
      <c r="J530" s="40">
        <f t="shared" si="39"/>
        <v>5.1191765980498377E-2</v>
      </c>
      <c r="K530" s="35" t="s">
        <v>2836</v>
      </c>
    </row>
    <row r="531" spans="1:11" ht="15" customHeight="1" x14ac:dyDescent="0.45">
      <c r="A531" s="24" t="s">
        <v>2110</v>
      </c>
      <c r="B531" s="25" t="s">
        <v>795</v>
      </c>
      <c r="C531" s="25" t="s">
        <v>1791</v>
      </c>
      <c r="D531" s="26">
        <v>33470</v>
      </c>
      <c r="E531" s="26">
        <v>41890</v>
      </c>
      <c r="F531" s="27">
        <f>'Automation by SOC (Employment)'!G303</f>
        <v>38760</v>
      </c>
      <c r="G531" s="28">
        <f t="shared" si="36"/>
        <v>8420</v>
      </c>
      <c r="H531" s="29">
        <f t="shared" si="37"/>
        <v>0.25156856886764267</v>
      </c>
      <c r="I531" s="28">
        <f t="shared" si="38"/>
        <v>-3130</v>
      </c>
      <c r="J531" s="29">
        <f t="shared" si="39"/>
        <v>-7.4719503461446651E-2</v>
      </c>
      <c r="K531" s="24" t="s">
        <v>2836</v>
      </c>
    </row>
    <row r="532" spans="1:11" ht="23.25" customHeight="1" x14ac:dyDescent="0.45">
      <c r="A532" s="35" t="s">
        <v>2588</v>
      </c>
      <c r="B532" s="36" t="s">
        <v>2589</v>
      </c>
      <c r="C532" s="36" t="s">
        <v>2587</v>
      </c>
      <c r="D532" s="37">
        <v>29690</v>
      </c>
      <c r="E532" s="37">
        <v>36700</v>
      </c>
      <c r="F532" s="38">
        <f>'Automation by SOC (Employment)'!G768</f>
        <v>37980</v>
      </c>
      <c r="G532" s="39">
        <f t="shared" si="36"/>
        <v>7010</v>
      </c>
      <c r="H532" s="40">
        <f t="shared" si="37"/>
        <v>0.23610643314247221</v>
      </c>
      <c r="I532" s="39">
        <f t="shared" si="38"/>
        <v>1280</v>
      </c>
      <c r="J532" s="40">
        <f t="shared" si="39"/>
        <v>3.4877384196185288E-2</v>
      </c>
      <c r="K532" s="35" t="s">
        <v>2836</v>
      </c>
    </row>
    <row r="533" spans="1:11" ht="15" customHeight="1" x14ac:dyDescent="0.45">
      <c r="A533" s="24" t="s">
        <v>2401</v>
      </c>
      <c r="B533" s="25" t="s">
        <v>1409</v>
      </c>
      <c r="C533" s="25" t="s">
        <v>1791</v>
      </c>
      <c r="D533" s="26">
        <v>36830</v>
      </c>
      <c r="E533" s="26">
        <v>36880</v>
      </c>
      <c r="F533" s="27">
        <f>'Automation by SOC (Employment)'!G588</f>
        <v>37870</v>
      </c>
      <c r="G533" s="28">
        <f t="shared" si="36"/>
        <v>50</v>
      </c>
      <c r="H533" s="29">
        <f t="shared" si="37"/>
        <v>1.3575889220743959E-3</v>
      </c>
      <c r="I533" s="28">
        <f t="shared" si="38"/>
        <v>990</v>
      </c>
      <c r="J533" s="29">
        <f t="shared" si="39"/>
        <v>2.6843817787418654E-2</v>
      </c>
      <c r="K533" s="24" t="s">
        <v>2836</v>
      </c>
    </row>
    <row r="534" spans="1:11" ht="23.25" customHeight="1" x14ac:dyDescent="0.45">
      <c r="A534" s="24" t="s">
        <v>2039</v>
      </c>
      <c r="B534" s="25" t="s">
        <v>633</v>
      </c>
      <c r="C534" s="25" t="s">
        <v>1791</v>
      </c>
      <c r="D534" s="26">
        <v>36890</v>
      </c>
      <c r="E534" s="26">
        <v>36260</v>
      </c>
      <c r="F534" s="27">
        <f>'Automation by SOC (Employment)'!G233</f>
        <v>37310</v>
      </c>
      <c r="G534" s="28">
        <f t="shared" si="36"/>
        <v>-630</v>
      </c>
      <c r="H534" s="29">
        <f t="shared" si="37"/>
        <v>-1.7077798861480076E-2</v>
      </c>
      <c r="I534" s="28">
        <f t="shared" si="38"/>
        <v>1050</v>
      </c>
      <c r="J534" s="29">
        <f t="shared" si="39"/>
        <v>2.8957528957528959E-2</v>
      </c>
      <c r="K534" s="24" t="s">
        <v>2836</v>
      </c>
    </row>
    <row r="535" spans="1:11" ht="15" customHeight="1" x14ac:dyDescent="0.45">
      <c r="A535" s="24" t="s">
        <v>1862</v>
      </c>
      <c r="B535" s="25" t="s">
        <v>219</v>
      </c>
      <c r="C535" s="25" t="s">
        <v>1791</v>
      </c>
      <c r="D535" s="26">
        <v>35210</v>
      </c>
      <c r="E535" s="26">
        <v>38480</v>
      </c>
      <c r="F535" s="27">
        <f>'Automation by SOC (Employment)'!G68</f>
        <v>37200</v>
      </c>
      <c r="G535" s="28">
        <f t="shared" si="36"/>
        <v>3270</v>
      </c>
      <c r="H535" s="29">
        <f t="shared" si="37"/>
        <v>9.2871343368361267E-2</v>
      </c>
      <c r="I535" s="28">
        <f t="shared" si="38"/>
        <v>-1280</v>
      </c>
      <c r="J535" s="29">
        <f t="shared" si="39"/>
        <v>-3.3264033264033266E-2</v>
      </c>
      <c r="K535" s="24" t="s">
        <v>2836</v>
      </c>
    </row>
    <row r="536" spans="1:11" ht="15" customHeight="1" x14ac:dyDescent="0.45">
      <c r="A536" s="24" t="s">
        <v>1955</v>
      </c>
      <c r="B536" s="25" t="s">
        <v>1956</v>
      </c>
      <c r="C536" s="25" t="s">
        <v>1791</v>
      </c>
      <c r="D536" s="26">
        <v>35210</v>
      </c>
      <c r="E536" s="26">
        <v>36970</v>
      </c>
      <c r="F536" s="27">
        <f>'Automation by SOC (Employment)'!G152</f>
        <v>37100</v>
      </c>
      <c r="G536" s="28">
        <f t="shared" si="36"/>
        <v>1760</v>
      </c>
      <c r="H536" s="29">
        <f t="shared" si="37"/>
        <v>4.9985799488781596E-2</v>
      </c>
      <c r="I536" s="28">
        <f t="shared" si="38"/>
        <v>130</v>
      </c>
      <c r="J536" s="29">
        <f t="shared" si="39"/>
        <v>3.5163646199621317E-3</v>
      </c>
      <c r="K536" s="24" t="s">
        <v>2836</v>
      </c>
    </row>
    <row r="537" spans="1:11" ht="15" customHeight="1" x14ac:dyDescent="0.45">
      <c r="A537" s="24" t="s">
        <v>2556</v>
      </c>
      <c r="B537" s="25" t="s">
        <v>1729</v>
      </c>
      <c r="C537" s="25" t="s">
        <v>1791</v>
      </c>
      <c r="D537" s="26">
        <v>34520</v>
      </c>
      <c r="E537" s="26">
        <v>35390</v>
      </c>
      <c r="F537" s="27">
        <f>'Automation by SOC (Employment)'!G741</f>
        <v>36850</v>
      </c>
      <c r="G537" s="28">
        <f t="shared" si="36"/>
        <v>870</v>
      </c>
      <c r="H537" s="29">
        <f t="shared" si="37"/>
        <v>2.5202780996523753E-2</v>
      </c>
      <c r="I537" s="28">
        <f t="shared" si="38"/>
        <v>1460</v>
      </c>
      <c r="J537" s="29">
        <f t="shared" si="39"/>
        <v>4.1254591692568524E-2</v>
      </c>
      <c r="K537" s="24" t="s">
        <v>2836</v>
      </c>
    </row>
    <row r="538" spans="1:11" ht="23.25" customHeight="1" x14ac:dyDescent="0.45">
      <c r="A538" s="24" t="s">
        <v>1916</v>
      </c>
      <c r="B538" s="25" t="s">
        <v>371</v>
      </c>
      <c r="C538" s="25" t="s">
        <v>1791</v>
      </c>
      <c r="D538" s="26">
        <v>38930</v>
      </c>
      <c r="E538" s="26">
        <v>37450</v>
      </c>
      <c r="F538" s="27">
        <f>'Automation by SOC (Employment)'!G117</f>
        <v>36190</v>
      </c>
      <c r="G538" s="28">
        <f t="shared" si="36"/>
        <v>-1480</v>
      </c>
      <c r="H538" s="29">
        <f t="shared" si="37"/>
        <v>-3.8016953506293347E-2</v>
      </c>
      <c r="I538" s="28">
        <f t="shared" si="38"/>
        <v>-1260</v>
      </c>
      <c r="J538" s="29">
        <f t="shared" si="39"/>
        <v>-3.3644859813084113E-2</v>
      </c>
      <c r="K538" s="24" t="s">
        <v>2836</v>
      </c>
    </row>
    <row r="539" spans="1:11" ht="15" customHeight="1" x14ac:dyDescent="0.45">
      <c r="A539" s="24" t="s">
        <v>2070</v>
      </c>
      <c r="B539" s="25" t="s">
        <v>701</v>
      </c>
      <c r="C539" s="25" t="s">
        <v>1791</v>
      </c>
      <c r="D539" s="26">
        <v>35520</v>
      </c>
      <c r="E539" s="26">
        <v>38350</v>
      </c>
      <c r="F539" s="27">
        <f>'Automation by SOC (Employment)'!G264</f>
        <v>36180</v>
      </c>
      <c r="G539" s="28">
        <f t="shared" si="36"/>
        <v>2830</v>
      </c>
      <c r="H539" s="29">
        <f t="shared" si="37"/>
        <v>7.9673423423423428E-2</v>
      </c>
      <c r="I539" s="28">
        <f t="shared" si="38"/>
        <v>-2170</v>
      </c>
      <c r="J539" s="29">
        <f t="shared" si="39"/>
        <v>-5.6584093872229464E-2</v>
      </c>
      <c r="K539" s="24" t="s">
        <v>2836</v>
      </c>
    </row>
    <row r="540" spans="1:11" ht="23.25" customHeight="1" x14ac:dyDescent="0.45">
      <c r="A540" s="24" t="s">
        <v>2406</v>
      </c>
      <c r="B540" s="25" t="s">
        <v>1419</v>
      </c>
      <c r="C540" s="25" t="s">
        <v>1791</v>
      </c>
      <c r="D540" s="26">
        <v>36080</v>
      </c>
      <c r="E540" s="26">
        <v>34240</v>
      </c>
      <c r="F540" s="27">
        <f>'Automation by SOC (Employment)'!G593</f>
        <v>36060</v>
      </c>
      <c r="G540" s="28">
        <f t="shared" si="36"/>
        <v>-1840</v>
      </c>
      <c r="H540" s="29">
        <f t="shared" si="37"/>
        <v>-5.0997782705099776E-2</v>
      </c>
      <c r="I540" s="28">
        <f t="shared" si="38"/>
        <v>1820</v>
      </c>
      <c r="J540" s="29">
        <f t="shared" si="39"/>
        <v>5.3154205607476634E-2</v>
      </c>
      <c r="K540" s="24" t="s">
        <v>2836</v>
      </c>
    </row>
    <row r="541" spans="1:11" ht="15" customHeight="1" x14ac:dyDescent="0.45">
      <c r="A541" s="24" t="s">
        <v>2334</v>
      </c>
      <c r="B541" s="25" t="s">
        <v>1271</v>
      </c>
      <c r="C541" s="25" t="s">
        <v>1791</v>
      </c>
      <c r="D541" s="26">
        <v>42420</v>
      </c>
      <c r="E541" s="26">
        <v>38740</v>
      </c>
      <c r="F541" s="27">
        <f>'Automation by SOC (Employment)'!G521</f>
        <v>35850</v>
      </c>
      <c r="G541" s="28">
        <f t="shared" ref="G541:G604" si="40">IFERROR(E541-D541,"")</f>
        <v>-3680</v>
      </c>
      <c r="H541" s="29">
        <f t="shared" ref="H541:H604" si="41">IFERROR((E541-D541)/D541,"")</f>
        <v>-8.6751532296086745E-2</v>
      </c>
      <c r="I541" s="28">
        <f t="shared" ref="I541:I604" si="42">IFERROR(F541-E541,"")</f>
        <v>-2890</v>
      </c>
      <c r="J541" s="29">
        <f t="shared" ref="J541:J604" si="43">IFERROR((F541-E541)/E541,"")</f>
        <v>-7.4599896747547759E-2</v>
      </c>
      <c r="K541" s="24" t="s">
        <v>2836</v>
      </c>
    </row>
    <row r="542" spans="1:11" ht="15" customHeight="1" x14ac:dyDescent="0.45">
      <c r="A542" s="24" t="s">
        <v>2156</v>
      </c>
      <c r="B542" s="25" t="s">
        <v>901</v>
      </c>
      <c r="C542" s="25" t="s">
        <v>1791</v>
      </c>
      <c r="D542" s="26">
        <v>32310</v>
      </c>
      <c r="E542" s="26">
        <v>34900</v>
      </c>
      <c r="F542" s="27">
        <f>'Automation by SOC (Employment)'!G345</f>
        <v>35520</v>
      </c>
      <c r="G542" s="28">
        <f t="shared" si="40"/>
        <v>2590</v>
      </c>
      <c r="H542" s="29">
        <f t="shared" si="41"/>
        <v>8.0160940885174864E-2</v>
      </c>
      <c r="I542" s="28">
        <f t="shared" si="42"/>
        <v>620</v>
      </c>
      <c r="J542" s="29">
        <f t="shared" si="43"/>
        <v>1.7765042979942695E-2</v>
      </c>
      <c r="K542" s="24" t="s">
        <v>2836</v>
      </c>
    </row>
    <row r="543" spans="1:11" ht="15" customHeight="1" x14ac:dyDescent="0.45">
      <c r="A543" s="24" t="s">
        <v>1993</v>
      </c>
      <c r="B543" s="25" t="s">
        <v>543</v>
      </c>
      <c r="C543" s="25" t="s">
        <v>1791</v>
      </c>
      <c r="D543" s="26">
        <v>36150</v>
      </c>
      <c r="E543" s="26">
        <v>36240</v>
      </c>
      <c r="F543" s="27">
        <f>'Automation by SOC (Employment)'!G188</f>
        <v>35480</v>
      </c>
      <c r="G543" s="28">
        <f t="shared" si="40"/>
        <v>90</v>
      </c>
      <c r="H543" s="29">
        <f t="shared" si="41"/>
        <v>2.4896265560165973E-3</v>
      </c>
      <c r="I543" s="28">
        <f t="shared" si="42"/>
        <v>-760</v>
      </c>
      <c r="J543" s="29">
        <f t="shared" si="43"/>
        <v>-2.097130242825607E-2</v>
      </c>
      <c r="K543" s="24" t="s">
        <v>2836</v>
      </c>
    </row>
    <row r="544" spans="1:11" ht="23.25" customHeight="1" x14ac:dyDescent="0.45">
      <c r="A544" s="24" t="s">
        <v>2150</v>
      </c>
      <c r="B544" s="25" t="s">
        <v>2151</v>
      </c>
      <c r="C544" s="25" t="s">
        <v>1791</v>
      </c>
      <c r="D544" s="26">
        <v>36900</v>
      </c>
      <c r="E544" s="26">
        <v>36970</v>
      </c>
      <c r="F544" s="27">
        <f>'Automation by SOC (Employment)'!G340</f>
        <v>35010</v>
      </c>
      <c r="G544" s="28">
        <f t="shared" si="40"/>
        <v>70</v>
      </c>
      <c r="H544" s="29">
        <f t="shared" si="41"/>
        <v>1.8970189701897019E-3</v>
      </c>
      <c r="I544" s="28">
        <f t="shared" si="42"/>
        <v>-1960</v>
      </c>
      <c r="J544" s="29">
        <f t="shared" si="43"/>
        <v>-5.3015958885582908E-2</v>
      </c>
      <c r="K544" s="24" t="s">
        <v>2836</v>
      </c>
    </row>
    <row r="545" spans="1:11" ht="15" customHeight="1" x14ac:dyDescent="0.45">
      <c r="A545" s="24" t="s">
        <v>2519</v>
      </c>
      <c r="B545" s="25" t="s">
        <v>1647</v>
      </c>
      <c r="C545" s="25" t="s">
        <v>1791</v>
      </c>
      <c r="D545" s="26">
        <v>34190</v>
      </c>
      <c r="E545" s="26">
        <v>33920</v>
      </c>
      <c r="F545" s="27">
        <f>'Automation by SOC (Employment)'!G704</f>
        <v>34410</v>
      </c>
      <c r="G545" s="28">
        <f t="shared" si="40"/>
        <v>-270</v>
      </c>
      <c r="H545" s="29">
        <f t="shared" si="41"/>
        <v>-7.8970459198596087E-3</v>
      </c>
      <c r="I545" s="28">
        <f t="shared" si="42"/>
        <v>490</v>
      </c>
      <c r="J545" s="29">
        <f t="shared" si="43"/>
        <v>1.4445754716981132E-2</v>
      </c>
      <c r="K545" s="24" t="s">
        <v>2836</v>
      </c>
    </row>
    <row r="546" spans="1:11" ht="23.25" customHeight="1" x14ac:dyDescent="0.45">
      <c r="A546" s="24" t="s">
        <v>2436</v>
      </c>
      <c r="B546" s="25" t="s">
        <v>1477</v>
      </c>
      <c r="C546" s="25" t="s">
        <v>1791</v>
      </c>
      <c r="D546" s="26">
        <v>29810</v>
      </c>
      <c r="E546" s="26">
        <v>32890</v>
      </c>
      <c r="F546" s="27">
        <f>'Automation by SOC (Employment)'!G622</f>
        <v>34020</v>
      </c>
      <c r="G546" s="28">
        <f t="shared" si="40"/>
        <v>3080</v>
      </c>
      <c r="H546" s="29">
        <f t="shared" si="41"/>
        <v>0.10332103321033211</v>
      </c>
      <c r="I546" s="28">
        <f t="shared" si="42"/>
        <v>1130</v>
      </c>
      <c r="J546" s="29">
        <f t="shared" si="43"/>
        <v>3.4356947400425664E-2</v>
      </c>
      <c r="K546" s="24" t="s">
        <v>2836</v>
      </c>
    </row>
    <row r="547" spans="1:11" ht="15" customHeight="1" x14ac:dyDescent="0.45">
      <c r="A547" s="24" t="s">
        <v>2440</v>
      </c>
      <c r="B547" s="25" t="s">
        <v>1485</v>
      </c>
      <c r="C547" s="25" t="s">
        <v>1791</v>
      </c>
      <c r="D547" s="26">
        <v>47960</v>
      </c>
      <c r="E547" s="26">
        <v>38420</v>
      </c>
      <c r="F547" s="27">
        <f>'Automation by SOC (Employment)'!G626</f>
        <v>34000</v>
      </c>
      <c r="G547" s="28">
        <f t="shared" si="40"/>
        <v>-9540</v>
      </c>
      <c r="H547" s="29">
        <f t="shared" si="41"/>
        <v>-0.19891576313594661</v>
      </c>
      <c r="I547" s="28">
        <f t="shared" si="42"/>
        <v>-4420</v>
      </c>
      <c r="J547" s="29">
        <f t="shared" si="43"/>
        <v>-0.11504424778761062</v>
      </c>
      <c r="K547" s="24" t="s">
        <v>2836</v>
      </c>
    </row>
    <row r="548" spans="1:11" ht="15" customHeight="1" x14ac:dyDescent="0.45">
      <c r="A548" s="24" t="s">
        <v>2037</v>
      </c>
      <c r="B548" s="25" t="s">
        <v>2038</v>
      </c>
      <c r="C548" s="25" t="s">
        <v>1791</v>
      </c>
      <c r="D548" s="26">
        <v>43700</v>
      </c>
      <c r="E548" s="26">
        <v>39350</v>
      </c>
      <c r="F548" s="27">
        <f>'Automation by SOC (Employment)'!G232</f>
        <v>33930</v>
      </c>
      <c r="G548" s="28">
        <f t="shared" si="40"/>
        <v>-4350</v>
      </c>
      <c r="H548" s="29">
        <f t="shared" si="41"/>
        <v>-9.9542334096109839E-2</v>
      </c>
      <c r="I548" s="28">
        <f t="shared" si="42"/>
        <v>-5420</v>
      </c>
      <c r="J548" s="29">
        <f t="shared" si="43"/>
        <v>-0.13773824650571792</v>
      </c>
      <c r="K548" s="24" t="s">
        <v>2836</v>
      </c>
    </row>
    <row r="549" spans="1:11" ht="15" customHeight="1" x14ac:dyDescent="0.45">
      <c r="A549" s="24" t="s">
        <v>1923</v>
      </c>
      <c r="B549" s="25" t="s">
        <v>387</v>
      </c>
      <c r="C549" s="25" t="s">
        <v>1791</v>
      </c>
      <c r="D549" s="26">
        <v>33180</v>
      </c>
      <c r="E549" s="26">
        <v>34520</v>
      </c>
      <c r="F549" s="27">
        <f>'Automation by SOC (Employment)'!G123</f>
        <v>33830</v>
      </c>
      <c r="G549" s="28">
        <f t="shared" si="40"/>
        <v>1340</v>
      </c>
      <c r="H549" s="29">
        <f t="shared" si="41"/>
        <v>4.0385774562989751E-2</v>
      </c>
      <c r="I549" s="28">
        <f t="shared" si="42"/>
        <v>-690</v>
      </c>
      <c r="J549" s="29">
        <f t="shared" si="43"/>
        <v>-1.9988412514484358E-2</v>
      </c>
      <c r="K549" s="24" t="s">
        <v>2836</v>
      </c>
    </row>
    <row r="550" spans="1:11" ht="15" customHeight="1" x14ac:dyDescent="0.45">
      <c r="A550" s="24" t="s">
        <v>2055</v>
      </c>
      <c r="B550" s="25" t="s">
        <v>665</v>
      </c>
      <c r="C550" s="25" t="s">
        <v>1791</v>
      </c>
      <c r="D550" s="26">
        <v>30810</v>
      </c>
      <c r="E550" s="26">
        <v>30250</v>
      </c>
      <c r="F550" s="27">
        <f>'Automation by SOC (Employment)'!G249</f>
        <v>33490</v>
      </c>
      <c r="G550" s="28">
        <f t="shared" si="40"/>
        <v>-560</v>
      </c>
      <c r="H550" s="29">
        <f t="shared" si="41"/>
        <v>-1.8175916910094125E-2</v>
      </c>
      <c r="I550" s="28">
        <f t="shared" si="42"/>
        <v>3240</v>
      </c>
      <c r="J550" s="29">
        <f t="shared" si="43"/>
        <v>0.10710743801652893</v>
      </c>
      <c r="K550" s="24" t="s">
        <v>2836</v>
      </c>
    </row>
    <row r="551" spans="1:11" ht="23.25" customHeight="1" x14ac:dyDescent="0.45">
      <c r="A551" s="24" t="s">
        <v>2533</v>
      </c>
      <c r="B551" s="25" t="s">
        <v>1675</v>
      </c>
      <c r="C551" s="25" t="s">
        <v>1791</v>
      </c>
      <c r="D551" s="26">
        <v>38480</v>
      </c>
      <c r="E551" s="26">
        <v>34750</v>
      </c>
      <c r="F551" s="27">
        <f>'Automation by SOC (Employment)'!G718</f>
        <v>33190</v>
      </c>
      <c r="G551" s="28">
        <f t="shared" si="40"/>
        <v>-3730</v>
      </c>
      <c r="H551" s="29">
        <f t="shared" si="41"/>
        <v>-9.6933471933471932E-2</v>
      </c>
      <c r="I551" s="28">
        <f t="shared" si="42"/>
        <v>-1560</v>
      </c>
      <c r="J551" s="29">
        <f t="shared" si="43"/>
        <v>-4.4892086330935249E-2</v>
      </c>
      <c r="K551" s="24" t="s">
        <v>2836</v>
      </c>
    </row>
    <row r="552" spans="1:11" ht="15" customHeight="1" x14ac:dyDescent="0.45">
      <c r="A552" s="24" t="s">
        <v>2477</v>
      </c>
      <c r="B552" s="25" t="s">
        <v>1559</v>
      </c>
      <c r="C552" s="25" t="s">
        <v>1791</v>
      </c>
      <c r="D552" s="26">
        <v>38880</v>
      </c>
      <c r="E552" s="26">
        <v>36470</v>
      </c>
      <c r="F552" s="27">
        <f>'Automation by SOC (Employment)'!G663</f>
        <v>33180</v>
      </c>
      <c r="G552" s="28">
        <f t="shared" si="40"/>
        <v>-2410</v>
      </c>
      <c r="H552" s="29">
        <f t="shared" si="41"/>
        <v>-6.1985596707818932E-2</v>
      </c>
      <c r="I552" s="28">
        <f t="shared" si="42"/>
        <v>-3290</v>
      </c>
      <c r="J552" s="29">
        <f t="shared" si="43"/>
        <v>-9.0211132437619967E-2</v>
      </c>
      <c r="K552" s="24" t="s">
        <v>2836</v>
      </c>
    </row>
    <row r="553" spans="1:11" ht="15" customHeight="1" x14ac:dyDescent="0.45">
      <c r="A553" s="24" t="s">
        <v>2349</v>
      </c>
      <c r="B553" s="25" t="s">
        <v>1301</v>
      </c>
      <c r="C553" s="25" t="s">
        <v>1791</v>
      </c>
      <c r="D553" s="26">
        <v>34840</v>
      </c>
      <c r="E553" s="26">
        <v>33580</v>
      </c>
      <c r="F553" s="27">
        <f>'Automation by SOC (Employment)'!G536</f>
        <v>33050</v>
      </c>
      <c r="G553" s="28">
        <f t="shared" si="40"/>
        <v>-1260</v>
      </c>
      <c r="H553" s="29">
        <f t="shared" si="41"/>
        <v>-3.6165327210103328E-2</v>
      </c>
      <c r="I553" s="28">
        <f t="shared" si="42"/>
        <v>-530</v>
      </c>
      <c r="J553" s="29">
        <f t="shared" si="43"/>
        <v>-1.5783204288266826E-2</v>
      </c>
      <c r="K553" s="24" t="s">
        <v>2836</v>
      </c>
    </row>
    <row r="554" spans="1:11" ht="15" customHeight="1" x14ac:dyDescent="0.45">
      <c r="A554" s="24" t="s">
        <v>2320</v>
      </c>
      <c r="B554" s="25" t="s">
        <v>1241</v>
      </c>
      <c r="C554" s="25" t="s">
        <v>1791</v>
      </c>
      <c r="D554" s="26">
        <v>32590</v>
      </c>
      <c r="E554" s="26">
        <v>35420</v>
      </c>
      <c r="F554" s="27">
        <f>'Automation by SOC (Employment)'!G507</f>
        <v>32810</v>
      </c>
      <c r="G554" s="28">
        <f t="shared" si="40"/>
        <v>2830</v>
      </c>
      <c r="H554" s="29">
        <f t="shared" si="41"/>
        <v>8.6836452899662478E-2</v>
      </c>
      <c r="I554" s="28">
        <f t="shared" si="42"/>
        <v>-2610</v>
      </c>
      <c r="J554" s="29">
        <f t="shared" si="43"/>
        <v>-7.368718238283456E-2</v>
      </c>
      <c r="K554" s="24" t="s">
        <v>2836</v>
      </c>
    </row>
    <row r="555" spans="1:11" ht="15" customHeight="1" x14ac:dyDescent="0.45">
      <c r="A555" s="24" t="s">
        <v>2413</v>
      </c>
      <c r="B555" s="25" t="s">
        <v>1433</v>
      </c>
      <c r="C555" s="25" t="s">
        <v>1791</v>
      </c>
      <c r="D555" s="26">
        <v>29950</v>
      </c>
      <c r="E555" s="26">
        <v>31940</v>
      </c>
      <c r="F555" s="27">
        <f>'Automation by SOC (Employment)'!G600</f>
        <v>32150</v>
      </c>
      <c r="G555" s="28">
        <f t="shared" si="40"/>
        <v>1990</v>
      </c>
      <c r="H555" s="29">
        <f t="shared" si="41"/>
        <v>6.6444073455759603E-2</v>
      </c>
      <c r="I555" s="28">
        <f t="shared" si="42"/>
        <v>210</v>
      </c>
      <c r="J555" s="29">
        <f t="shared" si="43"/>
        <v>6.5748278021289918E-3</v>
      </c>
      <c r="K555" s="24" t="s">
        <v>2836</v>
      </c>
    </row>
    <row r="556" spans="1:11" ht="15" customHeight="1" x14ac:dyDescent="0.45">
      <c r="A556" s="24" t="s">
        <v>2555</v>
      </c>
      <c r="B556" s="25" t="s">
        <v>1727</v>
      </c>
      <c r="C556" s="25" t="s">
        <v>1791</v>
      </c>
      <c r="D556" s="26">
        <v>29960</v>
      </c>
      <c r="E556" s="26">
        <v>31360</v>
      </c>
      <c r="F556" s="27">
        <f>'Automation by SOC (Employment)'!G740</f>
        <v>31670</v>
      </c>
      <c r="G556" s="28">
        <f t="shared" si="40"/>
        <v>1400</v>
      </c>
      <c r="H556" s="29">
        <f t="shared" si="41"/>
        <v>4.6728971962616821E-2</v>
      </c>
      <c r="I556" s="28">
        <f t="shared" si="42"/>
        <v>310</v>
      </c>
      <c r="J556" s="29">
        <f t="shared" si="43"/>
        <v>9.8852040816326536E-3</v>
      </c>
      <c r="K556" s="24" t="s">
        <v>2836</v>
      </c>
    </row>
    <row r="557" spans="1:11" ht="15" customHeight="1" x14ac:dyDescent="0.45">
      <c r="A557" s="24" t="s">
        <v>2356</v>
      </c>
      <c r="B557" s="25" t="s">
        <v>1317</v>
      </c>
      <c r="C557" s="25" t="s">
        <v>1791</v>
      </c>
      <c r="D557" s="26">
        <v>24510</v>
      </c>
      <c r="E557" s="26">
        <v>28280</v>
      </c>
      <c r="F557" s="27">
        <f>'Automation by SOC (Employment)'!G543</f>
        <v>31350</v>
      </c>
      <c r="G557" s="28">
        <f t="shared" si="40"/>
        <v>3770</v>
      </c>
      <c r="H557" s="29">
        <f t="shared" si="41"/>
        <v>0.15381476948184414</v>
      </c>
      <c r="I557" s="28">
        <f t="shared" si="42"/>
        <v>3070</v>
      </c>
      <c r="J557" s="29">
        <f t="shared" si="43"/>
        <v>0.10855728429985856</v>
      </c>
      <c r="K557" s="24" t="s">
        <v>2836</v>
      </c>
    </row>
    <row r="558" spans="1:11" ht="15" customHeight="1" x14ac:dyDescent="0.45">
      <c r="A558" s="35" t="s">
        <v>2752</v>
      </c>
      <c r="B558" s="36" t="s">
        <v>2753</v>
      </c>
      <c r="C558" s="36" t="s">
        <v>2587</v>
      </c>
      <c r="D558" s="37">
        <v>24940</v>
      </c>
      <c r="E558" s="37">
        <v>27310</v>
      </c>
      <c r="F558" s="38">
        <f>'Automation by SOC (Employment)'!G850</f>
        <v>31300</v>
      </c>
      <c r="G558" s="39">
        <f t="shared" si="40"/>
        <v>2370</v>
      </c>
      <c r="H558" s="40">
        <f t="shared" si="41"/>
        <v>9.5028067361668009E-2</v>
      </c>
      <c r="I558" s="39">
        <f t="shared" si="42"/>
        <v>3990</v>
      </c>
      <c r="J558" s="40">
        <f t="shared" si="43"/>
        <v>0.14610032954961552</v>
      </c>
      <c r="K558" s="35" t="s">
        <v>2836</v>
      </c>
    </row>
    <row r="559" spans="1:11" ht="15" customHeight="1" x14ac:dyDescent="0.45">
      <c r="A559" s="24" t="s">
        <v>2228</v>
      </c>
      <c r="B559" s="25" t="s">
        <v>1051</v>
      </c>
      <c r="C559" s="25" t="s">
        <v>1791</v>
      </c>
      <c r="D559" s="26">
        <v>32620</v>
      </c>
      <c r="E559" s="26">
        <v>30560</v>
      </c>
      <c r="F559" s="27">
        <f>'Automation by SOC (Employment)'!G415</f>
        <v>31090</v>
      </c>
      <c r="G559" s="28">
        <f t="shared" si="40"/>
        <v>-2060</v>
      </c>
      <c r="H559" s="29">
        <f t="shared" si="41"/>
        <v>-6.3151440833844261E-2</v>
      </c>
      <c r="I559" s="28">
        <f t="shared" si="42"/>
        <v>530</v>
      </c>
      <c r="J559" s="29">
        <f t="shared" si="43"/>
        <v>1.7342931937172776E-2</v>
      </c>
      <c r="K559" s="24" t="s">
        <v>2836</v>
      </c>
    </row>
    <row r="560" spans="1:11" ht="15" customHeight="1" x14ac:dyDescent="0.45">
      <c r="A560" s="24" t="s">
        <v>2369</v>
      </c>
      <c r="B560" s="25" t="s">
        <v>1345</v>
      </c>
      <c r="C560" s="25" t="s">
        <v>1791</v>
      </c>
      <c r="D560" s="26">
        <v>27900</v>
      </c>
      <c r="E560" s="26">
        <v>29050</v>
      </c>
      <c r="F560" s="27">
        <f>'Automation by SOC (Employment)'!G556</f>
        <v>30650</v>
      </c>
      <c r="G560" s="28">
        <f t="shared" si="40"/>
        <v>1150</v>
      </c>
      <c r="H560" s="29">
        <f t="shared" si="41"/>
        <v>4.1218637992831542E-2</v>
      </c>
      <c r="I560" s="28">
        <f t="shared" si="42"/>
        <v>1600</v>
      </c>
      <c r="J560" s="29">
        <f t="shared" si="43"/>
        <v>5.5077452667814115E-2</v>
      </c>
      <c r="K560" s="24" t="s">
        <v>2836</v>
      </c>
    </row>
    <row r="561" spans="1:11" ht="15" customHeight="1" x14ac:dyDescent="0.45">
      <c r="A561" s="24" t="s">
        <v>2147</v>
      </c>
      <c r="B561" s="25" t="s">
        <v>885</v>
      </c>
      <c r="C561" s="25" t="s">
        <v>1791</v>
      </c>
      <c r="D561" s="26">
        <v>28480</v>
      </c>
      <c r="E561" s="26">
        <v>28950</v>
      </c>
      <c r="F561" s="27">
        <f>'Automation by SOC (Employment)'!G337</f>
        <v>30500</v>
      </c>
      <c r="G561" s="28">
        <f t="shared" si="40"/>
        <v>470</v>
      </c>
      <c r="H561" s="29">
        <f t="shared" si="41"/>
        <v>1.6502808988764044E-2</v>
      </c>
      <c r="I561" s="28">
        <f t="shared" si="42"/>
        <v>1550</v>
      </c>
      <c r="J561" s="29">
        <f t="shared" si="43"/>
        <v>5.3540587219343697E-2</v>
      </c>
      <c r="K561" s="24" t="s">
        <v>2836</v>
      </c>
    </row>
    <row r="562" spans="1:11" ht="15" customHeight="1" x14ac:dyDescent="0.45">
      <c r="A562" s="24" t="s">
        <v>2019</v>
      </c>
      <c r="B562" s="25" t="s">
        <v>595</v>
      </c>
      <c r="C562" s="25" t="s">
        <v>1791</v>
      </c>
      <c r="D562" s="26">
        <v>28520</v>
      </c>
      <c r="E562" s="26">
        <v>29260</v>
      </c>
      <c r="F562" s="27">
        <f>'Automation by SOC (Employment)'!G214</f>
        <v>29420</v>
      </c>
      <c r="G562" s="28">
        <f t="shared" si="40"/>
        <v>740</v>
      </c>
      <c r="H562" s="29">
        <f t="shared" si="41"/>
        <v>2.5946704067321177E-2</v>
      </c>
      <c r="I562" s="28">
        <f t="shared" si="42"/>
        <v>160</v>
      </c>
      <c r="J562" s="29">
        <f t="shared" si="43"/>
        <v>5.4682159945317844E-3</v>
      </c>
      <c r="K562" s="24" t="s">
        <v>2836</v>
      </c>
    </row>
    <row r="563" spans="1:11" ht="23.25" customHeight="1" x14ac:dyDescent="0.45">
      <c r="A563" s="24" t="s">
        <v>2125</v>
      </c>
      <c r="B563" s="25" t="s">
        <v>2126</v>
      </c>
      <c r="C563" s="25" t="s">
        <v>1791</v>
      </c>
      <c r="D563" s="26">
        <v>31100</v>
      </c>
      <c r="E563" s="26">
        <v>30870</v>
      </c>
      <c r="F563" s="27">
        <f>'Automation by SOC (Employment)'!G317</f>
        <v>28630</v>
      </c>
      <c r="G563" s="28">
        <f t="shared" si="40"/>
        <v>-230</v>
      </c>
      <c r="H563" s="29">
        <f t="shared" si="41"/>
        <v>-7.3954983922829582E-3</v>
      </c>
      <c r="I563" s="28">
        <f t="shared" si="42"/>
        <v>-2240</v>
      </c>
      <c r="J563" s="29">
        <f t="shared" si="43"/>
        <v>-7.2562358276643993E-2</v>
      </c>
      <c r="K563" s="24" t="s">
        <v>2836</v>
      </c>
    </row>
    <row r="564" spans="1:11" ht="15" customHeight="1" x14ac:dyDescent="0.45">
      <c r="A564" s="35" t="s">
        <v>2718</v>
      </c>
      <c r="B564" s="36" t="s">
        <v>2719</v>
      </c>
      <c r="C564" s="36" t="s">
        <v>2587</v>
      </c>
      <c r="D564" s="37">
        <v>28930</v>
      </c>
      <c r="E564" s="37">
        <v>33530</v>
      </c>
      <c r="F564" s="38">
        <f>'Automation by SOC (Employment)'!G833</f>
        <v>28380</v>
      </c>
      <c r="G564" s="39">
        <f t="shared" si="40"/>
        <v>4600</v>
      </c>
      <c r="H564" s="40">
        <f t="shared" si="41"/>
        <v>0.15900449360525407</v>
      </c>
      <c r="I564" s="39">
        <f t="shared" si="42"/>
        <v>-5150</v>
      </c>
      <c r="J564" s="40">
        <f t="shared" si="43"/>
        <v>-0.15359379660005965</v>
      </c>
      <c r="K564" s="35" t="s">
        <v>2836</v>
      </c>
    </row>
    <row r="565" spans="1:11" ht="15" customHeight="1" x14ac:dyDescent="0.45">
      <c r="A565" s="24" t="s">
        <v>2501</v>
      </c>
      <c r="B565" s="25" t="s">
        <v>1611</v>
      </c>
      <c r="C565" s="25" t="s">
        <v>1791</v>
      </c>
      <c r="D565" s="26">
        <v>33840</v>
      </c>
      <c r="E565" s="26">
        <v>30780</v>
      </c>
      <c r="F565" s="27">
        <f>'Automation by SOC (Employment)'!G687</f>
        <v>28250</v>
      </c>
      <c r="G565" s="28">
        <f t="shared" si="40"/>
        <v>-3060</v>
      </c>
      <c r="H565" s="29">
        <f t="shared" si="41"/>
        <v>-9.0425531914893623E-2</v>
      </c>
      <c r="I565" s="28">
        <f t="shared" si="42"/>
        <v>-2530</v>
      </c>
      <c r="J565" s="29">
        <f t="shared" si="43"/>
        <v>-8.2196231319038332E-2</v>
      </c>
      <c r="K565" s="24" t="s">
        <v>2836</v>
      </c>
    </row>
    <row r="566" spans="1:11" ht="23.25" customHeight="1" x14ac:dyDescent="0.45">
      <c r="A566" s="24" t="s">
        <v>2314</v>
      </c>
      <c r="B566" s="25" t="s">
        <v>1229</v>
      </c>
      <c r="C566" s="25" t="s">
        <v>1791</v>
      </c>
      <c r="D566" s="26">
        <v>27150</v>
      </c>
      <c r="E566" s="26">
        <v>29530</v>
      </c>
      <c r="F566" s="27">
        <f>'Automation by SOC (Employment)'!G501</f>
        <v>27960</v>
      </c>
      <c r="G566" s="28">
        <f t="shared" si="40"/>
        <v>2380</v>
      </c>
      <c r="H566" s="29">
        <f t="shared" si="41"/>
        <v>8.766114180478822E-2</v>
      </c>
      <c r="I566" s="28">
        <f t="shared" si="42"/>
        <v>-1570</v>
      </c>
      <c r="J566" s="29">
        <f t="shared" si="43"/>
        <v>-5.3166271588215373E-2</v>
      </c>
      <c r="K566" s="24" t="s">
        <v>2836</v>
      </c>
    </row>
    <row r="567" spans="1:11" ht="15" customHeight="1" x14ac:dyDescent="0.45">
      <c r="A567" s="24" t="s">
        <v>1854</v>
      </c>
      <c r="B567" s="25" t="s">
        <v>201</v>
      </c>
      <c r="C567" s="25" t="s">
        <v>1791</v>
      </c>
      <c r="D567" s="26">
        <v>27950</v>
      </c>
      <c r="E567" s="26">
        <v>28110</v>
      </c>
      <c r="F567" s="27">
        <f>'Automation by SOC (Employment)'!G61</f>
        <v>27770</v>
      </c>
      <c r="G567" s="28">
        <f t="shared" si="40"/>
        <v>160</v>
      </c>
      <c r="H567" s="29">
        <f t="shared" si="41"/>
        <v>5.7245080500894453E-3</v>
      </c>
      <c r="I567" s="28">
        <f t="shared" si="42"/>
        <v>-340</v>
      </c>
      <c r="J567" s="29">
        <f t="shared" si="43"/>
        <v>-1.2095339736748489E-2</v>
      </c>
      <c r="K567" s="24" t="s">
        <v>2836</v>
      </c>
    </row>
    <row r="568" spans="1:11" ht="15" customHeight="1" x14ac:dyDescent="0.45">
      <c r="A568" s="24" t="s">
        <v>2410</v>
      </c>
      <c r="B568" s="25" t="s">
        <v>1427</v>
      </c>
      <c r="C568" s="25" t="s">
        <v>1791</v>
      </c>
      <c r="D568" s="26">
        <v>27800</v>
      </c>
      <c r="E568" s="26">
        <v>27970</v>
      </c>
      <c r="F568" s="27">
        <f>'Automation by SOC (Employment)'!G597</f>
        <v>27120</v>
      </c>
      <c r="G568" s="28">
        <f t="shared" si="40"/>
        <v>170</v>
      </c>
      <c r="H568" s="29">
        <f t="shared" si="41"/>
        <v>6.1151079136690647E-3</v>
      </c>
      <c r="I568" s="28">
        <f t="shared" si="42"/>
        <v>-850</v>
      </c>
      <c r="J568" s="29">
        <f t="shared" si="43"/>
        <v>-3.0389703253485879E-2</v>
      </c>
      <c r="K568" s="24" t="s">
        <v>2836</v>
      </c>
    </row>
    <row r="569" spans="1:11" ht="15" customHeight="1" x14ac:dyDescent="0.45">
      <c r="A569" s="24" t="s">
        <v>2119</v>
      </c>
      <c r="B569" s="25" t="s">
        <v>813</v>
      </c>
      <c r="C569" s="25" t="s">
        <v>1791</v>
      </c>
      <c r="D569" s="26">
        <v>31960</v>
      </c>
      <c r="E569" s="26">
        <v>26290</v>
      </c>
      <c r="F569" s="27">
        <f>'Automation by SOC (Employment)'!G312</f>
        <v>26770</v>
      </c>
      <c r="G569" s="28">
        <f t="shared" si="40"/>
        <v>-5670</v>
      </c>
      <c r="H569" s="29">
        <f t="shared" si="41"/>
        <v>-0.17740926157697121</v>
      </c>
      <c r="I569" s="28">
        <f t="shared" si="42"/>
        <v>480</v>
      </c>
      <c r="J569" s="29">
        <f t="shared" si="43"/>
        <v>1.8257892734880182E-2</v>
      </c>
      <c r="K569" s="24" t="s">
        <v>2836</v>
      </c>
    </row>
    <row r="570" spans="1:11" ht="23.25" customHeight="1" x14ac:dyDescent="0.45">
      <c r="A570" s="24" t="s">
        <v>2426</v>
      </c>
      <c r="B570" s="25" t="s">
        <v>1459</v>
      </c>
      <c r="C570" s="25" t="s">
        <v>1791</v>
      </c>
      <c r="D570" s="26">
        <v>36100</v>
      </c>
      <c r="E570" s="26">
        <v>28260</v>
      </c>
      <c r="F570" s="27">
        <f>'Automation by SOC (Employment)'!G613</f>
        <v>26410</v>
      </c>
      <c r="G570" s="28">
        <f t="shared" si="40"/>
        <v>-7840</v>
      </c>
      <c r="H570" s="29">
        <f t="shared" si="41"/>
        <v>-0.21717451523545706</v>
      </c>
      <c r="I570" s="28">
        <f t="shared" si="42"/>
        <v>-1850</v>
      </c>
      <c r="J570" s="29">
        <f t="shared" si="43"/>
        <v>-6.5463552724699225E-2</v>
      </c>
      <c r="K570" s="24" t="s">
        <v>2836</v>
      </c>
    </row>
    <row r="571" spans="1:11" ht="15" customHeight="1" x14ac:dyDescent="0.45">
      <c r="A571" s="24" t="s">
        <v>2479</v>
      </c>
      <c r="B571" s="25" t="s">
        <v>1563</v>
      </c>
      <c r="C571" s="25" t="s">
        <v>1791</v>
      </c>
      <c r="D571" s="26">
        <v>28700</v>
      </c>
      <c r="E571" s="26">
        <v>26830</v>
      </c>
      <c r="F571" s="27">
        <f>'Automation by SOC (Employment)'!G665</f>
        <v>26120</v>
      </c>
      <c r="G571" s="28">
        <f t="shared" si="40"/>
        <v>-1870</v>
      </c>
      <c r="H571" s="29">
        <f t="shared" si="41"/>
        <v>-6.5156794425087108E-2</v>
      </c>
      <c r="I571" s="28">
        <f t="shared" si="42"/>
        <v>-710</v>
      </c>
      <c r="J571" s="29">
        <f t="shared" si="43"/>
        <v>-2.6462914647782332E-2</v>
      </c>
      <c r="K571" s="24" t="s">
        <v>2836</v>
      </c>
    </row>
    <row r="572" spans="1:11" ht="15" customHeight="1" x14ac:dyDescent="0.45">
      <c r="A572" s="24" t="s">
        <v>2216</v>
      </c>
      <c r="B572" s="25" t="s">
        <v>1027</v>
      </c>
      <c r="C572" s="25" t="s">
        <v>1791</v>
      </c>
      <c r="D572" s="26">
        <v>25100</v>
      </c>
      <c r="E572" s="26">
        <v>25530</v>
      </c>
      <c r="F572" s="27">
        <f>'Automation by SOC (Employment)'!G403</f>
        <v>26010</v>
      </c>
      <c r="G572" s="28">
        <f t="shared" si="40"/>
        <v>430</v>
      </c>
      <c r="H572" s="29">
        <f t="shared" si="41"/>
        <v>1.7131474103585658E-2</v>
      </c>
      <c r="I572" s="28">
        <f t="shared" si="42"/>
        <v>480</v>
      </c>
      <c r="J572" s="29">
        <f t="shared" si="43"/>
        <v>1.8801410105757931E-2</v>
      </c>
      <c r="K572" s="24" t="s">
        <v>2836</v>
      </c>
    </row>
    <row r="573" spans="1:11" ht="15" customHeight="1" x14ac:dyDescent="0.45">
      <c r="A573" s="24" t="s">
        <v>1928</v>
      </c>
      <c r="B573" s="25" t="s">
        <v>401</v>
      </c>
      <c r="C573" s="25" t="s">
        <v>1791</v>
      </c>
      <c r="D573" s="26">
        <v>22790</v>
      </c>
      <c r="E573" s="26">
        <v>25590</v>
      </c>
      <c r="F573" s="27">
        <f>'Automation by SOC (Employment)'!G127</f>
        <v>25950</v>
      </c>
      <c r="G573" s="28">
        <f t="shared" si="40"/>
        <v>2800</v>
      </c>
      <c r="H573" s="29">
        <f t="shared" si="41"/>
        <v>0.12286090390522159</v>
      </c>
      <c r="I573" s="28">
        <f t="shared" si="42"/>
        <v>360</v>
      </c>
      <c r="J573" s="29">
        <f t="shared" si="43"/>
        <v>1.4067995310668231E-2</v>
      </c>
      <c r="K573" s="24" t="s">
        <v>2836</v>
      </c>
    </row>
    <row r="574" spans="1:11" ht="15" customHeight="1" x14ac:dyDescent="0.45">
      <c r="A574" s="24" t="s">
        <v>2346</v>
      </c>
      <c r="B574" s="25" t="s">
        <v>1295</v>
      </c>
      <c r="C574" s="25" t="s">
        <v>1791</v>
      </c>
      <c r="D574" s="26">
        <v>22850</v>
      </c>
      <c r="E574" s="26">
        <v>25640</v>
      </c>
      <c r="F574" s="27">
        <f>'Automation by SOC (Employment)'!G533</f>
        <v>25660</v>
      </c>
      <c r="G574" s="28">
        <f t="shared" si="40"/>
        <v>2790</v>
      </c>
      <c r="H574" s="29">
        <f t="shared" si="41"/>
        <v>0.12210065645514223</v>
      </c>
      <c r="I574" s="28">
        <f t="shared" si="42"/>
        <v>20</v>
      </c>
      <c r="J574" s="29">
        <f t="shared" si="43"/>
        <v>7.8003120124804995E-4</v>
      </c>
      <c r="K574" s="24" t="s">
        <v>2836</v>
      </c>
    </row>
    <row r="575" spans="1:11" ht="15" customHeight="1" x14ac:dyDescent="0.45">
      <c r="A575" s="24" t="s">
        <v>2229</v>
      </c>
      <c r="B575" s="25" t="s">
        <v>1053</v>
      </c>
      <c r="C575" s="25" t="s">
        <v>1791</v>
      </c>
      <c r="D575" s="26">
        <v>24200</v>
      </c>
      <c r="E575" s="26">
        <v>25700</v>
      </c>
      <c r="F575" s="27">
        <f>'Automation by SOC (Employment)'!G416</f>
        <v>25100</v>
      </c>
      <c r="G575" s="28">
        <f t="shared" si="40"/>
        <v>1500</v>
      </c>
      <c r="H575" s="29">
        <f t="shared" si="41"/>
        <v>6.1983471074380167E-2</v>
      </c>
      <c r="I575" s="28">
        <f t="shared" si="42"/>
        <v>-600</v>
      </c>
      <c r="J575" s="29">
        <f t="shared" si="43"/>
        <v>-2.3346303501945526E-2</v>
      </c>
      <c r="K575" s="24" t="s">
        <v>2836</v>
      </c>
    </row>
    <row r="576" spans="1:11" ht="15" customHeight="1" x14ac:dyDescent="0.45">
      <c r="A576" s="35" t="s">
        <v>2716</v>
      </c>
      <c r="B576" s="36" t="s">
        <v>2717</v>
      </c>
      <c r="C576" s="36" t="s">
        <v>2587</v>
      </c>
      <c r="D576" s="37">
        <v>27250</v>
      </c>
      <c r="E576" s="37">
        <v>25510</v>
      </c>
      <c r="F576" s="38">
        <f>'Automation by SOC (Employment)'!G832</f>
        <v>24770</v>
      </c>
      <c r="G576" s="39">
        <f t="shared" si="40"/>
        <v>-1740</v>
      </c>
      <c r="H576" s="40">
        <f t="shared" si="41"/>
        <v>-6.3853211009174307E-2</v>
      </c>
      <c r="I576" s="39">
        <f t="shared" si="42"/>
        <v>-740</v>
      </c>
      <c r="J576" s="40">
        <f t="shared" si="43"/>
        <v>-2.9008232065856527E-2</v>
      </c>
      <c r="K576" s="35" t="s">
        <v>2836</v>
      </c>
    </row>
    <row r="577" spans="1:11" ht="15" customHeight="1" x14ac:dyDescent="0.45">
      <c r="A577" s="24" t="s">
        <v>2365</v>
      </c>
      <c r="B577" s="25" t="s">
        <v>1337</v>
      </c>
      <c r="C577" s="25" t="s">
        <v>1791</v>
      </c>
      <c r="D577" s="26">
        <v>21470</v>
      </c>
      <c r="E577" s="26">
        <v>22640</v>
      </c>
      <c r="F577" s="27">
        <f>'Automation by SOC (Employment)'!G552</f>
        <v>24480</v>
      </c>
      <c r="G577" s="28">
        <f t="shared" si="40"/>
        <v>1170</v>
      </c>
      <c r="H577" s="29">
        <f t="shared" si="41"/>
        <v>5.4494643688868187E-2</v>
      </c>
      <c r="I577" s="28">
        <f t="shared" si="42"/>
        <v>1840</v>
      </c>
      <c r="J577" s="29">
        <f t="shared" si="43"/>
        <v>8.1272084805653705E-2</v>
      </c>
      <c r="K577" s="24" t="s">
        <v>2836</v>
      </c>
    </row>
    <row r="578" spans="1:11" ht="15" customHeight="1" x14ac:dyDescent="0.45">
      <c r="A578" s="24" t="s">
        <v>2364</v>
      </c>
      <c r="B578" s="25" t="s">
        <v>1335</v>
      </c>
      <c r="C578" s="25" t="s">
        <v>1791</v>
      </c>
      <c r="D578" s="26">
        <v>23990</v>
      </c>
      <c r="E578" s="26">
        <v>23340</v>
      </c>
      <c r="F578" s="27">
        <f>'Automation by SOC (Employment)'!G551</f>
        <v>23790</v>
      </c>
      <c r="G578" s="28">
        <f t="shared" si="40"/>
        <v>-650</v>
      </c>
      <c r="H578" s="29">
        <f t="shared" si="41"/>
        <v>-2.7094622759483118E-2</v>
      </c>
      <c r="I578" s="28">
        <f t="shared" si="42"/>
        <v>450</v>
      </c>
      <c r="J578" s="29">
        <f t="shared" si="43"/>
        <v>1.9280205655526992E-2</v>
      </c>
      <c r="K578" s="24" t="s">
        <v>2836</v>
      </c>
    </row>
    <row r="579" spans="1:11" ht="15" customHeight="1" x14ac:dyDescent="0.45">
      <c r="A579" s="24" t="s">
        <v>2332</v>
      </c>
      <c r="B579" s="25" t="s">
        <v>1267</v>
      </c>
      <c r="C579" s="25" t="s">
        <v>1791</v>
      </c>
      <c r="D579" s="26">
        <v>25150</v>
      </c>
      <c r="E579" s="26">
        <v>24850</v>
      </c>
      <c r="F579" s="27">
        <f>'Automation by SOC (Employment)'!G519</f>
        <v>23640</v>
      </c>
      <c r="G579" s="28">
        <f t="shared" si="40"/>
        <v>-300</v>
      </c>
      <c r="H579" s="29">
        <f t="shared" si="41"/>
        <v>-1.1928429423459244E-2</v>
      </c>
      <c r="I579" s="28">
        <f t="shared" si="42"/>
        <v>-1210</v>
      </c>
      <c r="J579" s="29">
        <f t="shared" si="43"/>
        <v>-4.8692152917505033E-2</v>
      </c>
      <c r="K579" s="24" t="s">
        <v>2836</v>
      </c>
    </row>
    <row r="580" spans="1:11" ht="15" customHeight="1" x14ac:dyDescent="0.45">
      <c r="A580" s="24" t="s">
        <v>1890</v>
      </c>
      <c r="B580" s="25" t="s">
        <v>285</v>
      </c>
      <c r="C580" s="25" t="s">
        <v>1791</v>
      </c>
      <c r="D580" s="26">
        <v>19320</v>
      </c>
      <c r="E580" s="26">
        <v>21860</v>
      </c>
      <c r="F580" s="27">
        <f>'Automation by SOC (Employment)'!G92</f>
        <v>23480</v>
      </c>
      <c r="G580" s="28">
        <f t="shared" si="40"/>
        <v>2540</v>
      </c>
      <c r="H580" s="29">
        <f t="shared" si="41"/>
        <v>0.13146997929606624</v>
      </c>
      <c r="I580" s="28">
        <f t="shared" si="42"/>
        <v>1620</v>
      </c>
      <c r="J580" s="29">
        <f t="shared" si="43"/>
        <v>7.4107959743824336E-2</v>
      </c>
      <c r="K580" s="24" t="s">
        <v>2836</v>
      </c>
    </row>
    <row r="581" spans="1:11" ht="15" customHeight="1" x14ac:dyDescent="0.45">
      <c r="A581" s="24" t="s">
        <v>1938</v>
      </c>
      <c r="B581" s="25" t="s">
        <v>431</v>
      </c>
      <c r="C581" s="25" t="s">
        <v>1791</v>
      </c>
      <c r="D581" s="26">
        <v>24620</v>
      </c>
      <c r="E581" s="26">
        <v>22510</v>
      </c>
      <c r="F581" s="27">
        <f>'Automation by SOC (Employment)'!G137</f>
        <v>23470</v>
      </c>
      <c r="G581" s="28">
        <f t="shared" si="40"/>
        <v>-2110</v>
      </c>
      <c r="H581" s="29">
        <f t="shared" si="41"/>
        <v>-8.5702680747359872E-2</v>
      </c>
      <c r="I581" s="28">
        <f t="shared" si="42"/>
        <v>960</v>
      </c>
      <c r="J581" s="29">
        <f t="shared" si="43"/>
        <v>4.264771212794314E-2</v>
      </c>
      <c r="K581" s="24" t="s">
        <v>2836</v>
      </c>
    </row>
    <row r="582" spans="1:11" ht="15" customHeight="1" x14ac:dyDescent="0.45">
      <c r="A582" s="24" t="s">
        <v>2404</v>
      </c>
      <c r="B582" s="25" t="s">
        <v>1415</v>
      </c>
      <c r="C582" s="25" t="s">
        <v>1791</v>
      </c>
      <c r="D582" s="26">
        <v>23230</v>
      </c>
      <c r="E582" s="26">
        <v>24250</v>
      </c>
      <c r="F582" s="27">
        <f>'Automation by SOC (Employment)'!G591</f>
        <v>23220</v>
      </c>
      <c r="G582" s="28">
        <f t="shared" si="40"/>
        <v>1020</v>
      </c>
      <c r="H582" s="29">
        <f t="shared" si="41"/>
        <v>4.3908738699956949E-2</v>
      </c>
      <c r="I582" s="28">
        <f t="shared" si="42"/>
        <v>-1030</v>
      </c>
      <c r="J582" s="29">
        <f t="shared" si="43"/>
        <v>-4.2474226804123709E-2</v>
      </c>
      <c r="K582" s="24" t="s">
        <v>2836</v>
      </c>
    </row>
    <row r="583" spans="1:11" ht="15" customHeight="1" x14ac:dyDescent="0.45">
      <c r="A583" s="24" t="s">
        <v>1803</v>
      </c>
      <c r="B583" s="25" t="s">
        <v>67</v>
      </c>
      <c r="C583" s="25" t="s">
        <v>1791</v>
      </c>
      <c r="D583" s="26">
        <v>18690</v>
      </c>
      <c r="E583" s="26">
        <v>20070</v>
      </c>
      <c r="F583" s="27">
        <f>'Automation by SOC (Employment)'!G14</f>
        <v>22940</v>
      </c>
      <c r="G583" s="28">
        <f t="shared" si="40"/>
        <v>1380</v>
      </c>
      <c r="H583" s="29">
        <f t="shared" si="41"/>
        <v>7.3836276083467101E-2</v>
      </c>
      <c r="I583" s="28">
        <f t="shared" si="42"/>
        <v>2870</v>
      </c>
      <c r="J583" s="29">
        <f t="shared" si="43"/>
        <v>0.14299950174389636</v>
      </c>
      <c r="K583" s="24" t="s">
        <v>2836</v>
      </c>
    </row>
    <row r="584" spans="1:11" ht="15" customHeight="1" x14ac:dyDescent="0.45">
      <c r="A584" s="24" t="s">
        <v>2430</v>
      </c>
      <c r="B584" s="25" t="s">
        <v>1467</v>
      </c>
      <c r="C584" s="25" t="s">
        <v>1791</v>
      </c>
      <c r="D584" s="26">
        <v>23870</v>
      </c>
      <c r="E584" s="26">
        <v>24190</v>
      </c>
      <c r="F584" s="27">
        <f>'Automation by SOC (Employment)'!G617</f>
        <v>22530</v>
      </c>
      <c r="G584" s="28">
        <f t="shared" si="40"/>
        <v>320</v>
      </c>
      <c r="H584" s="29">
        <f t="shared" si="41"/>
        <v>1.3405948889819858E-2</v>
      </c>
      <c r="I584" s="28">
        <f t="shared" si="42"/>
        <v>-1660</v>
      </c>
      <c r="J584" s="29">
        <f t="shared" si="43"/>
        <v>-6.8623398098387758E-2</v>
      </c>
      <c r="K584" s="24" t="s">
        <v>2836</v>
      </c>
    </row>
    <row r="585" spans="1:11" ht="15" customHeight="1" x14ac:dyDescent="0.45">
      <c r="A585" s="24" t="s">
        <v>1984</v>
      </c>
      <c r="B585" s="25" t="s">
        <v>525</v>
      </c>
      <c r="C585" s="25" t="s">
        <v>1791</v>
      </c>
      <c r="D585" s="26">
        <v>23270</v>
      </c>
      <c r="E585" s="26">
        <v>21460</v>
      </c>
      <c r="F585" s="27">
        <f>'Automation by SOC (Employment)'!G179</f>
        <v>22160</v>
      </c>
      <c r="G585" s="28">
        <f t="shared" si="40"/>
        <v>-1810</v>
      </c>
      <c r="H585" s="29">
        <f t="shared" si="41"/>
        <v>-7.7782552642887845E-2</v>
      </c>
      <c r="I585" s="28">
        <f t="shared" si="42"/>
        <v>700</v>
      </c>
      <c r="J585" s="29">
        <f t="shared" si="43"/>
        <v>3.2618825722273995E-2</v>
      </c>
      <c r="K585" s="24" t="s">
        <v>2836</v>
      </c>
    </row>
    <row r="586" spans="1:11" ht="15" customHeight="1" x14ac:dyDescent="0.45">
      <c r="A586" s="24" t="s">
        <v>2358</v>
      </c>
      <c r="B586" s="25" t="s">
        <v>1321</v>
      </c>
      <c r="C586" s="25" t="s">
        <v>1791</v>
      </c>
      <c r="D586" s="26">
        <v>21770</v>
      </c>
      <c r="E586" s="26">
        <v>24610</v>
      </c>
      <c r="F586" s="27">
        <f>'Automation by SOC (Employment)'!G545</f>
        <v>21680</v>
      </c>
      <c r="G586" s="28">
        <f t="shared" si="40"/>
        <v>2840</v>
      </c>
      <c r="H586" s="29">
        <f t="shared" si="41"/>
        <v>0.13045475424896646</v>
      </c>
      <c r="I586" s="28">
        <f t="shared" si="42"/>
        <v>-2930</v>
      </c>
      <c r="J586" s="29">
        <f t="shared" si="43"/>
        <v>-0.11905729378301504</v>
      </c>
      <c r="K586" s="24" t="s">
        <v>2836</v>
      </c>
    </row>
    <row r="587" spans="1:11" ht="15" customHeight="1" x14ac:dyDescent="0.45">
      <c r="A587" s="24" t="s">
        <v>1793</v>
      </c>
      <c r="B587" s="25" t="s">
        <v>31</v>
      </c>
      <c r="C587" s="25" t="s">
        <v>1791</v>
      </c>
      <c r="D587" s="26">
        <v>20630</v>
      </c>
      <c r="E587" s="26">
        <v>21100</v>
      </c>
      <c r="F587" s="27">
        <f>'Automation by SOC (Employment)'!G4</f>
        <v>21470</v>
      </c>
      <c r="G587" s="28">
        <f t="shared" si="40"/>
        <v>470</v>
      </c>
      <c r="H587" s="29">
        <f t="shared" si="41"/>
        <v>2.2782355792535142E-2</v>
      </c>
      <c r="I587" s="28">
        <f t="shared" si="42"/>
        <v>370</v>
      </c>
      <c r="J587" s="29">
        <f t="shared" si="43"/>
        <v>1.7535545023696683E-2</v>
      </c>
      <c r="K587" s="24" t="s">
        <v>2836</v>
      </c>
    </row>
    <row r="588" spans="1:11" ht="23.25" customHeight="1" x14ac:dyDescent="0.45">
      <c r="A588" s="24" t="s">
        <v>1897</v>
      </c>
      <c r="B588" s="25" t="s">
        <v>305</v>
      </c>
      <c r="C588" s="25" t="s">
        <v>1791</v>
      </c>
      <c r="D588" s="26">
        <v>22510</v>
      </c>
      <c r="E588" s="26">
        <v>23220</v>
      </c>
      <c r="F588" s="27">
        <f>'Automation by SOC (Employment)'!G99</f>
        <v>21450</v>
      </c>
      <c r="G588" s="28">
        <f t="shared" si="40"/>
        <v>710</v>
      </c>
      <c r="H588" s="29">
        <f t="shared" si="41"/>
        <v>3.1541537094624608E-2</v>
      </c>
      <c r="I588" s="28">
        <f t="shared" si="42"/>
        <v>-1770</v>
      </c>
      <c r="J588" s="29">
        <f t="shared" si="43"/>
        <v>-7.6227390180878554E-2</v>
      </c>
      <c r="K588" s="24" t="s">
        <v>2836</v>
      </c>
    </row>
    <row r="589" spans="1:11" ht="15" customHeight="1" x14ac:dyDescent="0.45">
      <c r="A589" s="24" t="s">
        <v>2056</v>
      </c>
      <c r="B589" s="25" t="s">
        <v>667</v>
      </c>
      <c r="C589" s="25" t="s">
        <v>1791</v>
      </c>
      <c r="D589" s="26">
        <v>19940</v>
      </c>
      <c r="E589" s="26">
        <v>20910</v>
      </c>
      <c r="F589" s="27">
        <f>'Automation by SOC (Employment)'!G250</f>
        <v>21450</v>
      </c>
      <c r="G589" s="28">
        <f t="shared" si="40"/>
        <v>970</v>
      </c>
      <c r="H589" s="29">
        <f t="shared" si="41"/>
        <v>4.8645937813440322E-2</v>
      </c>
      <c r="I589" s="28">
        <f t="shared" si="42"/>
        <v>540</v>
      </c>
      <c r="J589" s="29">
        <f t="shared" si="43"/>
        <v>2.5824964131994262E-2</v>
      </c>
      <c r="K589" s="24" t="s">
        <v>2836</v>
      </c>
    </row>
    <row r="590" spans="1:11" ht="15" customHeight="1" x14ac:dyDescent="0.45">
      <c r="A590" s="24" t="s">
        <v>2403</v>
      </c>
      <c r="B590" s="25" t="s">
        <v>1413</v>
      </c>
      <c r="C590" s="25" t="s">
        <v>1791</v>
      </c>
      <c r="D590" s="26">
        <v>19480</v>
      </c>
      <c r="E590" s="26">
        <v>18300</v>
      </c>
      <c r="F590" s="27">
        <f>'Automation by SOC (Employment)'!G590</f>
        <v>21350</v>
      </c>
      <c r="G590" s="28">
        <f t="shared" si="40"/>
        <v>-1180</v>
      </c>
      <c r="H590" s="29">
        <f t="shared" si="41"/>
        <v>-6.0574948665297744E-2</v>
      </c>
      <c r="I590" s="28">
        <f t="shared" si="42"/>
        <v>3050</v>
      </c>
      <c r="J590" s="29">
        <f t="shared" si="43"/>
        <v>0.16666666666666666</v>
      </c>
      <c r="K590" s="24" t="s">
        <v>2836</v>
      </c>
    </row>
    <row r="591" spans="1:11" ht="15" customHeight="1" x14ac:dyDescent="0.45">
      <c r="A591" s="24" t="s">
        <v>2071</v>
      </c>
      <c r="B591" s="25" t="s">
        <v>703</v>
      </c>
      <c r="C591" s="25" t="s">
        <v>1791</v>
      </c>
      <c r="D591" s="26">
        <v>25070</v>
      </c>
      <c r="E591" s="26">
        <v>23880</v>
      </c>
      <c r="F591" s="27">
        <f>'Automation by SOC (Employment)'!G265</f>
        <v>21240</v>
      </c>
      <c r="G591" s="28">
        <f t="shared" si="40"/>
        <v>-1190</v>
      </c>
      <c r="H591" s="29">
        <f t="shared" si="41"/>
        <v>-4.7467092142002391E-2</v>
      </c>
      <c r="I591" s="28">
        <f t="shared" si="42"/>
        <v>-2640</v>
      </c>
      <c r="J591" s="29">
        <f t="shared" si="43"/>
        <v>-0.11055276381909548</v>
      </c>
      <c r="K591" s="24" t="s">
        <v>2836</v>
      </c>
    </row>
    <row r="592" spans="1:11" ht="15" customHeight="1" x14ac:dyDescent="0.45">
      <c r="A592" s="24" t="s">
        <v>2324</v>
      </c>
      <c r="B592" s="25" t="s">
        <v>1249</v>
      </c>
      <c r="C592" s="25" t="s">
        <v>1791</v>
      </c>
      <c r="D592" s="26">
        <v>23720</v>
      </c>
      <c r="E592" s="26">
        <v>22520</v>
      </c>
      <c r="F592" s="27">
        <f>'Automation by SOC (Employment)'!G511</f>
        <v>21060</v>
      </c>
      <c r="G592" s="28">
        <f t="shared" si="40"/>
        <v>-1200</v>
      </c>
      <c r="H592" s="29">
        <f t="shared" si="41"/>
        <v>-5.0590219224283306E-2</v>
      </c>
      <c r="I592" s="28">
        <f t="shared" si="42"/>
        <v>-1460</v>
      </c>
      <c r="J592" s="29">
        <f t="shared" si="43"/>
        <v>-6.4831261101243334E-2</v>
      </c>
      <c r="K592" s="24" t="s">
        <v>2836</v>
      </c>
    </row>
    <row r="593" spans="1:11" ht="23.25" customHeight="1" x14ac:dyDescent="0.45">
      <c r="A593" s="24" t="s">
        <v>2392</v>
      </c>
      <c r="B593" s="25" t="s">
        <v>1391</v>
      </c>
      <c r="C593" s="25" t="s">
        <v>1791</v>
      </c>
      <c r="D593" s="26">
        <v>24790</v>
      </c>
      <c r="E593" s="26">
        <v>23040</v>
      </c>
      <c r="F593" s="27">
        <f>'Automation by SOC (Employment)'!G579</f>
        <v>20720</v>
      </c>
      <c r="G593" s="28">
        <f t="shared" si="40"/>
        <v>-1750</v>
      </c>
      <c r="H593" s="29">
        <f t="shared" si="41"/>
        <v>-7.0592981040742228E-2</v>
      </c>
      <c r="I593" s="28">
        <f t="shared" si="42"/>
        <v>-2320</v>
      </c>
      <c r="J593" s="29">
        <f t="shared" si="43"/>
        <v>-0.10069444444444445</v>
      </c>
      <c r="K593" s="24" t="s">
        <v>2836</v>
      </c>
    </row>
    <row r="594" spans="1:11" ht="23.25" customHeight="1" x14ac:dyDescent="0.45">
      <c r="A594" s="35" t="s">
        <v>2676</v>
      </c>
      <c r="B594" s="36" t="s">
        <v>2677</v>
      </c>
      <c r="C594" s="36" t="s">
        <v>2582</v>
      </c>
      <c r="D594" s="37">
        <v>19620</v>
      </c>
      <c r="E594" s="37">
        <v>20460</v>
      </c>
      <c r="F594" s="38">
        <f>'Automation by SOC (Employment)'!G812</f>
        <v>20690</v>
      </c>
      <c r="G594" s="39">
        <f t="shared" si="40"/>
        <v>840</v>
      </c>
      <c r="H594" s="40">
        <f t="shared" si="41"/>
        <v>4.2813455657492352E-2</v>
      </c>
      <c r="I594" s="39">
        <f t="shared" si="42"/>
        <v>230</v>
      </c>
      <c r="J594" s="40">
        <f t="shared" si="43"/>
        <v>1.1241446725317693E-2</v>
      </c>
      <c r="K594" s="35" t="s">
        <v>2836</v>
      </c>
    </row>
    <row r="595" spans="1:11" ht="15" customHeight="1" x14ac:dyDescent="0.45">
      <c r="A595" s="24" t="s">
        <v>2023</v>
      </c>
      <c r="B595" s="25" t="s">
        <v>603</v>
      </c>
      <c r="C595" s="25" t="s">
        <v>1791</v>
      </c>
      <c r="D595" s="26">
        <v>20320</v>
      </c>
      <c r="E595" s="26">
        <v>20840</v>
      </c>
      <c r="F595" s="27">
        <f>'Automation by SOC (Employment)'!G218</f>
        <v>20460</v>
      </c>
      <c r="G595" s="28">
        <f t="shared" si="40"/>
        <v>520</v>
      </c>
      <c r="H595" s="29">
        <f t="shared" si="41"/>
        <v>2.5590551181102362E-2</v>
      </c>
      <c r="I595" s="28">
        <f t="shared" si="42"/>
        <v>-380</v>
      </c>
      <c r="J595" s="29">
        <f t="shared" si="43"/>
        <v>-1.8234165067178502E-2</v>
      </c>
      <c r="K595" s="24" t="s">
        <v>2836</v>
      </c>
    </row>
    <row r="596" spans="1:11" ht="15" customHeight="1" x14ac:dyDescent="0.45">
      <c r="A596" s="24" t="s">
        <v>1933</v>
      </c>
      <c r="B596" s="25" t="s">
        <v>415</v>
      </c>
      <c r="C596" s="25" t="s">
        <v>1791</v>
      </c>
      <c r="D596" s="26">
        <v>18350</v>
      </c>
      <c r="E596" s="26">
        <v>21340</v>
      </c>
      <c r="F596" s="27">
        <f>'Automation by SOC (Employment)'!G132</f>
        <v>20430</v>
      </c>
      <c r="G596" s="28">
        <f t="shared" si="40"/>
        <v>2990</v>
      </c>
      <c r="H596" s="29">
        <f t="shared" si="41"/>
        <v>0.16294277929155312</v>
      </c>
      <c r="I596" s="28">
        <f t="shared" si="42"/>
        <v>-910</v>
      </c>
      <c r="J596" s="29">
        <f t="shared" si="43"/>
        <v>-4.2642924086223055E-2</v>
      </c>
      <c r="K596" s="24" t="s">
        <v>2836</v>
      </c>
    </row>
    <row r="597" spans="1:11" ht="15" customHeight="1" x14ac:dyDescent="0.45">
      <c r="A597" s="24" t="s">
        <v>2398</v>
      </c>
      <c r="B597" s="25" t="s">
        <v>1403</v>
      </c>
      <c r="C597" s="25" t="s">
        <v>1791</v>
      </c>
      <c r="D597" s="26">
        <v>16890</v>
      </c>
      <c r="E597" s="26">
        <v>18940</v>
      </c>
      <c r="F597" s="27">
        <f>'Automation by SOC (Employment)'!G585</f>
        <v>20310</v>
      </c>
      <c r="G597" s="28">
        <f t="shared" si="40"/>
        <v>2050</v>
      </c>
      <c r="H597" s="29">
        <f t="shared" si="41"/>
        <v>0.12137359384251035</v>
      </c>
      <c r="I597" s="28">
        <f t="shared" si="42"/>
        <v>1370</v>
      </c>
      <c r="J597" s="29">
        <f t="shared" si="43"/>
        <v>7.2333685322069699E-2</v>
      </c>
      <c r="K597" s="24" t="s">
        <v>2836</v>
      </c>
    </row>
    <row r="598" spans="1:11" ht="15" customHeight="1" x14ac:dyDescent="0.45">
      <c r="A598" s="24" t="s">
        <v>2491</v>
      </c>
      <c r="B598" s="25" t="s">
        <v>1587</v>
      </c>
      <c r="C598" s="25" t="s">
        <v>1791</v>
      </c>
      <c r="D598" s="26">
        <v>25740</v>
      </c>
      <c r="E598" s="26">
        <v>20990</v>
      </c>
      <c r="F598" s="27">
        <f>'Automation by SOC (Employment)'!G677</f>
        <v>20140</v>
      </c>
      <c r="G598" s="28">
        <f t="shared" si="40"/>
        <v>-4750</v>
      </c>
      <c r="H598" s="29">
        <f t="shared" si="41"/>
        <v>-0.18453768453768454</v>
      </c>
      <c r="I598" s="28">
        <f t="shared" si="42"/>
        <v>-850</v>
      </c>
      <c r="J598" s="29">
        <f t="shared" si="43"/>
        <v>-4.0495474035254886E-2</v>
      </c>
      <c r="K598" s="24" t="s">
        <v>2836</v>
      </c>
    </row>
    <row r="599" spans="1:11" ht="15" customHeight="1" x14ac:dyDescent="0.45">
      <c r="A599" s="24" t="s">
        <v>2016</v>
      </c>
      <c r="B599" s="25" t="s">
        <v>589</v>
      </c>
      <c r="C599" s="25" t="s">
        <v>1791</v>
      </c>
      <c r="D599" s="26">
        <v>14570</v>
      </c>
      <c r="E599" s="26">
        <v>22800</v>
      </c>
      <c r="F599" s="27">
        <f>'Automation by SOC (Employment)'!G211</f>
        <v>20060</v>
      </c>
      <c r="G599" s="28">
        <f t="shared" si="40"/>
        <v>8230</v>
      </c>
      <c r="H599" s="29">
        <f t="shared" si="41"/>
        <v>0.56485929993136585</v>
      </c>
      <c r="I599" s="28">
        <f t="shared" si="42"/>
        <v>-2740</v>
      </c>
      <c r="J599" s="29">
        <f t="shared" si="43"/>
        <v>-0.12017543859649123</v>
      </c>
      <c r="K599" s="24" t="s">
        <v>2836</v>
      </c>
    </row>
    <row r="600" spans="1:11" ht="15" customHeight="1" x14ac:dyDescent="0.45">
      <c r="A600" s="24" t="s">
        <v>2001</v>
      </c>
      <c r="B600" s="25" t="s">
        <v>559</v>
      </c>
      <c r="C600" s="25" t="s">
        <v>1791</v>
      </c>
      <c r="D600" s="26">
        <v>20210</v>
      </c>
      <c r="E600" s="26">
        <v>20390</v>
      </c>
      <c r="F600" s="27">
        <f>'Automation by SOC (Employment)'!G196</f>
        <v>19980</v>
      </c>
      <c r="G600" s="28">
        <f t="shared" si="40"/>
        <v>180</v>
      </c>
      <c r="H600" s="29">
        <f t="shared" si="41"/>
        <v>8.9064819396338438E-3</v>
      </c>
      <c r="I600" s="28">
        <f t="shared" si="42"/>
        <v>-410</v>
      </c>
      <c r="J600" s="29">
        <f t="shared" si="43"/>
        <v>-2.0107896027464444E-2</v>
      </c>
      <c r="K600" s="24" t="s">
        <v>2836</v>
      </c>
    </row>
    <row r="601" spans="1:11" ht="23.25" customHeight="1" x14ac:dyDescent="0.45">
      <c r="A601" s="24" t="s">
        <v>2021</v>
      </c>
      <c r="B601" s="25" t="s">
        <v>599</v>
      </c>
      <c r="C601" s="25" t="s">
        <v>1791</v>
      </c>
      <c r="D601" s="26">
        <v>20820</v>
      </c>
      <c r="E601" s="26">
        <v>21170</v>
      </c>
      <c r="F601" s="27">
        <f>'Automation by SOC (Employment)'!G216</f>
        <v>19830</v>
      </c>
      <c r="G601" s="28">
        <f t="shared" si="40"/>
        <v>350</v>
      </c>
      <c r="H601" s="29">
        <f t="shared" si="41"/>
        <v>1.6810758885686838E-2</v>
      </c>
      <c r="I601" s="28">
        <f t="shared" si="42"/>
        <v>-1340</v>
      </c>
      <c r="J601" s="29">
        <f t="shared" si="43"/>
        <v>-6.3297118564005675E-2</v>
      </c>
      <c r="K601" s="24" t="s">
        <v>2836</v>
      </c>
    </row>
    <row r="602" spans="1:11" ht="15" customHeight="1" x14ac:dyDescent="0.45">
      <c r="A602" s="24" t="s">
        <v>2394</v>
      </c>
      <c r="B602" s="25" t="s">
        <v>1395</v>
      </c>
      <c r="C602" s="25" t="s">
        <v>1791</v>
      </c>
      <c r="D602" s="26">
        <v>24720</v>
      </c>
      <c r="E602" s="26">
        <v>22170</v>
      </c>
      <c r="F602" s="27">
        <f>'Automation by SOC (Employment)'!G581</f>
        <v>19780</v>
      </c>
      <c r="G602" s="28">
        <f t="shared" si="40"/>
        <v>-2550</v>
      </c>
      <c r="H602" s="29">
        <f t="shared" si="41"/>
        <v>-0.10315533980582524</v>
      </c>
      <c r="I602" s="28">
        <f t="shared" si="42"/>
        <v>-2390</v>
      </c>
      <c r="J602" s="29">
        <f t="shared" si="43"/>
        <v>-0.10780333784393324</v>
      </c>
      <c r="K602" s="24" t="s">
        <v>2836</v>
      </c>
    </row>
    <row r="603" spans="1:11" ht="15" customHeight="1" x14ac:dyDescent="0.45">
      <c r="A603" s="24" t="s">
        <v>1885</v>
      </c>
      <c r="B603" s="25" t="s">
        <v>273</v>
      </c>
      <c r="C603" s="25" t="s">
        <v>1791</v>
      </c>
      <c r="D603" s="26">
        <v>20370</v>
      </c>
      <c r="E603" s="26">
        <v>19580</v>
      </c>
      <c r="F603" s="27">
        <f>'Automation by SOC (Employment)'!G87</f>
        <v>19600</v>
      </c>
      <c r="G603" s="28">
        <f t="shared" si="40"/>
        <v>-790</v>
      </c>
      <c r="H603" s="29">
        <f t="shared" si="41"/>
        <v>-3.8782523318605794E-2</v>
      </c>
      <c r="I603" s="28">
        <f t="shared" si="42"/>
        <v>20</v>
      </c>
      <c r="J603" s="29">
        <f t="shared" si="43"/>
        <v>1.0214504596527069E-3</v>
      </c>
      <c r="K603" s="24" t="s">
        <v>2836</v>
      </c>
    </row>
    <row r="604" spans="1:11" ht="15" customHeight="1" x14ac:dyDescent="0.45">
      <c r="A604" s="35" t="s">
        <v>2644</v>
      </c>
      <c r="B604" s="36" t="s">
        <v>2645</v>
      </c>
      <c r="C604" s="36" t="s">
        <v>2587</v>
      </c>
      <c r="D604" s="37">
        <v>23230</v>
      </c>
      <c r="E604" s="37">
        <v>23590</v>
      </c>
      <c r="F604" s="38">
        <f>'Automation by SOC (Employment)'!G796</f>
        <v>19590</v>
      </c>
      <c r="G604" s="39">
        <f t="shared" si="40"/>
        <v>360</v>
      </c>
      <c r="H604" s="40">
        <f t="shared" si="41"/>
        <v>1.5497201894102454E-2</v>
      </c>
      <c r="I604" s="39">
        <f t="shared" si="42"/>
        <v>-4000</v>
      </c>
      <c r="J604" s="40">
        <f t="shared" si="43"/>
        <v>-0.16956337431114879</v>
      </c>
      <c r="K604" s="35" t="s">
        <v>2836</v>
      </c>
    </row>
    <row r="605" spans="1:11" ht="15" customHeight="1" x14ac:dyDescent="0.45">
      <c r="A605" s="24" t="s">
        <v>2376</v>
      </c>
      <c r="B605" s="25" t="s">
        <v>1359</v>
      </c>
      <c r="C605" s="25" t="s">
        <v>1791</v>
      </c>
      <c r="D605" s="26">
        <v>18010</v>
      </c>
      <c r="E605" s="26">
        <v>17410</v>
      </c>
      <c r="F605" s="27">
        <f>'Automation by SOC (Employment)'!G563</f>
        <v>19450</v>
      </c>
      <c r="G605" s="28">
        <f t="shared" ref="G605:G668" si="44">IFERROR(E605-D605,"")</f>
        <v>-600</v>
      </c>
      <c r="H605" s="29">
        <f t="shared" ref="H605:H668" si="45">IFERROR((E605-D605)/D605,"")</f>
        <v>-3.3314825097168238E-2</v>
      </c>
      <c r="I605" s="28">
        <f t="shared" ref="I605:I668" si="46">IFERROR(F605-E605,"")</f>
        <v>2040</v>
      </c>
      <c r="J605" s="29">
        <f t="shared" ref="J605:J668" si="47">IFERROR((F605-E605)/E605,"")</f>
        <v>0.11717403790924756</v>
      </c>
      <c r="K605" s="24" t="s">
        <v>2836</v>
      </c>
    </row>
    <row r="606" spans="1:11" ht="15" customHeight="1" x14ac:dyDescent="0.45">
      <c r="A606" s="35" t="s">
        <v>2680</v>
      </c>
      <c r="B606" s="36" t="s">
        <v>2681</v>
      </c>
      <c r="C606" s="36" t="s">
        <v>2587</v>
      </c>
      <c r="D606" s="37">
        <v>18650</v>
      </c>
      <c r="E606" s="37">
        <v>23590</v>
      </c>
      <c r="F606" s="38">
        <f>'Automation by SOC (Employment)'!G814</f>
        <v>19350</v>
      </c>
      <c r="G606" s="39">
        <f t="shared" si="44"/>
        <v>4940</v>
      </c>
      <c r="H606" s="40">
        <f t="shared" si="45"/>
        <v>0.26487935656836459</v>
      </c>
      <c r="I606" s="39">
        <f t="shared" si="46"/>
        <v>-4240</v>
      </c>
      <c r="J606" s="40">
        <f t="shared" si="47"/>
        <v>-0.17973717676981771</v>
      </c>
      <c r="K606" s="35" t="s">
        <v>2836</v>
      </c>
    </row>
    <row r="607" spans="1:11" ht="15" customHeight="1" x14ac:dyDescent="0.45">
      <c r="A607" s="24" t="s">
        <v>2351</v>
      </c>
      <c r="B607" s="25" t="s">
        <v>1307</v>
      </c>
      <c r="C607" s="25" t="s">
        <v>1791</v>
      </c>
      <c r="D607" s="26">
        <v>22310</v>
      </c>
      <c r="E607" s="26">
        <v>20880</v>
      </c>
      <c r="F607" s="27">
        <f>'Automation by SOC (Employment)'!G538</f>
        <v>19310</v>
      </c>
      <c r="G607" s="28">
        <f t="shared" si="44"/>
        <v>-1430</v>
      </c>
      <c r="H607" s="29">
        <f t="shared" si="45"/>
        <v>-6.409681757059614E-2</v>
      </c>
      <c r="I607" s="28">
        <f t="shared" si="46"/>
        <v>-1570</v>
      </c>
      <c r="J607" s="29">
        <f t="shared" si="47"/>
        <v>-7.519157088122605E-2</v>
      </c>
      <c r="K607" s="24" t="s">
        <v>2836</v>
      </c>
    </row>
    <row r="608" spans="1:11" ht="15" customHeight="1" x14ac:dyDescent="0.45">
      <c r="A608" s="24" t="s">
        <v>1966</v>
      </c>
      <c r="B608" s="25" t="s">
        <v>489</v>
      </c>
      <c r="C608" s="25" t="s">
        <v>1791</v>
      </c>
      <c r="D608" s="26">
        <v>17520</v>
      </c>
      <c r="E608" s="26">
        <v>19450</v>
      </c>
      <c r="F608" s="27">
        <f>'Automation by SOC (Employment)'!G162</f>
        <v>19120</v>
      </c>
      <c r="G608" s="28">
        <f t="shared" si="44"/>
        <v>1930</v>
      </c>
      <c r="H608" s="29">
        <f t="shared" si="45"/>
        <v>0.11015981735159817</v>
      </c>
      <c r="I608" s="28">
        <f t="shared" si="46"/>
        <v>-330</v>
      </c>
      <c r="J608" s="29">
        <f t="shared" si="47"/>
        <v>-1.6966580976863752E-2</v>
      </c>
      <c r="K608" s="24" t="s">
        <v>2836</v>
      </c>
    </row>
    <row r="609" spans="1:11" ht="15" customHeight="1" x14ac:dyDescent="0.45">
      <c r="A609" s="24" t="s">
        <v>1924</v>
      </c>
      <c r="B609" s="25" t="s">
        <v>389</v>
      </c>
      <c r="C609" s="25" t="s">
        <v>1791</v>
      </c>
      <c r="D609" s="26">
        <v>21540</v>
      </c>
      <c r="E609" s="26">
        <v>19760</v>
      </c>
      <c r="F609" s="27">
        <f>'Automation by SOC (Employment)'!G124</f>
        <v>18940</v>
      </c>
      <c r="G609" s="28">
        <f t="shared" si="44"/>
        <v>-1780</v>
      </c>
      <c r="H609" s="29">
        <f t="shared" si="45"/>
        <v>-8.2636954503249774E-2</v>
      </c>
      <c r="I609" s="28">
        <f t="shared" si="46"/>
        <v>-820</v>
      </c>
      <c r="J609" s="29">
        <f t="shared" si="47"/>
        <v>-4.1497975708502027E-2</v>
      </c>
      <c r="K609" s="24" t="s">
        <v>2836</v>
      </c>
    </row>
    <row r="610" spans="1:11" ht="15" customHeight="1" x14ac:dyDescent="0.45">
      <c r="A610" s="24" t="s">
        <v>2388</v>
      </c>
      <c r="B610" s="25" t="s">
        <v>1383</v>
      </c>
      <c r="C610" s="25" t="s">
        <v>1791</v>
      </c>
      <c r="D610" s="26">
        <v>21280</v>
      </c>
      <c r="E610" s="26">
        <v>20900</v>
      </c>
      <c r="F610" s="27">
        <f>'Automation by SOC (Employment)'!G575</f>
        <v>18830</v>
      </c>
      <c r="G610" s="28">
        <f t="shared" si="44"/>
        <v>-380</v>
      </c>
      <c r="H610" s="29">
        <f t="shared" si="45"/>
        <v>-1.7857142857142856E-2</v>
      </c>
      <c r="I610" s="28">
        <f t="shared" si="46"/>
        <v>-2070</v>
      </c>
      <c r="J610" s="29">
        <f t="shared" si="47"/>
        <v>-9.9043062200956933E-2</v>
      </c>
      <c r="K610" s="24" t="s">
        <v>2836</v>
      </c>
    </row>
    <row r="611" spans="1:11" ht="15" customHeight="1" x14ac:dyDescent="0.45">
      <c r="A611" s="24" t="s">
        <v>1947</v>
      </c>
      <c r="B611" s="25" t="s">
        <v>1948</v>
      </c>
      <c r="C611" s="25" t="s">
        <v>1791</v>
      </c>
      <c r="D611" s="26">
        <v>14480</v>
      </c>
      <c r="E611" s="26">
        <v>17790</v>
      </c>
      <c r="F611" s="27">
        <f>'Automation by SOC (Employment)'!G145</f>
        <v>18820</v>
      </c>
      <c r="G611" s="28">
        <f t="shared" si="44"/>
        <v>3310</v>
      </c>
      <c r="H611" s="29">
        <f t="shared" si="45"/>
        <v>0.22859116022099449</v>
      </c>
      <c r="I611" s="28">
        <f t="shared" si="46"/>
        <v>1030</v>
      </c>
      <c r="J611" s="29">
        <f t="shared" si="47"/>
        <v>5.7897695334457558E-2</v>
      </c>
      <c r="K611" s="24" t="s">
        <v>2836</v>
      </c>
    </row>
    <row r="612" spans="1:11" ht="15" customHeight="1" x14ac:dyDescent="0.45">
      <c r="A612" s="24" t="s">
        <v>2022</v>
      </c>
      <c r="B612" s="25" t="s">
        <v>601</v>
      </c>
      <c r="C612" s="25" t="s">
        <v>1791</v>
      </c>
      <c r="D612" s="26">
        <v>20610</v>
      </c>
      <c r="E612" s="26">
        <v>19860</v>
      </c>
      <c r="F612" s="27">
        <f>'Automation by SOC (Employment)'!G217</f>
        <v>18790</v>
      </c>
      <c r="G612" s="28">
        <f t="shared" si="44"/>
        <v>-750</v>
      </c>
      <c r="H612" s="29">
        <f t="shared" si="45"/>
        <v>-3.6390101892285295E-2</v>
      </c>
      <c r="I612" s="28">
        <f t="shared" si="46"/>
        <v>-1070</v>
      </c>
      <c r="J612" s="29">
        <f t="shared" si="47"/>
        <v>-5.3877139979859011E-2</v>
      </c>
      <c r="K612" s="24" t="s">
        <v>2836</v>
      </c>
    </row>
    <row r="613" spans="1:11" ht="15" customHeight="1" x14ac:dyDescent="0.45">
      <c r="A613" s="24" t="s">
        <v>2218</v>
      </c>
      <c r="B613" s="25" t="s">
        <v>1031</v>
      </c>
      <c r="C613" s="25" t="s">
        <v>1791</v>
      </c>
      <c r="D613" s="26">
        <v>19240</v>
      </c>
      <c r="E613" s="26">
        <v>20110</v>
      </c>
      <c r="F613" s="27">
        <f>'Automation by SOC (Employment)'!G405</f>
        <v>18770</v>
      </c>
      <c r="G613" s="28">
        <f t="shared" si="44"/>
        <v>870</v>
      </c>
      <c r="H613" s="29">
        <f t="shared" si="45"/>
        <v>4.5218295218295221E-2</v>
      </c>
      <c r="I613" s="28">
        <f t="shared" si="46"/>
        <v>-1340</v>
      </c>
      <c r="J613" s="29">
        <f t="shared" si="47"/>
        <v>-6.6633515663848827E-2</v>
      </c>
      <c r="K613" s="24" t="s">
        <v>2836</v>
      </c>
    </row>
    <row r="614" spans="1:11" ht="15" customHeight="1" x14ac:dyDescent="0.45">
      <c r="A614" s="24" t="s">
        <v>2521</v>
      </c>
      <c r="B614" s="25" t="s">
        <v>1651</v>
      </c>
      <c r="C614" s="25" t="s">
        <v>1791</v>
      </c>
      <c r="D614" s="26">
        <v>18240</v>
      </c>
      <c r="E614" s="26">
        <v>18740</v>
      </c>
      <c r="F614" s="27">
        <f>'Automation by SOC (Employment)'!G706</f>
        <v>18660</v>
      </c>
      <c r="G614" s="28">
        <f t="shared" si="44"/>
        <v>500</v>
      </c>
      <c r="H614" s="29">
        <f t="shared" si="45"/>
        <v>2.7412280701754384E-2</v>
      </c>
      <c r="I614" s="28">
        <f t="shared" si="46"/>
        <v>-80</v>
      </c>
      <c r="J614" s="29">
        <f t="shared" si="47"/>
        <v>-4.2689434364994666E-3</v>
      </c>
      <c r="K614" s="24" t="s">
        <v>2836</v>
      </c>
    </row>
    <row r="615" spans="1:11" ht="15" customHeight="1" x14ac:dyDescent="0.45">
      <c r="A615" s="24" t="s">
        <v>1925</v>
      </c>
      <c r="B615" s="25" t="s">
        <v>391</v>
      </c>
      <c r="C615" s="25" t="s">
        <v>1791</v>
      </c>
      <c r="D615" s="26">
        <v>17100</v>
      </c>
      <c r="E615" s="26">
        <v>16920</v>
      </c>
      <c r="F615" s="27">
        <f>'Automation by SOC (Employment)'!G125</f>
        <v>18120</v>
      </c>
      <c r="G615" s="28">
        <f t="shared" si="44"/>
        <v>-180</v>
      </c>
      <c r="H615" s="29">
        <f t="shared" si="45"/>
        <v>-1.0526315789473684E-2</v>
      </c>
      <c r="I615" s="28">
        <f t="shared" si="46"/>
        <v>1200</v>
      </c>
      <c r="J615" s="29">
        <f t="shared" si="47"/>
        <v>7.0921985815602842E-2</v>
      </c>
      <c r="K615" s="24" t="s">
        <v>2836</v>
      </c>
    </row>
    <row r="616" spans="1:11" ht="15" customHeight="1" x14ac:dyDescent="0.45">
      <c r="A616" s="24" t="s">
        <v>2577</v>
      </c>
      <c r="B616" s="25" t="s">
        <v>1777</v>
      </c>
      <c r="C616" s="25" t="s">
        <v>1791</v>
      </c>
      <c r="D616" s="26">
        <v>18230</v>
      </c>
      <c r="E616" s="26">
        <v>17350</v>
      </c>
      <c r="F616" s="27">
        <f>'Automation by SOC (Employment)'!G762</f>
        <v>17990</v>
      </c>
      <c r="G616" s="28">
        <f t="shared" si="44"/>
        <v>-880</v>
      </c>
      <c r="H616" s="29">
        <f t="shared" si="45"/>
        <v>-4.8272078990674712E-2</v>
      </c>
      <c r="I616" s="28">
        <f t="shared" si="46"/>
        <v>640</v>
      </c>
      <c r="J616" s="29">
        <f t="shared" si="47"/>
        <v>3.6887608069164267E-2</v>
      </c>
      <c r="K616" s="24" t="s">
        <v>2836</v>
      </c>
    </row>
    <row r="617" spans="1:11" ht="15" customHeight="1" x14ac:dyDescent="0.45">
      <c r="A617" s="24" t="s">
        <v>1942</v>
      </c>
      <c r="B617" s="25" t="s">
        <v>437</v>
      </c>
      <c r="C617" s="25" t="s">
        <v>1791</v>
      </c>
      <c r="D617" s="26">
        <v>16420</v>
      </c>
      <c r="E617" s="26">
        <v>15880</v>
      </c>
      <c r="F617" s="27">
        <f>'Automation by SOC (Employment)'!G140</f>
        <v>17790</v>
      </c>
      <c r="G617" s="28">
        <f t="shared" si="44"/>
        <v>-540</v>
      </c>
      <c r="H617" s="29">
        <f t="shared" si="45"/>
        <v>-3.2886723507917173E-2</v>
      </c>
      <c r="I617" s="28">
        <f t="shared" si="46"/>
        <v>1910</v>
      </c>
      <c r="J617" s="29">
        <f t="shared" si="47"/>
        <v>0.12027707808564232</v>
      </c>
      <c r="K617" s="24" t="s">
        <v>2836</v>
      </c>
    </row>
    <row r="618" spans="1:11" ht="15" customHeight="1" x14ac:dyDescent="0.45">
      <c r="A618" s="24" t="s">
        <v>2408</v>
      </c>
      <c r="B618" s="25" t="s">
        <v>1423</v>
      </c>
      <c r="C618" s="25" t="s">
        <v>1791</v>
      </c>
      <c r="D618" s="26">
        <v>17360</v>
      </c>
      <c r="E618" s="26">
        <v>18710</v>
      </c>
      <c r="F618" s="27">
        <f>'Automation by SOC (Employment)'!G595</f>
        <v>17430</v>
      </c>
      <c r="G618" s="28">
        <f t="shared" si="44"/>
        <v>1350</v>
      </c>
      <c r="H618" s="29">
        <f t="shared" si="45"/>
        <v>7.7764976958525342E-2</v>
      </c>
      <c r="I618" s="28">
        <f t="shared" si="46"/>
        <v>-1280</v>
      </c>
      <c r="J618" s="29">
        <f t="shared" si="47"/>
        <v>-6.8412613575628001E-2</v>
      </c>
      <c r="K618" s="24" t="s">
        <v>2836</v>
      </c>
    </row>
    <row r="619" spans="1:11" ht="15" customHeight="1" x14ac:dyDescent="0.45">
      <c r="A619" s="24" t="s">
        <v>2177</v>
      </c>
      <c r="B619" s="25" t="s">
        <v>943</v>
      </c>
      <c r="C619" s="25" t="s">
        <v>1791</v>
      </c>
      <c r="D619" s="26">
        <v>15900</v>
      </c>
      <c r="E619" s="26">
        <v>16910</v>
      </c>
      <c r="F619" s="27">
        <f>'Automation by SOC (Employment)'!G365</f>
        <v>17310</v>
      </c>
      <c r="G619" s="28">
        <f t="shared" si="44"/>
        <v>1010</v>
      </c>
      <c r="H619" s="29">
        <f t="shared" si="45"/>
        <v>6.3522012578616352E-2</v>
      </c>
      <c r="I619" s="28">
        <f t="shared" si="46"/>
        <v>400</v>
      </c>
      <c r="J619" s="29">
        <f t="shared" si="47"/>
        <v>2.365464222353637E-2</v>
      </c>
      <c r="K619" s="24" t="s">
        <v>2836</v>
      </c>
    </row>
    <row r="620" spans="1:11" ht="15" customHeight="1" x14ac:dyDescent="0.45">
      <c r="A620" s="35" t="s">
        <v>2684</v>
      </c>
      <c r="B620" s="36" t="s">
        <v>2685</v>
      </c>
      <c r="C620" s="36" t="s">
        <v>2587</v>
      </c>
      <c r="D620" s="37">
        <v>13740</v>
      </c>
      <c r="E620" s="37">
        <v>16370</v>
      </c>
      <c r="F620" s="38">
        <f>'Automation by SOC (Employment)'!G816</f>
        <v>17210</v>
      </c>
      <c r="G620" s="39">
        <f t="shared" si="44"/>
        <v>2630</v>
      </c>
      <c r="H620" s="40">
        <f t="shared" si="45"/>
        <v>0.19141193595342068</v>
      </c>
      <c r="I620" s="39">
        <f t="shared" si="46"/>
        <v>840</v>
      </c>
      <c r="J620" s="40">
        <f t="shared" si="47"/>
        <v>5.1313378130726943E-2</v>
      </c>
      <c r="K620" s="35" t="s">
        <v>2836</v>
      </c>
    </row>
    <row r="621" spans="1:11" ht="15" customHeight="1" x14ac:dyDescent="0.45">
      <c r="A621" s="24" t="s">
        <v>2008</v>
      </c>
      <c r="B621" s="25" t="s">
        <v>573</v>
      </c>
      <c r="C621" s="25" t="s">
        <v>1791</v>
      </c>
      <c r="D621" s="26">
        <v>17090</v>
      </c>
      <c r="E621" s="26">
        <v>17170</v>
      </c>
      <c r="F621" s="27">
        <f>'Automation by SOC (Employment)'!G203</f>
        <v>16970</v>
      </c>
      <c r="G621" s="28">
        <f t="shared" si="44"/>
        <v>80</v>
      </c>
      <c r="H621" s="29">
        <f t="shared" si="45"/>
        <v>4.6811000585137508E-3</v>
      </c>
      <c r="I621" s="28">
        <f t="shared" si="46"/>
        <v>-200</v>
      </c>
      <c r="J621" s="29">
        <f t="shared" si="47"/>
        <v>-1.1648223645894001E-2</v>
      </c>
      <c r="K621" s="24" t="s">
        <v>2836</v>
      </c>
    </row>
    <row r="622" spans="1:11" ht="15" customHeight="1" x14ac:dyDescent="0.45">
      <c r="A622" s="24" t="s">
        <v>2031</v>
      </c>
      <c r="B622" s="25" t="s">
        <v>619</v>
      </c>
      <c r="C622" s="25" t="s">
        <v>1791</v>
      </c>
      <c r="D622" s="26">
        <v>12210</v>
      </c>
      <c r="E622" s="26">
        <v>14200</v>
      </c>
      <c r="F622" s="27">
        <f>'Automation by SOC (Employment)'!G226</f>
        <v>16870</v>
      </c>
      <c r="G622" s="28">
        <f t="shared" si="44"/>
        <v>1990</v>
      </c>
      <c r="H622" s="29">
        <f t="shared" si="45"/>
        <v>0.16298116298116297</v>
      </c>
      <c r="I622" s="28">
        <f t="shared" si="46"/>
        <v>2670</v>
      </c>
      <c r="J622" s="29">
        <f t="shared" si="47"/>
        <v>0.18802816901408451</v>
      </c>
      <c r="K622" s="24" t="s">
        <v>2836</v>
      </c>
    </row>
    <row r="623" spans="1:11" ht="15" customHeight="1" x14ac:dyDescent="0.45">
      <c r="A623" s="35" t="s">
        <v>2622</v>
      </c>
      <c r="B623" s="36" t="s">
        <v>2623</v>
      </c>
      <c r="C623" s="36" t="s">
        <v>2587</v>
      </c>
      <c r="D623" s="37">
        <v>16900</v>
      </c>
      <c r="E623" s="37">
        <v>17540</v>
      </c>
      <c r="F623" s="38">
        <f>'Automation by SOC (Employment)'!G785</f>
        <v>16580</v>
      </c>
      <c r="G623" s="39">
        <f t="shared" si="44"/>
        <v>640</v>
      </c>
      <c r="H623" s="40">
        <f t="shared" si="45"/>
        <v>3.7869822485207101E-2</v>
      </c>
      <c r="I623" s="39">
        <f t="shared" si="46"/>
        <v>-960</v>
      </c>
      <c r="J623" s="40">
        <f t="shared" si="47"/>
        <v>-5.4732041049030788E-2</v>
      </c>
      <c r="K623" s="35" t="s">
        <v>2836</v>
      </c>
    </row>
    <row r="624" spans="1:11" ht="15" customHeight="1" x14ac:dyDescent="0.45">
      <c r="A624" s="35" t="s">
        <v>2604</v>
      </c>
      <c r="B624" s="36" t="s">
        <v>2605</v>
      </c>
      <c r="C624" s="36" t="s">
        <v>2587</v>
      </c>
      <c r="D624" s="37">
        <v>13220</v>
      </c>
      <c r="E624" s="37">
        <v>15320</v>
      </c>
      <c r="F624" s="38">
        <f>'Automation by SOC (Employment)'!G776</f>
        <v>16540</v>
      </c>
      <c r="G624" s="39">
        <f t="shared" si="44"/>
        <v>2100</v>
      </c>
      <c r="H624" s="40">
        <f t="shared" si="45"/>
        <v>0.15885022692889561</v>
      </c>
      <c r="I624" s="39">
        <f t="shared" si="46"/>
        <v>1220</v>
      </c>
      <c r="J624" s="40">
        <f t="shared" si="47"/>
        <v>7.963446475195822E-2</v>
      </c>
      <c r="K624" s="35" t="s">
        <v>2836</v>
      </c>
    </row>
    <row r="625" spans="1:11" ht="23.25" customHeight="1" x14ac:dyDescent="0.45">
      <c r="A625" s="24" t="s">
        <v>1987</v>
      </c>
      <c r="B625" s="25" t="s">
        <v>531</v>
      </c>
      <c r="C625" s="25" t="s">
        <v>1791</v>
      </c>
      <c r="D625" s="26">
        <v>14670</v>
      </c>
      <c r="E625" s="26">
        <v>16230</v>
      </c>
      <c r="F625" s="27">
        <f>'Automation by SOC (Employment)'!G182</f>
        <v>16370</v>
      </c>
      <c r="G625" s="28">
        <f t="shared" si="44"/>
        <v>1560</v>
      </c>
      <c r="H625" s="29">
        <f t="shared" si="45"/>
        <v>0.10633946830265849</v>
      </c>
      <c r="I625" s="28">
        <f t="shared" si="46"/>
        <v>140</v>
      </c>
      <c r="J625" s="29">
        <f t="shared" si="47"/>
        <v>8.6260012322858896E-3</v>
      </c>
      <c r="K625" s="24" t="s">
        <v>2836</v>
      </c>
    </row>
    <row r="626" spans="1:11" ht="15" customHeight="1" x14ac:dyDescent="0.45">
      <c r="A626" s="24" t="s">
        <v>2442</v>
      </c>
      <c r="B626" s="25" t="s">
        <v>1489</v>
      </c>
      <c r="C626" s="25" t="s">
        <v>1791</v>
      </c>
      <c r="D626" s="26">
        <v>20380</v>
      </c>
      <c r="E626" s="26">
        <v>18520</v>
      </c>
      <c r="F626" s="27">
        <f>'Automation by SOC (Employment)'!G628</f>
        <v>16170</v>
      </c>
      <c r="G626" s="28">
        <f t="shared" si="44"/>
        <v>-1860</v>
      </c>
      <c r="H626" s="29">
        <f t="shared" si="45"/>
        <v>-9.1265947006869477E-2</v>
      </c>
      <c r="I626" s="28">
        <f t="shared" si="46"/>
        <v>-2350</v>
      </c>
      <c r="J626" s="29">
        <f t="shared" si="47"/>
        <v>-0.12688984881209503</v>
      </c>
      <c r="K626" s="24" t="s">
        <v>2836</v>
      </c>
    </row>
    <row r="627" spans="1:11" ht="15" customHeight="1" x14ac:dyDescent="0.45">
      <c r="A627" s="35" t="s">
        <v>2732</v>
      </c>
      <c r="B627" s="36" t="s">
        <v>2733</v>
      </c>
      <c r="C627" s="36" t="s">
        <v>2587</v>
      </c>
      <c r="D627" s="37">
        <v>20370</v>
      </c>
      <c r="E627" s="37">
        <v>20270</v>
      </c>
      <c r="F627" s="38">
        <f>'Automation by SOC (Employment)'!G840</f>
        <v>15900</v>
      </c>
      <c r="G627" s="39">
        <f t="shared" si="44"/>
        <v>-100</v>
      </c>
      <c r="H627" s="40">
        <f t="shared" si="45"/>
        <v>-4.9091801669121256E-3</v>
      </c>
      <c r="I627" s="39">
        <f t="shared" si="46"/>
        <v>-4370</v>
      </c>
      <c r="J627" s="40">
        <f t="shared" si="47"/>
        <v>-0.21558954119388257</v>
      </c>
      <c r="K627" s="35" t="s">
        <v>2836</v>
      </c>
    </row>
    <row r="628" spans="1:11" ht="15" customHeight="1" x14ac:dyDescent="0.45">
      <c r="A628" s="24" t="s">
        <v>2066</v>
      </c>
      <c r="B628" s="25" t="s">
        <v>693</v>
      </c>
      <c r="C628" s="25" t="s">
        <v>1791</v>
      </c>
      <c r="D628" s="26">
        <v>14840</v>
      </c>
      <c r="E628" s="26">
        <v>15080</v>
      </c>
      <c r="F628" s="27">
        <f>'Automation by SOC (Employment)'!G260</f>
        <v>15780</v>
      </c>
      <c r="G628" s="28">
        <f t="shared" si="44"/>
        <v>240</v>
      </c>
      <c r="H628" s="29">
        <f t="shared" si="45"/>
        <v>1.6172506738544475E-2</v>
      </c>
      <c r="I628" s="28">
        <f t="shared" si="46"/>
        <v>700</v>
      </c>
      <c r="J628" s="29">
        <f t="shared" si="47"/>
        <v>4.6419098143236075E-2</v>
      </c>
      <c r="K628" s="24" t="s">
        <v>2836</v>
      </c>
    </row>
    <row r="629" spans="1:11" ht="15" customHeight="1" x14ac:dyDescent="0.45">
      <c r="A629" s="24" t="s">
        <v>1922</v>
      </c>
      <c r="B629" s="25" t="s">
        <v>385</v>
      </c>
      <c r="C629" s="25" t="s">
        <v>1791</v>
      </c>
      <c r="D629" s="26">
        <v>15800</v>
      </c>
      <c r="E629" s="26">
        <v>16600</v>
      </c>
      <c r="F629" s="27">
        <f>'Automation by SOC (Employment)'!G122</f>
        <v>15730</v>
      </c>
      <c r="G629" s="28">
        <f t="shared" si="44"/>
        <v>800</v>
      </c>
      <c r="H629" s="29">
        <f t="shared" si="45"/>
        <v>5.0632911392405063E-2</v>
      </c>
      <c r="I629" s="28">
        <f t="shared" si="46"/>
        <v>-870</v>
      </c>
      <c r="J629" s="29">
        <f t="shared" si="47"/>
        <v>-5.2409638554216868E-2</v>
      </c>
      <c r="K629" s="24" t="s">
        <v>2836</v>
      </c>
    </row>
    <row r="630" spans="1:11" ht="23.25" customHeight="1" x14ac:dyDescent="0.45">
      <c r="A630" s="24" t="s">
        <v>1913</v>
      </c>
      <c r="B630" s="25" t="s">
        <v>361</v>
      </c>
      <c r="C630" s="25" t="s">
        <v>1791</v>
      </c>
      <c r="D630" s="26">
        <v>15360</v>
      </c>
      <c r="E630" s="26">
        <v>14680</v>
      </c>
      <c r="F630" s="27">
        <f>'Automation by SOC (Employment)'!G114</f>
        <v>15520</v>
      </c>
      <c r="G630" s="28">
        <f t="shared" si="44"/>
        <v>-680</v>
      </c>
      <c r="H630" s="29">
        <f t="shared" si="45"/>
        <v>-4.4270833333333336E-2</v>
      </c>
      <c r="I630" s="28">
        <f t="shared" si="46"/>
        <v>840</v>
      </c>
      <c r="J630" s="29">
        <f t="shared" si="47"/>
        <v>5.7220708446866483E-2</v>
      </c>
      <c r="K630" s="24" t="s">
        <v>2836</v>
      </c>
    </row>
    <row r="631" spans="1:11" ht="15" customHeight="1" x14ac:dyDescent="0.45">
      <c r="A631" s="24" t="s">
        <v>1903</v>
      </c>
      <c r="B631" s="25" t="s">
        <v>329</v>
      </c>
      <c r="C631" s="25" t="s">
        <v>1791</v>
      </c>
      <c r="D631" s="26">
        <v>12710</v>
      </c>
      <c r="E631" s="26">
        <v>14740</v>
      </c>
      <c r="F631" s="27">
        <f>'Automation by SOC (Employment)'!G105</f>
        <v>15280</v>
      </c>
      <c r="G631" s="28">
        <f t="shared" si="44"/>
        <v>2030</v>
      </c>
      <c r="H631" s="29">
        <f t="shared" si="45"/>
        <v>0.15971675845790717</v>
      </c>
      <c r="I631" s="28">
        <f t="shared" si="46"/>
        <v>540</v>
      </c>
      <c r="J631" s="29">
        <f t="shared" si="47"/>
        <v>3.6635006784260515E-2</v>
      </c>
      <c r="K631" s="24" t="s">
        <v>2836</v>
      </c>
    </row>
    <row r="632" spans="1:11" ht="15" customHeight="1" x14ac:dyDescent="0.45">
      <c r="A632" s="24" t="s">
        <v>2428</v>
      </c>
      <c r="B632" s="25" t="s">
        <v>1463</v>
      </c>
      <c r="C632" s="25" t="s">
        <v>1791</v>
      </c>
      <c r="D632" s="26">
        <v>14790</v>
      </c>
      <c r="E632" s="26">
        <v>15550</v>
      </c>
      <c r="F632" s="27">
        <f>'Automation by SOC (Employment)'!G615</f>
        <v>15040</v>
      </c>
      <c r="G632" s="28">
        <f t="shared" si="44"/>
        <v>760</v>
      </c>
      <c r="H632" s="29">
        <f t="shared" si="45"/>
        <v>5.1386071670047329E-2</v>
      </c>
      <c r="I632" s="28">
        <f t="shared" si="46"/>
        <v>-510</v>
      </c>
      <c r="J632" s="29">
        <f t="shared" si="47"/>
        <v>-3.2797427652733122E-2</v>
      </c>
      <c r="K632" s="24" t="s">
        <v>2836</v>
      </c>
    </row>
    <row r="633" spans="1:11" ht="15" customHeight="1" x14ac:dyDescent="0.45">
      <c r="A633" s="24" t="s">
        <v>2230</v>
      </c>
      <c r="B633" s="25" t="s">
        <v>1055</v>
      </c>
      <c r="C633" s="25" t="s">
        <v>1791</v>
      </c>
      <c r="D633" s="26">
        <v>15990</v>
      </c>
      <c r="E633" s="26">
        <v>18100</v>
      </c>
      <c r="F633" s="27">
        <f>'Automation by SOC (Employment)'!G417</f>
        <v>15000</v>
      </c>
      <c r="G633" s="28">
        <f t="shared" si="44"/>
        <v>2110</v>
      </c>
      <c r="H633" s="29">
        <f t="shared" si="45"/>
        <v>0.13195747342088807</v>
      </c>
      <c r="I633" s="28">
        <f t="shared" si="46"/>
        <v>-3100</v>
      </c>
      <c r="J633" s="29">
        <f t="shared" si="47"/>
        <v>-0.17127071823204421</v>
      </c>
      <c r="K633" s="24" t="s">
        <v>2836</v>
      </c>
    </row>
    <row r="634" spans="1:11" ht="15" customHeight="1" x14ac:dyDescent="0.45">
      <c r="A634" s="24" t="s">
        <v>2098</v>
      </c>
      <c r="B634" s="25" t="s">
        <v>763</v>
      </c>
      <c r="C634" s="25" t="s">
        <v>1791</v>
      </c>
      <c r="D634" s="26">
        <v>15540</v>
      </c>
      <c r="E634" s="26">
        <v>15060</v>
      </c>
      <c r="F634" s="27">
        <f>'Automation by SOC (Employment)'!G292</f>
        <v>14930</v>
      </c>
      <c r="G634" s="28">
        <f t="shared" si="44"/>
        <v>-480</v>
      </c>
      <c r="H634" s="29">
        <f t="shared" si="45"/>
        <v>-3.0888030888030889E-2</v>
      </c>
      <c r="I634" s="28">
        <f t="shared" si="46"/>
        <v>-130</v>
      </c>
      <c r="J634" s="29">
        <f t="shared" si="47"/>
        <v>-8.6321381142098266E-3</v>
      </c>
      <c r="K634" s="24" t="s">
        <v>2836</v>
      </c>
    </row>
    <row r="635" spans="1:11" ht="15" customHeight="1" x14ac:dyDescent="0.45">
      <c r="A635" s="24" t="s">
        <v>2493</v>
      </c>
      <c r="B635" s="25" t="s">
        <v>1591</v>
      </c>
      <c r="C635" s="25" t="s">
        <v>1791</v>
      </c>
      <c r="D635" s="26">
        <v>14380</v>
      </c>
      <c r="E635" s="26">
        <v>14230</v>
      </c>
      <c r="F635" s="27">
        <f>'Automation by SOC (Employment)'!G679</f>
        <v>14480</v>
      </c>
      <c r="G635" s="28">
        <f t="shared" si="44"/>
        <v>-150</v>
      </c>
      <c r="H635" s="29">
        <f t="shared" si="45"/>
        <v>-1.0431154381084841E-2</v>
      </c>
      <c r="I635" s="28">
        <f t="shared" si="46"/>
        <v>250</v>
      </c>
      <c r="J635" s="29">
        <f t="shared" si="47"/>
        <v>1.7568517217146872E-2</v>
      </c>
      <c r="K635" s="24" t="s">
        <v>2836</v>
      </c>
    </row>
    <row r="636" spans="1:11" ht="15" customHeight="1" x14ac:dyDescent="0.45">
      <c r="A636" s="24" t="s">
        <v>2389</v>
      </c>
      <c r="B636" s="25" t="s">
        <v>1385</v>
      </c>
      <c r="C636" s="25" t="s">
        <v>1791</v>
      </c>
      <c r="D636" s="26">
        <v>16010</v>
      </c>
      <c r="E636" s="26">
        <v>16570</v>
      </c>
      <c r="F636" s="27">
        <f>'Automation by SOC (Employment)'!G576</f>
        <v>14450</v>
      </c>
      <c r="G636" s="28">
        <f t="shared" si="44"/>
        <v>560</v>
      </c>
      <c r="H636" s="29">
        <f t="shared" si="45"/>
        <v>3.4978138663335413E-2</v>
      </c>
      <c r="I636" s="28">
        <f t="shared" si="46"/>
        <v>-2120</v>
      </c>
      <c r="J636" s="29">
        <f t="shared" si="47"/>
        <v>-0.12794206397103197</v>
      </c>
      <c r="K636" s="24" t="s">
        <v>2836</v>
      </c>
    </row>
    <row r="637" spans="1:11" ht="23.25" customHeight="1" x14ac:dyDescent="0.45">
      <c r="A637" s="24" t="s">
        <v>2357</v>
      </c>
      <c r="B637" s="25" t="s">
        <v>1319</v>
      </c>
      <c r="C637" s="25" t="s">
        <v>1791</v>
      </c>
      <c r="D637" s="26">
        <v>16460</v>
      </c>
      <c r="E637" s="26">
        <v>15660</v>
      </c>
      <c r="F637" s="27">
        <f>'Automation by SOC (Employment)'!G544</f>
        <v>14170</v>
      </c>
      <c r="G637" s="28">
        <f t="shared" si="44"/>
        <v>-800</v>
      </c>
      <c r="H637" s="29">
        <f t="shared" si="45"/>
        <v>-4.8602673147023087E-2</v>
      </c>
      <c r="I637" s="28">
        <f t="shared" si="46"/>
        <v>-1490</v>
      </c>
      <c r="J637" s="29">
        <f t="shared" si="47"/>
        <v>-9.5146871008939968E-2</v>
      </c>
      <c r="K637" s="24" t="s">
        <v>2836</v>
      </c>
    </row>
    <row r="638" spans="1:11" ht="15" customHeight="1" x14ac:dyDescent="0.45">
      <c r="A638" s="24" t="s">
        <v>2378</v>
      </c>
      <c r="B638" s="25" t="s">
        <v>1363</v>
      </c>
      <c r="C638" s="25" t="s">
        <v>1791</v>
      </c>
      <c r="D638" s="26">
        <v>15700</v>
      </c>
      <c r="E638" s="26">
        <v>14340</v>
      </c>
      <c r="F638" s="27">
        <f>'Automation by SOC (Employment)'!G565</f>
        <v>14000</v>
      </c>
      <c r="G638" s="28">
        <f t="shared" si="44"/>
        <v>-1360</v>
      </c>
      <c r="H638" s="29">
        <f t="shared" si="45"/>
        <v>-8.6624203821656046E-2</v>
      </c>
      <c r="I638" s="28">
        <f t="shared" si="46"/>
        <v>-340</v>
      </c>
      <c r="J638" s="29">
        <f t="shared" si="47"/>
        <v>-2.3709902370990237E-2</v>
      </c>
      <c r="K638" s="24" t="s">
        <v>2836</v>
      </c>
    </row>
    <row r="639" spans="1:11" ht="15" customHeight="1" x14ac:dyDescent="0.45">
      <c r="A639" s="24" t="s">
        <v>2484</v>
      </c>
      <c r="B639" s="25" t="s">
        <v>1573</v>
      </c>
      <c r="C639" s="25" t="s">
        <v>1791</v>
      </c>
      <c r="D639" s="26">
        <v>14950</v>
      </c>
      <c r="E639" s="26">
        <v>16290</v>
      </c>
      <c r="F639" s="27">
        <f>'Automation by SOC (Employment)'!G670</f>
        <v>13920</v>
      </c>
      <c r="G639" s="28">
        <f t="shared" si="44"/>
        <v>1340</v>
      </c>
      <c r="H639" s="29">
        <f t="shared" si="45"/>
        <v>8.9632107023411373E-2</v>
      </c>
      <c r="I639" s="28">
        <f t="shared" si="46"/>
        <v>-2370</v>
      </c>
      <c r="J639" s="29">
        <f t="shared" si="47"/>
        <v>-0.14548802946593001</v>
      </c>
      <c r="K639" s="24" t="s">
        <v>2836</v>
      </c>
    </row>
    <row r="640" spans="1:11" ht="15" customHeight="1" x14ac:dyDescent="0.45">
      <c r="A640" s="24" t="s">
        <v>1821</v>
      </c>
      <c r="B640" s="25" t="s">
        <v>109</v>
      </c>
      <c r="C640" s="25" t="s">
        <v>1791</v>
      </c>
      <c r="D640" s="26">
        <v>14200</v>
      </c>
      <c r="E640" s="26">
        <v>13120</v>
      </c>
      <c r="F640" s="27">
        <f>'Automation by SOC (Employment)'!G32</f>
        <v>13910</v>
      </c>
      <c r="G640" s="28">
        <f t="shared" si="44"/>
        <v>-1080</v>
      </c>
      <c r="H640" s="29">
        <f t="shared" si="45"/>
        <v>-7.605633802816901E-2</v>
      </c>
      <c r="I640" s="28">
        <f t="shared" si="46"/>
        <v>790</v>
      </c>
      <c r="J640" s="29">
        <f t="shared" si="47"/>
        <v>6.0213414634146339E-2</v>
      </c>
      <c r="K640" s="24" t="s">
        <v>2836</v>
      </c>
    </row>
    <row r="641" spans="1:11" ht="15" customHeight="1" x14ac:dyDescent="0.45">
      <c r="A641" s="24" t="s">
        <v>1817</v>
      </c>
      <c r="B641" s="25" t="s">
        <v>101</v>
      </c>
      <c r="C641" s="25" t="s">
        <v>1791</v>
      </c>
      <c r="D641" s="26">
        <v>13810</v>
      </c>
      <c r="E641" s="26">
        <v>13810</v>
      </c>
      <c r="F641" s="27">
        <f>'Automation by SOC (Employment)'!G28</f>
        <v>13810</v>
      </c>
      <c r="G641" s="28">
        <f t="shared" si="44"/>
        <v>0</v>
      </c>
      <c r="H641" s="29">
        <f t="shared" si="45"/>
        <v>0</v>
      </c>
      <c r="I641" s="28">
        <f t="shared" si="46"/>
        <v>0</v>
      </c>
      <c r="J641" s="29">
        <f t="shared" si="47"/>
        <v>0</v>
      </c>
      <c r="K641" s="24" t="s">
        <v>2836</v>
      </c>
    </row>
    <row r="642" spans="1:11" ht="15" customHeight="1" x14ac:dyDescent="0.45">
      <c r="A642" s="24" t="s">
        <v>2175</v>
      </c>
      <c r="B642" s="25" t="s">
        <v>939</v>
      </c>
      <c r="C642" s="25" t="s">
        <v>1791</v>
      </c>
      <c r="D642" s="26">
        <v>14200</v>
      </c>
      <c r="E642" s="26">
        <v>14050</v>
      </c>
      <c r="F642" s="27">
        <f>'Automation by SOC (Employment)'!G363</f>
        <v>13800</v>
      </c>
      <c r="G642" s="28">
        <f t="shared" si="44"/>
        <v>-150</v>
      </c>
      <c r="H642" s="29">
        <f t="shared" si="45"/>
        <v>-1.0563380281690141E-2</v>
      </c>
      <c r="I642" s="28">
        <f t="shared" si="46"/>
        <v>-250</v>
      </c>
      <c r="J642" s="29">
        <f t="shared" si="47"/>
        <v>-1.7793594306049824E-2</v>
      </c>
      <c r="K642" s="24" t="s">
        <v>2836</v>
      </c>
    </row>
    <row r="643" spans="1:11" ht="15" customHeight="1" x14ac:dyDescent="0.45">
      <c r="A643" s="24" t="s">
        <v>2352</v>
      </c>
      <c r="B643" s="25" t="s">
        <v>1309</v>
      </c>
      <c r="C643" s="25" t="s">
        <v>1791</v>
      </c>
      <c r="D643" s="26">
        <v>17400</v>
      </c>
      <c r="E643" s="26">
        <v>14140</v>
      </c>
      <c r="F643" s="27">
        <f>'Automation by SOC (Employment)'!G539</f>
        <v>13800</v>
      </c>
      <c r="G643" s="28">
        <f t="shared" si="44"/>
        <v>-3260</v>
      </c>
      <c r="H643" s="29">
        <f t="shared" si="45"/>
        <v>-0.18735632183908046</v>
      </c>
      <c r="I643" s="28">
        <f t="shared" si="46"/>
        <v>-340</v>
      </c>
      <c r="J643" s="29">
        <f t="shared" si="47"/>
        <v>-2.4045261669024046E-2</v>
      </c>
      <c r="K643" s="24" t="s">
        <v>2836</v>
      </c>
    </row>
    <row r="644" spans="1:11" ht="15" customHeight="1" x14ac:dyDescent="0.45">
      <c r="A644" s="24" t="s">
        <v>2331</v>
      </c>
      <c r="B644" s="25" t="s">
        <v>1265</v>
      </c>
      <c r="C644" s="25" t="s">
        <v>1791</v>
      </c>
      <c r="D644" s="26">
        <v>15560</v>
      </c>
      <c r="E644" s="26">
        <v>14980</v>
      </c>
      <c r="F644" s="27">
        <f>'Automation by SOC (Employment)'!G518</f>
        <v>13780</v>
      </c>
      <c r="G644" s="28">
        <f t="shared" si="44"/>
        <v>-580</v>
      </c>
      <c r="H644" s="29">
        <f t="shared" si="45"/>
        <v>-3.7275064267352186E-2</v>
      </c>
      <c r="I644" s="28">
        <f t="shared" si="46"/>
        <v>-1200</v>
      </c>
      <c r="J644" s="29">
        <f t="shared" si="47"/>
        <v>-8.0106809078771699E-2</v>
      </c>
      <c r="K644" s="24" t="s">
        <v>2836</v>
      </c>
    </row>
    <row r="645" spans="1:11" ht="15" customHeight="1" x14ac:dyDescent="0.45">
      <c r="A645" s="24" t="s">
        <v>2109</v>
      </c>
      <c r="B645" s="25" t="s">
        <v>793</v>
      </c>
      <c r="C645" s="25" t="s">
        <v>1791</v>
      </c>
      <c r="D645" s="26">
        <v>13880</v>
      </c>
      <c r="E645" s="26">
        <v>14730</v>
      </c>
      <c r="F645" s="27">
        <f>'Automation by SOC (Employment)'!G302</f>
        <v>13660</v>
      </c>
      <c r="G645" s="28">
        <f t="shared" si="44"/>
        <v>850</v>
      </c>
      <c r="H645" s="29">
        <f t="shared" si="45"/>
        <v>6.1239193083573486E-2</v>
      </c>
      <c r="I645" s="28">
        <f t="shared" si="46"/>
        <v>-1070</v>
      </c>
      <c r="J645" s="29">
        <f t="shared" si="47"/>
        <v>-7.2640868974881201E-2</v>
      </c>
      <c r="K645" s="24" t="s">
        <v>2836</v>
      </c>
    </row>
    <row r="646" spans="1:11" ht="15" customHeight="1" x14ac:dyDescent="0.45">
      <c r="A646" s="35" t="s">
        <v>2686</v>
      </c>
      <c r="B646" s="36" t="s">
        <v>2687</v>
      </c>
      <c r="C646" s="36" t="s">
        <v>2587</v>
      </c>
      <c r="D646" s="37">
        <v>11980</v>
      </c>
      <c r="E646" s="37">
        <v>13580</v>
      </c>
      <c r="F646" s="38">
        <f>'Automation by SOC (Employment)'!G817</f>
        <v>13630</v>
      </c>
      <c r="G646" s="39">
        <f t="shared" si="44"/>
        <v>1600</v>
      </c>
      <c r="H646" s="40">
        <f t="shared" si="45"/>
        <v>0.13355592654424039</v>
      </c>
      <c r="I646" s="39">
        <f t="shared" si="46"/>
        <v>50</v>
      </c>
      <c r="J646" s="40">
        <f t="shared" si="47"/>
        <v>3.6818851251840942E-3</v>
      </c>
      <c r="K646" s="35" t="s">
        <v>2836</v>
      </c>
    </row>
    <row r="647" spans="1:11" ht="15" customHeight="1" x14ac:dyDescent="0.45">
      <c r="A647" s="35" t="s">
        <v>2754</v>
      </c>
      <c r="B647" s="36" t="s">
        <v>2755</v>
      </c>
      <c r="C647" s="36" t="s">
        <v>2582</v>
      </c>
      <c r="D647" s="37">
        <v>10940</v>
      </c>
      <c r="E647" s="37">
        <v>10960</v>
      </c>
      <c r="F647" s="38">
        <f>'Automation by SOC (Employment)'!G851</f>
        <v>13550</v>
      </c>
      <c r="G647" s="39">
        <f t="shared" si="44"/>
        <v>20</v>
      </c>
      <c r="H647" s="40">
        <f t="shared" si="45"/>
        <v>1.8281535648994515E-3</v>
      </c>
      <c r="I647" s="39">
        <f t="shared" si="46"/>
        <v>2590</v>
      </c>
      <c r="J647" s="40">
        <f t="shared" si="47"/>
        <v>0.23631386861313869</v>
      </c>
      <c r="K647" s="35" t="s">
        <v>2836</v>
      </c>
    </row>
    <row r="648" spans="1:11" ht="15" customHeight="1" x14ac:dyDescent="0.45">
      <c r="A648" s="35" t="s">
        <v>2734</v>
      </c>
      <c r="B648" s="36" t="s">
        <v>2735</v>
      </c>
      <c r="C648" s="36" t="s">
        <v>2587</v>
      </c>
      <c r="D648" s="37">
        <v>15080</v>
      </c>
      <c r="E648" s="37">
        <v>14450</v>
      </c>
      <c r="F648" s="38">
        <f>'Automation by SOC (Employment)'!G841</f>
        <v>13530</v>
      </c>
      <c r="G648" s="39">
        <f t="shared" si="44"/>
        <v>-630</v>
      </c>
      <c r="H648" s="40">
        <f t="shared" si="45"/>
        <v>-4.1777188328912467E-2</v>
      </c>
      <c r="I648" s="39">
        <f t="shared" si="46"/>
        <v>-920</v>
      </c>
      <c r="J648" s="40">
        <f t="shared" si="47"/>
        <v>-6.3667820069204156E-2</v>
      </c>
      <c r="K648" s="35" t="s">
        <v>2836</v>
      </c>
    </row>
    <row r="649" spans="1:11" ht="15" customHeight="1" x14ac:dyDescent="0.45">
      <c r="A649" s="24" t="s">
        <v>2405</v>
      </c>
      <c r="B649" s="25" t="s">
        <v>1417</v>
      </c>
      <c r="C649" s="25" t="s">
        <v>1791</v>
      </c>
      <c r="D649" s="26">
        <v>14330</v>
      </c>
      <c r="E649" s="26">
        <v>14010</v>
      </c>
      <c r="F649" s="27">
        <f>'Automation by SOC (Employment)'!G592</f>
        <v>13510</v>
      </c>
      <c r="G649" s="28">
        <f t="shared" si="44"/>
        <v>-320</v>
      </c>
      <c r="H649" s="29">
        <f t="shared" si="45"/>
        <v>-2.2330774598743892E-2</v>
      </c>
      <c r="I649" s="28">
        <f t="shared" si="46"/>
        <v>-500</v>
      </c>
      <c r="J649" s="29">
        <f t="shared" si="47"/>
        <v>-3.5688793718772309E-2</v>
      </c>
      <c r="K649" s="24" t="s">
        <v>2836</v>
      </c>
    </row>
    <row r="650" spans="1:11" ht="15" customHeight="1" x14ac:dyDescent="0.45">
      <c r="A650" s="24" t="s">
        <v>1820</v>
      </c>
      <c r="B650" s="25" t="s">
        <v>107</v>
      </c>
      <c r="C650" s="25" t="s">
        <v>1791</v>
      </c>
      <c r="D650" s="26">
        <v>11910</v>
      </c>
      <c r="E650" s="26">
        <v>12570</v>
      </c>
      <c r="F650" s="27">
        <f>'Automation by SOC (Employment)'!G31</f>
        <v>13500</v>
      </c>
      <c r="G650" s="28">
        <f t="shared" si="44"/>
        <v>660</v>
      </c>
      <c r="H650" s="29">
        <f t="shared" si="45"/>
        <v>5.5415617128463476E-2</v>
      </c>
      <c r="I650" s="28">
        <f t="shared" si="46"/>
        <v>930</v>
      </c>
      <c r="J650" s="29">
        <f t="shared" si="47"/>
        <v>7.3985680190930783E-2</v>
      </c>
      <c r="K650" s="24" t="s">
        <v>2836</v>
      </c>
    </row>
    <row r="651" spans="1:11" ht="15" customHeight="1" x14ac:dyDescent="0.45">
      <c r="A651" s="24" t="s">
        <v>1986</v>
      </c>
      <c r="B651" s="25" t="s">
        <v>529</v>
      </c>
      <c r="C651" s="25" t="s">
        <v>1791</v>
      </c>
      <c r="D651" s="26">
        <v>14680</v>
      </c>
      <c r="E651" s="26">
        <v>13220</v>
      </c>
      <c r="F651" s="27">
        <f>'Automation by SOC (Employment)'!G181</f>
        <v>13290</v>
      </c>
      <c r="G651" s="28">
        <f t="shared" si="44"/>
        <v>-1460</v>
      </c>
      <c r="H651" s="29">
        <f t="shared" si="45"/>
        <v>-9.9455040871934602E-2</v>
      </c>
      <c r="I651" s="28">
        <f t="shared" si="46"/>
        <v>70</v>
      </c>
      <c r="J651" s="29">
        <f t="shared" si="47"/>
        <v>5.2950075642965201E-3</v>
      </c>
      <c r="K651" s="24" t="s">
        <v>2836</v>
      </c>
    </row>
    <row r="652" spans="1:11" ht="23.25" customHeight="1" x14ac:dyDescent="0.45">
      <c r="A652" s="24" t="s">
        <v>2015</v>
      </c>
      <c r="B652" s="25" t="s">
        <v>587</v>
      </c>
      <c r="C652" s="25" t="s">
        <v>1791</v>
      </c>
      <c r="D652" s="26">
        <v>13390</v>
      </c>
      <c r="E652" s="26">
        <v>13560</v>
      </c>
      <c r="F652" s="27">
        <f>'Automation by SOC (Employment)'!G210</f>
        <v>13150</v>
      </c>
      <c r="G652" s="28">
        <f t="shared" si="44"/>
        <v>170</v>
      </c>
      <c r="H652" s="29">
        <f t="shared" si="45"/>
        <v>1.2696041822255415E-2</v>
      </c>
      <c r="I652" s="28">
        <f t="shared" si="46"/>
        <v>-410</v>
      </c>
      <c r="J652" s="29">
        <f t="shared" si="47"/>
        <v>-3.023598820058997E-2</v>
      </c>
      <c r="K652" s="24" t="s">
        <v>2836</v>
      </c>
    </row>
    <row r="653" spans="1:11" ht="15" customHeight="1" x14ac:dyDescent="0.45">
      <c r="A653" s="24" t="s">
        <v>2003</v>
      </c>
      <c r="B653" s="25" t="s">
        <v>563</v>
      </c>
      <c r="C653" s="25" t="s">
        <v>1791</v>
      </c>
      <c r="D653" s="26">
        <v>14030</v>
      </c>
      <c r="E653" s="26">
        <v>13590</v>
      </c>
      <c r="F653" s="27">
        <f>'Automation by SOC (Employment)'!G198</f>
        <v>13090</v>
      </c>
      <c r="G653" s="28">
        <f t="shared" si="44"/>
        <v>-440</v>
      </c>
      <c r="H653" s="29">
        <f t="shared" si="45"/>
        <v>-3.1361368496079831E-2</v>
      </c>
      <c r="I653" s="28">
        <f t="shared" si="46"/>
        <v>-500</v>
      </c>
      <c r="J653" s="29">
        <f t="shared" si="47"/>
        <v>-3.679175864606328E-2</v>
      </c>
      <c r="K653" s="24" t="s">
        <v>2836</v>
      </c>
    </row>
    <row r="654" spans="1:11" ht="15" customHeight="1" x14ac:dyDescent="0.45">
      <c r="A654" s="24" t="s">
        <v>2342</v>
      </c>
      <c r="B654" s="25" t="s">
        <v>1287</v>
      </c>
      <c r="C654" s="25" t="s">
        <v>1791</v>
      </c>
      <c r="D654" s="26">
        <v>15560</v>
      </c>
      <c r="E654" s="26">
        <v>12500</v>
      </c>
      <c r="F654" s="27">
        <f>'Automation by SOC (Employment)'!G529</f>
        <v>12840</v>
      </c>
      <c r="G654" s="28">
        <f t="shared" si="44"/>
        <v>-3060</v>
      </c>
      <c r="H654" s="29">
        <f t="shared" si="45"/>
        <v>-0.19665809768637532</v>
      </c>
      <c r="I654" s="28">
        <f t="shared" si="46"/>
        <v>340</v>
      </c>
      <c r="J654" s="29">
        <f t="shared" si="47"/>
        <v>2.7199999999999998E-2</v>
      </c>
      <c r="K654" s="24" t="s">
        <v>2836</v>
      </c>
    </row>
    <row r="655" spans="1:11" ht="15" customHeight="1" x14ac:dyDescent="0.45">
      <c r="A655" s="24" t="s">
        <v>2465</v>
      </c>
      <c r="B655" s="25" t="s">
        <v>1535</v>
      </c>
      <c r="C655" s="25" t="s">
        <v>1791</v>
      </c>
      <c r="D655" s="26">
        <v>11780</v>
      </c>
      <c r="E655" s="26">
        <v>12720</v>
      </c>
      <c r="F655" s="27">
        <f>'Automation by SOC (Employment)'!G651</f>
        <v>12790</v>
      </c>
      <c r="G655" s="28">
        <f t="shared" si="44"/>
        <v>940</v>
      </c>
      <c r="H655" s="29">
        <f t="shared" si="45"/>
        <v>7.979626485568761E-2</v>
      </c>
      <c r="I655" s="28">
        <f t="shared" si="46"/>
        <v>70</v>
      </c>
      <c r="J655" s="29">
        <f t="shared" si="47"/>
        <v>5.50314465408805E-3</v>
      </c>
      <c r="K655" s="24" t="s">
        <v>2836</v>
      </c>
    </row>
    <row r="656" spans="1:11" ht="23.25" customHeight="1" x14ac:dyDescent="0.45">
      <c r="A656" s="24" t="s">
        <v>2025</v>
      </c>
      <c r="B656" s="25" t="s">
        <v>607</v>
      </c>
      <c r="C656" s="25" t="s">
        <v>1791</v>
      </c>
      <c r="D656" s="26">
        <v>13270</v>
      </c>
      <c r="E656" s="26">
        <v>12680</v>
      </c>
      <c r="F656" s="27">
        <f>'Automation by SOC (Employment)'!G220</f>
        <v>12630</v>
      </c>
      <c r="G656" s="28">
        <f t="shared" si="44"/>
        <v>-590</v>
      </c>
      <c r="H656" s="29">
        <f t="shared" si="45"/>
        <v>-4.4461190655614165E-2</v>
      </c>
      <c r="I656" s="28">
        <f t="shared" si="46"/>
        <v>-50</v>
      </c>
      <c r="J656" s="29">
        <f t="shared" si="47"/>
        <v>-3.9432176656151417E-3</v>
      </c>
      <c r="K656" s="24" t="s">
        <v>2836</v>
      </c>
    </row>
    <row r="657" spans="1:11" ht="23.25" customHeight="1" x14ac:dyDescent="0.45">
      <c r="A657" s="24" t="s">
        <v>2545</v>
      </c>
      <c r="B657" s="25" t="s">
        <v>1707</v>
      </c>
      <c r="C657" s="25" t="s">
        <v>1791</v>
      </c>
      <c r="D657" s="26">
        <v>11520</v>
      </c>
      <c r="E657" s="26">
        <v>12080</v>
      </c>
      <c r="F657" s="27">
        <f>'Automation by SOC (Employment)'!G730</f>
        <v>12630</v>
      </c>
      <c r="G657" s="28">
        <f t="shared" si="44"/>
        <v>560</v>
      </c>
      <c r="H657" s="29">
        <f t="shared" si="45"/>
        <v>4.8611111111111112E-2</v>
      </c>
      <c r="I657" s="28">
        <f t="shared" si="46"/>
        <v>550</v>
      </c>
      <c r="J657" s="29">
        <f t="shared" si="47"/>
        <v>4.5529801324503308E-2</v>
      </c>
      <c r="K657" s="24" t="s">
        <v>2836</v>
      </c>
    </row>
    <row r="658" spans="1:11" ht="23.25" customHeight="1" x14ac:dyDescent="0.45">
      <c r="A658" s="24" t="s">
        <v>1826</v>
      </c>
      <c r="B658" s="25" t="s">
        <v>127</v>
      </c>
      <c r="C658" s="25" t="s">
        <v>1791</v>
      </c>
      <c r="D658" s="26">
        <v>12870</v>
      </c>
      <c r="E658" s="26">
        <v>14220</v>
      </c>
      <c r="F658" s="27">
        <f>'Automation by SOC (Employment)'!G35</f>
        <v>12620</v>
      </c>
      <c r="G658" s="28">
        <f t="shared" si="44"/>
        <v>1350</v>
      </c>
      <c r="H658" s="29">
        <f t="shared" si="45"/>
        <v>0.1048951048951049</v>
      </c>
      <c r="I658" s="28">
        <f t="shared" si="46"/>
        <v>-1600</v>
      </c>
      <c r="J658" s="29">
        <f t="shared" si="47"/>
        <v>-0.11251758087201125</v>
      </c>
      <c r="K658" s="24" t="s">
        <v>2836</v>
      </c>
    </row>
    <row r="659" spans="1:11" ht="15" customHeight="1" x14ac:dyDescent="0.45">
      <c r="A659" s="24" t="s">
        <v>2373</v>
      </c>
      <c r="B659" s="25" t="s">
        <v>1353</v>
      </c>
      <c r="C659" s="25" t="s">
        <v>1791</v>
      </c>
      <c r="D659" s="26">
        <v>12180</v>
      </c>
      <c r="E659" s="26">
        <v>13090</v>
      </c>
      <c r="F659" s="27">
        <f>'Automation by SOC (Employment)'!G560</f>
        <v>12600</v>
      </c>
      <c r="G659" s="28">
        <f t="shared" si="44"/>
        <v>910</v>
      </c>
      <c r="H659" s="29">
        <f t="shared" si="45"/>
        <v>7.4712643678160925E-2</v>
      </c>
      <c r="I659" s="28">
        <f t="shared" si="46"/>
        <v>-490</v>
      </c>
      <c r="J659" s="29">
        <f t="shared" si="47"/>
        <v>-3.7433155080213901E-2</v>
      </c>
      <c r="K659" s="24" t="s">
        <v>2836</v>
      </c>
    </row>
    <row r="660" spans="1:11" ht="15" customHeight="1" x14ac:dyDescent="0.45">
      <c r="A660" s="24" t="s">
        <v>2069</v>
      </c>
      <c r="B660" s="25" t="s">
        <v>699</v>
      </c>
      <c r="C660" s="25" t="s">
        <v>1791</v>
      </c>
      <c r="D660" s="26">
        <v>10770</v>
      </c>
      <c r="E660" s="26">
        <v>12330</v>
      </c>
      <c r="F660" s="27">
        <f>'Automation by SOC (Employment)'!G263</f>
        <v>12540</v>
      </c>
      <c r="G660" s="28">
        <f t="shared" si="44"/>
        <v>1560</v>
      </c>
      <c r="H660" s="29">
        <f t="shared" si="45"/>
        <v>0.14484679665738162</v>
      </c>
      <c r="I660" s="28">
        <f t="shared" si="46"/>
        <v>210</v>
      </c>
      <c r="J660" s="29">
        <f t="shared" si="47"/>
        <v>1.7031630170316302E-2</v>
      </c>
      <c r="K660" s="24" t="s">
        <v>2836</v>
      </c>
    </row>
    <row r="661" spans="1:11" ht="23.25" customHeight="1" x14ac:dyDescent="0.45">
      <c r="A661" s="24" t="s">
        <v>2552</v>
      </c>
      <c r="B661" s="25" t="s">
        <v>1721</v>
      </c>
      <c r="C661" s="25" t="s">
        <v>1791</v>
      </c>
      <c r="D661" s="26">
        <v>13610</v>
      </c>
      <c r="E661" s="26">
        <v>12460</v>
      </c>
      <c r="F661" s="27">
        <f>'Automation by SOC (Employment)'!G737</f>
        <v>12400</v>
      </c>
      <c r="G661" s="28">
        <f t="shared" si="44"/>
        <v>-1150</v>
      </c>
      <c r="H661" s="29">
        <f t="shared" si="45"/>
        <v>-8.4496693607641435E-2</v>
      </c>
      <c r="I661" s="28">
        <f t="shared" si="46"/>
        <v>-60</v>
      </c>
      <c r="J661" s="29">
        <f t="shared" si="47"/>
        <v>-4.815409309791332E-3</v>
      </c>
      <c r="K661" s="24" t="s">
        <v>2836</v>
      </c>
    </row>
    <row r="662" spans="1:11" ht="15" customHeight="1" x14ac:dyDescent="0.45">
      <c r="A662" s="24" t="s">
        <v>2044</v>
      </c>
      <c r="B662" s="25" t="s">
        <v>643</v>
      </c>
      <c r="C662" s="25" t="s">
        <v>1791</v>
      </c>
      <c r="D662" s="26">
        <v>12670</v>
      </c>
      <c r="E662" s="26">
        <v>13070</v>
      </c>
      <c r="F662" s="27">
        <f>'Automation by SOC (Employment)'!G238</f>
        <v>12310</v>
      </c>
      <c r="G662" s="28">
        <f t="shared" si="44"/>
        <v>400</v>
      </c>
      <c r="H662" s="29">
        <f t="shared" si="45"/>
        <v>3.1570639305445937E-2</v>
      </c>
      <c r="I662" s="28">
        <f t="shared" si="46"/>
        <v>-760</v>
      </c>
      <c r="J662" s="29">
        <f t="shared" si="47"/>
        <v>-5.8148431522570772E-2</v>
      </c>
      <c r="K662" s="24" t="s">
        <v>2836</v>
      </c>
    </row>
    <row r="663" spans="1:11" ht="15" customHeight="1" x14ac:dyDescent="0.45">
      <c r="A663" s="24" t="s">
        <v>2407</v>
      </c>
      <c r="B663" s="25" t="s">
        <v>1421</v>
      </c>
      <c r="C663" s="25" t="s">
        <v>1791</v>
      </c>
      <c r="D663" s="26">
        <v>13980</v>
      </c>
      <c r="E663" s="26">
        <v>12590</v>
      </c>
      <c r="F663" s="27">
        <f>'Automation by SOC (Employment)'!G594</f>
        <v>12170</v>
      </c>
      <c r="G663" s="28">
        <f t="shared" si="44"/>
        <v>-1390</v>
      </c>
      <c r="H663" s="29">
        <f t="shared" si="45"/>
        <v>-9.9427753934191704E-2</v>
      </c>
      <c r="I663" s="28">
        <f t="shared" si="46"/>
        <v>-420</v>
      </c>
      <c r="J663" s="29">
        <f t="shared" si="47"/>
        <v>-3.3359809372517868E-2</v>
      </c>
      <c r="K663" s="24" t="s">
        <v>2836</v>
      </c>
    </row>
    <row r="664" spans="1:11" ht="15" customHeight="1" x14ac:dyDescent="0.45">
      <c r="A664" s="24" t="s">
        <v>2043</v>
      </c>
      <c r="B664" s="25" t="s">
        <v>641</v>
      </c>
      <c r="C664" s="25" t="s">
        <v>1791</v>
      </c>
      <c r="D664" s="26">
        <v>12510</v>
      </c>
      <c r="E664" s="26">
        <v>12280</v>
      </c>
      <c r="F664" s="27">
        <f>'Automation by SOC (Employment)'!G237</f>
        <v>12150</v>
      </c>
      <c r="G664" s="28">
        <f t="shared" si="44"/>
        <v>-230</v>
      </c>
      <c r="H664" s="29">
        <f t="shared" si="45"/>
        <v>-1.838529176658673E-2</v>
      </c>
      <c r="I664" s="28">
        <f t="shared" si="46"/>
        <v>-130</v>
      </c>
      <c r="J664" s="29">
        <f t="shared" si="47"/>
        <v>-1.0586319218241042E-2</v>
      </c>
      <c r="K664" s="24" t="s">
        <v>2836</v>
      </c>
    </row>
    <row r="665" spans="1:11" ht="15" customHeight="1" x14ac:dyDescent="0.45">
      <c r="A665" s="24" t="s">
        <v>1930</v>
      </c>
      <c r="B665" s="25" t="s">
        <v>409</v>
      </c>
      <c r="C665" s="25" t="s">
        <v>1791</v>
      </c>
      <c r="D665" s="26">
        <v>10230</v>
      </c>
      <c r="E665" s="26">
        <v>11460</v>
      </c>
      <c r="F665" s="27">
        <f>'Automation by SOC (Employment)'!G129</f>
        <v>12090</v>
      </c>
      <c r="G665" s="28">
        <f t="shared" si="44"/>
        <v>1230</v>
      </c>
      <c r="H665" s="29">
        <f t="shared" si="45"/>
        <v>0.12023460410557185</v>
      </c>
      <c r="I665" s="28">
        <f t="shared" si="46"/>
        <v>630</v>
      </c>
      <c r="J665" s="29">
        <f t="shared" si="47"/>
        <v>5.4973821989528798E-2</v>
      </c>
      <c r="K665" s="24" t="s">
        <v>2836</v>
      </c>
    </row>
    <row r="666" spans="1:11" ht="15" customHeight="1" x14ac:dyDescent="0.45">
      <c r="A666" s="24" t="s">
        <v>2184</v>
      </c>
      <c r="B666" s="25" t="s">
        <v>963</v>
      </c>
      <c r="C666" s="25" t="s">
        <v>1791</v>
      </c>
      <c r="D666" s="26">
        <v>11600</v>
      </c>
      <c r="E666" s="26">
        <v>11790</v>
      </c>
      <c r="F666" s="27">
        <f>'Automation by SOC (Employment)'!G372</f>
        <v>12070</v>
      </c>
      <c r="G666" s="28">
        <f t="shared" si="44"/>
        <v>190</v>
      </c>
      <c r="H666" s="29">
        <f t="shared" si="45"/>
        <v>1.6379310344827588E-2</v>
      </c>
      <c r="I666" s="28">
        <f t="shared" si="46"/>
        <v>280</v>
      </c>
      <c r="J666" s="29">
        <f t="shared" si="47"/>
        <v>2.3748939779474131E-2</v>
      </c>
      <c r="K666" s="24" t="s">
        <v>2836</v>
      </c>
    </row>
    <row r="667" spans="1:11" ht="15" customHeight="1" x14ac:dyDescent="0.45">
      <c r="A667" s="24" t="s">
        <v>2010</v>
      </c>
      <c r="B667" s="25" t="s">
        <v>577</v>
      </c>
      <c r="C667" s="25" t="s">
        <v>1791</v>
      </c>
      <c r="D667" s="26">
        <v>12870</v>
      </c>
      <c r="E667" s="26">
        <v>12380</v>
      </c>
      <c r="F667" s="27">
        <f>'Automation by SOC (Employment)'!G205</f>
        <v>11850</v>
      </c>
      <c r="G667" s="28">
        <f t="shared" si="44"/>
        <v>-490</v>
      </c>
      <c r="H667" s="29">
        <f t="shared" si="45"/>
        <v>-3.8073038073038072E-2</v>
      </c>
      <c r="I667" s="28">
        <f t="shared" si="46"/>
        <v>-530</v>
      </c>
      <c r="J667" s="29">
        <f t="shared" si="47"/>
        <v>-4.2810985460420031E-2</v>
      </c>
      <c r="K667" s="24" t="s">
        <v>2836</v>
      </c>
    </row>
    <row r="668" spans="1:11" ht="15" customHeight="1" x14ac:dyDescent="0.45">
      <c r="A668" s="24" t="s">
        <v>2006</v>
      </c>
      <c r="B668" s="25" t="s">
        <v>569</v>
      </c>
      <c r="C668" s="25" t="s">
        <v>1791</v>
      </c>
      <c r="D668" s="26">
        <v>12210</v>
      </c>
      <c r="E668" s="26">
        <v>12420</v>
      </c>
      <c r="F668" s="27">
        <f>'Automation by SOC (Employment)'!G201</f>
        <v>11560</v>
      </c>
      <c r="G668" s="28">
        <f t="shared" si="44"/>
        <v>210</v>
      </c>
      <c r="H668" s="29">
        <f t="shared" si="45"/>
        <v>1.7199017199017199E-2</v>
      </c>
      <c r="I668" s="28">
        <f t="shared" si="46"/>
        <v>-860</v>
      </c>
      <c r="J668" s="29">
        <f t="shared" si="47"/>
        <v>-6.9243156199677941E-2</v>
      </c>
      <c r="K668" s="24" t="s">
        <v>2836</v>
      </c>
    </row>
    <row r="669" spans="1:11" ht="15" customHeight="1" x14ac:dyDescent="0.45">
      <c r="A669" s="24" t="s">
        <v>2111</v>
      </c>
      <c r="B669" s="25" t="s">
        <v>797</v>
      </c>
      <c r="C669" s="25" t="s">
        <v>1791</v>
      </c>
      <c r="D669" s="26">
        <v>12040</v>
      </c>
      <c r="E669" s="26">
        <v>10080</v>
      </c>
      <c r="F669" s="27">
        <f>'Automation by SOC (Employment)'!G304</f>
        <v>11370</v>
      </c>
      <c r="G669" s="28">
        <f t="shared" ref="G669:G732" si="48">IFERROR(E669-D669,"")</f>
        <v>-1960</v>
      </c>
      <c r="H669" s="29">
        <f t="shared" ref="H669:H732" si="49">IFERROR((E669-D669)/D669,"")</f>
        <v>-0.16279069767441862</v>
      </c>
      <c r="I669" s="28">
        <f t="shared" ref="I669:I732" si="50">IFERROR(F669-E669,"")</f>
        <v>1290</v>
      </c>
      <c r="J669" s="29">
        <f t="shared" ref="J669:J732" si="51">IFERROR((F669-E669)/E669,"")</f>
        <v>0.12797619047619047</v>
      </c>
      <c r="K669" s="24" t="s">
        <v>2836</v>
      </c>
    </row>
    <row r="670" spans="1:11" ht="23.25" customHeight="1" x14ac:dyDescent="0.45">
      <c r="A670" s="24" t="s">
        <v>2005</v>
      </c>
      <c r="B670" s="25" t="s">
        <v>567</v>
      </c>
      <c r="C670" s="25" t="s">
        <v>1791</v>
      </c>
      <c r="D670" s="26">
        <v>11570</v>
      </c>
      <c r="E670" s="26">
        <v>11430</v>
      </c>
      <c r="F670" s="27">
        <f>'Automation by SOC (Employment)'!G200</f>
        <v>11300</v>
      </c>
      <c r="G670" s="28">
        <f t="shared" si="48"/>
        <v>-140</v>
      </c>
      <c r="H670" s="29">
        <f t="shared" si="49"/>
        <v>-1.2100259291270527E-2</v>
      </c>
      <c r="I670" s="28">
        <f t="shared" si="50"/>
        <v>-130</v>
      </c>
      <c r="J670" s="29">
        <f t="shared" si="51"/>
        <v>-1.1373578302712161E-2</v>
      </c>
      <c r="K670" s="24" t="s">
        <v>2836</v>
      </c>
    </row>
    <row r="671" spans="1:11" ht="15" customHeight="1" x14ac:dyDescent="0.45">
      <c r="A671" s="24" t="s">
        <v>2520</v>
      </c>
      <c r="B671" s="25" t="s">
        <v>1649</v>
      </c>
      <c r="C671" s="25" t="s">
        <v>1791</v>
      </c>
      <c r="D671" s="26">
        <v>12550</v>
      </c>
      <c r="E671" s="26">
        <v>11490</v>
      </c>
      <c r="F671" s="27">
        <f>'Automation by SOC (Employment)'!G705</f>
        <v>11280</v>
      </c>
      <c r="G671" s="28">
        <f t="shared" si="48"/>
        <v>-1060</v>
      </c>
      <c r="H671" s="29">
        <f t="shared" si="49"/>
        <v>-8.4462151394422313E-2</v>
      </c>
      <c r="I671" s="28">
        <f t="shared" si="50"/>
        <v>-210</v>
      </c>
      <c r="J671" s="29">
        <f t="shared" si="51"/>
        <v>-1.8276762402088774E-2</v>
      </c>
      <c r="K671" s="24" t="s">
        <v>2836</v>
      </c>
    </row>
    <row r="672" spans="1:11" ht="15" customHeight="1" x14ac:dyDescent="0.45">
      <c r="A672" s="24" t="s">
        <v>2144</v>
      </c>
      <c r="B672" s="25" t="s">
        <v>877</v>
      </c>
      <c r="C672" s="25" t="s">
        <v>1791</v>
      </c>
      <c r="D672" s="26">
        <v>10250</v>
      </c>
      <c r="E672" s="26">
        <v>10580</v>
      </c>
      <c r="F672" s="27">
        <f>'Automation by SOC (Employment)'!G335</f>
        <v>11270</v>
      </c>
      <c r="G672" s="28">
        <f t="shared" si="48"/>
        <v>330</v>
      </c>
      <c r="H672" s="29">
        <f t="shared" si="49"/>
        <v>3.2195121951219513E-2</v>
      </c>
      <c r="I672" s="28">
        <f t="shared" si="50"/>
        <v>690</v>
      </c>
      <c r="J672" s="29">
        <f t="shared" si="51"/>
        <v>6.5217391304347824E-2</v>
      </c>
      <c r="K672" s="24" t="s">
        <v>2836</v>
      </c>
    </row>
    <row r="673" spans="1:11" ht="23.25" customHeight="1" x14ac:dyDescent="0.45">
      <c r="A673" s="24" t="s">
        <v>2053</v>
      </c>
      <c r="B673" s="25" t="s">
        <v>661</v>
      </c>
      <c r="C673" s="25" t="s">
        <v>1791</v>
      </c>
      <c r="D673" s="26">
        <v>10910</v>
      </c>
      <c r="E673" s="26">
        <v>10000</v>
      </c>
      <c r="F673" s="27">
        <f>'Automation by SOC (Employment)'!G247</f>
        <v>11220</v>
      </c>
      <c r="G673" s="28">
        <f t="shared" si="48"/>
        <v>-910</v>
      </c>
      <c r="H673" s="29">
        <f t="shared" si="49"/>
        <v>-8.3409715857011915E-2</v>
      </c>
      <c r="I673" s="28">
        <f t="shared" si="50"/>
        <v>1220</v>
      </c>
      <c r="J673" s="29">
        <f t="shared" si="51"/>
        <v>0.122</v>
      </c>
      <c r="K673" s="24" t="s">
        <v>2836</v>
      </c>
    </row>
    <row r="674" spans="1:11" ht="23.25" customHeight="1" x14ac:dyDescent="0.45">
      <c r="A674" s="24" t="s">
        <v>2386</v>
      </c>
      <c r="B674" s="25" t="s">
        <v>1379</v>
      </c>
      <c r="C674" s="25" t="s">
        <v>1791</v>
      </c>
      <c r="D674" s="26">
        <v>11810</v>
      </c>
      <c r="E674" s="26">
        <v>11400</v>
      </c>
      <c r="F674" s="27">
        <f>'Automation by SOC (Employment)'!G573</f>
        <v>11140</v>
      </c>
      <c r="G674" s="28">
        <f t="shared" si="48"/>
        <v>-410</v>
      </c>
      <c r="H674" s="29">
        <f t="shared" si="49"/>
        <v>-3.4716342082980522E-2</v>
      </c>
      <c r="I674" s="28">
        <f t="shared" si="50"/>
        <v>-260</v>
      </c>
      <c r="J674" s="29">
        <f t="shared" si="51"/>
        <v>-2.2807017543859651E-2</v>
      </c>
      <c r="K674" s="24" t="s">
        <v>2836</v>
      </c>
    </row>
    <row r="675" spans="1:11" ht="15" customHeight="1" x14ac:dyDescent="0.45">
      <c r="A675" s="24" t="s">
        <v>2117</v>
      </c>
      <c r="B675" s="25" t="s">
        <v>809</v>
      </c>
      <c r="C675" s="25" t="s">
        <v>1791</v>
      </c>
      <c r="D675" s="26">
        <v>11020</v>
      </c>
      <c r="E675" s="26">
        <v>11800</v>
      </c>
      <c r="F675" s="27">
        <f>'Automation by SOC (Employment)'!G310</f>
        <v>11110</v>
      </c>
      <c r="G675" s="28">
        <f t="shared" si="48"/>
        <v>780</v>
      </c>
      <c r="H675" s="29">
        <f t="shared" si="49"/>
        <v>7.0780399274047182E-2</v>
      </c>
      <c r="I675" s="28">
        <f t="shared" si="50"/>
        <v>-690</v>
      </c>
      <c r="J675" s="29">
        <f t="shared" si="51"/>
        <v>-5.8474576271186442E-2</v>
      </c>
      <c r="K675" s="24" t="s">
        <v>2836</v>
      </c>
    </row>
    <row r="676" spans="1:11" ht="15" customHeight="1" x14ac:dyDescent="0.45">
      <c r="A676" s="24" t="s">
        <v>2061</v>
      </c>
      <c r="B676" s="25" t="s">
        <v>677</v>
      </c>
      <c r="C676" s="25" t="s">
        <v>1791</v>
      </c>
      <c r="D676" s="26">
        <v>10090</v>
      </c>
      <c r="E676" s="26">
        <v>10850</v>
      </c>
      <c r="F676" s="27">
        <f>'Automation by SOC (Employment)'!G255</f>
        <v>10630</v>
      </c>
      <c r="G676" s="28">
        <f t="shared" si="48"/>
        <v>760</v>
      </c>
      <c r="H676" s="29">
        <f t="shared" si="49"/>
        <v>7.5322101090188304E-2</v>
      </c>
      <c r="I676" s="28">
        <f t="shared" si="50"/>
        <v>-220</v>
      </c>
      <c r="J676" s="29">
        <f t="shared" si="51"/>
        <v>-2.0276497695852536E-2</v>
      </c>
      <c r="K676" s="24" t="s">
        <v>2836</v>
      </c>
    </row>
    <row r="677" spans="1:11" ht="15" customHeight="1" x14ac:dyDescent="0.45">
      <c r="A677" s="24" t="s">
        <v>2114</v>
      </c>
      <c r="B677" s="25" t="s">
        <v>803</v>
      </c>
      <c r="C677" s="25" t="s">
        <v>1791</v>
      </c>
      <c r="D677" s="26">
        <v>9350</v>
      </c>
      <c r="E677" s="26">
        <v>7700</v>
      </c>
      <c r="F677" s="27">
        <f>'Automation by SOC (Employment)'!G307</f>
        <v>10590</v>
      </c>
      <c r="G677" s="28">
        <f t="shared" si="48"/>
        <v>-1650</v>
      </c>
      <c r="H677" s="29">
        <f t="shared" si="49"/>
        <v>-0.17647058823529413</v>
      </c>
      <c r="I677" s="28">
        <f t="shared" si="50"/>
        <v>2890</v>
      </c>
      <c r="J677" s="29">
        <f t="shared" si="51"/>
        <v>0.37532467532467534</v>
      </c>
      <c r="K677" s="24" t="s">
        <v>2836</v>
      </c>
    </row>
    <row r="678" spans="1:11" ht="15" customHeight="1" x14ac:dyDescent="0.45">
      <c r="A678" s="24" t="s">
        <v>2372</v>
      </c>
      <c r="B678" s="25" t="s">
        <v>1351</v>
      </c>
      <c r="C678" s="25" t="s">
        <v>1791</v>
      </c>
      <c r="D678" s="26">
        <v>11510</v>
      </c>
      <c r="E678" s="26">
        <v>11040</v>
      </c>
      <c r="F678" s="27">
        <f>'Automation by SOC (Employment)'!G559</f>
        <v>10590</v>
      </c>
      <c r="G678" s="28">
        <f t="shared" si="48"/>
        <v>-470</v>
      </c>
      <c r="H678" s="29">
        <f t="shared" si="49"/>
        <v>-4.0834057341442222E-2</v>
      </c>
      <c r="I678" s="28">
        <f t="shared" si="50"/>
        <v>-450</v>
      </c>
      <c r="J678" s="29">
        <f t="shared" si="51"/>
        <v>-4.0760869565217392E-2</v>
      </c>
      <c r="K678" s="24" t="s">
        <v>2836</v>
      </c>
    </row>
    <row r="679" spans="1:11" ht="15" customHeight="1" x14ac:dyDescent="0.45">
      <c r="A679" s="24" t="s">
        <v>2511</v>
      </c>
      <c r="B679" s="25" t="s">
        <v>1629</v>
      </c>
      <c r="C679" s="25" t="s">
        <v>1791</v>
      </c>
      <c r="D679" s="26">
        <v>12290</v>
      </c>
      <c r="E679" s="26">
        <v>11850</v>
      </c>
      <c r="F679" s="27">
        <f>'Automation by SOC (Employment)'!G696</f>
        <v>10510</v>
      </c>
      <c r="G679" s="28">
        <f t="shared" si="48"/>
        <v>-440</v>
      </c>
      <c r="H679" s="29">
        <f t="shared" si="49"/>
        <v>-3.5801464605370217E-2</v>
      </c>
      <c r="I679" s="28">
        <f t="shared" si="50"/>
        <v>-1340</v>
      </c>
      <c r="J679" s="29">
        <f t="shared" si="51"/>
        <v>-0.11308016877637131</v>
      </c>
      <c r="K679" s="24" t="s">
        <v>2836</v>
      </c>
    </row>
    <row r="680" spans="1:11" ht="15" customHeight="1" x14ac:dyDescent="0.45">
      <c r="A680" s="24" t="s">
        <v>1822</v>
      </c>
      <c r="B680" s="25" t="s">
        <v>1823</v>
      </c>
      <c r="C680" s="25" t="s">
        <v>1791</v>
      </c>
      <c r="D680" s="26">
        <v>11170</v>
      </c>
      <c r="E680" s="26">
        <v>10490</v>
      </c>
      <c r="F680" s="27">
        <f>'Automation by SOC (Employment)'!G33</f>
        <v>10450</v>
      </c>
      <c r="G680" s="28">
        <f t="shared" si="48"/>
        <v>-680</v>
      </c>
      <c r="H680" s="29">
        <f t="shared" si="49"/>
        <v>-6.087735004476276E-2</v>
      </c>
      <c r="I680" s="28">
        <f t="shared" si="50"/>
        <v>-40</v>
      </c>
      <c r="J680" s="29">
        <f t="shared" si="51"/>
        <v>-3.8131553860819827E-3</v>
      </c>
      <c r="K680" s="24" t="s">
        <v>2836</v>
      </c>
    </row>
    <row r="681" spans="1:11" ht="15" customHeight="1" x14ac:dyDescent="0.45">
      <c r="A681" s="24" t="s">
        <v>1929</v>
      </c>
      <c r="B681" s="25" t="s">
        <v>407</v>
      </c>
      <c r="C681" s="25" t="s">
        <v>1791</v>
      </c>
      <c r="D681" s="26">
        <v>9450</v>
      </c>
      <c r="E681" s="26">
        <v>9650</v>
      </c>
      <c r="F681" s="27">
        <f>'Automation by SOC (Employment)'!G128</f>
        <v>10430</v>
      </c>
      <c r="G681" s="28">
        <f t="shared" si="48"/>
        <v>200</v>
      </c>
      <c r="H681" s="29">
        <f t="shared" si="49"/>
        <v>2.1164021164021163E-2</v>
      </c>
      <c r="I681" s="28">
        <f t="shared" si="50"/>
        <v>780</v>
      </c>
      <c r="J681" s="29">
        <f t="shared" si="51"/>
        <v>8.0829015544041455E-2</v>
      </c>
      <c r="K681" s="24" t="s">
        <v>2836</v>
      </c>
    </row>
    <row r="682" spans="1:11" ht="15" customHeight="1" x14ac:dyDescent="0.45">
      <c r="A682" s="24" t="s">
        <v>2327</v>
      </c>
      <c r="B682" s="25" t="s">
        <v>1257</v>
      </c>
      <c r="C682" s="25" t="s">
        <v>1791</v>
      </c>
      <c r="D682" s="26">
        <v>11130</v>
      </c>
      <c r="E682" s="26">
        <v>10170</v>
      </c>
      <c r="F682" s="27">
        <f>'Automation by SOC (Employment)'!G514</f>
        <v>10190</v>
      </c>
      <c r="G682" s="28">
        <f t="shared" si="48"/>
        <v>-960</v>
      </c>
      <c r="H682" s="29">
        <f t="shared" si="49"/>
        <v>-8.6253369272237201E-2</v>
      </c>
      <c r="I682" s="28">
        <f t="shared" si="50"/>
        <v>20</v>
      </c>
      <c r="J682" s="29">
        <f t="shared" si="51"/>
        <v>1.9665683382497543E-3</v>
      </c>
      <c r="K682" s="24" t="s">
        <v>2836</v>
      </c>
    </row>
    <row r="683" spans="1:11" ht="15" customHeight="1" x14ac:dyDescent="0.45">
      <c r="A683" s="24" t="s">
        <v>1934</v>
      </c>
      <c r="B683" s="25" t="s">
        <v>417</v>
      </c>
      <c r="C683" s="25" t="s">
        <v>1791</v>
      </c>
      <c r="D683" s="26">
        <v>9310</v>
      </c>
      <c r="E683" s="26">
        <v>8780</v>
      </c>
      <c r="F683" s="27">
        <f>'Automation by SOC (Employment)'!G133</f>
        <v>10000</v>
      </c>
      <c r="G683" s="28">
        <f t="shared" si="48"/>
        <v>-530</v>
      </c>
      <c r="H683" s="29">
        <f t="shared" si="49"/>
        <v>-5.6928034371643392E-2</v>
      </c>
      <c r="I683" s="28">
        <f t="shared" si="50"/>
        <v>1220</v>
      </c>
      <c r="J683" s="29">
        <f t="shared" si="51"/>
        <v>0.13895216400911162</v>
      </c>
      <c r="K683" s="24" t="s">
        <v>2836</v>
      </c>
    </row>
    <row r="684" spans="1:11" ht="15" customHeight="1" x14ac:dyDescent="0.45">
      <c r="A684" s="24" t="s">
        <v>2425</v>
      </c>
      <c r="B684" s="25" t="s">
        <v>1457</v>
      </c>
      <c r="C684" s="25" t="s">
        <v>1791</v>
      </c>
      <c r="D684" s="26">
        <v>9800</v>
      </c>
      <c r="E684" s="26">
        <v>11220</v>
      </c>
      <c r="F684" s="27">
        <f>'Automation by SOC (Employment)'!G612</f>
        <v>9980</v>
      </c>
      <c r="G684" s="28">
        <f t="shared" si="48"/>
        <v>1420</v>
      </c>
      <c r="H684" s="29">
        <f t="shared" si="49"/>
        <v>0.14489795918367346</v>
      </c>
      <c r="I684" s="28">
        <f t="shared" si="50"/>
        <v>-1240</v>
      </c>
      <c r="J684" s="29">
        <f t="shared" si="51"/>
        <v>-0.11051693404634581</v>
      </c>
      <c r="K684" s="24" t="s">
        <v>2836</v>
      </c>
    </row>
    <row r="685" spans="1:11" ht="23.25" customHeight="1" x14ac:dyDescent="0.45">
      <c r="A685" s="24" t="s">
        <v>2000</v>
      </c>
      <c r="B685" s="25" t="s">
        <v>557</v>
      </c>
      <c r="C685" s="25" t="s">
        <v>1791</v>
      </c>
      <c r="D685" s="26">
        <v>11770</v>
      </c>
      <c r="E685" s="26">
        <v>11480</v>
      </c>
      <c r="F685" s="27">
        <f>'Automation by SOC (Employment)'!G195</f>
        <v>9900</v>
      </c>
      <c r="G685" s="28">
        <f t="shared" si="48"/>
        <v>-290</v>
      </c>
      <c r="H685" s="29">
        <f t="shared" si="49"/>
        <v>-2.4638912489379779E-2</v>
      </c>
      <c r="I685" s="28">
        <f t="shared" si="50"/>
        <v>-1580</v>
      </c>
      <c r="J685" s="29">
        <f t="shared" si="51"/>
        <v>-0.13763066202090593</v>
      </c>
      <c r="K685" s="24" t="s">
        <v>2836</v>
      </c>
    </row>
    <row r="686" spans="1:11" ht="15" customHeight="1" x14ac:dyDescent="0.45">
      <c r="A686" s="35" t="s">
        <v>2638</v>
      </c>
      <c r="B686" s="36" t="s">
        <v>2639</v>
      </c>
      <c r="C686" s="36" t="s">
        <v>2587</v>
      </c>
      <c r="D686" s="37">
        <v>9880</v>
      </c>
      <c r="E686" s="37">
        <v>9680</v>
      </c>
      <c r="F686" s="38">
        <f>'Automation by SOC (Employment)'!G793</f>
        <v>9480</v>
      </c>
      <c r="G686" s="39">
        <f t="shared" si="48"/>
        <v>-200</v>
      </c>
      <c r="H686" s="40">
        <f t="shared" si="49"/>
        <v>-2.0242914979757085E-2</v>
      </c>
      <c r="I686" s="39">
        <f t="shared" si="50"/>
        <v>-200</v>
      </c>
      <c r="J686" s="40">
        <f t="shared" si="51"/>
        <v>-2.0661157024793389E-2</v>
      </c>
      <c r="K686" s="35" t="s">
        <v>2836</v>
      </c>
    </row>
    <row r="687" spans="1:11" ht="15" customHeight="1" x14ac:dyDescent="0.45">
      <c r="A687" s="24" t="s">
        <v>2143</v>
      </c>
      <c r="B687" s="25" t="s">
        <v>875</v>
      </c>
      <c r="C687" s="25" t="s">
        <v>1791</v>
      </c>
      <c r="D687" s="26">
        <v>8820</v>
      </c>
      <c r="E687" s="26">
        <v>9930</v>
      </c>
      <c r="F687" s="27">
        <f>'Automation by SOC (Employment)'!G334</f>
        <v>9390</v>
      </c>
      <c r="G687" s="28">
        <f t="shared" si="48"/>
        <v>1110</v>
      </c>
      <c r="H687" s="29">
        <f t="shared" si="49"/>
        <v>0.12585034013605442</v>
      </c>
      <c r="I687" s="28">
        <f t="shared" si="50"/>
        <v>-540</v>
      </c>
      <c r="J687" s="29">
        <f t="shared" si="51"/>
        <v>-5.4380664652567974E-2</v>
      </c>
      <c r="K687" s="24" t="s">
        <v>2836</v>
      </c>
    </row>
    <row r="688" spans="1:11" ht="23.25" customHeight="1" x14ac:dyDescent="0.45">
      <c r="A688" s="24" t="s">
        <v>2486</v>
      </c>
      <c r="B688" s="25" t="s">
        <v>1577</v>
      </c>
      <c r="C688" s="25" t="s">
        <v>1791</v>
      </c>
      <c r="D688" s="26">
        <v>9760</v>
      </c>
      <c r="E688" s="26">
        <v>8960</v>
      </c>
      <c r="F688" s="27">
        <f>'Automation by SOC (Employment)'!G672</f>
        <v>9000</v>
      </c>
      <c r="G688" s="28">
        <f t="shared" si="48"/>
        <v>-800</v>
      </c>
      <c r="H688" s="29">
        <f t="shared" si="49"/>
        <v>-8.1967213114754092E-2</v>
      </c>
      <c r="I688" s="28">
        <f t="shared" si="50"/>
        <v>40</v>
      </c>
      <c r="J688" s="29">
        <f t="shared" si="51"/>
        <v>4.464285714285714E-3</v>
      </c>
      <c r="K688" s="24" t="s">
        <v>2836</v>
      </c>
    </row>
    <row r="689" spans="1:11" ht="15" customHeight="1" x14ac:dyDescent="0.45">
      <c r="A689" s="24" t="s">
        <v>1951</v>
      </c>
      <c r="B689" s="25" t="s">
        <v>457</v>
      </c>
      <c r="C689" s="25" t="s">
        <v>1791</v>
      </c>
      <c r="D689" s="26">
        <v>7720</v>
      </c>
      <c r="E689" s="26">
        <v>8070</v>
      </c>
      <c r="F689" s="27">
        <f>'Automation by SOC (Employment)'!G148</f>
        <v>8990</v>
      </c>
      <c r="G689" s="28">
        <f t="shared" si="48"/>
        <v>350</v>
      </c>
      <c r="H689" s="29">
        <f t="shared" si="49"/>
        <v>4.5336787564766841E-2</v>
      </c>
      <c r="I689" s="28">
        <f t="shared" si="50"/>
        <v>920</v>
      </c>
      <c r="J689" s="29">
        <f t="shared" si="51"/>
        <v>0.11400247831474597</v>
      </c>
      <c r="K689" s="24" t="s">
        <v>2836</v>
      </c>
    </row>
    <row r="690" spans="1:11" ht="23.25" customHeight="1" x14ac:dyDescent="0.45">
      <c r="A690" s="24" t="s">
        <v>2453</v>
      </c>
      <c r="B690" s="25" t="s">
        <v>1511</v>
      </c>
      <c r="C690" s="25" t="s">
        <v>1791</v>
      </c>
      <c r="D690" s="26">
        <v>9170</v>
      </c>
      <c r="E690" s="26">
        <v>8760</v>
      </c>
      <c r="F690" s="27">
        <f>'Automation by SOC (Employment)'!G639</f>
        <v>8930</v>
      </c>
      <c r="G690" s="28">
        <f t="shared" si="48"/>
        <v>-410</v>
      </c>
      <c r="H690" s="29">
        <f t="shared" si="49"/>
        <v>-4.4711014176663032E-2</v>
      </c>
      <c r="I690" s="28">
        <f t="shared" si="50"/>
        <v>170</v>
      </c>
      <c r="J690" s="29">
        <f t="shared" si="51"/>
        <v>1.9406392694063926E-2</v>
      </c>
      <c r="K690" s="24" t="s">
        <v>2836</v>
      </c>
    </row>
    <row r="691" spans="1:11" ht="15" customHeight="1" x14ac:dyDescent="0.45">
      <c r="A691" s="24" t="s">
        <v>1997</v>
      </c>
      <c r="B691" s="25" t="s">
        <v>551</v>
      </c>
      <c r="C691" s="25" t="s">
        <v>1791</v>
      </c>
      <c r="D691" s="26">
        <v>7550</v>
      </c>
      <c r="E691" s="26">
        <v>8700</v>
      </c>
      <c r="F691" s="27">
        <f>'Automation by SOC (Employment)'!G192</f>
        <v>8920</v>
      </c>
      <c r="G691" s="28">
        <f t="shared" si="48"/>
        <v>1150</v>
      </c>
      <c r="H691" s="29">
        <f t="shared" si="49"/>
        <v>0.15231788079470199</v>
      </c>
      <c r="I691" s="28">
        <f t="shared" si="50"/>
        <v>220</v>
      </c>
      <c r="J691" s="29">
        <f t="shared" si="51"/>
        <v>2.528735632183908E-2</v>
      </c>
      <c r="K691" s="24" t="s">
        <v>2836</v>
      </c>
    </row>
    <row r="692" spans="1:11" ht="15" customHeight="1" x14ac:dyDescent="0.45">
      <c r="A692" s="24" t="s">
        <v>2431</v>
      </c>
      <c r="B692" s="25" t="s">
        <v>1469</v>
      </c>
      <c r="C692" s="25" t="s">
        <v>1791</v>
      </c>
      <c r="D692" s="26">
        <v>9200</v>
      </c>
      <c r="E692" s="26">
        <v>8210</v>
      </c>
      <c r="F692" s="27">
        <f>'Automation by SOC (Employment)'!G618</f>
        <v>8720</v>
      </c>
      <c r="G692" s="28">
        <f t="shared" si="48"/>
        <v>-990</v>
      </c>
      <c r="H692" s="29">
        <f t="shared" si="49"/>
        <v>-0.10760869565217392</v>
      </c>
      <c r="I692" s="28">
        <f t="shared" si="50"/>
        <v>510</v>
      </c>
      <c r="J692" s="29">
        <f t="shared" si="51"/>
        <v>6.2119366626065771E-2</v>
      </c>
      <c r="K692" s="24" t="s">
        <v>2836</v>
      </c>
    </row>
    <row r="693" spans="1:11" ht="15" customHeight="1" x14ac:dyDescent="0.45">
      <c r="A693" s="24" t="s">
        <v>2101</v>
      </c>
      <c r="B693" s="25" t="s">
        <v>769</v>
      </c>
      <c r="C693" s="25" t="s">
        <v>1791</v>
      </c>
      <c r="D693" s="26">
        <v>8060</v>
      </c>
      <c r="E693" s="26">
        <v>8110</v>
      </c>
      <c r="F693" s="27">
        <f>'Automation by SOC (Employment)'!G295</f>
        <v>8560</v>
      </c>
      <c r="G693" s="28">
        <f t="shared" si="48"/>
        <v>50</v>
      </c>
      <c r="H693" s="29">
        <f t="shared" si="49"/>
        <v>6.2034739454094297E-3</v>
      </c>
      <c r="I693" s="28">
        <f t="shared" si="50"/>
        <v>450</v>
      </c>
      <c r="J693" s="29">
        <f t="shared" si="51"/>
        <v>5.5487053020961775E-2</v>
      </c>
      <c r="K693" s="24" t="s">
        <v>2836</v>
      </c>
    </row>
    <row r="694" spans="1:11" ht="23.25" customHeight="1" x14ac:dyDescent="0.45">
      <c r="A694" s="24" t="s">
        <v>2393</v>
      </c>
      <c r="B694" s="25" t="s">
        <v>1393</v>
      </c>
      <c r="C694" s="25" t="s">
        <v>1791</v>
      </c>
      <c r="D694" s="26">
        <v>8900</v>
      </c>
      <c r="E694" s="26">
        <v>10140</v>
      </c>
      <c r="F694" s="27">
        <f>'Automation by SOC (Employment)'!G580</f>
        <v>8550</v>
      </c>
      <c r="G694" s="28">
        <f t="shared" si="48"/>
        <v>1240</v>
      </c>
      <c r="H694" s="29">
        <f t="shared" si="49"/>
        <v>0.1393258426966292</v>
      </c>
      <c r="I694" s="28">
        <f t="shared" si="50"/>
        <v>-1590</v>
      </c>
      <c r="J694" s="29">
        <f t="shared" si="51"/>
        <v>-0.15680473372781065</v>
      </c>
      <c r="K694" s="24" t="s">
        <v>2836</v>
      </c>
    </row>
    <row r="695" spans="1:11" ht="15" customHeight="1" x14ac:dyDescent="0.45">
      <c r="A695" s="24" t="s">
        <v>1936</v>
      </c>
      <c r="B695" s="25" t="s">
        <v>421</v>
      </c>
      <c r="C695" s="25" t="s">
        <v>1791</v>
      </c>
      <c r="D695" s="26">
        <v>8810</v>
      </c>
      <c r="E695" s="26">
        <v>8330</v>
      </c>
      <c r="F695" s="27">
        <f>'Automation by SOC (Employment)'!G135</f>
        <v>8470</v>
      </c>
      <c r="G695" s="28">
        <f t="shared" si="48"/>
        <v>-480</v>
      </c>
      <c r="H695" s="29">
        <f t="shared" si="49"/>
        <v>-5.4483541430192961E-2</v>
      </c>
      <c r="I695" s="28">
        <f t="shared" si="50"/>
        <v>140</v>
      </c>
      <c r="J695" s="29">
        <f t="shared" si="51"/>
        <v>1.680672268907563E-2</v>
      </c>
      <c r="K695" s="24" t="s">
        <v>2836</v>
      </c>
    </row>
    <row r="696" spans="1:11" ht="15" customHeight="1" x14ac:dyDescent="0.45">
      <c r="A696" s="24" t="s">
        <v>2558</v>
      </c>
      <c r="B696" s="25" t="s">
        <v>1733</v>
      </c>
      <c r="C696" s="25" t="s">
        <v>1791</v>
      </c>
      <c r="D696" s="26">
        <v>8860</v>
      </c>
      <c r="E696" s="26">
        <v>8580</v>
      </c>
      <c r="F696" s="27">
        <f>'Automation by SOC (Employment)'!G743</f>
        <v>8400</v>
      </c>
      <c r="G696" s="28">
        <f t="shared" si="48"/>
        <v>-280</v>
      </c>
      <c r="H696" s="29">
        <f t="shared" si="49"/>
        <v>-3.160270880361174E-2</v>
      </c>
      <c r="I696" s="28">
        <f t="shared" si="50"/>
        <v>-180</v>
      </c>
      <c r="J696" s="29">
        <f t="shared" si="51"/>
        <v>-2.097902097902098E-2</v>
      </c>
      <c r="K696" s="24" t="s">
        <v>2836</v>
      </c>
    </row>
    <row r="697" spans="1:11" ht="15" customHeight="1" x14ac:dyDescent="0.45">
      <c r="A697" s="24" t="s">
        <v>2047</v>
      </c>
      <c r="B697" s="25" t="s">
        <v>649</v>
      </c>
      <c r="C697" s="25" t="s">
        <v>1791</v>
      </c>
      <c r="D697" s="26">
        <v>8110</v>
      </c>
      <c r="E697" s="26">
        <v>10260</v>
      </c>
      <c r="F697" s="27">
        <f>'Automation by SOC (Employment)'!G241</f>
        <v>8220</v>
      </c>
      <c r="G697" s="28">
        <f t="shared" si="48"/>
        <v>2150</v>
      </c>
      <c r="H697" s="29">
        <f t="shared" si="49"/>
        <v>0.26510480887792848</v>
      </c>
      <c r="I697" s="28">
        <f t="shared" si="50"/>
        <v>-2040</v>
      </c>
      <c r="J697" s="29">
        <f t="shared" si="51"/>
        <v>-0.19883040935672514</v>
      </c>
      <c r="K697" s="24" t="s">
        <v>2836</v>
      </c>
    </row>
    <row r="698" spans="1:11" ht="15" customHeight="1" x14ac:dyDescent="0.45">
      <c r="A698" s="24" t="s">
        <v>2067</v>
      </c>
      <c r="B698" s="25" t="s">
        <v>695</v>
      </c>
      <c r="C698" s="25" t="s">
        <v>1791</v>
      </c>
      <c r="D698" s="26">
        <v>11510</v>
      </c>
      <c r="E698" s="26">
        <v>9060</v>
      </c>
      <c r="F698" s="27">
        <f>'Automation by SOC (Employment)'!G261</f>
        <v>8130</v>
      </c>
      <c r="G698" s="28">
        <f t="shared" si="48"/>
        <v>-2450</v>
      </c>
      <c r="H698" s="29">
        <f t="shared" si="49"/>
        <v>-0.21285838401390095</v>
      </c>
      <c r="I698" s="28">
        <f t="shared" si="50"/>
        <v>-930</v>
      </c>
      <c r="J698" s="29">
        <f t="shared" si="51"/>
        <v>-0.10264900662251655</v>
      </c>
      <c r="K698" s="24" t="s">
        <v>2836</v>
      </c>
    </row>
    <row r="699" spans="1:11" ht="15" customHeight="1" x14ac:dyDescent="0.45">
      <c r="A699" s="24" t="s">
        <v>2042</v>
      </c>
      <c r="B699" s="25" t="s">
        <v>639</v>
      </c>
      <c r="C699" s="25" t="s">
        <v>1791</v>
      </c>
      <c r="D699" s="26">
        <v>7150</v>
      </c>
      <c r="E699" s="26">
        <v>7050</v>
      </c>
      <c r="F699" s="27">
        <f>'Automation by SOC (Employment)'!G236</f>
        <v>7970</v>
      </c>
      <c r="G699" s="28">
        <f t="shared" si="48"/>
        <v>-100</v>
      </c>
      <c r="H699" s="29">
        <f t="shared" si="49"/>
        <v>-1.3986013986013986E-2</v>
      </c>
      <c r="I699" s="28">
        <f t="shared" si="50"/>
        <v>920</v>
      </c>
      <c r="J699" s="29">
        <f t="shared" si="51"/>
        <v>0.13049645390070921</v>
      </c>
      <c r="K699" s="24" t="s">
        <v>2836</v>
      </c>
    </row>
    <row r="700" spans="1:11" ht="15" customHeight="1" x14ac:dyDescent="0.45">
      <c r="A700" s="24" t="s">
        <v>2523</v>
      </c>
      <c r="B700" s="25" t="s">
        <v>1655</v>
      </c>
      <c r="C700" s="25" t="s">
        <v>1791</v>
      </c>
      <c r="D700" s="26">
        <v>10700</v>
      </c>
      <c r="E700" s="26">
        <v>8470</v>
      </c>
      <c r="F700" s="27">
        <f>'Automation by SOC (Employment)'!G708</f>
        <v>7940</v>
      </c>
      <c r="G700" s="28">
        <f t="shared" si="48"/>
        <v>-2230</v>
      </c>
      <c r="H700" s="29">
        <f t="shared" si="49"/>
        <v>-0.20841121495327103</v>
      </c>
      <c r="I700" s="28">
        <f t="shared" si="50"/>
        <v>-530</v>
      </c>
      <c r="J700" s="29">
        <f t="shared" si="51"/>
        <v>-6.2573789846517125E-2</v>
      </c>
      <c r="K700" s="24" t="s">
        <v>2836</v>
      </c>
    </row>
    <row r="701" spans="1:11" ht="15" customHeight="1" x14ac:dyDescent="0.45">
      <c r="A701" s="24" t="s">
        <v>2107</v>
      </c>
      <c r="B701" s="25" t="s">
        <v>789</v>
      </c>
      <c r="C701" s="25" t="s">
        <v>1791</v>
      </c>
      <c r="D701" s="26">
        <v>6960</v>
      </c>
      <c r="E701" s="26">
        <v>8280</v>
      </c>
      <c r="F701" s="27">
        <f>'Automation by SOC (Employment)'!G300</f>
        <v>7920</v>
      </c>
      <c r="G701" s="28">
        <f t="shared" si="48"/>
        <v>1320</v>
      </c>
      <c r="H701" s="29">
        <f t="shared" si="49"/>
        <v>0.18965517241379309</v>
      </c>
      <c r="I701" s="28">
        <f t="shared" si="50"/>
        <v>-360</v>
      </c>
      <c r="J701" s="29">
        <f t="shared" si="51"/>
        <v>-4.3478260869565216E-2</v>
      </c>
      <c r="K701" s="24" t="s">
        <v>2836</v>
      </c>
    </row>
    <row r="702" spans="1:11" ht="15" customHeight="1" x14ac:dyDescent="0.45">
      <c r="A702" s="24" t="s">
        <v>2123</v>
      </c>
      <c r="B702" s="25" t="s">
        <v>829</v>
      </c>
      <c r="C702" s="25" t="s">
        <v>1791</v>
      </c>
      <c r="D702" s="26">
        <v>9370</v>
      </c>
      <c r="E702" s="26">
        <v>8440</v>
      </c>
      <c r="F702" s="27">
        <f>'Automation by SOC (Employment)'!G315</f>
        <v>7830</v>
      </c>
      <c r="G702" s="28">
        <f t="shared" si="48"/>
        <v>-930</v>
      </c>
      <c r="H702" s="29">
        <f t="shared" si="49"/>
        <v>-9.9252934898612588E-2</v>
      </c>
      <c r="I702" s="28">
        <f t="shared" si="50"/>
        <v>-610</v>
      </c>
      <c r="J702" s="29">
        <f t="shared" si="51"/>
        <v>-7.2274881516587675E-2</v>
      </c>
      <c r="K702" s="24" t="s">
        <v>2836</v>
      </c>
    </row>
    <row r="703" spans="1:11" ht="15" customHeight="1" x14ac:dyDescent="0.45">
      <c r="A703" s="24" t="s">
        <v>2329</v>
      </c>
      <c r="B703" s="25" t="s">
        <v>1261</v>
      </c>
      <c r="C703" s="25" t="s">
        <v>1791</v>
      </c>
      <c r="D703" s="26">
        <v>9790</v>
      </c>
      <c r="E703" s="26">
        <v>8750</v>
      </c>
      <c r="F703" s="27">
        <f>'Automation by SOC (Employment)'!G516</f>
        <v>7820</v>
      </c>
      <c r="G703" s="28">
        <f t="shared" si="48"/>
        <v>-1040</v>
      </c>
      <c r="H703" s="29">
        <f t="shared" si="49"/>
        <v>-0.10623084780388151</v>
      </c>
      <c r="I703" s="28">
        <f t="shared" si="50"/>
        <v>-930</v>
      </c>
      <c r="J703" s="29">
        <f t="shared" si="51"/>
        <v>-0.10628571428571429</v>
      </c>
      <c r="K703" s="24" t="s">
        <v>2836</v>
      </c>
    </row>
    <row r="704" spans="1:11" ht="15" customHeight="1" x14ac:dyDescent="0.45">
      <c r="A704" s="24" t="s">
        <v>1995</v>
      </c>
      <c r="B704" s="25" t="s">
        <v>547</v>
      </c>
      <c r="C704" s="25" t="s">
        <v>1791</v>
      </c>
      <c r="D704" s="26">
        <v>8350</v>
      </c>
      <c r="E704" s="26">
        <v>9120</v>
      </c>
      <c r="F704" s="27">
        <f>'Automation by SOC (Employment)'!G190</f>
        <v>7700</v>
      </c>
      <c r="G704" s="28">
        <f t="shared" si="48"/>
        <v>770</v>
      </c>
      <c r="H704" s="29">
        <f t="shared" si="49"/>
        <v>9.2215568862275443E-2</v>
      </c>
      <c r="I704" s="28">
        <f t="shared" si="50"/>
        <v>-1420</v>
      </c>
      <c r="J704" s="29">
        <f t="shared" si="51"/>
        <v>-0.15570175438596492</v>
      </c>
      <c r="K704" s="24" t="s">
        <v>2836</v>
      </c>
    </row>
    <row r="705" spans="1:11" ht="23.25" customHeight="1" x14ac:dyDescent="0.45">
      <c r="A705" s="24" t="s">
        <v>2360</v>
      </c>
      <c r="B705" s="25" t="s">
        <v>1325</v>
      </c>
      <c r="C705" s="25" t="s">
        <v>1791</v>
      </c>
      <c r="D705" s="26">
        <v>7700</v>
      </c>
      <c r="E705" s="26">
        <v>7220</v>
      </c>
      <c r="F705" s="27">
        <f>'Automation by SOC (Employment)'!G547</f>
        <v>7490</v>
      </c>
      <c r="G705" s="28">
        <f t="shared" si="48"/>
        <v>-480</v>
      </c>
      <c r="H705" s="29">
        <f t="shared" si="49"/>
        <v>-6.2337662337662338E-2</v>
      </c>
      <c r="I705" s="28">
        <f t="shared" si="50"/>
        <v>270</v>
      </c>
      <c r="J705" s="29">
        <f t="shared" si="51"/>
        <v>3.7396121883656507E-2</v>
      </c>
      <c r="K705" s="24" t="s">
        <v>2836</v>
      </c>
    </row>
    <row r="706" spans="1:11" ht="15" customHeight="1" x14ac:dyDescent="0.45">
      <c r="A706" s="35" t="s">
        <v>2606</v>
      </c>
      <c r="B706" s="36" t="s">
        <v>2607</v>
      </c>
      <c r="C706" s="36" t="s">
        <v>2582</v>
      </c>
      <c r="D706" s="37">
        <v>7490</v>
      </c>
      <c r="E706" s="37">
        <v>7320</v>
      </c>
      <c r="F706" s="38">
        <f>'Automation by SOC (Employment)'!G777</f>
        <v>7460</v>
      </c>
      <c r="G706" s="39">
        <f t="shared" si="48"/>
        <v>-170</v>
      </c>
      <c r="H706" s="40">
        <f t="shared" si="49"/>
        <v>-2.2696929238985315E-2</v>
      </c>
      <c r="I706" s="39">
        <f t="shared" si="50"/>
        <v>140</v>
      </c>
      <c r="J706" s="40">
        <f t="shared" si="51"/>
        <v>1.912568306010929E-2</v>
      </c>
      <c r="K706" s="35" t="s">
        <v>2836</v>
      </c>
    </row>
    <row r="707" spans="1:11" ht="15" customHeight="1" x14ac:dyDescent="0.45">
      <c r="A707" s="24" t="s">
        <v>2481</v>
      </c>
      <c r="B707" s="25" t="s">
        <v>1567</v>
      </c>
      <c r="C707" s="25" t="s">
        <v>1791</v>
      </c>
      <c r="D707" s="26">
        <v>7230</v>
      </c>
      <c r="E707" s="26">
        <v>7640</v>
      </c>
      <c r="F707" s="27">
        <f>'Automation by SOC (Employment)'!G667</f>
        <v>7450</v>
      </c>
      <c r="G707" s="28">
        <f t="shared" si="48"/>
        <v>410</v>
      </c>
      <c r="H707" s="29">
        <f t="shared" si="49"/>
        <v>5.6708160442600276E-2</v>
      </c>
      <c r="I707" s="28">
        <f t="shared" si="50"/>
        <v>-190</v>
      </c>
      <c r="J707" s="29">
        <f t="shared" si="51"/>
        <v>-2.4869109947643978E-2</v>
      </c>
      <c r="K707" s="24" t="s">
        <v>2836</v>
      </c>
    </row>
    <row r="708" spans="1:11" ht="23.25" customHeight="1" x14ac:dyDescent="0.45">
      <c r="A708" s="35" t="s">
        <v>2692</v>
      </c>
      <c r="B708" s="36" t="s">
        <v>2693</v>
      </c>
      <c r="C708" s="36" t="s">
        <v>2587</v>
      </c>
      <c r="D708" s="37">
        <v>7320</v>
      </c>
      <c r="E708" s="37">
        <v>8060</v>
      </c>
      <c r="F708" s="38">
        <f>'Automation by SOC (Employment)'!G820</f>
        <v>7060</v>
      </c>
      <c r="G708" s="39">
        <f t="shared" si="48"/>
        <v>740</v>
      </c>
      <c r="H708" s="40">
        <f t="shared" si="49"/>
        <v>0.10109289617486339</v>
      </c>
      <c r="I708" s="39">
        <f t="shared" si="50"/>
        <v>-1000</v>
      </c>
      <c r="J708" s="40">
        <f t="shared" si="51"/>
        <v>-0.12406947890818859</v>
      </c>
      <c r="K708" s="35" t="s">
        <v>2836</v>
      </c>
    </row>
    <row r="709" spans="1:11" ht="23.25" customHeight="1" x14ac:dyDescent="0.45">
      <c r="A709" s="24" t="s">
        <v>2390</v>
      </c>
      <c r="B709" s="25" t="s">
        <v>1387</v>
      </c>
      <c r="C709" s="25" t="s">
        <v>1791</v>
      </c>
      <c r="D709" s="26">
        <v>7920</v>
      </c>
      <c r="E709" s="26">
        <v>7310</v>
      </c>
      <c r="F709" s="27">
        <f>'Automation by SOC (Employment)'!G577</f>
        <v>6940</v>
      </c>
      <c r="G709" s="28">
        <f t="shared" si="48"/>
        <v>-610</v>
      </c>
      <c r="H709" s="29">
        <f t="shared" si="49"/>
        <v>-7.7020202020202017E-2</v>
      </c>
      <c r="I709" s="28">
        <f t="shared" si="50"/>
        <v>-370</v>
      </c>
      <c r="J709" s="29">
        <f t="shared" si="51"/>
        <v>-5.0615595075239397E-2</v>
      </c>
      <c r="K709" s="24" t="s">
        <v>2836</v>
      </c>
    </row>
    <row r="710" spans="1:11" ht="15" customHeight="1" x14ac:dyDescent="0.45">
      <c r="A710" s="24" t="s">
        <v>2383</v>
      </c>
      <c r="B710" s="25" t="s">
        <v>1373</v>
      </c>
      <c r="C710" s="25" t="s">
        <v>1791</v>
      </c>
      <c r="D710" s="26">
        <v>7360</v>
      </c>
      <c r="E710" s="26">
        <v>6720</v>
      </c>
      <c r="F710" s="27">
        <f>'Automation by SOC (Employment)'!G570</f>
        <v>6700</v>
      </c>
      <c r="G710" s="28">
        <f t="shared" si="48"/>
        <v>-640</v>
      </c>
      <c r="H710" s="29">
        <f t="shared" si="49"/>
        <v>-8.6956521739130432E-2</v>
      </c>
      <c r="I710" s="28">
        <f t="shared" si="50"/>
        <v>-20</v>
      </c>
      <c r="J710" s="29">
        <f t="shared" si="51"/>
        <v>-2.976190476190476E-3</v>
      </c>
      <c r="K710" s="24" t="s">
        <v>2836</v>
      </c>
    </row>
    <row r="711" spans="1:11" ht="15" customHeight="1" x14ac:dyDescent="0.45">
      <c r="A711" s="24" t="s">
        <v>2002</v>
      </c>
      <c r="B711" s="25" t="s">
        <v>561</v>
      </c>
      <c r="C711" s="25" t="s">
        <v>1791</v>
      </c>
      <c r="D711" s="26">
        <v>7120</v>
      </c>
      <c r="E711" s="26">
        <v>7130</v>
      </c>
      <c r="F711" s="27">
        <f>'Automation by SOC (Employment)'!G197</f>
        <v>6690</v>
      </c>
      <c r="G711" s="28">
        <f t="shared" si="48"/>
        <v>10</v>
      </c>
      <c r="H711" s="29">
        <f t="shared" si="49"/>
        <v>1.4044943820224719E-3</v>
      </c>
      <c r="I711" s="28">
        <f t="shared" si="50"/>
        <v>-440</v>
      </c>
      <c r="J711" s="29">
        <f t="shared" si="51"/>
        <v>-6.1711079943899017E-2</v>
      </c>
      <c r="K711" s="24" t="s">
        <v>2836</v>
      </c>
    </row>
    <row r="712" spans="1:11" ht="15" customHeight="1" x14ac:dyDescent="0.45">
      <c r="A712" s="24" t="s">
        <v>2225</v>
      </c>
      <c r="B712" s="25" t="s">
        <v>1045</v>
      </c>
      <c r="C712" s="25" t="s">
        <v>1791</v>
      </c>
      <c r="D712" s="26">
        <v>6300</v>
      </c>
      <c r="E712" s="26">
        <v>6290</v>
      </c>
      <c r="F712" s="27">
        <f>'Automation by SOC (Employment)'!G412</f>
        <v>6510</v>
      </c>
      <c r="G712" s="28">
        <f t="shared" si="48"/>
        <v>-10</v>
      </c>
      <c r="H712" s="29">
        <f t="shared" si="49"/>
        <v>-1.5873015873015873E-3</v>
      </c>
      <c r="I712" s="28">
        <f t="shared" si="50"/>
        <v>220</v>
      </c>
      <c r="J712" s="29">
        <f t="shared" si="51"/>
        <v>3.4976152623211444E-2</v>
      </c>
      <c r="K712" s="24" t="s">
        <v>2836</v>
      </c>
    </row>
    <row r="713" spans="1:11" ht="15" customHeight="1" x14ac:dyDescent="0.45">
      <c r="A713" s="24" t="s">
        <v>2088</v>
      </c>
      <c r="B713" s="25" t="s">
        <v>739</v>
      </c>
      <c r="C713" s="25" t="s">
        <v>1791</v>
      </c>
      <c r="D713" s="26">
        <v>6400</v>
      </c>
      <c r="E713" s="26">
        <v>5150</v>
      </c>
      <c r="F713" s="27">
        <f>'Automation by SOC (Employment)'!G282</f>
        <v>6210</v>
      </c>
      <c r="G713" s="28">
        <f t="shared" si="48"/>
        <v>-1250</v>
      </c>
      <c r="H713" s="29">
        <f t="shared" si="49"/>
        <v>-0.1953125</v>
      </c>
      <c r="I713" s="28">
        <f t="shared" si="50"/>
        <v>1060</v>
      </c>
      <c r="J713" s="29">
        <f t="shared" si="51"/>
        <v>0.2058252427184466</v>
      </c>
      <c r="K713" s="24" t="s">
        <v>2836</v>
      </c>
    </row>
    <row r="714" spans="1:11" ht="15" customHeight="1" x14ac:dyDescent="0.45">
      <c r="A714" s="24" t="s">
        <v>2513</v>
      </c>
      <c r="B714" s="25" t="s">
        <v>1633</v>
      </c>
      <c r="C714" s="25" t="s">
        <v>1791</v>
      </c>
      <c r="D714" s="26">
        <v>7220</v>
      </c>
      <c r="E714" s="26">
        <v>7070</v>
      </c>
      <c r="F714" s="27">
        <f>'Automation by SOC (Employment)'!G698</f>
        <v>6060</v>
      </c>
      <c r="G714" s="28">
        <f t="shared" si="48"/>
        <v>-150</v>
      </c>
      <c r="H714" s="29">
        <f t="shared" si="49"/>
        <v>-2.077562326869806E-2</v>
      </c>
      <c r="I714" s="28">
        <f t="shared" si="50"/>
        <v>-1010</v>
      </c>
      <c r="J714" s="29">
        <f t="shared" si="51"/>
        <v>-0.14285714285714285</v>
      </c>
      <c r="K714" s="24" t="s">
        <v>2836</v>
      </c>
    </row>
    <row r="715" spans="1:11" ht="15" customHeight="1" x14ac:dyDescent="0.45">
      <c r="A715" s="24" t="s">
        <v>2362</v>
      </c>
      <c r="B715" s="25" t="s">
        <v>1329</v>
      </c>
      <c r="C715" s="25" t="s">
        <v>1791</v>
      </c>
      <c r="D715" s="26">
        <v>4540</v>
      </c>
      <c r="E715" s="26">
        <v>5170</v>
      </c>
      <c r="F715" s="27">
        <f>'Automation by SOC (Employment)'!G549</f>
        <v>6030</v>
      </c>
      <c r="G715" s="28">
        <f t="shared" si="48"/>
        <v>630</v>
      </c>
      <c r="H715" s="29">
        <f t="shared" si="49"/>
        <v>0.13876651982378854</v>
      </c>
      <c r="I715" s="28">
        <f t="shared" si="50"/>
        <v>860</v>
      </c>
      <c r="J715" s="29">
        <f t="shared" si="51"/>
        <v>0.16634429400386846</v>
      </c>
      <c r="K715" s="24" t="s">
        <v>2836</v>
      </c>
    </row>
    <row r="716" spans="1:11" ht="15" customHeight="1" x14ac:dyDescent="0.45">
      <c r="A716" s="24" t="s">
        <v>2472</v>
      </c>
      <c r="B716" s="25" t="s">
        <v>1549</v>
      </c>
      <c r="C716" s="25" t="s">
        <v>1791</v>
      </c>
      <c r="D716" s="26">
        <v>6660</v>
      </c>
      <c r="E716" s="26">
        <v>5610</v>
      </c>
      <c r="F716" s="27">
        <f>'Automation by SOC (Employment)'!G658</f>
        <v>5970</v>
      </c>
      <c r="G716" s="28">
        <f t="shared" si="48"/>
        <v>-1050</v>
      </c>
      <c r="H716" s="29">
        <f t="shared" si="49"/>
        <v>-0.15765765765765766</v>
      </c>
      <c r="I716" s="28">
        <f t="shared" si="50"/>
        <v>360</v>
      </c>
      <c r="J716" s="29">
        <f t="shared" si="51"/>
        <v>6.4171122994652413E-2</v>
      </c>
      <c r="K716" s="24" t="s">
        <v>2836</v>
      </c>
    </row>
    <row r="717" spans="1:11" ht="15" customHeight="1" x14ac:dyDescent="0.45">
      <c r="A717" s="24" t="s">
        <v>2474</v>
      </c>
      <c r="B717" s="25" t="s">
        <v>1553</v>
      </c>
      <c r="C717" s="25" t="s">
        <v>1791</v>
      </c>
      <c r="D717" s="26">
        <v>6660</v>
      </c>
      <c r="E717" s="26">
        <v>5730</v>
      </c>
      <c r="F717" s="27">
        <f>'Automation by SOC (Employment)'!G660</f>
        <v>5600</v>
      </c>
      <c r="G717" s="28">
        <f t="shared" si="48"/>
        <v>-930</v>
      </c>
      <c r="H717" s="29">
        <f t="shared" si="49"/>
        <v>-0.13963963963963963</v>
      </c>
      <c r="I717" s="28">
        <f t="shared" si="50"/>
        <v>-130</v>
      </c>
      <c r="J717" s="29">
        <f t="shared" si="51"/>
        <v>-2.2687609075043629E-2</v>
      </c>
      <c r="K717" s="24" t="s">
        <v>2836</v>
      </c>
    </row>
    <row r="718" spans="1:11" ht="15" customHeight="1" x14ac:dyDescent="0.45">
      <c r="A718" s="24" t="s">
        <v>1954</v>
      </c>
      <c r="B718" s="25" t="s">
        <v>463</v>
      </c>
      <c r="C718" s="25" t="s">
        <v>1791</v>
      </c>
      <c r="D718" s="26">
        <v>5580</v>
      </c>
      <c r="E718" s="26">
        <v>5950</v>
      </c>
      <c r="F718" s="27">
        <f>'Automation by SOC (Employment)'!G151</f>
        <v>5540</v>
      </c>
      <c r="G718" s="28">
        <f t="shared" si="48"/>
        <v>370</v>
      </c>
      <c r="H718" s="29">
        <f t="shared" si="49"/>
        <v>6.6308243727598568E-2</v>
      </c>
      <c r="I718" s="28">
        <f t="shared" si="50"/>
        <v>-410</v>
      </c>
      <c r="J718" s="29">
        <f t="shared" si="51"/>
        <v>-6.8907563025210089E-2</v>
      </c>
      <c r="K718" s="24" t="s">
        <v>2836</v>
      </c>
    </row>
    <row r="719" spans="1:11" ht="15" customHeight="1" x14ac:dyDescent="0.45">
      <c r="A719" s="35" t="s">
        <v>2722</v>
      </c>
      <c r="B719" s="36" t="s">
        <v>2723</v>
      </c>
      <c r="C719" s="36" t="s">
        <v>2582</v>
      </c>
      <c r="D719" s="37">
        <v>7120</v>
      </c>
      <c r="E719" s="37">
        <v>6070</v>
      </c>
      <c r="F719" s="38">
        <f>'Automation by SOC (Employment)'!G835</f>
        <v>5540</v>
      </c>
      <c r="G719" s="39">
        <f t="shared" si="48"/>
        <v>-1050</v>
      </c>
      <c r="H719" s="40">
        <f t="shared" si="49"/>
        <v>-0.14747191011235955</v>
      </c>
      <c r="I719" s="39">
        <f t="shared" si="50"/>
        <v>-530</v>
      </c>
      <c r="J719" s="40">
        <f t="shared" si="51"/>
        <v>-8.7314662273476118E-2</v>
      </c>
      <c r="K719" s="35" t="s">
        <v>2836</v>
      </c>
    </row>
    <row r="720" spans="1:11" ht="15" customHeight="1" x14ac:dyDescent="0.45">
      <c r="A720" s="35" t="s">
        <v>2736</v>
      </c>
      <c r="B720" s="36" t="s">
        <v>2737</v>
      </c>
      <c r="C720" s="36" t="s">
        <v>2582</v>
      </c>
      <c r="D720" s="37">
        <v>7830</v>
      </c>
      <c r="E720" s="37">
        <v>6590</v>
      </c>
      <c r="F720" s="38">
        <f>'Automation by SOC (Employment)'!G842</f>
        <v>5490</v>
      </c>
      <c r="G720" s="39">
        <f t="shared" si="48"/>
        <v>-1240</v>
      </c>
      <c r="H720" s="40">
        <f t="shared" si="49"/>
        <v>-0.15836526181353769</v>
      </c>
      <c r="I720" s="39">
        <f t="shared" si="50"/>
        <v>-1100</v>
      </c>
      <c r="J720" s="40">
        <f t="shared" si="51"/>
        <v>-0.16691957511380881</v>
      </c>
      <c r="K720" s="35" t="s">
        <v>2836</v>
      </c>
    </row>
    <row r="721" spans="1:11" ht="15" customHeight="1" x14ac:dyDescent="0.45">
      <c r="A721" s="24" t="s">
        <v>2422</v>
      </c>
      <c r="B721" s="25" t="s">
        <v>1451</v>
      </c>
      <c r="C721" s="25" t="s">
        <v>1791</v>
      </c>
      <c r="D721" s="26">
        <v>6170</v>
      </c>
      <c r="E721" s="26">
        <v>5730</v>
      </c>
      <c r="F721" s="27">
        <f>'Automation by SOC (Employment)'!G609</f>
        <v>5380</v>
      </c>
      <c r="G721" s="28">
        <f t="shared" si="48"/>
        <v>-440</v>
      </c>
      <c r="H721" s="29">
        <f t="shared" si="49"/>
        <v>-7.1312803889789306E-2</v>
      </c>
      <c r="I721" s="28">
        <f t="shared" si="50"/>
        <v>-350</v>
      </c>
      <c r="J721" s="29">
        <f t="shared" si="51"/>
        <v>-6.1082024432809773E-2</v>
      </c>
      <c r="K721" s="24" t="s">
        <v>2836</v>
      </c>
    </row>
    <row r="722" spans="1:11" ht="23.25" customHeight="1" x14ac:dyDescent="0.45">
      <c r="A722" s="24" t="s">
        <v>2004</v>
      </c>
      <c r="B722" s="25" t="s">
        <v>565</v>
      </c>
      <c r="C722" s="25" t="s">
        <v>1791</v>
      </c>
      <c r="D722" s="26">
        <v>5030</v>
      </c>
      <c r="E722" s="26">
        <v>5260</v>
      </c>
      <c r="F722" s="27">
        <f>'Automation by SOC (Employment)'!G199</f>
        <v>5240</v>
      </c>
      <c r="G722" s="28">
        <f t="shared" si="48"/>
        <v>230</v>
      </c>
      <c r="H722" s="29">
        <f t="shared" si="49"/>
        <v>4.5725646123260438E-2</v>
      </c>
      <c r="I722" s="28">
        <f t="shared" si="50"/>
        <v>-20</v>
      </c>
      <c r="J722" s="29">
        <f t="shared" si="51"/>
        <v>-3.8022813688212928E-3</v>
      </c>
      <c r="K722" s="24" t="s">
        <v>2836</v>
      </c>
    </row>
    <row r="723" spans="1:11" ht="23.25" customHeight="1" x14ac:dyDescent="0.45">
      <c r="A723" s="24" t="s">
        <v>2377</v>
      </c>
      <c r="B723" s="25" t="s">
        <v>1361</v>
      </c>
      <c r="C723" s="25" t="s">
        <v>1791</v>
      </c>
      <c r="D723" s="26">
        <v>4610</v>
      </c>
      <c r="E723" s="26">
        <v>5680</v>
      </c>
      <c r="F723" s="27">
        <f>'Automation by SOC (Employment)'!G564</f>
        <v>5100</v>
      </c>
      <c r="G723" s="28">
        <f t="shared" si="48"/>
        <v>1070</v>
      </c>
      <c r="H723" s="29">
        <f t="shared" si="49"/>
        <v>0.23210412147505424</v>
      </c>
      <c r="I723" s="28">
        <f t="shared" si="50"/>
        <v>-580</v>
      </c>
      <c r="J723" s="29">
        <f t="shared" si="51"/>
        <v>-0.10211267605633803</v>
      </c>
      <c r="K723" s="24" t="s">
        <v>2836</v>
      </c>
    </row>
    <row r="724" spans="1:11" ht="15" customHeight="1" x14ac:dyDescent="0.45">
      <c r="A724" s="24" t="s">
        <v>1813</v>
      </c>
      <c r="B724" s="25" t="s">
        <v>89</v>
      </c>
      <c r="C724" s="25" t="s">
        <v>1791</v>
      </c>
      <c r="D724" s="26">
        <v>4590</v>
      </c>
      <c r="E724" s="26">
        <v>4620</v>
      </c>
      <c r="F724" s="27">
        <f>'Automation by SOC (Employment)'!G24</f>
        <v>5030</v>
      </c>
      <c r="G724" s="28">
        <f t="shared" si="48"/>
        <v>30</v>
      </c>
      <c r="H724" s="29">
        <f t="shared" si="49"/>
        <v>6.5359477124183009E-3</v>
      </c>
      <c r="I724" s="28">
        <f t="shared" si="50"/>
        <v>410</v>
      </c>
      <c r="J724" s="29">
        <f t="shared" si="51"/>
        <v>8.8744588744588751E-2</v>
      </c>
      <c r="K724" s="24" t="s">
        <v>2836</v>
      </c>
    </row>
    <row r="725" spans="1:11" ht="15" customHeight="1" x14ac:dyDescent="0.45">
      <c r="A725" s="24" t="s">
        <v>2183</v>
      </c>
      <c r="B725" s="25" t="s">
        <v>961</v>
      </c>
      <c r="C725" s="25" t="s">
        <v>1791</v>
      </c>
      <c r="D725" s="26">
        <v>2360</v>
      </c>
      <c r="E725" s="26">
        <v>3000</v>
      </c>
      <c r="F725" s="27">
        <f>'Automation by SOC (Employment)'!G371</f>
        <v>4390</v>
      </c>
      <c r="G725" s="28">
        <f t="shared" si="48"/>
        <v>640</v>
      </c>
      <c r="H725" s="29">
        <f t="shared" si="49"/>
        <v>0.2711864406779661</v>
      </c>
      <c r="I725" s="28">
        <f t="shared" si="50"/>
        <v>1390</v>
      </c>
      <c r="J725" s="29">
        <f t="shared" si="51"/>
        <v>0.46333333333333332</v>
      </c>
      <c r="K725" s="24" t="s">
        <v>2836</v>
      </c>
    </row>
    <row r="726" spans="1:11" ht="15" customHeight="1" x14ac:dyDescent="0.45">
      <c r="A726" s="24" t="s">
        <v>2227</v>
      </c>
      <c r="B726" s="25" t="s">
        <v>1049</v>
      </c>
      <c r="C726" s="25" t="s">
        <v>1791</v>
      </c>
      <c r="D726" s="26">
        <v>3380</v>
      </c>
      <c r="E726" s="26">
        <v>3420</v>
      </c>
      <c r="F726" s="27">
        <f>'Automation by SOC (Employment)'!G414</f>
        <v>3890</v>
      </c>
      <c r="G726" s="28">
        <f t="shared" si="48"/>
        <v>40</v>
      </c>
      <c r="H726" s="29">
        <f t="shared" si="49"/>
        <v>1.1834319526627219E-2</v>
      </c>
      <c r="I726" s="28">
        <f t="shared" si="50"/>
        <v>470</v>
      </c>
      <c r="J726" s="29">
        <f t="shared" si="51"/>
        <v>0.13742690058479531</v>
      </c>
      <c r="K726" s="24" t="s">
        <v>2836</v>
      </c>
    </row>
    <row r="727" spans="1:11" ht="15" customHeight="1" x14ac:dyDescent="0.45">
      <c r="A727" s="24" t="s">
        <v>2258</v>
      </c>
      <c r="B727" s="25" t="s">
        <v>1115</v>
      </c>
      <c r="C727" s="25" t="s">
        <v>1791</v>
      </c>
      <c r="D727" s="26">
        <v>3090</v>
      </c>
      <c r="E727" s="26">
        <v>5350</v>
      </c>
      <c r="F727" s="27">
        <f>'Automation by SOC (Employment)'!G445</f>
        <v>3780</v>
      </c>
      <c r="G727" s="28">
        <f t="shared" si="48"/>
        <v>2260</v>
      </c>
      <c r="H727" s="29">
        <f t="shared" si="49"/>
        <v>0.73139158576051777</v>
      </c>
      <c r="I727" s="28">
        <f t="shared" si="50"/>
        <v>-1570</v>
      </c>
      <c r="J727" s="29">
        <f t="shared" si="51"/>
        <v>-0.29345794392523367</v>
      </c>
      <c r="K727" s="24" t="s">
        <v>2836</v>
      </c>
    </row>
    <row r="728" spans="1:11" ht="15" customHeight="1" x14ac:dyDescent="0.45">
      <c r="A728" s="24" t="s">
        <v>2148</v>
      </c>
      <c r="B728" s="25" t="s">
        <v>887</v>
      </c>
      <c r="C728" s="25" t="s">
        <v>1791</v>
      </c>
      <c r="D728" s="26">
        <v>3050</v>
      </c>
      <c r="E728" s="26">
        <v>3510</v>
      </c>
      <c r="F728" s="27">
        <f>'Automation by SOC (Employment)'!G338</f>
        <v>3740</v>
      </c>
      <c r="G728" s="28">
        <f t="shared" si="48"/>
        <v>460</v>
      </c>
      <c r="H728" s="29">
        <f t="shared" si="49"/>
        <v>0.15081967213114755</v>
      </c>
      <c r="I728" s="28">
        <f t="shared" si="50"/>
        <v>230</v>
      </c>
      <c r="J728" s="29">
        <f t="shared" si="51"/>
        <v>6.5527065527065526E-2</v>
      </c>
      <c r="K728" s="24" t="s">
        <v>2836</v>
      </c>
    </row>
    <row r="729" spans="1:11" ht="15" customHeight="1" x14ac:dyDescent="0.45">
      <c r="A729" s="24" t="s">
        <v>2333</v>
      </c>
      <c r="B729" s="25" t="s">
        <v>1269</v>
      </c>
      <c r="C729" s="25" t="s">
        <v>1791</v>
      </c>
      <c r="D729" s="26">
        <v>5070</v>
      </c>
      <c r="E729" s="26">
        <v>4140</v>
      </c>
      <c r="F729" s="27">
        <f>'Automation by SOC (Employment)'!G520</f>
        <v>3720</v>
      </c>
      <c r="G729" s="28">
        <f t="shared" si="48"/>
        <v>-930</v>
      </c>
      <c r="H729" s="29">
        <f t="shared" si="49"/>
        <v>-0.18343195266272189</v>
      </c>
      <c r="I729" s="28">
        <f t="shared" si="50"/>
        <v>-420</v>
      </c>
      <c r="J729" s="29">
        <f t="shared" si="51"/>
        <v>-0.10144927536231885</v>
      </c>
      <c r="K729" s="24" t="s">
        <v>2836</v>
      </c>
    </row>
    <row r="730" spans="1:11" ht="15" customHeight="1" x14ac:dyDescent="0.45">
      <c r="A730" s="24" t="s">
        <v>2014</v>
      </c>
      <c r="B730" s="25" t="s">
        <v>585</v>
      </c>
      <c r="C730" s="25" t="s">
        <v>1791</v>
      </c>
      <c r="D730" s="26">
        <v>4220</v>
      </c>
      <c r="E730" s="26">
        <v>4100</v>
      </c>
      <c r="F730" s="27">
        <f>'Automation by SOC (Employment)'!G209</f>
        <v>3630</v>
      </c>
      <c r="G730" s="28">
        <f t="shared" si="48"/>
        <v>-120</v>
      </c>
      <c r="H730" s="29">
        <f t="shared" si="49"/>
        <v>-2.843601895734597E-2</v>
      </c>
      <c r="I730" s="28">
        <f t="shared" si="50"/>
        <v>-470</v>
      </c>
      <c r="J730" s="29">
        <f t="shared" si="51"/>
        <v>-0.11463414634146342</v>
      </c>
      <c r="K730" s="24" t="s">
        <v>2836</v>
      </c>
    </row>
    <row r="731" spans="1:11" ht="15" customHeight="1" x14ac:dyDescent="0.45">
      <c r="A731" s="35" t="s">
        <v>2712</v>
      </c>
      <c r="B731" s="36" t="s">
        <v>2713</v>
      </c>
      <c r="C731" s="36" t="s">
        <v>2587</v>
      </c>
      <c r="D731" s="37">
        <v>6040</v>
      </c>
      <c r="E731" s="37">
        <v>4980</v>
      </c>
      <c r="F731" s="38">
        <f>'Automation by SOC (Employment)'!G830</f>
        <v>3620</v>
      </c>
      <c r="G731" s="39">
        <f t="shared" si="48"/>
        <v>-1060</v>
      </c>
      <c r="H731" s="40">
        <f t="shared" si="49"/>
        <v>-0.17549668874172186</v>
      </c>
      <c r="I731" s="39">
        <f t="shared" si="50"/>
        <v>-1360</v>
      </c>
      <c r="J731" s="40">
        <f t="shared" si="51"/>
        <v>-0.27309236947791166</v>
      </c>
      <c r="K731" s="35" t="s">
        <v>2836</v>
      </c>
    </row>
    <row r="732" spans="1:11" ht="15" customHeight="1" x14ac:dyDescent="0.45">
      <c r="A732" s="24" t="s">
        <v>1953</v>
      </c>
      <c r="B732" s="25" t="s">
        <v>461</v>
      </c>
      <c r="C732" s="25" t="s">
        <v>1791</v>
      </c>
      <c r="D732" s="26">
        <v>3040</v>
      </c>
      <c r="E732" s="26">
        <v>3140</v>
      </c>
      <c r="F732" s="27">
        <f>'Automation by SOC (Employment)'!G150</f>
        <v>3450</v>
      </c>
      <c r="G732" s="28">
        <f t="shared" si="48"/>
        <v>100</v>
      </c>
      <c r="H732" s="29">
        <f t="shared" si="49"/>
        <v>3.2894736842105261E-2</v>
      </c>
      <c r="I732" s="28">
        <f t="shared" si="50"/>
        <v>310</v>
      </c>
      <c r="J732" s="29">
        <f t="shared" si="51"/>
        <v>9.8726114649681534E-2</v>
      </c>
      <c r="K732" s="24" t="s">
        <v>2836</v>
      </c>
    </row>
    <row r="733" spans="1:11" ht="15" customHeight="1" x14ac:dyDescent="0.45">
      <c r="A733" s="24" t="s">
        <v>2007</v>
      </c>
      <c r="B733" s="25" t="s">
        <v>571</v>
      </c>
      <c r="C733" s="25" t="s">
        <v>1791</v>
      </c>
      <c r="D733" s="26">
        <v>3480</v>
      </c>
      <c r="E733" s="26">
        <v>3290</v>
      </c>
      <c r="F733" s="27">
        <f>'Automation by SOC (Employment)'!G202</f>
        <v>3330</v>
      </c>
      <c r="G733" s="28">
        <f t="shared" ref="G733:G763" si="52">IFERROR(E733-D733,"")</f>
        <v>-190</v>
      </c>
      <c r="H733" s="29">
        <f t="shared" ref="H733:H763" si="53">IFERROR((E733-D733)/D733,"")</f>
        <v>-5.459770114942529E-2</v>
      </c>
      <c r="I733" s="28">
        <f t="shared" ref="I733:I763" si="54">IFERROR(F733-E733,"")</f>
        <v>40</v>
      </c>
      <c r="J733" s="29">
        <f t="shared" ref="J733:J763" si="55">IFERROR((F733-E733)/E733,"")</f>
        <v>1.2158054711246201E-2</v>
      </c>
      <c r="K733" s="24" t="s">
        <v>2836</v>
      </c>
    </row>
    <row r="734" spans="1:11" ht="15" customHeight="1" x14ac:dyDescent="0.45">
      <c r="A734" s="24" t="s">
        <v>2381</v>
      </c>
      <c r="B734" s="25" t="s">
        <v>1369</v>
      </c>
      <c r="C734" s="25" t="s">
        <v>1791</v>
      </c>
      <c r="D734" s="26">
        <v>3610</v>
      </c>
      <c r="E734" s="26">
        <v>3080</v>
      </c>
      <c r="F734" s="27">
        <f>'Automation by SOC (Employment)'!G568</f>
        <v>3320</v>
      </c>
      <c r="G734" s="28">
        <f t="shared" si="52"/>
        <v>-530</v>
      </c>
      <c r="H734" s="29">
        <f t="shared" si="53"/>
        <v>-0.14681440443213298</v>
      </c>
      <c r="I734" s="28">
        <f t="shared" si="54"/>
        <v>240</v>
      </c>
      <c r="J734" s="29">
        <f t="shared" si="55"/>
        <v>7.792207792207792E-2</v>
      </c>
      <c r="K734" s="24" t="s">
        <v>2836</v>
      </c>
    </row>
    <row r="735" spans="1:11" ht="15" customHeight="1" x14ac:dyDescent="0.45">
      <c r="A735" s="35" t="s">
        <v>2720</v>
      </c>
      <c r="B735" s="36" t="s">
        <v>2721</v>
      </c>
      <c r="C735" s="36" t="s">
        <v>2587</v>
      </c>
      <c r="D735" s="37">
        <v>2560</v>
      </c>
      <c r="E735" s="37">
        <v>3480</v>
      </c>
      <c r="F735" s="38">
        <f>'Automation by SOC (Employment)'!G834</f>
        <v>3180</v>
      </c>
      <c r="G735" s="39">
        <f t="shared" si="52"/>
        <v>920</v>
      </c>
      <c r="H735" s="40">
        <f t="shared" si="53"/>
        <v>0.359375</v>
      </c>
      <c r="I735" s="39">
        <f t="shared" si="54"/>
        <v>-300</v>
      </c>
      <c r="J735" s="40">
        <f t="shared" si="55"/>
        <v>-8.6206896551724144E-2</v>
      </c>
      <c r="K735" s="35" t="s">
        <v>2836</v>
      </c>
    </row>
    <row r="736" spans="1:11" ht="15" customHeight="1" x14ac:dyDescent="0.45">
      <c r="A736" s="24" t="s">
        <v>2323</v>
      </c>
      <c r="B736" s="25" t="s">
        <v>1247</v>
      </c>
      <c r="C736" s="25" t="s">
        <v>1791</v>
      </c>
      <c r="D736" s="26">
        <v>4800</v>
      </c>
      <c r="E736" s="26">
        <v>4110</v>
      </c>
      <c r="F736" s="27">
        <f>'Automation by SOC (Employment)'!G510</f>
        <v>3130</v>
      </c>
      <c r="G736" s="28">
        <f t="shared" si="52"/>
        <v>-690</v>
      </c>
      <c r="H736" s="29">
        <f t="shared" si="53"/>
        <v>-0.14374999999999999</v>
      </c>
      <c r="I736" s="28">
        <f t="shared" si="54"/>
        <v>-980</v>
      </c>
      <c r="J736" s="29">
        <f t="shared" si="55"/>
        <v>-0.23844282238442821</v>
      </c>
      <c r="K736" s="24" t="s">
        <v>2836</v>
      </c>
    </row>
    <row r="737" spans="1:11" ht="15" customHeight="1" x14ac:dyDescent="0.45">
      <c r="A737" s="24" t="s">
        <v>1920</v>
      </c>
      <c r="B737" s="25" t="s">
        <v>381</v>
      </c>
      <c r="C737" s="25" t="s">
        <v>1791</v>
      </c>
      <c r="D737" s="26">
        <v>2460</v>
      </c>
      <c r="E737" s="26">
        <v>2470</v>
      </c>
      <c r="F737" s="27">
        <f>'Automation by SOC (Employment)'!G120</f>
        <v>3100</v>
      </c>
      <c r="G737" s="28">
        <f t="shared" si="52"/>
        <v>10</v>
      </c>
      <c r="H737" s="29">
        <f t="shared" si="53"/>
        <v>4.0650406504065045E-3</v>
      </c>
      <c r="I737" s="28">
        <f t="shared" si="54"/>
        <v>630</v>
      </c>
      <c r="J737" s="29">
        <f t="shared" si="55"/>
        <v>0.25506072874493929</v>
      </c>
      <c r="K737" s="24" t="s">
        <v>2836</v>
      </c>
    </row>
    <row r="738" spans="1:11" ht="15" customHeight="1" x14ac:dyDescent="0.45">
      <c r="A738" s="24" t="s">
        <v>2429</v>
      </c>
      <c r="B738" s="25" t="s">
        <v>1465</v>
      </c>
      <c r="C738" s="25" t="s">
        <v>1791</v>
      </c>
      <c r="D738" s="26">
        <v>2910</v>
      </c>
      <c r="E738" s="26">
        <v>2610</v>
      </c>
      <c r="F738" s="27">
        <f>'Automation by SOC (Employment)'!G616</f>
        <v>3020</v>
      </c>
      <c r="G738" s="28">
        <f t="shared" si="52"/>
        <v>-300</v>
      </c>
      <c r="H738" s="29">
        <f t="shared" si="53"/>
        <v>-0.10309278350515463</v>
      </c>
      <c r="I738" s="28">
        <f t="shared" si="54"/>
        <v>410</v>
      </c>
      <c r="J738" s="29">
        <f t="shared" si="55"/>
        <v>0.15708812260536398</v>
      </c>
      <c r="K738" s="24" t="s">
        <v>2836</v>
      </c>
    </row>
    <row r="739" spans="1:11" ht="15" customHeight="1" x14ac:dyDescent="0.45">
      <c r="A739" s="35" t="s">
        <v>2694</v>
      </c>
      <c r="B739" s="36" t="s">
        <v>2695</v>
      </c>
      <c r="C739" s="36" t="s">
        <v>2587</v>
      </c>
      <c r="D739" s="37">
        <v>3220</v>
      </c>
      <c r="E739" s="37">
        <v>2950</v>
      </c>
      <c r="F739" s="38">
        <f>'Automation by SOC (Employment)'!G821</f>
        <v>2970</v>
      </c>
      <c r="G739" s="39">
        <f t="shared" si="52"/>
        <v>-270</v>
      </c>
      <c r="H739" s="40">
        <f t="shared" si="53"/>
        <v>-8.3850931677018639E-2</v>
      </c>
      <c r="I739" s="39">
        <f t="shared" si="54"/>
        <v>20</v>
      </c>
      <c r="J739" s="40">
        <f t="shared" si="55"/>
        <v>6.7796610169491523E-3</v>
      </c>
      <c r="K739" s="35" t="s">
        <v>2836</v>
      </c>
    </row>
    <row r="740" spans="1:11" ht="15" customHeight="1" x14ac:dyDescent="0.45">
      <c r="A740" s="24" t="s">
        <v>2490</v>
      </c>
      <c r="B740" s="25" t="s">
        <v>1585</v>
      </c>
      <c r="C740" s="25" t="s">
        <v>1791</v>
      </c>
      <c r="D740" s="26">
        <v>2670</v>
      </c>
      <c r="E740" s="26">
        <v>2860</v>
      </c>
      <c r="F740" s="27">
        <f>'Automation by SOC (Employment)'!G676</f>
        <v>2950</v>
      </c>
      <c r="G740" s="28">
        <f t="shared" si="52"/>
        <v>190</v>
      </c>
      <c r="H740" s="29">
        <f t="shared" si="53"/>
        <v>7.116104868913857E-2</v>
      </c>
      <c r="I740" s="28">
        <f t="shared" si="54"/>
        <v>90</v>
      </c>
      <c r="J740" s="29">
        <f t="shared" si="55"/>
        <v>3.1468531468531472E-2</v>
      </c>
      <c r="K740" s="24" t="s">
        <v>2836</v>
      </c>
    </row>
    <row r="741" spans="1:11" ht="15" customHeight="1" x14ac:dyDescent="0.45">
      <c r="A741" s="24" t="s">
        <v>2068</v>
      </c>
      <c r="B741" s="25" t="s">
        <v>697</v>
      </c>
      <c r="C741" s="25" t="s">
        <v>1791</v>
      </c>
      <c r="D741" s="26">
        <v>4190</v>
      </c>
      <c r="E741" s="26">
        <v>3430</v>
      </c>
      <c r="F741" s="27">
        <f>'Automation by SOC (Employment)'!G262</f>
        <v>2860</v>
      </c>
      <c r="G741" s="28">
        <f t="shared" si="52"/>
        <v>-760</v>
      </c>
      <c r="H741" s="29">
        <f t="shared" si="53"/>
        <v>-0.18138424821002386</v>
      </c>
      <c r="I741" s="28">
        <f t="shared" si="54"/>
        <v>-570</v>
      </c>
      <c r="J741" s="29">
        <f t="shared" si="55"/>
        <v>-0.16618075801749271</v>
      </c>
      <c r="K741" s="24" t="s">
        <v>2836</v>
      </c>
    </row>
    <row r="742" spans="1:11" ht="15" customHeight="1" x14ac:dyDescent="0.45">
      <c r="A742" s="24" t="s">
        <v>2176</v>
      </c>
      <c r="B742" s="25" t="s">
        <v>941</v>
      </c>
      <c r="C742" s="25" t="s">
        <v>1791</v>
      </c>
      <c r="D742" s="26">
        <v>2270</v>
      </c>
      <c r="E742" s="26">
        <v>2780</v>
      </c>
      <c r="F742" s="27">
        <f>'Automation by SOC (Employment)'!G364</f>
        <v>2780</v>
      </c>
      <c r="G742" s="28">
        <f t="shared" si="52"/>
        <v>510</v>
      </c>
      <c r="H742" s="29">
        <f t="shared" si="53"/>
        <v>0.22466960352422907</v>
      </c>
      <c r="I742" s="28">
        <f t="shared" si="54"/>
        <v>0</v>
      </c>
      <c r="J742" s="29">
        <f t="shared" si="55"/>
        <v>0</v>
      </c>
      <c r="K742" s="24" t="s">
        <v>2836</v>
      </c>
    </row>
    <row r="743" spans="1:11" ht="23.25" customHeight="1" x14ac:dyDescent="0.45">
      <c r="A743" s="24" t="s">
        <v>2024</v>
      </c>
      <c r="B743" s="25" t="s">
        <v>605</v>
      </c>
      <c r="C743" s="25" t="s">
        <v>1791</v>
      </c>
      <c r="D743" s="26">
        <v>2660</v>
      </c>
      <c r="E743" s="26">
        <v>2630</v>
      </c>
      <c r="F743" s="27">
        <f>'Automation by SOC (Employment)'!G219</f>
        <v>2770</v>
      </c>
      <c r="G743" s="28">
        <f t="shared" si="52"/>
        <v>-30</v>
      </c>
      <c r="H743" s="29">
        <f t="shared" si="53"/>
        <v>-1.1278195488721804E-2</v>
      </c>
      <c r="I743" s="28">
        <f t="shared" si="54"/>
        <v>140</v>
      </c>
      <c r="J743" s="29">
        <f t="shared" si="55"/>
        <v>5.3231939163498096E-2</v>
      </c>
      <c r="K743" s="24" t="s">
        <v>2836</v>
      </c>
    </row>
    <row r="744" spans="1:11" ht="23.25" customHeight="1" x14ac:dyDescent="0.45">
      <c r="A744" s="24" t="s">
        <v>2263</v>
      </c>
      <c r="B744" s="25" t="s">
        <v>1125</v>
      </c>
      <c r="C744" s="25" t="s">
        <v>1791</v>
      </c>
      <c r="D744" s="26">
        <v>6220</v>
      </c>
      <c r="E744" s="26">
        <v>4590</v>
      </c>
      <c r="F744" s="27">
        <f>'Automation by SOC (Employment)'!G450</f>
        <v>2760</v>
      </c>
      <c r="G744" s="28">
        <f t="shared" si="52"/>
        <v>-1630</v>
      </c>
      <c r="H744" s="29">
        <f t="shared" si="53"/>
        <v>-0.26205787781350481</v>
      </c>
      <c r="I744" s="28">
        <f t="shared" si="54"/>
        <v>-1830</v>
      </c>
      <c r="J744" s="29">
        <f t="shared" si="55"/>
        <v>-0.39869281045751637</v>
      </c>
      <c r="K744" s="24" t="s">
        <v>2836</v>
      </c>
    </row>
    <row r="745" spans="1:11" ht="15" customHeight="1" x14ac:dyDescent="0.45">
      <c r="A745" s="24" t="s">
        <v>2463</v>
      </c>
      <c r="B745" s="25" t="s">
        <v>1531</v>
      </c>
      <c r="C745" s="25" t="s">
        <v>1791</v>
      </c>
      <c r="D745" s="26">
        <v>2840</v>
      </c>
      <c r="E745" s="26">
        <v>3230</v>
      </c>
      <c r="F745" s="27">
        <f>'Automation by SOC (Employment)'!G649</f>
        <v>2610</v>
      </c>
      <c r="G745" s="28">
        <f t="shared" si="52"/>
        <v>390</v>
      </c>
      <c r="H745" s="29">
        <f t="shared" si="53"/>
        <v>0.13732394366197184</v>
      </c>
      <c r="I745" s="28">
        <f t="shared" si="54"/>
        <v>-620</v>
      </c>
      <c r="J745" s="29">
        <f t="shared" si="55"/>
        <v>-0.19195046439628483</v>
      </c>
      <c r="K745" s="24" t="s">
        <v>2836</v>
      </c>
    </row>
    <row r="746" spans="1:11" ht="15" customHeight="1" x14ac:dyDescent="0.45">
      <c r="A746" s="24" t="s">
        <v>2557</v>
      </c>
      <c r="B746" s="25" t="s">
        <v>1731</v>
      </c>
      <c r="C746" s="25" t="s">
        <v>1791</v>
      </c>
      <c r="D746" s="26">
        <v>2710</v>
      </c>
      <c r="E746" s="26">
        <v>2380</v>
      </c>
      <c r="F746" s="27">
        <f>'Automation by SOC (Employment)'!G742</f>
        <v>2480</v>
      </c>
      <c r="G746" s="28">
        <f t="shared" si="52"/>
        <v>-330</v>
      </c>
      <c r="H746" s="29">
        <f t="shared" si="53"/>
        <v>-0.12177121771217712</v>
      </c>
      <c r="I746" s="28">
        <f t="shared" si="54"/>
        <v>100</v>
      </c>
      <c r="J746" s="29">
        <f t="shared" si="55"/>
        <v>4.2016806722689079E-2</v>
      </c>
      <c r="K746" s="24" t="s">
        <v>2836</v>
      </c>
    </row>
    <row r="747" spans="1:11" ht="15" customHeight="1" x14ac:dyDescent="0.45">
      <c r="A747" s="24" t="s">
        <v>2232</v>
      </c>
      <c r="B747" s="25" t="s">
        <v>1059</v>
      </c>
      <c r="C747" s="25" t="s">
        <v>1791</v>
      </c>
      <c r="D747" s="26">
        <v>4130</v>
      </c>
      <c r="E747" s="26">
        <v>3320</v>
      </c>
      <c r="F747" s="27">
        <f>'Automation by SOC (Employment)'!G419</f>
        <v>2340</v>
      </c>
      <c r="G747" s="28">
        <f t="shared" si="52"/>
        <v>-810</v>
      </c>
      <c r="H747" s="29">
        <f t="shared" si="53"/>
        <v>-0.19612590799031476</v>
      </c>
      <c r="I747" s="28">
        <f t="shared" si="54"/>
        <v>-980</v>
      </c>
      <c r="J747" s="29">
        <f t="shared" si="55"/>
        <v>-0.29518072289156627</v>
      </c>
      <c r="K747" s="24" t="s">
        <v>2836</v>
      </c>
    </row>
    <row r="748" spans="1:11" ht="15" customHeight="1" x14ac:dyDescent="0.45">
      <c r="A748" s="24" t="s">
        <v>1949</v>
      </c>
      <c r="B748" s="25" t="s">
        <v>453</v>
      </c>
      <c r="C748" s="25" t="s">
        <v>1791</v>
      </c>
      <c r="D748" s="26">
        <v>2890</v>
      </c>
      <c r="E748" s="26">
        <v>2950</v>
      </c>
      <c r="F748" s="27">
        <f>'Automation by SOC (Employment)'!G146</f>
        <v>2260</v>
      </c>
      <c r="G748" s="28">
        <f t="shared" si="52"/>
        <v>60</v>
      </c>
      <c r="H748" s="29">
        <f t="shared" si="53"/>
        <v>2.0761245674740483E-2</v>
      </c>
      <c r="I748" s="28">
        <f t="shared" si="54"/>
        <v>-690</v>
      </c>
      <c r="J748" s="29">
        <f t="shared" si="55"/>
        <v>-0.23389830508474577</v>
      </c>
      <c r="K748" s="24" t="s">
        <v>2836</v>
      </c>
    </row>
    <row r="749" spans="1:11" ht="15" customHeight="1" x14ac:dyDescent="0.45">
      <c r="A749" s="24" t="s">
        <v>2483</v>
      </c>
      <c r="B749" s="25" t="s">
        <v>1571</v>
      </c>
      <c r="C749" s="25" t="s">
        <v>1791</v>
      </c>
      <c r="D749" s="26">
        <v>3390</v>
      </c>
      <c r="E749" s="26">
        <v>2240</v>
      </c>
      <c r="F749" s="27">
        <f>'Automation by SOC (Employment)'!G669</f>
        <v>2190</v>
      </c>
      <c r="G749" s="28">
        <f t="shared" si="52"/>
        <v>-1150</v>
      </c>
      <c r="H749" s="29">
        <f t="shared" si="53"/>
        <v>-0.33923303834808261</v>
      </c>
      <c r="I749" s="28">
        <f t="shared" si="54"/>
        <v>-50</v>
      </c>
      <c r="J749" s="29">
        <f t="shared" si="55"/>
        <v>-2.2321428571428572E-2</v>
      </c>
      <c r="K749" s="24" t="s">
        <v>2836</v>
      </c>
    </row>
    <row r="750" spans="1:11" ht="15" customHeight="1" x14ac:dyDescent="0.45">
      <c r="A750" s="24" t="s">
        <v>1932</v>
      </c>
      <c r="B750" s="25" t="s">
        <v>413</v>
      </c>
      <c r="C750" s="25" t="s">
        <v>1791</v>
      </c>
      <c r="D750" s="26">
        <v>2080</v>
      </c>
      <c r="E750" s="26">
        <v>1560</v>
      </c>
      <c r="F750" s="27">
        <f>'Automation by SOC (Employment)'!G131</f>
        <v>2120</v>
      </c>
      <c r="G750" s="28">
        <f t="shared" si="52"/>
        <v>-520</v>
      </c>
      <c r="H750" s="29">
        <f t="shared" si="53"/>
        <v>-0.25</v>
      </c>
      <c r="I750" s="28">
        <f t="shared" si="54"/>
        <v>560</v>
      </c>
      <c r="J750" s="29">
        <f t="shared" si="55"/>
        <v>0.35897435897435898</v>
      </c>
      <c r="K750" s="24" t="s">
        <v>2836</v>
      </c>
    </row>
    <row r="751" spans="1:11" ht="15" customHeight="1" x14ac:dyDescent="0.45">
      <c r="A751" s="24" t="s">
        <v>1877</v>
      </c>
      <c r="B751" s="25" t="s">
        <v>257</v>
      </c>
      <c r="C751" s="25" t="s">
        <v>1791</v>
      </c>
      <c r="D751" s="26">
        <v>2220</v>
      </c>
      <c r="E751" s="26">
        <v>2220</v>
      </c>
      <c r="F751" s="27">
        <f>'Automation by SOC (Employment)'!G81</f>
        <v>2030</v>
      </c>
      <c r="G751" s="28">
        <f t="shared" si="52"/>
        <v>0</v>
      </c>
      <c r="H751" s="29">
        <f t="shared" si="53"/>
        <v>0</v>
      </c>
      <c r="I751" s="28">
        <f t="shared" si="54"/>
        <v>-190</v>
      </c>
      <c r="J751" s="29">
        <f t="shared" si="55"/>
        <v>-8.5585585585585586E-2</v>
      </c>
      <c r="K751" s="24" t="s">
        <v>2836</v>
      </c>
    </row>
    <row r="752" spans="1:11" ht="15" customHeight="1" x14ac:dyDescent="0.45">
      <c r="A752" s="35" t="s">
        <v>2714</v>
      </c>
      <c r="B752" s="36" t="s">
        <v>2715</v>
      </c>
      <c r="C752" s="36" t="s">
        <v>2587</v>
      </c>
      <c r="D752" s="37">
        <v>2540</v>
      </c>
      <c r="E752" s="37">
        <v>2160</v>
      </c>
      <c r="F752" s="38">
        <f>'Automation by SOC (Employment)'!G831</f>
        <v>1700</v>
      </c>
      <c r="G752" s="39">
        <f t="shared" si="52"/>
        <v>-380</v>
      </c>
      <c r="H752" s="40">
        <f t="shared" si="53"/>
        <v>-0.14960629921259844</v>
      </c>
      <c r="I752" s="39">
        <f t="shared" si="54"/>
        <v>-460</v>
      </c>
      <c r="J752" s="40">
        <f t="shared" si="55"/>
        <v>-0.21296296296296297</v>
      </c>
      <c r="K752" s="35" t="s">
        <v>2836</v>
      </c>
    </row>
    <row r="753" spans="1:11" ht="15" customHeight="1" x14ac:dyDescent="0.45">
      <c r="A753" s="24" t="s">
        <v>2420</v>
      </c>
      <c r="B753" s="25" t="s">
        <v>1447</v>
      </c>
      <c r="C753" s="25" t="s">
        <v>1791</v>
      </c>
      <c r="D753" s="26">
        <v>2540</v>
      </c>
      <c r="E753" s="26">
        <v>2010</v>
      </c>
      <c r="F753" s="27">
        <f>'Automation by SOC (Employment)'!G607</f>
        <v>1650</v>
      </c>
      <c r="G753" s="28">
        <f t="shared" si="52"/>
        <v>-530</v>
      </c>
      <c r="H753" s="29">
        <f t="shared" si="53"/>
        <v>-0.20866141732283464</v>
      </c>
      <c r="I753" s="28">
        <f t="shared" si="54"/>
        <v>-360</v>
      </c>
      <c r="J753" s="29">
        <f t="shared" si="55"/>
        <v>-0.17910447761194029</v>
      </c>
      <c r="K753" s="24" t="s">
        <v>2836</v>
      </c>
    </row>
    <row r="754" spans="1:11" ht="15" customHeight="1" x14ac:dyDescent="0.45">
      <c r="A754" s="24" t="s">
        <v>2348</v>
      </c>
      <c r="B754" s="25" t="s">
        <v>1299</v>
      </c>
      <c r="C754" s="25" t="s">
        <v>1791</v>
      </c>
      <c r="D754" s="26">
        <v>1830</v>
      </c>
      <c r="E754" s="26">
        <v>1520</v>
      </c>
      <c r="F754" s="27">
        <f>'Automation by SOC (Employment)'!G535</f>
        <v>1570</v>
      </c>
      <c r="G754" s="28">
        <f t="shared" si="52"/>
        <v>-310</v>
      </c>
      <c r="H754" s="29">
        <f t="shared" si="53"/>
        <v>-0.16939890710382513</v>
      </c>
      <c r="I754" s="28">
        <f t="shared" si="54"/>
        <v>50</v>
      </c>
      <c r="J754" s="29">
        <f t="shared" si="55"/>
        <v>3.2894736842105261E-2</v>
      </c>
      <c r="K754" s="24" t="s">
        <v>2836</v>
      </c>
    </row>
    <row r="755" spans="1:11" ht="23.25" customHeight="1" x14ac:dyDescent="0.45">
      <c r="A755" s="24" t="s">
        <v>1999</v>
      </c>
      <c r="B755" s="25" t="s">
        <v>555</v>
      </c>
      <c r="C755" s="25" t="s">
        <v>1791</v>
      </c>
      <c r="D755" s="26">
        <v>1260</v>
      </c>
      <c r="E755" s="26">
        <v>1310</v>
      </c>
      <c r="F755" s="27">
        <f>'Automation by SOC (Employment)'!G194</f>
        <v>1520</v>
      </c>
      <c r="G755" s="28">
        <f t="shared" si="52"/>
        <v>50</v>
      </c>
      <c r="H755" s="29">
        <f t="shared" si="53"/>
        <v>3.968253968253968E-2</v>
      </c>
      <c r="I755" s="28">
        <f t="shared" si="54"/>
        <v>210</v>
      </c>
      <c r="J755" s="29">
        <f t="shared" si="55"/>
        <v>0.16030534351145037</v>
      </c>
      <c r="K755" s="24" t="s">
        <v>2836</v>
      </c>
    </row>
    <row r="756" spans="1:11" ht="15" customHeight="1" x14ac:dyDescent="0.45">
      <c r="A756" s="24" t="s">
        <v>2464</v>
      </c>
      <c r="B756" s="25" t="s">
        <v>1533</v>
      </c>
      <c r="C756" s="25" t="s">
        <v>1791</v>
      </c>
      <c r="D756" s="26">
        <v>2150</v>
      </c>
      <c r="E756" s="26">
        <v>1570</v>
      </c>
      <c r="F756" s="27">
        <f>'Automation by SOC (Employment)'!G650</f>
        <v>1470</v>
      </c>
      <c r="G756" s="28">
        <f t="shared" si="52"/>
        <v>-580</v>
      </c>
      <c r="H756" s="29">
        <f t="shared" si="53"/>
        <v>-0.26976744186046514</v>
      </c>
      <c r="I756" s="28">
        <f t="shared" si="54"/>
        <v>-100</v>
      </c>
      <c r="J756" s="29">
        <f t="shared" si="55"/>
        <v>-6.3694267515923567E-2</v>
      </c>
      <c r="K756" s="24" t="s">
        <v>2836</v>
      </c>
    </row>
    <row r="757" spans="1:11" ht="15" customHeight="1" x14ac:dyDescent="0.45">
      <c r="A757" s="24" t="s">
        <v>2316</v>
      </c>
      <c r="B757" s="25" t="s">
        <v>1233</v>
      </c>
      <c r="C757" s="25" t="s">
        <v>1791</v>
      </c>
      <c r="D757" s="26">
        <v>1360</v>
      </c>
      <c r="E757" s="26">
        <v>1730</v>
      </c>
      <c r="F757" s="27">
        <f>'Automation by SOC (Employment)'!G503</f>
        <v>1330</v>
      </c>
      <c r="G757" s="28">
        <f t="shared" si="52"/>
        <v>370</v>
      </c>
      <c r="H757" s="29">
        <f t="shared" si="53"/>
        <v>0.27205882352941174</v>
      </c>
      <c r="I757" s="28">
        <f t="shared" si="54"/>
        <v>-400</v>
      </c>
      <c r="J757" s="29">
        <f t="shared" si="55"/>
        <v>-0.23121387283236994</v>
      </c>
      <c r="K757" s="24" t="s">
        <v>2836</v>
      </c>
    </row>
    <row r="758" spans="1:11" ht="15" customHeight="1" x14ac:dyDescent="0.45">
      <c r="A758" s="24" t="s">
        <v>2336</v>
      </c>
      <c r="B758" s="25" t="s">
        <v>1275</v>
      </c>
      <c r="C758" s="25" t="s">
        <v>1791</v>
      </c>
      <c r="D758" s="26">
        <v>1460</v>
      </c>
      <c r="E758" s="26">
        <v>1450</v>
      </c>
      <c r="F758" s="27">
        <f>'Automation by SOC (Employment)'!G523</f>
        <v>1180</v>
      </c>
      <c r="G758" s="28">
        <f t="shared" si="52"/>
        <v>-10</v>
      </c>
      <c r="H758" s="29">
        <f t="shared" si="53"/>
        <v>-6.8493150684931503E-3</v>
      </c>
      <c r="I758" s="28">
        <f t="shared" si="54"/>
        <v>-270</v>
      </c>
      <c r="J758" s="29">
        <f t="shared" si="55"/>
        <v>-0.18620689655172415</v>
      </c>
      <c r="K758" s="24" t="s">
        <v>2836</v>
      </c>
    </row>
    <row r="759" spans="1:11" ht="15" customHeight="1" x14ac:dyDescent="0.45">
      <c r="A759" s="35" t="s">
        <v>2750</v>
      </c>
      <c r="B759" s="36" t="s">
        <v>2751</v>
      </c>
      <c r="C759" s="36" t="s">
        <v>2582</v>
      </c>
      <c r="D759" s="37">
        <v>1830</v>
      </c>
      <c r="E759" s="37">
        <v>1520</v>
      </c>
      <c r="F759" s="38">
        <f>'Automation by SOC (Employment)'!G849</f>
        <v>1120</v>
      </c>
      <c r="G759" s="39">
        <f t="shared" si="52"/>
        <v>-310</v>
      </c>
      <c r="H759" s="40">
        <f t="shared" si="53"/>
        <v>-0.16939890710382513</v>
      </c>
      <c r="I759" s="39">
        <f t="shared" si="54"/>
        <v>-400</v>
      </c>
      <c r="J759" s="40">
        <f t="shared" si="55"/>
        <v>-0.26315789473684209</v>
      </c>
      <c r="K759" s="35" t="s">
        <v>2836</v>
      </c>
    </row>
    <row r="760" spans="1:11" ht="15" customHeight="1" x14ac:dyDescent="0.45">
      <c r="A760" s="24" t="s">
        <v>2197</v>
      </c>
      <c r="B760" s="25" t="s">
        <v>987</v>
      </c>
      <c r="C760" s="25" t="s">
        <v>1791</v>
      </c>
      <c r="D760" s="26">
        <v>740</v>
      </c>
      <c r="E760" s="26">
        <v>900</v>
      </c>
      <c r="F760" s="27">
        <f>'Automation by SOC (Employment)'!G384</f>
        <v>1100</v>
      </c>
      <c r="G760" s="28">
        <f t="shared" si="52"/>
        <v>160</v>
      </c>
      <c r="H760" s="29">
        <f t="shared" si="53"/>
        <v>0.21621621621621623</v>
      </c>
      <c r="I760" s="28">
        <f t="shared" si="54"/>
        <v>200</v>
      </c>
      <c r="J760" s="29">
        <f t="shared" si="55"/>
        <v>0.22222222222222221</v>
      </c>
      <c r="K760" s="24" t="s">
        <v>2836</v>
      </c>
    </row>
    <row r="761" spans="1:11" ht="15" customHeight="1" x14ac:dyDescent="0.45">
      <c r="A761" s="24" t="s">
        <v>2417</v>
      </c>
      <c r="B761" s="25" t="s">
        <v>1441</v>
      </c>
      <c r="C761" s="25" t="s">
        <v>1791</v>
      </c>
      <c r="D761" s="26">
        <v>540</v>
      </c>
      <c r="E761" s="26">
        <v>1100</v>
      </c>
      <c r="F761" s="27">
        <f>'Automation by SOC (Employment)'!G604</f>
        <v>1080</v>
      </c>
      <c r="G761" s="28">
        <f t="shared" si="52"/>
        <v>560</v>
      </c>
      <c r="H761" s="29">
        <f t="shared" si="53"/>
        <v>1.037037037037037</v>
      </c>
      <c r="I761" s="28">
        <f t="shared" si="54"/>
        <v>-20</v>
      </c>
      <c r="J761" s="29">
        <f t="shared" si="55"/>
        <v>-1.8181818181818181E-2</v>
      </c>
      <c r="K761" s="24" t="s">
        <v>2836</v>
      </c>
    </row>
    <row r="762" spans="1:11" ht="15" customHeight="1" x14ac:dyDescent="0.45">
      <c r="A762" s="24" t="s">
        <v>2494</v>
      </c>
      <c r="B762" s="25" t="s">
        <v>1593</v>
      </c>
      <c r="C762" s="25" t="s">
        <v>1791</v>
      </c>
      <c r="D762" s="26">
        <v>590</v>
      </c>
      <c r="E762" s="26">
        <v>360</v>
      </c>
      <c r="F762" s="27">
        <f>'Automation by SOC (Employment)'!G680</f>
        <v>280</v>
      </c>
      <c r="G762" s="28">
        <f t="shared" si="52"/>
        <v>-230</v>
      </c>
      <c r="H762" s="29">
        <f t="shared" si="53"/>
        <v>-0.38983050847457629</v>
      </c>
      <c r="I762" s="28">
        <f t="shared" si="54"/>
        <v>-80</v>
      </c>
      <c r="J762" s="29">
        <f t="shared" si="55"/>
        <v>-0.22222222222222221</v>
      </c>
      <c r="K762" s="24" t="s">
        <v>2836</v>
      </c>
    </row>
    <row r="763" spans="1:11" ht="15" customHeight="1" x14ac:dyDescent="0.45">
      <c r="A763" s="24" t="s">
        <v>2495</v>
      </c>
      <c r="B763" s="25" t="s">
        <v>1595</v>
      </c>
      <c r="C763" s="25" t="s">
        <v>1791</v>
      </c>
      <c r="D763" s="26">
        <v>260</v>
      </c>
      <c r="E763" s="26">
        <v>180</v>
      </c>
      <c r="F763" s="27">
        <f>'Automation by SOC (Employment)'!G681</f>
        <v>220</v>
      </c>
      <c r="G763" s="28">
        <f t="shared" si="52"/>
        <v>-80</v>
      </c>
      <c r="H763" s="29">
        <f t="shared" si="53"/>
        <v>-0.30769230769230771</v>
      </c>
      <c r="I763" s="28">
        <f t="shared" si="54"/>
        <v>40</v>
      </c>
      <c r="J763" s="29">
        <f t="shared" si="55"/>
        <v>0.22222222222222221</v>
      </c>
      <c r="K763" s="24" t="s">
        <v>2836</v>
      </c>
    </row>
    <row r="764" spans="1:11" ht="15" customHeight="1" x14ac:dyDescent="0.45">
      <c r="A764" s="30"/>
      <c r="B764" s="31" t="s">
        <v>2837</v>
      </c>
      <c r="C764" s="30"/>
      <c r="D764" s="32">
        <f>SUM(D285:D763)</f>
        <v>88439090</v>
      </c>
      <c r="E764" s="32">
        <f>SUM(E285:E763)</f>
        <v>90338070</v>
      </c>
      <c r="F764" s="32">
        <f>SUM(F285:F763)</f>
        <v>91142260</v>
      </c>
      <c r="G764" s="33">
        <f>SUM(G285:G763)</f>
        <v>1898980</v>
      </c>
      <c r="H764" s="34">
        <f>IFERROR(G764/D764,"")</f>
        <v>2.1472179327037398E-2</v>
      </c>
      <c r="I764" s="33">
        <f>SUM(I285:I763)</f>
        <v>804190</v>
      </c>
      <c r="J764" s="34">
        <f>IFERROR(I764/E764,"")</f>
        <v>8.9020055442849289E-3</v>
      </c>
      <c r="K764" s="30"/>
    </row>
    <row r="766" spans="1:11" ht="15" customHeight="1" x14ac:dyDescent="0.45">
      <c r="A766" s="58" t="s">
        <v>2838</v>
      </c>
      <c r="B766" s="52"/>
      <c r="C766" s="52"/>
      <c r="D766" s="52"/>
      <c r="E766" s="52"/>
      <c r="F766" s="52"/>
      <c r="G766" s="52"/>
      <c r="H766" s="52"/>
      <c r="I766" s="52"/>
      <c r="J766" s="52"/>
      <c r="K766" s="52"/>
    </row>
    <row r="767" spans="1:11" ht="23.25" customHeight="1" x14ac:dyDescent="0.45">
      <c r="A767" s="8" t="s">
        <v>2818</v>
      </c>
      <c r="B767" s="8" t="s">
        <v>23</v>
      </c>
      <c r="C767" s="8" t="s">
        <v>1789</v>
      </c>
      <c r="D767" s="8" t="s">
        <v>2819</v>
      </c>
      <c r="E767" s="8" t="s">
        <v>2820</v>
      </c>
      <c r="F767" s="8" t="s">
        <v>2821</v>
      </c>
      <c r="G767" s="8" t="s">
        <v>2822</v>
      </c>
      <c r="H767" s="8" t="s">
        <v>2823</v>
      </c>
      <c r="I767" s="8" t="s">
        <v>2824</v>
      </c>
      <c r="J767" s="8" t="s">
        <v>2825</v>
      </c>
      <c r="K767" s="8" t="s">
        <v>2826</v>
      </c>
    </row>
    <row r="768" spans="1:11" ht="15" customHeight="1" x14ac:dyDescent="0.45">
      <c r="A768" s="35" t="s">
        <v>2672</v>
      </c>
      <c r="B768" s="36" t="s">
        <v>2673</v>
      </c>
      <c r="C768" s="36" t="s">
        <v>2587</v>
      </c>
      <c r="D768" s="37">
        <v>3689350</v>
      </c>
      <c r="E768" s="37">
        <v>3988140</v>
      </c>
      <c r="F768" s="38">
        <f>'Automation by SOC (Employment)'!G810</f>
        <v>4305810</v>
      </c>
      <c r="G768" s="39">
        <f t="shared" ref="G768:G799" si="56">IFERROR(E768-D768,"")</f>
        <v>298790</v>
      </c>
      <c r="H768" s="40">
        <f t="shared" ref="H768:H799" si="57">IFERROR((E768-D768)/D768,"")</f>
        <v>8.0987165760906393E-2</v>
      </c>
      <c r="I768" s="39">
        <f t="shared" ref="I768:I799" si="58">IFERROR(F768-E768,"")</f>
        <v>317670</v>
      </c>
      <c r="J768" s="40">
        <f t="shared" ref="J768:J799" si="59">IFERROR((F768-E768)/E768,"")</f>
        <v>7.9653673140862663E-2</v>
      </c>
      <c r="K768" s="35" t="s">
        <v>2839</v>
      </c>
    </row>
    <row r="769" spans="1:11" ht="15" customHeight="1" x14ac:dyDescent="0.45">
      <c r="A769" s="24" t="s">
        <v>2154</v>
      </c>
      <c r="B769" s="25" t="s">
        <v>897</v>
      </c>
      <c r="C769" s="25" t="s">
        <v>1791</v>
      </c>
      <c r="D769" s="26">
        <v>1351760</v>
      </c>
      <c r="E769" s="26">
        <v>1388430</v>
      </c>
      <c r="F769" s="27">
        <f>'Automation by SOC (Employment)'!G343</f>
        <v>1448910</v>
      </c>
      <c r="G769" s="28">
        <f t="shared" si="56"/>
        <v>36670</v>
      </c>
      <c r="H769" s="29">
        <f t="shared" si="57"/>
        <v>2.712759661478369E-2</v>
      </c>
      <c r="I769" s="28">
        <f t="shared" si="58"/>
        <v>60480</v>
      </c>
      <c r="J769" s="29">
        <f t="shared" si="59"/>
        <v>4.3559992221429963E-2</v>
      </c>
      <c r="K769" s="24" t="s">
        <v>2839</v>
      </c>
    </row>
    <row r="770" spans="1:11" ht="15" customHeight="1" x14ac:dyDescent="0.45">
      <c r="A770" s="24" t="s">
        <v>1985</v>
      </c>
      <c r="B770" s="25" t="s">
        <v>527</v>
      </c>
      <c r="C770" s="25" t="s">
        <v>1791</v>
      </c>
      <c r="D770" s="26">
        <v>731340</v>
      </c>
      <c r="E770" s="26">
        <v>747750</v>
      </c>
      <c r="F770" s="27">
        <f>'Automation by SOC (Employment)'!G180</f>
        <v>754500</v>
      </c>
      <c r="G770" s="28">
        <f t="shared" si="56"/>
        <v>16410</v>
      </c>
      <c r="H770" s="29">
        <f t="shared" si="57"/>
        <v>2.2438264008532282E-2</v>
      </c>
      <c r="I770" s="28">
        <f t="shared" si="58"/>
        <v>6750</v>
      </c>
      <c r="J770" s="29">
        <f t="shared" si="59"/>
        <v>9.0270812437311942E-3</v>
      </c>
      <c r="K770" s="24" t="s">
        <v>2839</v>
      </c>
    </row>
    <row r="771" spans="1:11" ht="15" customHeight="1" x14ac:dyDescent="0.45">
      <c r="A771" s="24" t="s">
        <v>2182</v>
      </c>
      <c r="B771" s="25" t="s">
        <v>957</v>
      </c>
      <c r="C771" s="25" t="s">
        <v>1791</v>
      </c>
      <c r="D771" s="26">
        <v>646310</v>
      </c>
      <c r="E771" s="26">
        <v>666990</v>
      </c>
      <c r="F771" s="27">
        <f>'Automation by SOC (Employment)'!G370</f>
        <v>670520</v>
      </c>
      <c r="G771" s="28">
        <f t="shared" si="56"/>
        <v>20680</v>
      </c>
      <c r="H771" s="29">
        <f t="shared" si="57"/>
        <v>3.1997029289350311E-2</v>
      </c>
      <c r="I771" s="28">
        <f t="shared" si="58"/>
        <v>3530</v>
      </c>
      <c r="J771" s="29">
        <f t="shared" si="59"/>
        <v>5.2924331699125927E-3</v>
      </c>
      <c r="K771" s="24" t="s">
        <v>2839</v>
      </c>
    </row>
    <row r="772" spans="1:11" ht="15" customHeight="1" x14ac:dyDescent="0.45">
      <c r="A772" s="24" t="s">
        <v>2240</v>
      </c>
      <c r="B772" s="25" t="s">
        <v>1075</v>
      </c>
      <c r="C772" s="25" t="s">
        <v>1791</v>
      </c>
      <c r="D772" s="26">
        <v>497450</v>
      </c>
      <c r="E772" s="26">
        <v>520180</v>
      </c>
      <c r="F772" s="27">
        <f>'Automation by SOC (Employment)'!G427</f>
        <v>518910</v>
      </c>
      <c r="G772" s="28">
        <f t="shared" si="56"/>
        <v>22730</v>
      </c>
      <c r="H772" s="29">
        <f t="shared" si="57"/>
        <v>4.5693034475826719E-2</v>
      </c>
      <c r="I772" s="28">
        <f t="shared" si="58"/>
        <v>-1270</v>
      </c>
      <c r="J772" s="29">
        <f t="shared" si="59"/>
        <v>-2.4414625706486218E-3</v>
      </c>
      <c r="K772" s="24" t="s">
        <v>2839</v>
      </c>
    </row>
    <row r="773" spans="1:11" ht="23.25" customHeight="1" x14ac:dyDescent="0.45">
      <c r="A773" s="35" t="s">
        <v>2610</v>
      </c>
      <c r="B773" s="36" t="s">
        <v>2611</v>
      </c>
      <c r="C773" s="36" t="s">
        <v>2587</v>
      </c>
      <c r="D773" s="37">
        <v>397880</v>
      </c>
      <c r="E773" s="37">
        <v>440380</v>
      </c>
      <c r="F773" s="38">
        <f>'Automation by SOC (Employment)'!G779</f>
        <v>491930</v>
      </c>
      <c r="G773" s="39">
        <f t="shared" si="56"/>
        <v>42500</v>
      </c>
      <c r="H773" s="40">
        <f t="shared" si="57"/>
        <v>0.10681612546496431</v>
      </c>
      <c r="I773" s="39">
        <f t="shared" si="58"/>
        <v>51550</v>
      </c>
      <c r="J773" s="40">
        <f t="shared" si="59"/>
        <v>0.11705799536763704</v>
      </c>
      <c r="K773" s="35" t="s">
        <v>2839</v>
      </c>
    </row>
    <row r="774" spans="1:11" ht="15" customHeight="1" x14ac:dyDescent="0.45">
      <c r="A774" s="35" t="s">
        <v>2742</v>
      </c>
      <c r="B774" s="36" t="s">
        <v>2743</v>
      </c>
      <c r="C774" s="36" t="s">
        <v>2587</v>
      </c>
      <c r="D774" s="37">
        <v>371530</v>
      </c>
      <c r="E774" s="37">
        <v>387920</v>
      </c>
      <c r="F774" s="38">
        <f>'Automation by SOC (Employment)'!G845</f>
        <v>402930</v>
      </c>
      <c r="G774" s="39">
        <f t="shared" si="56"/>
        <v>16390</v>
      </c>
      <c r="H774" s="40">
        <f t="shared" si="57"/>
        <v>4.4114876322235083E-2</v>
      </c>
      <c r="I774" s="39">
        <f t="shared" si="58"/>
        <v>15010</v>
      </c>
      <c r="J774" s="40">
        <f t="shared" si="59"/>
        <v>3.8693545060837289E-2</v>
      </c>
      <c r="K774" s="35" t="s">
        <v>2839</v>
      </c>
    </row>
    <row r="775" spans="1:11" ht="15" customHeight="1" x14ac:dyDescent="0.45">
      <c r="A775" s="24" t="s">
        <v>1976</v>
      </c>
      <c r="B775" s="25" t="s">
        <v>509</v>
      </c>
      <c r="C775" s="25" t="s">
        <v>1791</v>
      </c>
      <c r="D775" s="26">
        <v>352160</v>
      </c>
      <c r="E775" s="26">
        <v>382960</v>
      </c>
      <c r="F775" s="27">
        <f>'Automation by SOC (Employment)'!G171</f>
        <v>392550</v>
      </c>
      <c r="G775" s="28">
        <f t="shared" si="56"/>
        <v>30800</v>
      </c>
      <c r="H775" s="29">
        <f t="shared" si="57"/>
        <v>8.7460245343025891E-2</v>
      </c>
      <c r="I775" s="28">
        <f t="shared" si="58"/>
        <v>9590</v>
      </c>
      <c r="J775" s="29">
        <f t="shared" si="59"/>
        <v>2.5041779820346773E-2</v>
      </c>
      <c r="K775" s="24" t="s">
        <v>2839</v>
      </c>
    </row>
    <row r="776" spans="1:11" ht="15" customHeight="1" x14ac:dyDescent="0.45">
      <c r="A776" s="24" t="s">
        <v>2174</v>
      </c>
      <c r="B776" s="25" t="s">
        <v>937</v>
      </c>
      <c r="C776" s="25" t="s">
        <v>1791</v>
      </c>
      <c r="D776" s="26">
        <v>315460</v>
      </c>
      <c r="E776" s="26">
        <v>332240</v>
      </c>
      <c r="F776" s="27">
        <f>'Automation by SOC (Employment)'!G362</f>
        <v>345990</v>
      </c>
      <c r="G776" s="28">
        <f t="shared" si="56"/>
        <v>16780</v>
      </c>
      <c r="H776" s="29">
        <f t="shared" si="57"/>
        <v>5.3192163824256643E-2</v>
      </c>
      <c r="I776" s="28">
        <f t="shared" si="58"/>
        <v>13750</v>
      </c>
      <c r="J776" s="29">
        <f t="shared" si="59"/>
        <v>4.1385745244401639E-2</v>
      </c>
      <c r="K776" s="24" t="s">
        <v>2839</v>
      </c>
    </row>
    <row r="777" spans="1:11" ht="15" customHeight="1" x14ac:dyDescent="0.45">
      <c r="A777" s="24" t="s">
        <v>2120</v>
      </c>
      <c r="B777" s="25" t="s">
        <v>2121</v>
      </c>
      <c r="C777" s="25" t="s">
        <v>1791</v>
      </c>
      <c r="D777" s="26">
        <v>310080</v>
      </c>
      <c r="E777" s="26">
        <v>315360</v>
      </c>
      <c r="F777" s="27">
        <f>'Automation by SOC (Employment)'!G313</f>
        <v>342720</v>
      </c>
      <c r="G777" s="28">
        <f t="shared" si="56"/>
        <v>5280</v>
      </c>
      <c r="H777" s="29">
        <f t="shared" si="57"/>
        <v>1.7027863777089782E-2</v>
      </c>
      <c r="I777" s="28">
        <f t="shared" si="58"/>
        <v>27360</v>
      </c>
      <c r="J777" s="29">
        <f t="shared" si="59"/>
        <v>8.6757990867579904E-2</v>
      </c>
      <c r="K777" s="24" t="s">
        <v>2839</v>
      </c>
    </row>
    <row r="778" spans="1:11" ht="15" customHeight="1" x14ac:dyDescent="0.45">
      <c r="A778" s="24" t="s">
        <v>2231</v>
      </c>
      <c r="B778" s="25" t="s">
        <v>1057</v>
      </c>
      <c r="C778" s="25" t="s">
        <v>1791</v>
      </c>
      <c r="D778" s="26">
        <v>294840</v>
      </c>
      <c r="E778" s="26">
        <v>295460</v>
      </c>
      <c r="F778" s="27">
        <f>'Automation by SOC (Employment)'!G418</f>
        <v>305710</v>
      </c>
      <c r="G778" s="28">
        <f t="shared" si="56"/>
        <v>620</v>
      </c>
      <c r="H778" s="29">
        <f t="shared" si="57"/>
        <v>2.1028354361687695E-3</v>
      </c>
      <c r="I778" s="28">
        <f t="shared" si="58"/>
        <v>10250</v>
      </c>
      <c r="J778" s="29">
        <f t="shared" si="59"/>
        <v>3.4691667230758817E-2</v>
      </c>
      <c r="K778" s="24" t="s">
        <v>2839</v>
      </c>
    </row>
    <row r="779" spans="1:11" ht="23.25" customHeight="1" x14ac:dyDescent="0.45">
      <c r="A779" s="35" t="s">
        <v>2626</v>
      </c>
      <c r="B779" s="36" t="s">
        <v>2627</v>
      </c>
      <c r="C779" s="36" t="s">
        <v>2587</v>
      </c>
      <c r="D779" s="37">
        <v>212850</v>
      </c>
      <c r="E779" s="37">
        <v>231570</v>
      </c>
      <c r="F779" s="38">
        <f>'Automation by SOC (Employment)'!G787</f>
        <v>260870</v>
      </c>
      <c r="G779" s="39">
        <f t="shared" si="56"/>
        <v>18720</v>
      </c>
      <c r="H779" s="40">
        <f t="shared" si="57"/>
        <v>8.7949260042283303E-2</v>
      </c>
      <c r="I779" s="39">
        <f t="shared" si="58"/>
        <v>29300</v>
      </c>
      <c r="J779" s="40">
        <f t="shared" si="59"/>
        <v>0.1265276158397029</v>
      </c>
      <c r="K779" s="35" t="s">
        <v>2839</v>
      </c>
    </row>
    <row r="780" spans="1:11" ht="15" customHeight="1" x14ac:dyDescent="0.45">
      <c r="A780" s="35" t="s">
        <v>2744</v>
      </c>
      <c r="B780" s="36" t="s">
        <v>2745</v>
      </c>
      <c r="C780" s="36" t="s">
        <v>2587</v>
      </c>
      <c r="D780" s="37">
        <v>204930</v>
      </c>
      <c r="E780" s="37">
        <v>229630</v>
      </c>
      <c r="F780" s="38">
        <f>'Automation by SOC (Employment)'!G846</f>
        <v>248530</v>
      </c>
      <c r="G780" s="39">
        <f t="shared" si="56"/>
        <v>24700</v>
      </c>
      <c r="H780" s="40">
        <f t="shared" si="57"/>
        <v>0.12052896110867126</v>
      </c>
      <c r="I780" s="39">
        <f t="shared" si="58"/>
        <v>18900</v>
      </c>
      <c r="J780" s="40">
        <f t="shared" si="59"/>
        <v>8.2306318860776037E-2</v>
      </c>
      <c r="K780" s="35" t="s">
        <v>2839</v>
      </c>
    </row>
    <row r="781" spans="1:11" ht="15" customHeight="1" x14ac:dyDescent="0.45">
      <c r="A781" s="24" t="s">
        <v>1804</v>
      </c>
      <c r="B781" s="25" t="s">
        <v>69</v>
      </c>
      <c r="C781" s="25" t="s">
        <v>1791</v>
      </c>
      <c r="D781" s="26">
        <v>200600</v>
      </c>
      <c r="E781" s="26">
        <v>215520</v>
      </c>
      <c r="F781" s="27">
        <f>'Automation by SOC (Employment)'!G15</f>
        <v>220660</v>
      </c>
      <c r="G781" s="28">
        <f t="shared" si="56"/>
        <v>14920</v>
      </c>
      <c r="H781" s="29">
        <f t="shared" si="57"/>
        <v>7.4376869391824529E-2</v>
      </c>
      <c r="I781" s="28">
        <f t="shared" si="58"/>
        <v>5140</v>
      </c>
      <c r="J781" s="29">
        <f t="shared" si="59"/>
        <v>2.3849294729027467E-2</v>
      </c>
      <c r="K781" s="24" t="s">
        <v>2839</v>
      </c>
    </row>
    <row r="782" spans="1:11" ht="15" customHeight="1" x14ac:dyDescent="0.45">
      <c r="A782" s="24" t="s">
        <v>1819</v>
      </c>
      <c r="B782" s="25" t="s">
        <v>105</v>
      </c>
      <c r="C782" s="25" t="s">
        <v>1791</v>
      </c>
      <c r="D782" s="26">
        <v>173650</v>
      </c>
      <c r="E782" s="26">
        <v>195490</v>
      </c>
      <c r="F782" s="27">
        <f>'Automation by SOC (Employment)'!G30</f>
        <v>209330</v>
      </c>
      <c r="G782" s="28">
        <f t="shared" si="56"/>
        <v>21840</v>
      </c>
      <c r="H782" s="29">
        <f t="shared" si="57"/>
        <v>0.12577022746904692</v>
      </c>
      <c r="I782" s="28">
        <f t="shared" si="58"/>
        <v>13840</v>
      </c>
      <c r="J782" s="29">
        <f t="shared" si="59"/>
        <v>7.0796460176991149E-2</v>
      </c>
      <c r="K782" s="24" t="s">
        <v>2839</v>
      </c>
    </row>
    <row r="783" spans="1:11" ht="15" customHeight="1" x14ac:dyDescent="0.45">
      <c r="A783" s="24" t="s">
        <v>1790</v>
      </c>
      <c r="B783" s="25" t="s">
        <v>25</v>
      </c>
      <c r="C783" s="25" t="s">
        <v>1791</v>
      </c>
      <c r="D783" s="26">
        <v>211230</v>
      </c>
      <c r="E783" s="26">
        <v>211850</v>
      </c>
      <c r="F783" s="27">
        <f>'Automation by SOC (Employment)'!G2</f>
        <v>204350</v>
      </c>
      <c r="G783" s="28">
        <f t="shared" si="56"/>
        <v>620</v>
      </c>
      <c r="H783" s="29">
        <f t="shared" si="57"/>
        <v>2.9351891303318659E-3</v>
      </c>
      <c r="I783" s="28">
        <f t="shared" si="58"/>
        <v>-7500</v>
      </c>
      <c r="J783" s="29">
        <f t="shared" si="59"/>
        <v>-3.5402407363700733E-2</v>
      </c>
      <c r="K783" s="24" t="s">
        <v>2839</v>
      </c>
    </row>
    <row r="784" spans="1:11" ht="15" customHeight="1" x14ac:dyDescent="0.45">
      <c r="A784" s="35" t="s">
        <v>2668</v>
      </c>
      <c r="B784" s="36" t="s">
        <v>2669</v>
      </c>
      <c r="C784" s="36" t="s">
        <v>2582</v>
      </c>
      <c r="D784" s="37">
        <v>185690</v>
      </c>
      <c r="E784" s="37">
        <v>187910</v>
      </c>
      <c r="F784" s="38">
        <f>'Automation by SOC (Employment)'!G808</f>
        <v>194720</v>
      </c>
      <c r="G784" s="39">
        <f t="shared" si="56"/>
        <v>2220</v>
      </c>
      <c r="H784" s="40">
        <f t="shared" si="57"/>
        <v>1.1955409553557004E-2</v>
      </c>
      <c r="I784" s="39">
        <f t="shared" si="58"/>
        <v>6810</v>
      </c>
      <c r="J784" s="40">
        <f t="shared" si="59"/>
        <v>3.6240753552232455E-2</v>
      </c>
      <c r="K784" s="35" t="s">
        <v>2839</v>
      </c>
    </row>
    <row r="785" spans="1:11" ht="15" customHeight="1" x14ac:dyDescent="0.45">
      <c r="A785" s="24" t="s">
        <v>1977</v>
      </c>
      <c r="B785" s="25" t="s">
        <v>511</v>
      </c>
      <c r="C785" s="25" t="s">
        <v>1791</v>
      </c>
      <c r="D785" s="26">
        <v>185020</v>
      </c>
      <c r="E785" s="26">
        <v>185940</v>
      </c>
      <c r="F785" s="27">
        <f>'Automation by SOC (Employment)'!G172</f>
        <v>187630</v>
      </c>
      <c r="G785" s="28">
        <f t="shared" si="56"/>
        <v>920</v>
      </c>
      <c r="H785" s="29">
        <f t="shared" si="57"/>
        <v>4.9724354123878503E-3</v>
      </c>
      <c r="I785" s="28">
        <f t="shared" si="58"/>
        <v>1690</v>
      </c>
      <c r="J785" s="29">
        <f t="shared" si="59"/>
        <v>9.0889534258362919E-3</v>
      </c>
      <c r="K785" s="24" t="s">
        <v>2839</v>
      </c>
    </row>
    <row r="786" spans="1:11" ht="15" customHeight="1" x14ac:dyDescent="0.45">
      <c r="A786" s="35" t="s">
        <v>2664</v>
      </c>
      <c r="B786" s="36" t="s">
        <v>2665</v>
      </c>
      <c r="C786" s="36" t="s">
        <v>2582</v>
      </c>
      <c r="D786" s="37">
        <v>167040</v>
      </c>
      <c r="E786" s="37">
        <v>177980</v>
      </c>
      <c r="F786" s="38">
        <f>'Automation by SOC (Employment)'!G806</f>
        <v>180510</v>
      </c>
      <c r="G786" s="39">
        <f t="shared" si="56"/>
        <v>10940</v>
      </c>
      <c r="H786" s="40">
        <f t="shared" si="57"/>
        <v>6.5493295019157086E-2</v>
      </c>
      <c r="I786" s="39">
        <f t="shared" si="58"/>
        <v>2530</v>
      </c>
      <c r="J786" s="40">
        <f t="shared" si="59"/>
        <v>1.4215080346106305E-2</v>
      </c>
      <c r="K786" s="35" t="s">
        <v>2839</v>
      </c>
    </row>
    <row r="787" spans="1:11" ht="15" customHeight="1" x14ac:dyDescent="0.45">
      <c r="A787" s="24" t="s">
        <v>1810</v>
      </c>
      <c r="B787" s="25" t="s">
        <v>81</v>
      </c>
      <c r="C787" s="25" t="s">
        <v>1791</v>
      </c>
      <c r="D787" s="26">
        <v>167270</v>
      </c>
      <c r="E787" s="26">
        <v>176420</v>
      </c>
      <c r="F787" s="27">
        <f>'Automation by SOC (Employment)'!G21</f>
        <v>180470</v>
      </c>
      <c r="G787" s="28">
        <f t="shared" si="56"/>
        <v>9150</v>
      </c>
      <c r="H787" s="29">
        <f t="shared" si="57"/>
        <v>5.4701978836611466E-2</v>
      </c>
      <c r="I787" s="28">
        <f t="shared" si="58"/>
        <v>4050</v>
      </c>
      <c r="J787" s="29">
        <f t="shared" si="59"/>
        <v>2.2956580886520802E-2</v>
      </c>
      <c r="K787" s="24" t="s">
        <v>2839</v>
      </c>
    </row>
    <row r="788" spans="1:11" ht="15" customHeight="1" x14ac:dyDescent="0.45">
      <c r="A788" s="24" t="s">
        <v>2036</v>
      </c>
      <c r="B788" s="25" t="s">
        <v>629</v>
      </c>
      <c r="C788" s="25" t="s">
        <v>1791</v>
      </c>
      <c r="D788" s="26">
        <v>158150</v>
      </c>
      <c r="E788" s="26">
        <v>162780</v>
      </c>
      <c r="F788" s="27">
        <f>'Automation by SOC (Employment)'!G231</f>
        <v>163930</v>
      </c>
      <c r="G788" s="28">
        <f t="shared" si="56"/>
        <v>4630</v>
      </c>
      <c r="H788" s="29">
        <f t="shared" si="57"/>
        <v>2.9276003793866582E-2</v>
      </c>
      <c r="I788" s="28">
        <f t="shared" si="58"/>
        <v>1150</v>
      </c>
      <c r="J788" s="29">
        <f t="shared" si="59"/>
        <v>7.0647499692836962E-3</v>
      </c>
      <c r="K788" s="24" t="s">
        <v>2839</v>
      </c>
    </row>
    <row r="789" spans="1:11" ht="15" customHeight="1" x14ac:dyDescent="0.45">
      <c r="A789" s="24" t="s">
        <v>2549</v>
      </c>
      <c r="B789" s="25" t="s">
        <v>1715</v>
      </c>
      <c r="C789" s="25" t="s">
        <v>1791</v>
      </c>
      <c r="D789" s="26">
        <v>184990</v>
      </c>
      <c r="E789" s="26">
        <v>148980</v>
      </c>
      <c r="F789" s="27">
        <f>'Automation by SOC (Employment)'!G734</f>
        <v>159240</v>
      </c>
      <c r="G789" s="28">
        <f t="shared" si="56"/>
        <v>-36010</v>
      </c>
      <c r="H789" s="29">
        <f t="shared" si="57"/>
        <v>-0.19465917076598735</v>
      </c>
      <c r="I789" s="28">
        <f t="shared" si="58"/>
        <v>10260</v>
      </c>
      <c r="J789" s="29">
        <f t="shared" si="59"/>
        <v>6.8868304470398711E-2</v>
      </c>
      <c r="K789" s="24" t="s">
        <v>2839</v>
      </c>
    </row>
    <row r="790" spans="1:11" ht="15" customHeight="1" x14ac:dyDescent="0.45">
      <c r="A790" s="24" t="s">
        <v>2137</v>
      </c>
      <c r="B790" s="25" t="s">
        <v>863</v>
      </c>
      <c r="C790" s="25" t="s">
        <v>1791</v>
      </c>
      <c r="D790" s="26">
        <v>115940</v>
      </c>
      <c r="E790" s="26">
        <v>136300</v>
      </c>
      <c r="F790" s="27">
        <f>'Automation by SOC (Employment)'!G328</f>
        <v>156960</v>
      </c>
      <c r="G790" s="28">
        <f t="shared" si="56"/>
        <v>20360</v>
      </c>
      <c r="H790" s="29">
        <f t="shared" si="57"/>
        <v>0.17560807314127996</v>
      </c>
      <c r="I790" s="28">
        <f t="shared" si="58"/>
        <v>20660</v>
      </c>
      <c r="J790" s="29">
        <f t="shared" si="59"/>
        <v>0.15157740278796772</v>
      </c>
      <c r="K790" s="24" t="s">
        <v>2839</v>
      </c>
    </row>
    <row r="791" spans="1:11" ht="15" customHeight="1" x14ac:dyDescent="0.45">
      <c r="A791" s="24" t="s">
        <v>2063</v>
      </c>
      <c r="B791" s="25" t="s">
        <v>681</v>
      </c>
      <c r="C791" s="25" t="s">
        <v>1791</v>
      </c>
      <c r="D791" s="26">
        <v>154470</v>
      </c>
      <c r="E791" s="26">
        <v>145270</v>
      </c>
      <c r="F791" s="27">
        <f>'Automation by SOC (Employment)'!G257</f>
        <v>143120</v>
      </c>
      <c r="G791" s="28">
        <f t="shared" si="56"/>
        <v>-9200</v>
      </c>
      <c r="H791" s="29">
        <f t="shared" si="57"/>
        <v>-5.9558490321745323E-2</v>
      </c>
      <c r="I791" s="28">
        <f t="shared" si="58"/>
        <v>-2150</v>
      </c>
      <c r="J791" s="29">
        <f t="shared" si="59"/>
        <v>-1.4800027534934949E-2</v>
      </c>
      <c r="K791" s="24" t="s">
        <v>2839</v>
      </c>
    </row>
    <row r="792" spans="1:11" ht="15" customHeight="1" x14ac:dyDescent="0.45">
      <c r="A792" s="24" t="s">
        <v>1978</v>
      </c>
      <c r="B792" s="25" t="s">
        <v>513</v>
      </c>
      <c r="C792" s="25" t="s">
        <v>1791</v>
      </c>
      <c r="D792" s="26">
        <v>114680</v>
      </c>
      <c r="E792" s="26">
        <v>125910</v>
      </c>
      <c r="F792" s="27">
        <f>'Automation by SOC (Employment)'!G173</f>
        <v>132810</v>
      </c>
      <c r="G792" s="28">
        <f t="shared" si="56"/>
        <v>11230</v>
      </c>
      <c r="H792" s="29">
        <f t="shared" si="57"/>
        <v>9.792465992326474E-2</v>
      </c>
      <c r="I792" s="28">
        <f t="shared" si="58"/>
        <v>6900</v>
      </c>
      <c r="J792" s="29">
        <f t="shared" si="59"/>
        <v>5.480104836788182E-2</v>
      </c>
      <c r="K792" s="24" t="s">
        <v>2839</v>
      </c>
    </row>
    <row r="793" spans="1:11" ht="15" customHeight="1" x14ac:dyDescent="0.45">
      <c r="A793" s="24" t="s">
        <v>2086</v>
      </c>
      <c r="B793" s="25" t="s">
        <v>735</v>
      </c>
      <c r="C793" s="25" t="s">
        <v>1791</v>
      </c>
      <c r="D793" s="26">
        <v>121640</v>
      </c>
      <c r="E793" s="26">
        <v>113490</v>
      </c>
      <c r="F793" s="27">
        <f>'Automation by SOC (Employment)'!G280</f>
        <v>124390</v>
      </c>
      <c r="G793" s="28">
        <f t="shared" si="56"/>
        <v>-8150</v>
      </c>
      <c r="H793" s="29">
        <f t="shared" si="57"/>
        <v>-6.7000986517592898E-2</v>
      </c>
      <c r="I793" s="28">
        <f t="shared" si="58"/>
        <v>10900</v>
      </c>
      <c r="J793" s="29">
        <f t="shared" si="59"/>
        <v>9.6043704291126977E-2</v>
      </c>
      <c r="K793" s="24" t="s">
        <v>2839</v>
      </c>
    </row>
    <row r="794" spans="1:11" ht="15" customHeight="1" x14ac:dyDescent="0.45">
      <c r="A794" s="24" t="s">
        <v>2138</v>
      </c>
      <c r="B794" s="25" t="s">
        <v>865</v>
      </c>
      <c r="C794" s="25" t="s">
        <v>1791</v>
      </c>
      <c r="D794" s="26">
        <v>110320</v>
      </c>
      <c r="E794" s="26">
        <v>113890</v>
      </c>
      <c r="F794" s="27">
        <f>'Automation by SOC (Employment)'!G329</f>
        <v>117460</v>
      </c>
      <c r="G794" s="28">
        <f t="shared" si="56"/>
        <v>3570</v>
      </c>
      <c r="H794" s="29">
        <f t="shared" si="57"/>
        <v>3.2360406091370558E-2</v>
      </c>
      <c r="I794" s="28">
        <f t="shared" si="58"/>
        <v>3570</v>
      </c>
      <c r="J794" s="29">
        <f t="shared" si="59"/>
        <v>3.1346035648432698E-2</v>
      </c>
      <c r="K794" s="24" t="s">
        <v>2839</v>
      </c>
    </row>
    <row r="795" spans="1:11" ht="15" customHeight="1" x14ac:dyDescent="0.45">
      <c r="A795" s="24" t="s">
        <v>2179</v>
      </c>
      <c r="B795" s="25" t="s">
        <v>947</v>
      </c>
      <c r="C795" s="25" t="s">
        <v>1791</v>
      </c>
      <c r="D795" s="26">
        <v>106730</v>
      </c>
      <c r="E795" s="26">
        <v>110790</v>
      </c>
      <c r="F795" s="27">
        <f>'Automation by SOC (Employment)'!G367</f>
        <v>114430</v>
      </c>
      <c r="G795" s="28">
        <f t="shared" si="56"/>
        <v>4060</v>
      </c>
      <c r="H795" s="29">
        <f t="shared" si="57"/>
        <v>3.8039913801180547E-2</v>
      </c>
      <c r="I795" s="28">
        <f t="shared" si="58"/>
        <v>3640</v>
      </c>
      <c r="J795" s="29">
        <f t="shared" si="59"/>
        <v>3.285495080783464E-2</v>
      </c>
      <c r="K795" s="24" t="s">
        <v>2839</v>
      </c>
    </row>
    <row r="796" spans="1:11" ht="15" customHeight="1" x14ac:dyDescent="0.45">
      <c r="A796" s="24" t="s">
        <v>2159</v>
      </c>
      <c r="B796" s="25" t="s">
        <v>907</v>
      </c>
      <c r="C796" s="25" t="s">
        <v>1791</v>
      </c>
      <c r="D796" s="26">
        <v>104000</v>
      </c>
      <c r="E796" s="26">
        <v>108010</v>
      </c>
      <c r="F796" s="27">
        <f>'Automation by SOC (Employment)'!G348</f>
        <v>112430</v>
      </c>
      <c r="G796" s="28">
        <f t="shared" si="56"/>
        <v>4010</v>
      </c>
      <c r="H796" s="29">
        <f t="shared" si="57"/>
        <v>3.8557692307692307E-2</v>
      </c>
      <c r="I796" s="28">
        <f t="shared" si="58"/>
        <v>4420</v>
      </c>
      <c r="J796" s="29">
        <f t="shared" si="59"/>
        <v>4.0922136839181555E-2</v>
      </c>
      <c r="K796" s="24" t="s">
        <v>2839</v>
      </c>
    </row>
    <row r="797" spans="1:11" ht="15" customHeight="1" x14ac:dyDescent="0.45">
      <c r="A797" s="24" t="s">
        <v>2028</v>
      </c>
      <c r="B797" s="25" t="s">
        <v>613</v>
      </c>
      <c r="C797" s="25" t="s">
        <v>1791</v>
      </c>
      <c r="D797" s="26">
        <v>118580</v>
      </c>
      <c r="E797" s="26">
        <v>114410</v>
      </c>
      <c r="F797" s="27">
        <f>'Automation by SOC (Employment)'!G223</f>
        <v>108870</v>
      </c>
      <c r="G797" s="28">
        <f t="shared" si="56"/>
        <v>-4170</v>
      </c>
      <c r="H797" s="29">
        <f t="shared" si="57"/>
        <v>-3.5166132568729969E-2</v>
      </c>
      <c r="I797" s="28">
        <f t="shared" si="58"/>
        <v>-5540</v>
      </c>
      <c r="J797" s="29">
        <f t="shared" si="59"/>
        <v>-4.8422340704483875E-2</v>
      </c>
      <c r="K797" s="24" t="s">
        <v>2839</v>
      </c>
    </row>
    <row r="798" spans="1:11" ht="15" customHeight="1" x14ac:dyDescent="0.45">
      <c r="A798" s="35" t="s">
        <v>2666</v>
      </c>
      <c r="B798" s="36" t="s">
        <v>2667</v>
      </c>
      <c r="C798" s="36" t="s">
        <v>2582</v>
      </c>
      <c r="D798" s="37">
        <v>98770</v>
      </c>
      <c r="E798" s="37">
        <v>99530</v>
      </c>
      <c r="F798" s="38">
        <f>'Automation by SOC (Employment)'!G807</f>
        <v>100610</v>
      </c>
      <c r="G798" s="39">
        <f t="shared" si="56"/>
        <v>760</v>
      </c>
      <c r="H798" s="40">
        <f t="shared" si="57"/>
        <v>7.694644122709325E-3</v>
      </c>
      <c r="I798" s="39">
        <f t="shared" si="58"/>
        <v>1080</v>
      </c>
      <c r="J798" s="40">
        <f t="shared" si="59"/>
        <v>1.0850999698583342E-2</v>
      </c>
      <c r="K798" s="35" t="s">
        <v>2839</v>
      </c>
    </row>
    <row r="799" spans="1:11" ht="15" customHeight="1" x14ac:dyDescent="0.45">
      <c r="A799" s="24" t="s">
        <v>2161</v>
      </c>
      <c r="B799" s="25" t="s">
        <v>911</v>
      </c>
      <c r="C799" s="25" t="s">
        <v>1791</v>
      </c>
      <c r="D799" s="26">
        <v>92650</v>
      </c>
      <c r="E799" s="26">
        <v>96040</v>
      </c>
      <c r="F799" s="27">
        <f>'Automation by SOC (Employment)'!G350</f>
        <v>98790</v>
      </c>
      <c r="G799" s="28">
        <f t="shared" si="56"/>
        <v>3390</v>
      </c>
      <c r="H799" s="29">
        <f t="shared" si="57"/>
        <v>3.6589314624932541E-2</v>
      </c>
      <c r="I799" s="28">
        <f t="shared" si="58"/>
        <v>2750</v>
      </c>
      <c r="J799" s="29">
        <f t="shared" si="59"/>
        <v>2.8633902540608078E-2</v>
      </c>
      <c r="K799" s="24" t="s">
        <v>2839</v>
      </c>
    </row>
    <row r="800" spans="1:11" ht="15" customHeight="1" x14ac:dyDescent="0.45">
      <c r="A800" s="24" t="s">
        <v>2035</v>
      </c>
      <c r="B800" s="25" t="s">
        <v>627</v>
      </c>
      <c r="C800" s="25" t="s">
        <v>1791</v>
      </c>
      <c r="D800" s="26">
        <v>88850</v>
      </c>
      <c r="E800" s="26">
        <v>95330</v>
      </c>
      <c r="F800" s="27">
        <f>'Automation by SOC (Employment)'!G230</f>
        <v>95200</v>
      </c>
      <c r="G800" s="28">
        <f t="shared" ref="G800:G831" si="60">IFERROR(E800-D800,"")</f>
        <v>6480</v>
      </c>
      <c r="H800" s="29">
        <f t="shared" ref="H800:H831" si="61">IFERROR((E800-D800)/D800,"")</f>
        <v>7.2931907709622962E-2</v>
      </c>
      <c r="I800" s="28">
        <f t="shared" ref="I800:I831" si="62">IFERROR(F800-E800,"")</f>
        <v>-130</v>
      </c>
      <c r="J800" s="29">
        <f t="shared" ref="J800:J831" si="63">IFERROR((F800-E800)/E800,"")</f>
        <v>-1.3636840448966747E-3</v>
      </c>
      <c r="K800" s="24" t="s">
        <v>2839</v>
      </c>
    </row>
    <row r="801" spans="1:11" ht="15" customHeight="1" x14ac:dyDescent="0.45">
      <c r="A801" s="24" t="s">
        <v>1975</v>
      </c>
      <c r="B801" s="25" t="s">
        <v>507</v>
      </c>
      <c r="C801" s="25" t="s">
        <v>1791</v>
      </c>
      <c r="D801" s="26">
        <v>84750</v>
      </c>
      <c r="E801" s="26">
        <v>88930</v>
      </c>
      <c r="F801" s="27">
        <f>'Automation by SOC (Employment)'!G170</f>
        <v>94740</v>
      </c>
      <c r="G801" s="28">
        <f t="shared" si="60"/>
        <v>4180</v>
      </c>
      <c r="H801" s="29">
        <f t="shared" si="61"/>
        <v>4.9321533923303837E-2</v>
      </c>
      <c r="I801" s="28">
        <f t="shared" si="62"/>
        <v>5810</v>
      </c>
      <c r="J801" s="29">
        <f t="shared" si="63"/>
        <v>6.5332283818733836E-2</v>
      </c>
      <c r="K801" s="24" t="s">
        <v>2839</v>
      </c>
    </row>
    <row r="802" spans="1:11" ht="15" customHeight="1" x14ac:dyDescent="0.45">
      <c r="A802" s="24" t="s">
        <v>2018</v>
      </c>
      <c r="B802" s="25" t="s">
        <v>593</v>
      </c>
      <c r="C802" s="25" t="s">
        <v>1791</v>
      </c>
      <c r="D802" s="26">
        <v>101500</v>
      </c>
      <c r="E802" s="26">
        <v>97890</v>
      </c>
      <c r="F802" s="27">
        <f>'Automation by SOC (Employment)'!G213</f>
        <v>93560</v>
      </c>
      <c r="G802" s="28">
        <f t="shared" si="60"/>
        <v>-3610</v>
      </c>
      <c r="H802" s="29">
        <f t="shared" si="61"/>
        <v>-3.5566502463054185E-2</v>
      </c>
      <c r="I802" s="28">
        <f t="shared" si="62"/>
        <v>-4330</v>
      </c>
      <c r="J802" s="29">
        <f t="shared" si="63"/>
        <v>-4.4233323117785273E-2</v>
      </c>
      <c r="K802" s="24" t="s">
        <v>2839</v>
      </c>
    </row>
    <row r="803" spans="1:11" ht="15" customHeight="1" x14ac:dyDescent="0.45">
      <c r="A803" s="24" t="s">
        <v>2104</v>
      </c>
      <c r="B803" s="25" t="s">
        <v>775</v>
      </c>
      <c r="C803" s="25" t="s">
        <v>1791</v>
      </c>
      <c r="D803" s="26">
        <v>78220</v>
      </c>
      <c r="E803" s="26">
        <v>80630</v>
      </c>
      <c r="F803" s="27">
        <f>'Automation by SOC (Employment)'!G297</f>
        <v>83900</v>
      </c>
      <c r="G803" s="28">
        <f t="shared" si="60"/>
        <v>2410</v>
      </c>
      <c r="H803" s="29">
        <f t="shared" si="61"/>
        <v>3.081053439018154E-2</v>
      </c>
      <c r="I803" s="28">
        <f t="shared" si="62"/>
        <v>3270</v>
      </c>
      <c r="J803" s="29">
        <f t="shared" si="63"/>
        <v>4.0555624457397993E-2</v>
      </c>
      <c r="K803" s="24" t="s">
        <v>2839</v>
      </c>
    </row>
    <row r="804" spans="1:11" ht="15" customHeight="1" x14ac:dyDescent="0.45">
      <c r="A804" s="24" t="s">
        <v>1945</v>
      </c>
      <c r="B804" s="25" t="s">
        <v>445</v>
      </c>
      <c r="C804" s="25" t="s">
        <v>1791</v>
      </c>
      <c r="D804" s="26">
        <v>71730</v>
      </c>
      <c r="E804" s="26">
        <v>72190</v>
      </c>
      <c r="F804" s="27">
        <f>'Automation by SOC (Employment)'!G143</f>
        <v>75990</v>
      </c>
      <c r="G804" s="28">
        <f t="shared" si="60"/>
        <v>460</v>
      </c>
      <c r="H804" s="29">
        <f t="shared" si="61"/>
        <v>6.4129374041544682E-3</v>
      </c>
      <c r="I804" s="28">
        <f t="shared" si="62"/>
        <v>3800</v>
      </c>
      <c r="J804" s="29">
        <f t="shared" si="63"/>
        <v>5.2638869649535944E-2</v>
      </c>
      <c r="K804" s="24" t="s">
        <v>2839</v>
      </c>
    </row>
    <row r="805" spans="1:11" ht="15" customHeight="1" x14ac:dyDescent="0.45">
      <c r="A805" s="24" t="s">
        <v>2355</v>
      </c>
      <c r="B805" s="25" t="s">
        <v>1315</v>
      </c>
      <c r="C805" s="25" t="s">
        <v>1791</v>
      </c>
      <c r="D805" s="26">
        <v>63780</v>
      </c>
      <c r="E805" s="26">
        <v>64720</v>
      </c>
      <c r="F805" s="27">
        <f>'Automation by SOC (Employment)'!G542</f>
        <v>68380</v>
      </c>
      <c r="G805" s="28">
        <f t="shared" si="60"/>
        <v>940</v>
      </c>
      <c r="H805" s="29">
        <f t="shared" si="61"/>
        <v>1.473816243336469E-2</v>
      </c>
      <c r="I805" s="28">
        <f t="shared" si="62"/>
        <v>3660</v>
      </c>
      <c r="J805" s="29">
        <f t="shared" si="63"/>
        <v>5.6551297898640294E-2</v>
      </c>
      <c r="K805" s="24" t="s">
        <v>2839</v>
      </c>
    </row>
    <row r="806" spans="1:11" ht="15" customHeight="1" x14ac:dyDescent="0.45">
      <c r="A806" s="24" t="s">
        <v>1973</v>
      </c>
      <c r="B806" s="25" t="s">
        <v>503</v>
      </c>
      <c r="C806" s="25" t="s">
        <v>1791</v>
      </c>
      <c r="D806" s="26">
        <v>63340</v>
      </c>
      <c r="E806" s="26">
        <v>65870</v>
      </c>
      <c r="F806" s="27">
        <f>'Automation by SOC (Employment)'!G168</f>
        <v>66740</v>
      </c>
      <c r="G806" s="28">
        <f t="shared" si="60"/>
        <v>2530</v>
      </c>
      <c r="H806" s="29">
        <f t="shared" si="61"/>
        <v>3.994316387748658E-2</v>
      </c>
      <c r="I806" s="28">
        <f t="shared" si="62"/>
        <v>870</v>
      </c>
      <c r="J806" s="29">
        <f t="shared" si="63"/>
        <v>1.320783361165933E-2</v>
      </c>
      <c r="K806" s="24" t="s">
        <v>2839</v>
      </c>
    </row>
    <row r="807" spans="1:11" ht="15" customHeight="1" x14ac:dyDescent="0.45">
      <c r="A807" s="24" t="s">
        <v>1946</v>
      </c>
      <c r="B807" s="25" t="s">
        <v>447</v>
      </c>
      <c r="C807" s="25" t="s">
        <v>1791</v>
      </c>
      <c r="D807" s="26">
        <v>62790</v>
      </c>
      <c r="E807" s="26">
        <v>63830</v>
      </c>
      <c r="F807" s="27">
        <f>'Automation by SOC (Employment)'!G144</f>
        <v>63940</v>
      </c>
      <c r="G807" s="28">
        <f t="shared" si="60"/>
        <v>1040</v>
      </c>
      <c r="H807" s="29">
        <f t="shared" si="61"/>
        <v>1.6563146997929608E-2</v>
      </c>
      <c r="I807" s="28">
        <f t="shared" si="62"/>
        <v>110</v>
      </c>
      <c r="J807" s="29">
        <f t="shared" si="63"/>
        <v>1.7233275889080369E-3</v>
      </c>
      <c r="K807" s="24" t="s">
        <v>2839</v>
      </c>
    </row>
    <row r="808" spans="1:11" ht="15" customHeight="1" x14ac:dyDescent="0.45">
      <c r="A808" s="35" t="s">
        <v>2614</v>
      </c>
      <c r="B808" s="36" t="s">
        <v>2615</v>
      </c>
      <c r="C808" s="36" t="s">
        <v>2587</v>
      </c>
      <c r="D808" s="37">
        <v>58460</v>
      </c>
      <c r="E808" s="37">
        <v>64940</v>
      </c>
      <c r="F808" s="38">
        <f>'Automation by SOC (Employment)'!G781</f>
        <v>62930</v>
      </c>
      <c r="G808" s="39">
        <f t="shared" si="60"/>
        <v>6480</v>
      </c>
      <c r="H808" s="40">
        <f t="shared" si="61"/>
        <v>0.1108450222374273</v>
      </c>
      <c r="I808" s="39">
        <f t="shared" si="62"/>
        <v>-2010</v>
      </c>
      <c r="J808" s="40">
        <f t="shared" si="63"/>
        <v>-3.0951647674776716E-2</v>
      </c>
      <c r="K808" s="35" t="s">
        <v>2839</v>
      </c>
    </row>
    <row r="809" spans="1:11" ht="15" customHeight="1" x14ac:dyDescent="0.45">
      <c r="A809" s="35" t="s">
        <v>2698</v>
      </c>
      <c r="B809" s="36" t="s">
        <v>2699</v>
      </c>
      <c r="C809" s="36" t="s">
        <v>2582</v>
      </c>
      <c r="D809" s="37">
        <v>60390</v>
      </c>
      <c r="E809" s="37">
        <v>62390</v>
      </c>
      <c r="F809" s="38">
        <f>'Automation by SOC (Employment)'!G823</f>
        <v>60420</v>
      </c>
      <c r="G809" s="39">
        <f t="shared" si="60"/>
        <v>2000</v>
      </c>
      <c r="H809" s="40">
        <f t="shared" si="61"/>
        <v>3.3118065904951151E-2</v>
      </c>
      <c r="I809" s="39">
        <f t="shared" si="62"/>
        <v>-1970</v>
      </c>
      <c r="J809" s="40">
        <f t="shared" si="63"/>
        <v>-3.157557300849495E-2</v>
      </c>
      <c r="K809" s="35" t="s">
        <v>2839</v>
      </c>
    </row>
    <row r="810" spans="1:11" ht="15" customHeight="1" x14ac:dyDescent="0.45">
      <c r="A810" s="24" t="s">
        <v>1983</v>
      </c>
      <c r="B810" s="25" t="s">
        <v>523</v>
      </c>
      <c r="C810" s="25" t="s">
        <v>1791</v>
      </c>
      <c r="D810" s="26">
        <v>56640</v>
      </c>
      <c r="E810" s="26">
        <v>58080</v>
      </c>
      <c r="F810" s="27">
        <f>'Automation by SOC (Employment)'!G178</f>
        <v>57200</v>
      </c>
      <c r="G810" s="28">
        <f t="shared" si="60"/>
        <v>1440</v>
      </c>
      <c r="H810" s="29">
        <f t="shared" si="61"/>
        <v>2.5423728813559324E-2</v>
      </c>
      <c r="I810" s="28">
        <f t="shared" si="62"/>
        <v>-880</v>
      </c>
      <c r="J810" s="29">
        <f t="shared" si="63"/>
        <v>-1.5151515151515152E-2</v>
      </c>
      <c r="K810" s="24" t="s">
        <v>2839</v>
      </c>
    </row>
    <row r="811" spans="1:11" ht="15" customHeight="1" x14ac:dyDescent="0.45">
      <c r="A811" s="35" t="s">
        <v>2585</v>
      </c>
      <c r="B811" s="36" t="s">
        <v>2586</v>
      </c>
      <c r="C811" s="36" t="s">
        <v>2587</v>
      </c>
      <c r="D811" s="37">
        <v>50690</v>
      </c>
      <c r="E811" s="37">
        <v>53330</v>
      </c>
      <c r="F811" s="38">
        <f>'Automation by SOC (Employment)'!G767</f>
        <v>55130</v>
      </c>
      <c r="G811" s="39">
        <f t="shared" si="60"/>
        <v>2640</v>
      </c>
      <c r="H811" s="40">
        <f t="shared" si="61"/>
        <v>5.2081278358650625E-2</v>
      </c>
      <c r="I811" s="39">
        <f t="shared" si="62"/>
        <v>1800</v>
      </c>
      <c r="J811" s="40">
        <f t="shared" si="63"/>
        <v>3.375210950684418E-2</v>
      </c>
      <c r="K811" s="35" t="s">
        <v>2839</v>
      </c>
    </row>
    <row r="812" spans="1:11" ht="15" customHeight="1" x14ac:dyDescent="0.45">
      <c r="A812" s="24" t="s">
        <v>2062</v>
      </c>
      <c r="B812" s="25" t="s">
        <v>679</v>
      </c>
      <c r="C812" s="25" t="s">
        <v>1791</v>
      </c>
      <c r="D812" s="26">
        <v>62560</v>
      </c>
      <c r="E812" s="26">
        <v>38800</v>
      </c>
      <c r="F812" s="27">
        <f>'Automation by SOC (Employment)'!G256</f>
        <v>55000</v>
      </c>
      <c r="G812" s="28">
        <f t="shared" si="60"/>
        <v>-23760</v>
      </c>
      <c r="H812" s="29">
        <f t="shared" si="61"/>
        <v>-0.37979539641943733</v>
      </c>
      <c r="I812" s="28">
        <f t="shared" si="62"/>
        <v>16200</v>
      </c>
      <c r="J812" s="29">
        <f t="shared" si="63"/>
        <v>0.4175257731958763</v>
      </c>
      <c r="K812" s="24" t="s">
        <v>2839</v>
      </c>
    </row>
    <row r="813" spans="1:11" ht="15" customHeight="1" x14ac:dyDescent="0.45">
      <c r="A813" s="24" t="s">
        <v>2155</v>
      </c>
      <c r="B813" s="25" t="s">
        <v>899</v>
      </c>
      <c r="C813" s="25" t="s">
        <v>1791</v>
      </c>
      <c r="D813" s="26">
        <v>48710</v>
      </c>
      <c r="E813" s="26">
        <v>53020</v>
      </c>
      <c r="F813" s="27">
        <f>'Automation by SOC (Employment)'!G344</f>
        <v>52440</v>
      </c>
      <c r="G813" s="28">
        <f t="shared" si="60"/>
        <v>4310</v>
      </c>
      <c r="H813" s="29">
        <f t="shared" si="61"/>
        <v>8.8482857729419009E-2</v>
      </c>
      <c r="I813" s="28">
        <f t="shared" si="62"/>
        <v>-580</v>
      </c>
      <c r="J813" s="29">
        <f t="shared" si="63"/>
        <v>-1.0939268200678989E-2</v>
      </c>
      <c r="K813" s="24" t="s">
        <v>2839</v>
      </c>
    </row>
    <row r="814" spans="1:11" ht="15" customHeight="1" x14ac:dyDescent="0.45">
      <c r="A814" s="24" t="s">
        <v>2157</v>
      </c>
      <c r="B814" s="25" t="s">
        <v>903</v>
      </c>
      <c r="C814" s="25" t="s">
        <v>1791</v>
      </c>
      <c r="D814" s="26">
        <v>46090</v>
      </c>
      <c r="E814" s="26">
        <v>47910</v>
      </c>
      <c r="F814" s="27">
        <f>'Automation by SOC (Employment)'!G346</f>
        <v>51290</v>
      </c>
      <c r="G814" s="28">
        <f t="shared" si="60"/>
        <v>1820</v>
      </c>
      <c r="H814" s="29">
        <f t="shared" si="61"/>
        <v>3.9487958342373619E-2</v>
      </c>
      <c r="I814" s="28">
        <f t="shared" si="62"/>
        <v>3380</v>
      </c>
      <c r="J814" s="29">
        <f t="shared" si="63"/>
        <v>7.0548945940304739E-2</v>
      </c>
      <c r="K814" s="24" t="s">
        <v>2839</v>
      </c>
    </row>
    <row r="815" spans="1:11" ht="15" customHeight="1" x14ac:dyDescent="0.45">
      <c r="A815" s="35" t="s">
        <v>2748</v>
      </c>
      <c r="B815" s="36" t="s">
        <v>2749</v>
      </c>
      <c r="C815" s="36" t="s">
        <v>2582</v>
      </c>
      <c r="D815" s="37">
        <v>51140</v>
      </c>
      <c r="E815" s="37">
        <v>50330</v>
      </c>
      <c r="F815" s="38">
        <f>'Automation by SOC (Employment)'!G848</f>
        <v>46880</v>
      </c>
      <c r="G815" s="39">
        <f t="shared" si="60"/>
        <v>-810</v>
      </c>
      <c r="H815" s="40">
        <f t="shared" si="61"/>
        <v>-1.583887368009386E-2</v>
      </c>
      <c r="I815" s="39">
        <f t="shared" si="62"/>
        <v>-3450</v>
      </c>
      <c r="J815" s="40">
        <f t="shared" si="63"/>
        <v>-6.8547585932843241E-2</v>
      </c>
      <c r="K815" s="35" t="s">
        <v>2839</v>
      </c>
    </row>
    <row r="816" spans="1:11" ht="15" customHeight="1" x14ac:dyDescent="0.45">
      <c r="A816" s="35" t="s">
        <v>2746</v>
      </c>
      <c r="B816" s="36" t="s">
        <v>2747</v>
      </c>
      <c r="C816" s="36" t="s">
        <v>2587</v>
      </c>
      <c r="D816" s="37">
        <v>17770</v>
      </c>
      <c r="E816" s="37">
        <v>17510</v>
      </c>
      <c r="F816" s="38">
        <f>'Automation by SOC (Employment)'!G847</f>
        <v>41050</v>
      </c>
      <c r="G816" s="39">
        <f t="shared" si="60"/>
        <v>-260</v>
      </c>
      <c r="H816" s="40">
        <f t="shared" si="61"/>
        <v>-1.4631401238041642E-2</v>
      </c>
      <c r="I816" s="39">
        <f t="shared" si="62"/>
        <v>23540</v>
      </c>
      <c r="J816" s="40">
        <f t="shared" si="63"/>
        <v>1.3443746430611079</v>
      </c>
      <c r="K816" s="35" t="s">
        <v>2839</v>
      </c>
    </row>
    <row r="817" spans="1:11" ht="15" customHeight="1" x14ac:dyDescent="0.45">
      <c r="A817" s="24" t="s">
        <v>2085</v>
      </c>
      <c r="B817" s="25" t="s">
        <v>733</v>
      </c>
      <c r="C817" s="25" t="s">
        <v>1791</v>
      </c>
      <c r="D817" s="26">
        <v>41480</v>
      </c>
      <c r="E817" s="26">
        <v>37630</v>
      </c>
      <c r="F817" s="27">
        <f>'Automation by SOC (Employment)'!G279</f>
        <v>39630</v>
      </c>
      <c r="G817" s="28">
        <f t="shared" si="60"/>
        <v>-3850</v>
      </c>
      <c r="H817" s="29">
        <f t="shared" si="61"/>
        <v>-9.2815814850530379E-2</v>
      </c>
      <c r="I817" s="28">
        <f t="shared" si="62"/>
        <v>2000</v>
      </c>
      <c r="J817" s="29">
        <f t="shared" si="63"/>
        <v>5.3149083178315175E-2</v>
      </c>
      <c r="K817" s="24" t="s">
        <v>2839</v>
      </c>
    </row>
    <row r="818" spans="1:11" ht="23.25" customHeight="1" x14ac:dyDescent="0.45">
      <c r="A818" s="35" t="s">
        <v>2670</v>
      </c>
      <c r="B818" s="36" t="s">
        <v>2671</v>
      </c>
      <c r="C818" s="36" t="s">
        <v>2582</v>
      </c>
      <c r="D818" s="37">
        <v>34430</v>
      </c>
      <c r="E818" s="37">
        <v>37620</v>
      </c>
      <c r="F818" s="38">
        <f>'Automation by SOC (Employment)'!G809</f>
        <v>38100</v>
      </c>
      <c r="G818" s="39">
        <f t="shared" si="60"/>
        <v>3190</v>
      </c>
      <c r="H818" s="40">
        <f t="shared" si="61"/>
        <v>9.2651757188498399E-2</v>
      </c>
      <c r="I818" s="39">
        <f t="shared" si="62"/>
        <v>480</v>
      </c>
      <c r="J818" s="40">
        <f t="shared" si="63"/>
        <v>1.2759170653907496E-2</v>
      </c>
      <c r="K818" s="35" t="s">
        <v>2839</v>
      </c>
    </row>
    <row r="819" spans="1:11" ht="15" customHeight="1" x14ac:dyDescent="0.45">
      <c r="A819" s="24" t="s">
        <v>2185</v>
      </c>
      <c r="B819" s="25" t="s">
        <v>965</v>
      </c>
      <c r="C819" s="25" t="s">
        <v>1791</v>
      </c>
      <c r="D819" s="26">
        <v>34600</v>
      </c>
      <c r="E819" s="26">
        <v>38700</v>
      </c>
      <c r="F819" s="27">
        <f>'Automation by SOC (Employment)'!G373</f>
        <v>35580</v>
      </c>
      <c r="G819" s="28">
        <f t="shared" si="60"/>
        <v>4100</v>
      </c>
      <c r="H819" s="29">
        <f t="shared" si="61"/>
        <v>0.11849710982658959</v>
      </c>
      <c r="I819" s="28">
        <f t="shared" si="62"/>
        <v>-3120</v>
      </c>
      <c r="J819" s="29">
        <f t="shared" si="63"/>
        <v>-8.0620155038759689E-2</v>
      </c>
      <c r="K819" s="24" t="s">
        <v>2839</v>
      </c>
    </row>
    <row r="820" spans="1:11" ht="15" customHeight="1" x14ac:dyDescent="0.45">
      <c r="A820" s="35" t="s">
        <v>2654</v>
      </c>
      <c r="B820" s="36" t="s">
        <v>2655</v>
      </c>
      <c r="C820" s="36" t="s">
        <v>2587</v>
      </c>
      <c r="D820" s="37">
        <v>35100</v>
      </c>
      <c r="E820" s="37">
        <v>33680</v>
      </c>
      <c r="F820" s="38">
        <f>'Automation by SOC (Employment)'!G801</f>
        <v>32880</v>
      </c>
      <c r="G820" s="39">
        <f t="shared" si="60"/>
        <v>-1420</v>
      </c>
      <c r="H820" s="40">
        <f t="shared" si="61"/>
        <v>-4.0455840455840456E-2</v>
      </c>
      <c r="I820" s="39">
        <f t="shared" si="62"/>
        <v>-800</v>
      </c>
      <c r="J820" s="40">
        <f t="shared" si="63"/>
        <v>-2.3752969121140142E-2</v>
      </c>
      <c r="K820" s="35" t="s">
        <v>2839</v>
      </c>
    </row>
    <row r="821" spans="1:11" ht="15" customHeight="1" x14ac:dyDescent="0.45">
      <c r="A821" s="24" t="s">
        <v>2034</v>
      </c>
      <c r="B821" s="25" t="s">
        <v>625</v>
      </c>
      <c r="C821" s="25" t="s">
        <v>1791</v>
      </c>
      <c r="D821" s="26">
        <v>24850</v>
      </c>
      <c r="E821" s="26">
        <v>28200</v>
      </c>
      <c r="F821" s="27">
        <f>'Automation by SOC (Employment)'!G229</f>
        <v>29510</v>
      </c>
      <c r="G821" s="28">
        <f t="shared" si="60"/>
        <v>3350</v>
      </c>
      <c r="H821" s="29">
        <f t="shared" si="61"/>
        <v>0.13480885311871227</v>
      </c>
      <c r="I821" s="28">
        <f t="shared" si="62"/>
        <v>1310</v>
      </c>
      <c r="J821" s="29">
        <f t="shared" si="63"/>
        <v>4.6453900709219856E-2</v>
      </c>
      <c r="K821" s="24" t="s">
        <v>2839</v>
      </c>
    </row>
    <row r="822" spans="1:11" ht="15" customHeight="1" x14ac:dyDescent="0.45">
      <c r="A822" s="35" t="s">
        <v>2612</v>
      </c>
      <c r="B822" s="36" t="s">
        <v>2613</v>
      </c>
      <c r="C822" s="36" t="s">
        <v>2587</v>
      </c>
      <c r="D822" s="37">
        <v>35580</v>
      </c>
      <c r="E822" s="37">
        <v>33340</v>
      </c>
      <c r="F822" s="38">
        <f>'Automation by SOC (Employment)'!G780</f>
        <v>28580</v>
      </c>
      <c r="G822" s="39">
        <f t="shared" si="60"/>
        <v>-2240</v>
      </c>
      <c r="H822" s="40">
        <f t="shared" si="61"/>
        <v>-6.2956717256885897E-2</v>
      </c>
      <c r="I822" s="39">
        <f t="shared" si="62"/>
        <v>-4760</v>
      </c>
      <c r="J822" s="40">
        <f t="shared" si="63"/>
        <v>-0.14277144571085784</v>
      </c>
      <c r="K822" s="35" t="s">
        <v>2839</v>
      </c>
    </row>
    <row r="823" spans="1:11" ht="15" customHeight="1" x14ac:dyDescent="0.45">
      <c r="A823" s="24" t="s">
        <v>2118</v>
      </c>
      <c r="B823" s="25" t="s">
        <v>811</v>
      </c>
      <c r="C823" s="25" t="s">
        <v>1791</v>
      </c>
      <c r="D823" s="26">
        <v>24830</v>
      </c>
      <c r="E823" s="26">
        <v>24800</v>
      </c>
      <c r="F823" s="27">
        <f>'Automation by SOC (Employment)'!G311</f>
        <v>27980</v>
      </c>
      <c r="G823" s="28">
        <f t="shared" si="60"/>
        <v>-30</v>
      </c>
      <c r="H823" s="29">
        <f t="shared" si="61"/>
        <v>-1.2082158679017317E-3</v>
      </c>
      <c r="I823" s="28">
        <f t="shared" si="62"/>
        <v>3180</v>
      </c>
      <c r="J823" s="29">
        <f t="shared" si="63"/>
        <v>0.12822580645161291</v>
      </c>
      <c r="K823" s="24" t="s">
        <v>2839</v>
      </c>
    </row>
    <row r="824" spans="1:11" ht="15" customHeight="1" x14ac:dyDescent="0.45">
      <c r="A824" s="35" t="s">
        <v>2660</v>
      </c>
      <c r="B824" s="36" t="s">
        <v>2661</v>
      </c>
      <c r="C824" s="36" t="s">
        <v>2587</v>
      </c>
      <c r="D824" s="37">
        <v>26370</v>
      </c>
      <c r="E824" s="37">
        <v>24080</v>
      </c>
      <c r="F824" s="38">
        <f>'Automation by SOC (Employment)'!G804</f>
        <v>25140</v>
      </c>
      <c r="G824" s="39">
        <f t="shared" si="60"/>
        <v>-2290</v>
      </c>
      <c r="H824" s="40">
        <f t="shared" si="61"/>
        <v>-8.6841107318923014E-2</v>
      </c>
      <c r="I824" s="39">
        <f t="shared" si="62"/>
        <v>1060</v>
      </c>
      <c r="J824" s="40">
        <f t="shared" si="63"/>
        <v>4.4019933554817273E-2</v>
      </c>
      <c r="K824" s="35" t="s">
        <v>2839</v>
      </c>
    </row>
    <row r="825" spans="1:11" ht="15" customHeight="1" x14ac:dyDescent="0.45">
      <c r="A825" s="24" t="s">
        <v>1989</v>
      </c>
      <c r="B825" s="25" t="s">
        <v>535</v>
      </c>
      <c r="C825" s="25" t="s">
        <v>1791</v>
      </c>
      <c r="D825" s="26">
        <v>24470</v>
      </c>
      <c r="E825" s="26">
        <v>25580</v>
      </c>
      <c r="F825" s="27">
        <f>'Automation by SOC (Employment)'!G184</f>
        <v>24030</v>
      </c>
      <c r="G825" s="28">
        <f t="shared" si="60"/>
        <v>1110</v>
      </c>
      <c r="H825" s="29">
        <f t="shared" si="61"/>
        <v>4.5361667347772784E-2</v>
      </c>
      <c r="I825" s="28">
        <f t="shared" si="62"/>
        <v>-1550</v>
      </c>
      <c r="J825" s="29">
        <f t="shared" si="63"/>
        <v>-6.0594214229867084E-2</v>
      </c>
      <c r="K825" s="24" t="s">
        <v>2839</v>
      </c>
    </row>
    <row r="826" spans="1:11" ht="15" customHeight="1" x14ac:dyDescent="0.45">
      <c r="A826" s="24" t="s">
        <v>2102</v>
      </c>
      <c r="B826" s="25" t="s">
        <v>2103</v>
      </c>
      <c r="C826" s="25" t="s">
        <v>1791</v>
      </c>
      <c r="D826" s="26">
        <v>16490</v>
      </c>
      <c r="E826" s="26">
        <v>19320</v>
      </c>
      <c r="F826" s="27">
        <f>'Automation by SOC (Employment)'!G296</f>
        <v>22640</v>
      </c>
      <c r="G826" s="28">
        <f t="shared" si="60"/>
        <v>2830</v>
      </c>
      <c r="H826" s="29">
        <f t="shared" si="61"/>
        <v>0.17161916312916919</v>
      </c>
      <c r="I826" s="28">
        <f t="shared" si="62"/>
        <v>3320</v>
      </c>
      <c r="J826" s="29">
        <f t="shared" si="63"/>
        <v>0.17184265010351968</v>
      </c>
      <c r="K826" s="24" t="s">
        <v>2839</v>
      </c>
    </row>
    <row r="827" spans="1:11" ht="15" customHeight="1" x14ac:dyDescent="0.45">
      <c r="A827" s="24" t="s">
        <v>2518</v>
      </c>
      <c r="B827" s="25" t="s">
        <v>1643</v>
      </c>
      <c r="C827" s="25" t="s">
        <v>1791</v>
      </c>
      <c r="D827" s="26">
        <v>24060</v>
      </c>
      <c r="E827" s="26">
        <v>23420</v>
      </c>
      <c r="F827" s="27">
        <f>'Automation by SOC (Employment)'!G703</f>
        <v>22440</v>
      </c>
      <c r="G827" s="28">
        <f t="shared" si="60"/>
        <v>-640</v>
      </c>
      <c r="H827" s="29">
        <f t="shared" si="61"/>
        <v>-2.6600166251039069E-2</v>
      </c>
      <c r="I827" s="28">
        <f t="shared" si="62"/>
        <v>-980</v>
      </c>
      <c r="J827" s="29">
        <f t="shared" si="63"/>
        <v>-4.1844577284372332E-2</v>
      </c>
      <c r="K827" s="24" t="s">
        <v>2839</v>
      </c>
    </row>
    <row r="828" spans="1:11" ht="15" customHeight="1" x14ac:dyDescent="0.45">
      <c r="A828" s="24" t="s">
        <v>2149</v>
      </c>
      <c r="B828" s="25" t="s">
        <v>889</v>
      </c>
      <c r="C828" s="25" t="s">
        <v>1791</v>
      </c>
      <c r="D828" s="26">
        <v>18780</v>
      </c>
      <c r="E828" s="26">
        <v>22860</v>
      </c>
      <c r="F828" s="27">
        <f>'Automation by SOC (Employment)'!G339</f>
        <v>22270</v>
      </c>
      <c r="G828" s="28">
        <f t="shared" si="60"/>
        <v>4080</v>
      </c>
      <c r="H828" s="29">
        <f t="shared" si="61"/>
        <v>0.21725239616613418</v>
      </c>
      <c r="I828" s="28">
        <f t="shared" si="62"/>
        <v>-590</v>
      </c>
      <c r="J828" s="29">
        <f t="shared" si="63"/>
        <v>-2.5809273840769902E-2</v>
      </c>
      <c r="K828" s="24" t="s">
        <v>2839</v>
      </c>
    </row>
    <row r="829" spans="1:11" ht="15" customHeight="1" x14ac:dyDescent="0.45">
      <c r="A829" s="24" t="s">
        <v>2115</v>
      </c>
      <c r="B829" s="25" t="s">
        <v>805</v>
      </c>
      <c r="C829" s="25" t="s">
        <v>1791</v>
      </c>
      <c r="D829" s="26">
        <v>19820</v>
      </c>
      <c r="E829" s="26">
        <v>19900</v>
      </c>
      <c r="F829" s="27">
        <f>'Automation by SOC (Employment)'!G308</f>
        <v>21260</v>
      </c>
      <c r="G829" s="28">
        <f t="shared" si="60"/>
        <v>80</v>
      </c>
      <c r="H829" s="29">
        <f t="shared" si="61"/>
        <v>4.0363269424823411E-3</v>
      </c>
      <c r="I829" s="28">
        <f t="shared" si="62"/>
        <v>1360</v>
      </c>
      <c r="J829" s="29">
        <f t="shared" si="63"/>
        <v>6.834170854271357E-2</v>
      </c>
      <c r="K829" s="24" t="s">
        <v>2839</v>
      </c>
    </row>
    <row r="830" spans="1:11" ht="15" customHeight="1" x14ac:dyDescent="0.45">
      <c r="A830" s="35" t="s">
        <v>2652</v>
      </c>
      <c r="B830" s="36" t="s">
        <v>2653</v>
      </c>
      <c r="C830" s="36" t="s">
        <v>2587</v>
      </c>
      <c r="D830" s="37">
        <v>15190</v>
      </c>
      <c r="E830" s="37">
        <v>18020</v>
      </c>
      <c r="F830" s="38">
        <f>'Automation by SOC (Employment)'!G800</f>
        <v>17290</v>
      </c>
      <c r="G830" s="39">
        <f t="shared" si="60"/>
        <v>2830</v>
      </c>
      <c r="H830" s="40">
        <f t="shared" si="61"/>
        <v>0.18630678077682686</v>
      </c>
      <c r="I830" s="39">
        <f t="shared" si="62"/>
        <v>-730</v>
      </c>
      <c r="J830" s="40">
        <f t="shared" si="63"/>
        <v>-4.0510543840177583E-2</v>
      </c>
      <c r="K830" s="35" t="s">
        <v>2839</v>
      </c>
    </row>
    <row r="831" spans="1:11" ht="23.25" customHeight="1" x14ac:dyDescent="0.45">
      <c r="A831" s="35" t="s">
        <v>2642</v>
      </c>
      <c r="B831" s="36" t="s">
        <v>2643</v>
      </c>
      <c r="C831" s="36" t="s">
        <v>2582</v>
      </c>
      <c r="D831" s="37">
        <v>14720</v>
      </c>
      <c r="E831" s="37">
        <v>15040</v>
      </c>
      <c r="F831" s="38">
        <f>'Automation by SOC (Employment)'!G795</f>
        <v>16550</v>
      </c>
      <c r="G831" s="39">
        <f t="shared" si="60"/>
        <v>320</v>
      </c>
      <c r="H831" s="40">
        <f t="shared" si="61"/>
        <v>2.1739130434782608E-2</v>
      </c>
      <c r="I831" s="39">
        <f t="shared" si="62"/>
        <v>1510</v>
      </c>
      <c r="J831" s="40">
        <f t="shared" si="63"/>
        <v>0.10039893617021277</v>
      </c>
      <c r="K831" s="35" t="s">
        <v>2839</v>
      </c>
    </row>
    <row r="832" spans="1:11" ht="15" customHeight="1" x14ac:dyDescent="0.45">
      <c r="A832" s="35" t="s">
        <v>2618</v>
      </c>
      <c r="B832" s="36" t="s">
        <v>2619</v>
      </c>
      <c r="C832" s="36" t="s">
        <v>2582</v>
      </c>
      <c r="D832" s="37">
        <v>11870</v>
      </c>
      <c r="E832" s="37">
        <v>12170</v>
      </c>
      <c r="F832" s="38">
        <f>'Automation by SOC (Employment)'!G783</f>
        <v>15760</v>
      </c>
      <c r="G832" s="39">
        <f t="shared" ref="G832:G851" si="64">IFERROR(E832-D832,"")</f>
        <v>300</v>
      </c>
      <c r="H832" s="40">
        <f t="shared" ref="H832:H851" si="65">IFERROR((E832-D832)/D832,"")</f>
        <v>2.5273799494524012E-2</v>
      </c>
      <c r="I832" s="39">
        <f t="shared" ref="I832:I851" si="66">IFERROR(F832-E832,"")</f>
        <v>3590</v>
      </c>
      <c r="J832" s="40">
        <f t="shared" ref="J832:J851" si="67">IFERROR((F832-E832)/E832,"")</f>
        <v>0.29498767460969599</v>
      </c>
      <c r="K832" s="35" t="s">
        <v>2839</v>
      </c>
    </row>
    <row r="833" spans="1:11" ht="15" customHeight="1" x14ac:dyDescent="0.45">
      <c r="A833" s="24" t="s">
        <v>2064</v>
      </c>
      <c r="B833" s="25" t="s">
        <v>689</v>
      </c>
      <c r="C833" s="25" t="s">
        <v>1791</v>
      </c>
      <c r="D833" s="26">
        <v>14930</v>
      </c>
      <c r="E833" s="26">
        <v>14370</v>
      </c>
      <c r="F833" s="27">
        <f>'Automation by SOC (Employment)'!G258</f>
        <v>15070</v>
      </c>
      <c r="G833" s="28">
        <f t="shared" si="64"/>
        <v>-560</v>
      </c>
      <c r="H833" s="29">
        <f t="shared" si="65"/>
        <v>-3.7508372404554589E-2</v>
      </c>
      <c r="I833" s="28">
        <f t="shared" si="66"/>
        <v>700</v>
      </c>
      <c r="J833" s="29">
        <f t="shared" si="67"/>
        <v>4.8712595685455808E-2</v>
      </c>
      <c r="K833" s="24" t="s">
        <v>2839</v>
      </c>
    </row>
    <row r="834" spans="1:11" ht="15" customHeight="1" x14ac:dyDescent="0.45">
      <c r="A834" s="35" t="s">
        <v>2656</v>
      </c>
      <c r="B834" s="36" t="s">
        <v>2657</v>
      </c>
      <c r="C834" s="36" t="s">
        <v>2587</v>
      </c>
      <c r="D834" s="37">
        <v>14820</v>
      </c>
      <c r="E834" s="37">
        <v>14160</v>
      </c>
      <c r="F834" s="38">
        <f>'Automation by SOC (Employment)'!G802</f>
        <v>14100</v>
      </c>
      <c r="G834" s="39">
        <f t="shared" si="64"/>
        <v>-660</v>
      </c>
      <c r="H834" s="40">
        <f t="shared" si="65"/>
        <v>-4.4534412955465584E-2</v>
      </c>
      <c r="I834" s="39">
        <f t="shared" si="66"/>
        <v>-60</v>
      </c>
      <c r="J834" s="40">
        <f t="shared" si="67"/>
        <v>-4.2372881355932203E-3</v>
      </c>
      <c r="K834" s="35" t="s">
        <v>2839</v>
      </c>
    </row>
    <row r="835" spans="1:11" ht="15" customHeight="1" x14ac:dyDescent="0.45">
      <c r="A835" s="24" t="s">
        <v>2017</v>
      </c>
      <c r="B835" s="25" t="s">
        <v>591</v>
      </c>
      <c r="C835" s="25" t="s">
        <v>1791</v>
      </c>
      <c r="D835" s="26">
        <v>11730</v>
      </c>
      <c r="E835" s="26">
        <v>13350</v>
      </c>
      <c r="F835" s="27">
        <f>'Automation by SOC (Employment)'!G212</f>
        <v>12610</v>
      </c>
      <c r="G835" s="28">
        <f t="shared" si="64"/>
        <v>1620</v>
      </c>
      <c r="H835" s="29">
        <f t="shared" si="65"/>
        <v>0.13810741687979539</v>
      </c>
      <c r="I835" s="28">
        <f t="shared" si="66"/>
        <v>-740</v>
      </c>
      <c r="J835" s="29">
        <f t="shared" si="67"/>
        <v>-5.5430711610486891E-2</v>
      </c>
      <c r="K835" s="24" t="s">
        <v>2839</v>
      </c>
    </row>
    <row r="836" spans="1:11" ht="15" customHeight="1" x14ac:dyDescent="0.45">
      <c r="A836" s="24" t="s">
        <v>2094</v>
      </c>
      <c r="B836" s="25" t="s">
        <v>753</v>
      </c>
      <c r="C836" s="25" t="s">
        <v>1791</v>
      </c>
      <c r="D836" s="26">
        <v>9470</v>
      </c>
      <c r="E836" s="26">
        <v>9520</v>
      </c>
      <c r="F836" s="27">
        <f>'Automation by SOC (Employment)'!G288</f>
        <v>9680</v>
      </c>
      <c r="G836" s="28">
        <f t="shared" si="64"/>
        <v>50</v>
      </c>
      <c r="H836" s="29">
        <f t="shared" si="65"/>
        <v>5.279831045406547E-3</v>
      </c>
      <c r="I836" s="28">
        <f t="shared" si="66"/>
        <v>160</v>
      </c>
      <c r="J836" s="29">
        <f t="shared" si="67"/>
        <v>1.680672268907563E-2</v>
      </c>
      <c r="K836" s="24" t="s">
        <v>2839</v>
      </c>
    </row>
    <row r="837" spans="1:11" ht="23.25" customHeight="1" x14ac:dyDescent="0.45">
      <c r="A837" s="35" t="s">
        <v>2724</v>
      </c>
      <c r="B837" s="36" t="s">
        <v>2725</v>
      </c>
      <c r="C837" s="36" t="s">
        <v>2587</v>
      </c>
      <c r="D837" s="37">
        <v>10330</v>
      </c>
      <c r="E837" s="37">
        <v>9680</v>
      </c>
      <c r="F837" s="38">
        <f>'Automation by SOC (Employment)'!G836</f>
        <v>9400</v>
      </c>
      <c r="G837" s="39">
        <f t="shared" si="64"/>
        <v>-650</v>
      </c>
      <c r="H837" s="40">
        <f t="shared" si="65"/>
        <v>-6.2923523717328164E-2</v>
      </c>
      <c r="I837" s="39">
        <f t="shared" si="66"/>
        <v>-280</v>
      </c>
      <c r="J837" s="40">
        <f t="shared" si="67"/>
        <v>-2.8925619834710745E-2</v>
      </c>
      <c r="K837" s="35" t="s">
        <v>2839</v>
      </c>
    </row>
    <row r="838" spans="1:11" ht="15" customHeight="1" x14ac:dyDescent="0.45">
      <c r="A838" s="24" t="s">
        <v>1988</v>
      </c>
      <c r="B838" s="25" t="s">
        <v>533</v>
      </c>
      <c r="C838" s="25" t="s">
        <v>1791</v>
      </c>
      <c r="D838" s="26">
        <v>7060</v>
      </c>
      <c r="E838" s="26">
        <v>7860</v>
      </c>
      <c r="F838" s="27">
        <f>'Automation by SOC (Employment)'!G183</f>
        <v>9210</v>
      </c>
      <c r="G838" s="28">
        <f t="shared" si="64"/>
        <v>800</v>
      </c>
      <c r="H838" s="29">
        <f t="shared" si="65"/>
        <v>0.11331444759206799</v>
      </c>
      <c r="I838" s="28">
        <f t="shared" si="66"/>
        <v>1350</v>
      </c>
      <c r="J838" s="29">
        <f t="shared" si="67"/>
        <v>0.1717557251908397</v>
      </c>
      <c r="K838" s="24" t="s">
        <v>2839</v>
      </c>
    </row>
    <row r="839" spans="1:11" ht="15" customHeight="1" x14ac:dyDescent="0.45">
      <c r="A839" s="24" t="s">
        <v>2122</v>
      </c>
      <c r="B839" s="25" t="s">
        <v>827</v>
      </c>
      <c r="C839" s="25" t="s">
        <v>1791</v>
      </c>
      <c r="D839" s="26">
        <v>11530</v>
      </c>
      <c r="E839" s="26">
        <v>12110</v>
      </c>
      <c r="F839" s="27">
        <f>'Automation by SOC (Employment)'!G314</f>
        <v>8950</v>
      </c>
      <c r="G839" s="28">
        <f t="shared" si="64"/>
        <v>580</v>
      </c>
      <c r="H839" s="29">
        <f t="shared" si="65"/>
        <v>5.0303555941023419E-2</v>
      </c>
      <c r="I839" s="28">
        <f t="shared" si="66"/>
        <v>-3160</v>
      </c>
      <c r="J839" s="29">
        <f t="shared" si="67"/>
        <v>-0.26094137076796037</v>
      </c>
      <c r="K839" s="24" t="s">
        <v>2839</v>
      </c>
    </row>
    <row r="840" spans="1:11" ht="15" customHeight="1" x14ac:dyDescent="0.45">
      <c r="A840" s="35" t="s">
        <v>2640</v>
      </c>
      <c r="B840" s="36" t="s">
        <v>2641</v>
      </c>
      <c r="C840" s="36" t="s">
        <v>2582</v>
      </c>
      <c r="D840" s="37">
        <v>7190</v>
      </c>
      <c r="E840" s="37">
        <v>8170</v>
      </c>
      <c r="F840" s="38">
        <f>'Automation by SOC (Employment)'!G794</f>
        <v>7920</v>
      </c>
      <c r="G840" s="39">
        <f t="shared" si="64"/>
        <v>980</v>
      </c>
      <c r="H840" s="40">
        <f t="shared" si="65"/>
        <v>0.13630041724617525</v>
      </c>
      <c r="I840" s="39">
        <f t="shared" si="66"/>
        <v>-250</v>
      </c>
      <c r="J840" s="40">
        <f t="shared" si="67"/>
        <v>-3.0599755201958383E-2</v>
      </c>
      <c r="K840" s="35" t="s">
        <v>2839</v>
      </c>
    </row>
    <row r="841" spans="1:11" ht="15" customHeight="1" x14ac:dyDescent="0.45">
      <c r="A841" s="35" t="s">
        <v>2636</v>
      </c>
      <c r="B841" s="36" t="s">
        <v>2637</v>
      </c>
      <c r="C841" s="36" t="s">
        <v>2587</v>
      </c>
      <c r="D841" s="37">
        <v>7420</v>
      </c>
      <c r="E841" s="37">
        <v>7370</v>
      </c>
      <c r="F841" s="38">
        <f>'Automation by SOC (Employment)'!G792</f>
        <v>6930</v>
      </c>
      <c r="G841" s="39">
        <f t="shared" si="64"/>
        <v>-50</v>
      </c>
      <c r="H841" s="40">
        <f t="shared" si="65"/>
        <v>-6.7385444743935314E-3</v>
      </c>
      <c r="I841" s="39">
        <f t="shared" si="66"/>
        <v>-440</v>
      </c>
      <c r="J841" s="40">
        <f t="shared" si="67"/>
        <v>-5.9701492537313432E-2</v>
      </c>
      <c r="K841" s="35" t="s">
        <v>2839</v>
      </c>
    </row>
    <row r="842" spans="1:11" ht="15" customHeight="1" x14ac:dyDescent="0.45">
      <c r="A842" s="24" t="s">
        <v>2180</v>
      </c>
      <c r="B842" s="25" t="s">
        <v>953</v>
      </c>
      <c r="C842" s="25" t="s">
        <v>1791</v>
      </c>
      <c r="D842" s="26">
        <v>6290</v>
      </c>
      <c r="E842" s="26">
        <v>6420</v>
      </c>
      <c r="F842" s="27">
        <f>'Automation by SOC (Employment)'!G368</f>
        <v>5770</v>
      </c>
      <c r="G842" s="28">
        <f t="shared" si="64"/>
        <v>130</v>
      </c>
      <c r="H842" s="29">
        <f t="shared" si="65"/>
        <v>2.066772655007949E-2</v>
      </c>
      <c r="I842" s="28">
        <f t="shared" si="66"/>
        <v>-650</v>
      </c>
      <c r="J842" s="29">
        <f t="shared" si="67"/>
        <v>-0.10124610591900311</v>
      </c>
      <c r="K842" s="24" t="s">
        <v>2839</v>
      </c>
    </row>
    <row r="843" spans="1:11" ht="15" customHeight="1" x14ac:dyDescent="0.45">
      <c r="A843" s="35" t="s">
        <v>2650</v>
      </c>
      <c r="B843" s="36" t="s">
        <v>2651</v>
      </c>
      <c r="C843" s="36" t="s">
        <v>2587</v>
      </c>
      <c r="D843" s="37">
        <v>5920</v>
      </c>
      <c r="E843" s="37">
        <v>5900</v>
      </c>
      <c r="F843" s="38">
        <f>'Automation by SOC (Employment)'!G799</f>
        <v>5230</v>
      </c>
      <c r="G843" s="39">
        <f t="shared" si="64"/>
        <v>-20</v>
      </c>
      <c r="H843" s="40">
        <f t="shared" si="65"/>
        <v>-3.3783783783783786E-3</v>
      </c>
      <c r="I843" s="39">
        <f t="shared" si="66"/>
        <v>-670</v>
      </c>
      <c r="J843" s="40">
        <f t="shared" si="67"/>
        <v>-0.11355932203389831</v>
      </c>
      <c r="K843" s="35" t="s">
        <v>2839</v>
      </c>
    </row>
    <row r="844" spans="1:11" ht="15" customHeight="1" x14ac:dyDescent="0.45">
      <c r="A844" s="24" t="s">
        <v>2087</v>
      </c>
      <c r="B844" s="25" t="s">
        <v>737</v>
      </c>
      <c r="C844" s="25" t="s">
        <v>1791</v>
      </c>
      <c r="D844" s="26">
        <v>4160</v>
      </c>
      <c r="E844" s="26">
        <v>5330</v>
      </c>
      <c r="F844" s="27">
        <f>'Automation by SOC (Employment)'!G281</f>
        <v>4910</v>
      </c>
      <c r="G844" s="28">
        <f t="shared" si="64"/>
        <v>1170</v>
      </c>
      <c r="H844" s="29">
        <f t="shared" si="65"/>
        <v>0.28125</v>
      </c>
      <c r="I844" s="28">
        <f t="shared" si="66"/>
        <v>-420</v>
      </c>
      <c r="J844" s="29">
        <f t="shared" si="67"/>
        <v>-7.879924953095685E-2</v>
      </c>
      <c r="K844" s="24" t="s">
        <v>2839</v>
      </c>
    </row>
    <row r="845" spans="1:11" ht="15" customHeight="1" x14ac:dyDescent="0.45">
      <c r="A845" s="24" t="s">
        <v>2052</v>
      </c>
      <c r="B845" s="25" t="s">
        <v>659</v>
      </c>
      <c r="C845" s="25" t="s">
        <v>1791</v>
      </c>
      <c r="D845" s="26">
        <v>5830</v>
      </c>
      <c r="E845" s="26">
        <v>4370</v>
      </c>
      <c r="F845" s="27">
        <f>'Automation by SOC (Employment)'!G246</f>
        <v>4580</v>
      </c>
      <c r="G845" s="28">
        <f t="shared" si="64"/>
        <v>-1460</v>
      </c>
      <c r="H845" s="29">
        <f t="shared" si="65"/>
        <v>-0.2504288164665523</v>
      </c>
      <c r="I845" s="28">
        <f t="shared" si="66"/>
        <v>210</v>
      </c>
      <c r="J845" s="29">
        <f t="shared" si="67"/>
        <v>4.8054919908466817E-2</v>
      </c>
      <c r="K845" s="24" t="s">
        <v>2839</v>
      </c>
    </row>
    <row r="846" spans="1:11" ht="15" customHeight="1" x14ac:dyDescent="0.45">
      <c r="A846" s="24" t="s">
        <v>2427</v>
      </c>
      <c r="B846" s="25" t="s">
        <v>1461</v>
      </c>
      <c r="C846" s="25" t="s">
        <v>1791</v>
      </c>
      <c r="D846" s="26">
        <v>2790</v>
      </c>
      <c r="E846" s="26">
        <v>3430</v>
      </c>
      <c r="F846" s="27">
        <f>'Automation by SOC (Employment)'!G614</f>
        <v>3450</v>
      </c>
      <c r="G846" s="28">
        <f t="shared" si="64"/>
        <v>640</v>
      </c>
      <c r="H846" s="29">
        <f t="shared" si="65"/>
        <v>0.22939068100358423</v>
      </c>
      <c r="I846" s="28">
        <f t="shared" si="66"/>
        <v>20</v>
      </c>
      <c r="J846" s="29">
        <f t="shared" si="67"/>
        <v>5.8309037900874635E-3</v>
      </c>
      <c r="K846" s="24" t="s">
        <v>2839</v>
      </c>
    </row>
    <row r="847" spans="1:11" ht="15" customHeight="1" x14ac:dyDescent="0.45">
      <c r="A847" s="24" t="s">
        <v>2423</v>
      </c>
      <c r="B847" s="25" t="s">
        <v>1453</v>
      </c>
      <c r="C847" s="25" t="s">
        <v>1791</v>
      </c>
      <c r="D847" s="26">
        <v>1880</v>
      </c>
      <c r="E847" s="26">
        <v>1300</v>
      </c>
      <c r="F847" s="27">
        <f>'Automation by SOC (Employment)'!G610</f>
        <v>1310</v>
      </c>
      <c r="G847" s="28">
        <f t="shared" si="64"/>
        <v>-580</v>
      </c>
      <c r="H847" s="29">
        <f t="shared" si="65"/>
        <v>-0.30851063829787234</v>
      </c>
      <c r="I847" s="28">
        <f t="shared" si="66"/>
        <v>10</v>
      </c>
      <c r="J847" s="29">
        <f t="shared" si="67"/>
        <v>7.6923076923076927E-3</v>
      </c>
      <c r="K847" s="24" t="s">
        <v>2839</v>
      </c>
    </row>
    <row r="848" spans="1:11" ht="15" customHeight="1" x14ac:dyDescent="0.45">
      <c r="A848" s="35" t="s">
        <v>2658</v>
      </c>
      <c r="B848" s="36" t="s">
        <v>2659</v>
      </c>
      <c r="C848" s="36" t="s">
        <v>2587</v>
      </c>
      <c r="D848" s="37">
        <v>1180</v>
      </c>
      <c r="E848" s="37">
        <v>1050</v>
      </c>
      <c r="F848" s="38">
        <f>'Automation by SOC (Employment)'!G803</f>
        <v>1190</v>
      </c>
      <c r="G848" s="39">
        <f t="shared" si="64"/>
        <v>-130</v>
      </c>
      <c r="H848" s="40">
        <f t="shared" si="65"/>
        <v>-0.11016949152542373</v>
      </c>
      <c r="I848" s="39">
        <f t="shared" si="66"/>
        <v>140</v>
      </c>
      <c r="J848" s="40">
        <f t="shared" si="67"/>
        <v>0.13333333333333333</v>
      </c>
      <c r="K848" s="35" t="s">
        <v>2839</v>
      </c>
    </row>
    <row r="849" spans="1:11" ht="15" customHeight="1" x14ac:dyDescent="0.45">
      <c r="A849" s="24" t="s">
        <v>2089</v>
      </c>
      <c r="B849" s="25" t="s">
        <v>741</v>
      </c>
      <c r="C849" s="25" t="s">
        <v>1791</v>
      </c>
      <c r="D849" s="26">
        <v>570</v>
      </c>
      <c r="E849" s="26">
        <v>760</v>
      </c>
      <c r="F849" s="27">
        <f>'Automation by SOC (Employment)'!G283</f>
        <v>870</v>
      </c>
      <c r="G849" s="28">
        <f t="shared" si="64"/>
        <v>190</v>
      </c>
      <c r="H849" s="29">
        <f t="shared" si="65"/>
        <v>0.33333333333333331</v>
      </c>
      <c r="I849" s="28">
        <f t="shared" si="66"/>
        <v>110</v>
      </c>
      <c r="J849" s="29">
        <f t="shared" si="67"/>
        <v>0.14473684210526316</v>
      </c>
      <c r="K849" s="24" t="s">
        <v>2839</v>
      </c>
    </row>
    <row r="850" spans="1:11" ht="15" customHeight="1" x14ac:dyDescent="0.45">
      <c r="A850" s="24" t="s">
        <v>1944</v>
      </c>
      <c r="B850" s="25" t="s">
        <v>443</v>
      </c>
      <c r="C850" s="25" t="s">
        <v>1791</v>
      </c>
      <c r="D850" s="26">
        <v>1030</v>
      </c>
      <c r="E850" s="26">
        <v>1050</v>
      </c>
      <c r="F850" s="27">
        <f>'Automation by SOC (Employment)'!G142</f>
        <v>790</v>
      </c>
      <c r="G850" s="28">
        <f t="shared" si="64"/>
        <v>20</v>
      </c>
      <c r="H850" s="29">
        <f t="shared" si="65"/>
        <v>1.9417475728155338E-2</v>
      </c>
      <c r="I850" s="28">
        <f t="shared" si="66"/>
        <v>-260</v>
      </c>
      <c r="J850" s="29">
        <f t="shared" si="67"/>
        <v>-0.24761904761904763</v>
      </c>
      <c r="K850" s="24" t="s">
        <v>2839</v>
      </c>
    </row>
    <row r="851" spans="1:11" ht="15" customHeight="1" x14ac:dyDescent="0.45">
      <c r="A851" s="24" t="s">
        <v>2443</v>
      </c>
      <c r="B851" s="25" t="s">
        <v>1491</v>
      </c>
      <c r="C851" s="25" t="s">
        <v>1791</v>
      </c>
      <c r="D851" s="26">
        <v>400</v>
      </c>
      <c r="E851" s="26">
        <v>230</v>
      </c>
      <c r="F851" s="27">
        <f>'Automation by SOC (Employment)'!G629</f>
        <v>250</v>
      </c>
      <c r="G851" s="28">
        <f t="shared" si="64"/>
        <v>-170</v>
      </c>
      <c r="H851" s="29">
        <f t="shared" si="65"/>
        <v>-0.42499999999999999</v>
      </c>
      <c r="I851" s="28">
        <f t="shared" si="66"/>
        <v>20</v>
      </c>
      <c r="J851" s="29">
        <f t="shared" si="67"/>
        <v>8.6956521739130432E-2</v>
      </c>
      <c r="K851" s="24" t="s">
        <v>2839</v>
      </c>
    </row>
    <row r="852" spans="1:11" ht="15" customHeight="1" x14ac:dyDescent="0.45">
      <c r="A852" s="30"/>
      <c r="B852" s="31" t="s">
        <v>2840</v>
      </c>
      <c r="C852" s="30"/>
      <c r="D852" s="32">
        <f>SUM(D768:D851)</f>
        <v>13741940</v>
      </c>
      <c r="E852" s="32">
        <f>SUM(E768:E851)</f>
        <v>14370010</v>
      </c>
      <c r="F852" s="32">
        <f>SUM(F768:F851)</f>
        <v>15067240</v>
      </c>
      <c r="G852" s="33">
        <f>SUM(G768:G851)</f>
        <v>628070</v>
      </c>
      <c r="H852" s="34">
        <f>IFERROR(G852/D852,"")</f>
        <v>4.5704609392851377E-2</v>
      </c>
      <c r="I852" s="33">
        <f>SUM(I768:I851)</f>
        <v>697230</v>
      </c>
      <c r="J852" s="34">
        <f>IFERROR(I852/E852,"")</f>
        <v>4.8519799220738187E-2</v>
      </c>
      <c r="K852" s="30"/>
    </row>
    <row r="854" spans="1:11" ht="23.25" customHeight="1" x14ac:dyDescent="0.45">
      <c r="A854" s="41"/>
      <c r="B854" s="42" t="s">
        <v>2841</v>
      </c>
      <c r="C854" s="41"/>
      <c r="D854" s="43">
        <f>SUMIF($K$4:$K$853,"?*",$D$4:$D$853)</f>
        <v>151820710</v>
      </c>
      <c r="E854" s="43">
        <f>SUMIF($K$4:$K$853,"?*",$E$4:$E$853)</f>
        <v>154159790</v>
      </c>
      <c r="F854" s="44">
        <f>SUMIF($K$4:$K$853,"?*",$F$4:$F$853)</f>
        <v>155481840</v>
      </c>
      <c r="G854" s="45">
        <f>E854-D854</f>
        <v>2339080</v>
      </c>
      <c r="H854" s="46">
        <f>G854/D854</f>
        <v>1.5406857206767113E-2</v>
      </c>
      <c r="I854" s="45">
        <f>F854-E854</f>
        <v>1322050</v>
      </c>
      <c r="J854" s="46">
        <f>I854/E854</f>
        <v>8.5758419883680426E-3</v>
      </c>
      <c r="K854" s="41"/>
    </row>
    <row r="856" spans="1:11" ht="15" customHeight="1" x14ac:dyDescent="0.45">
      <c r="A856" s="57" t="s">
        <v>2842</v>
      </c>
      <c r="B856" s="52"/>
      <c r="C856" s="52"/>
      <c r="D856" s="52"/>
      <c r="E856" s="52"/>
      <c r="F856" s="52"/>
      <c r="G856" s="52"/>
      <c r="H856" s="52"/>
      <c r="I856" s="52"/>
      <c r="J856" s="52"/>
      <c r="K856" s="52"/>
    </row>
    <row r="857" spans="1:11" ht="28.05" customHeight="1" x14ac:dyDescent="0.45">
      <c r="A857" s="53" t="s">
        <v>2813</v>
      </c>
      <c r="B857" s="52"/>
      <c r="C857" s="52"/>
      <c r="D857" s="52"/>
      <c r="E857" s="52"/>
      <c r="F857" s="52"/>
      <c r="G857" s="52"/>
      <c r="H857" s="52"/>
      <c r="I857" s="52"/>
      <c r="J857" s="52"/>
      <c r="K857" s="52"/>
    </row>
    <row r="858" spans="1:11" ht="28.05" customHeight="1" x14ac:dyDescent="0.45">
      <c r="A858" s="53" t="s">
        <v>2814</v>
      </c>
      <c r="B858" s="52"/>
      <c r="C858" s="52"/>
      <c r="D858" s="52"/>
      <c r="E858" s="52"/>
      <c r="F858" s="52"/>
      <c r="G858" s="52"/>
      <c r="H858" s="52"/>
      <c r="I858" s="52"/>
      <c r="J858" s="52"/>
      <c r="K858" s="52"/>
    </row>
  </sheetData>
  <mergeCells count="10">
    <mergeCell ref="A2:K2"/>
    <mergeCell ref="A283:K283"/>
    <mergeCell ref="A14:K14"/>
    <mergeCell ref="A1:K1"/>
    <mergeCell ref="A856:K856"/>
    <mergeCell ref="A858:K858"/>
    <mergeCell ref="A4:K4"/>
    <mergeCell ref="A64:K64"/>
    <mergeCell ref="A766:K766"/>
    <mergeCell ref="A857:K857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F1"/>
    </sheetView>
  </sheetViews>
  <sheetFormatPr defaultColWidth="8.6640625" defaultRowHeight="14.25" x14ac:dyDescent="0.45"/>
  <cols>
    <col min="1" max="1" width="32" customWidth="1"/>
    <col min="2" max="6" width="19" customWidth="1"/>
  </cols>
  <sheetData>
    <row r="1" spans="1:6" ht="15.75" customHeight="1" x14ac:dyDescent="0.5">
      <c r="A1" s="59" t="s">
        <v>2843</v>
      </c>
      <c r="B1" s="52"/>
      <c r="C1" s="52"/>
      <c r="D1" s="52"/>
      <c r="E1" s="52"/>
      <c r="F1" s="52"/>
    </row>
    <row r="2" spans="1:6" ht="15" customHeight="1" x14ac:dyDescent="0.45">
      <c r="A2" s="57" t="s">
        <v>2844</v>
      </c>
      <c r="B2" s="52"/>
      <c r="C2" s="52"/>
      <c r="D2" s="52"/>
      <c r="E2" s="52"/>
      <c r="F2" s="52"/>
    </row>
    <row r="3" spans="1:6" ht="23.25" customHeight="1" x14ac:dyDescent="0.45">
      <c r="A3" s="8" t="s">
        <v>2845</v>
      </c>
      <c r="B3" s="8" t="s">
        <v>2762</v>
      </c>
      <c r="C3" s="8" t="s">
        <v>2846</v>
      </c>
      <c r="D3" s="8" t="s">
        <v>2847</v>
      </c>
      <c r="E3" s="8" t="s">
        <v>2848</v>
      </c>
      <c r="F3" s="8" t="s">
        <v>2849</v>
      </c>
    </row>
    <row r="4" spans="1:6" ht="15" customHeight="1" x14ac:dyDescent="0.45">
      <c r="A4" s="18" t="s">
        <v>2850</v>
      </c>
      <c r="B4" s="27">
        <f>COUNTIF('Employment Change 2023-2025'!$K$5:$K$856,"Automatable 2024")</f>
        <v>6</v>
      </c>
      <c r="C4" s="20">
        <f t="shared" ref="C4:C9" si="0">B4/$B$9</f>
        <v>7.2289156626506026E-3</v>
      </c>
      <c r="D4" s="20">
        <f>SUMIF('Employment Change 2023-2025'!$K$5:$K$856,"Automatable 2024",'Employment Change 2023-2025'!$F$5:$F$856)/'Employment Change 2023-2025'!$F$854</f>
        <v>1.329139145767763E-2</v>
      </c>
      <c r="E4" s="20">
        <f>(SUMIF('Employment Change 2023-2025'!$K$5:$K$856,"Automatable 2024",'Employment Change 2023-2025'!$E$5:$E$856)-SUMIF('Employment Change 2023-2025'!$K$5:$K$856,"Automatable 2024",'Employment Change 2023-2025'!$D$5:$D$856))/SUMIF('Employment Change 2023-2025'!$K$5:$K$856,"Automatable 2024",'Employment Change 2023-2025'!$D$5:$D$856)</f>
        <v>-3.71361481547118E-2</v>
      </c>
      <c r="F4" s="20">
        <f>(SUMIF('Employment Change 2023-2025'!$K$5:$K$856,"Automatable 2024",'Employment Change 2023-2025'!$F$5:$F$856)-SUMIF('Employment Change 2023-2025'!$K$5:$K$856,"Automatable 2024",'Employment Change 2023-2025'!$E$5:$E$856))/SUMIF('Employment Change 2023-2025'!$K$5:$K$856,"Automatable 2024",'Employment Change 2023-2025'!$E$5:$E$856)</f>
        <v>-4.9100898181550466E-2</v>
      </c>
    </row>
    <row r="5" spans="1:6" ht="15" customHeight="1" x14ac:dyDescent="0.45">
      <c r="A5" s="18" t="s">
        <v>2851</v>
      </c>
      <c r="B5" s="27">
        <f>COUNTIF('Employment Change 2023-2025'!$K$5:$K$856,"Automatable 2026")</f>
        <v>46</v>
      </c>
      <c r="C5" s="20">
        <f t="shared" si="0"/>
        <v>5.5421686746987948E-2</v>
      </c>
      <c r="D5" s="20">
        <f>SUMIF('Employment Change 2023-2025'!$K$5:$K$856,"Automatable 2026",'Employment Change 2023-2025'!$F$5:$F$856)/'Employment Change 2023-2025'!$F$854</f>
        <v>6.8980017216158498E-2</v>
      </c>
      <c r="E5" s="20">
        <f>(SUMIF('Employment Change 2023-2025'!$K$5:$K$856,"Automatable 2026",'Employment Change 2023-2025'!$E$5:$E$856)-SUMIF('Employment Change 2023-2025'!$K$5:$K$856,"Automatable 2026",'Employment Change 2023-2025'!$D$5:$D$856))/SUMIF('Employment Change 2023-2025'!$K$5:$K$856,"Automatable 2026",'Employment Change 2023-2025'!$D$5:$D$856)</f>
        <v>-1.0202972571348197E-2</v>
      </c>
      <c r="F5" s="20">
        <f>(SUMIF('Employment Change 2023-2025'!$K$5:$K$856,"Automatable 2026",'Employment Change 2023-2025'!$F$5:$F$856)-SUMIF('Employment Change 2023-2025'!$K$5:$K$856,"Automatable 2026",'Employment Change 2023-2025'!$E$5:$E$856))/SUMIF('Employment Change 2023-2025'!$K$5:$K$856,"Automatable 2026",'Employment Change 2023-2025'!$E$5:$E$856)</f>
        <v>-1.0327524254733295E-2</v>
      </c>
    </row>
    <row r="6" spans="1:6" ht="15" customHeight="1" x14ac:dyDescent="0.45">
      <c r="A6" s="18" t="s">
        <v>2852</v>
      </c>
      <c r="B6" s="27">
        <f>COUNTIF('Employment Change 2023-2025'!$K$5:$K$856,"Automatable 2028")</f>
        <v>215</v>
      </c>
      <c r="C6" s="20">
        <f t="shared" si="0"/>
        <v>0.25903614457831325</v>
      </c>
      <c r="D6" s="20">
        <f>SUMIF('Employment Change 2023-2025'!$K$5:$K$856,"Automatable 2028",'Employment Change 2023-2025'!$F$5:$F$856)/'Employment Change 2023-2025'!$F$854</f>
        <v>0.23462952329352418</v>
      </c>
      <c r="E6" s="20">
        <f>(SUMIF('Employment Change 2023-2025'!$K$5:$K$856,"Automatable 2028",'Employment Change 2023-2025'!$E$5:$E$856)-SUMIF('Employment Change 2023-2025'!$K$5:$K$856,"Automatable 2028",'Employment Change 2023-2025'!$D$5:$D$856))/SUMIF('Employment Change 2023-2025'!$K$5:$K$856,"Automatable 2028",'Employment Change 2023-2025'!$D$5:$D$856)</f>
        <v>2.0749957251245478E-4</v>
      </c>
      <c r="F6" s="20">
        <f>(SUMIF('Employment Change 2023-2025'!$K$5:$K$856,"Automatable 2028",'Employment Change 2023-2025'!$F$5:$F$856)-SUMIF('Employment Change 2023-2025'!$K$5:$K$856,"Automatable 2028",'Employment Change 2023-2025'!$E$5:$E$856))/SUMIF('Employment Change 2023-2025'!$K$5:$K$856,"Automatable 2028",'Employment Change 2023-2025'!$E$5:$E$856)</f>
        <v>1.077346982289634E-3</v>
      </c>
    </row>
    <row r="7" spans="1:6" ht="15" customHeight="1" x14ac:dyDescent="0.45">
      <c r="A7" s="18" t="s">
        <v>2853</v>
      </c>
      <c r="B7" s="27">
        <f>COUNTIF('Employment Change 2023-2025'!$K$5:$K$856,"Automatable 2030")</f>
        <v>479</v>
      </c>
      <c r="C7" s="20">
        <f t="shared" si="0"/>
        <v>0.57710843373493981</v>
      </c>
      <c r="D7" s="20">
        <f>SUMIF('Employment Change 2023-2025'!$K$5:$K$856,"Automatable 2030",'Employment Change 2023-2025'!$F$5:$F$856)/'Employment Change 2023-2025'!$F$854</f>
        <v>0.58619231673615391</v>
      </c>
      <c r="E7" s="20">
        <f>(SUMIF('Employment Change 2023-2025'!$K$5:$K$856,"Automatable 2030",'Employment Change 2023-2025'!$E$5:$E$856)-SUMIF('Employment Change 2023-2025'!$K$5:$K$856,"Automatable 2030",'Employment Change 2023-2025'!$D$5:$D$856))/SUMIF('Employment Change 2023-2025'!$K$5:$K$856,"Automatable 2030",'Employment Change 2023-2025'!$D$5:$D$856)</f>
        <v>2.1472179327037398E-2</v>
      </c>
      <c r="F7" s="20">
        <f>(SUMIF('Employment Change 2023-2025'!$K$5:$K$856,"Automatable 2030",'Employment Change 2023-2025'!$F$5:$F$856)-SUMIF('Employment Change 2023-2025'!$K$5:$K$856,"Automatable 2030",'Employment Change 2023-2025'!$E$5:$E$856))/SUMIF('Employment Change 2023-2025'!$K$5:$K$856,"Automatable 2030",'Employment Change 2023-2025'!$E$5:$E$856)</f>
        <v>8.9020055442849289E-3</v>
      </c>
    </row>
    <row r="8" spans="1:6" ht="15" customHeight="1" x14ac:dyDescent="0.45">
      <c r="A8" s="18" t="s">
        <v>2854</v>
      </c>
      <c r="B8" s="27">
        <f>COUNTIF('Employment Change 2023-2025'!$K$5:$K$856,"Not automatable")</f>
        <v>84</v>
      </c>
      <c r="C8" s="20">
        <f t="shared" si="0"/>
        <v>0.10120481927710843</v>
      </c>
      <c r="D8" s="20">
        <f>SUMIF('Employment Change 2023-2025'!$K$5:$K$856,"Not automatable",'Employment Change 2023-2025'!$F$5:$F$856)/'Employment Change 2023-2025'!$F$854</f>
        <v>9.6906751296485821E-2</v>
      </c>
      <c r="E8" s="20">
        <f>(SUMIF('Employment Change 2023-2025'!$K$5:$K$856,"Not automatable",'Employment Change 2023-2025'!$E$5:$E$856)-SUMIF('Employment Change 2023-2025'!$K$5:$K$856,"Not automatable",'Employment Change 2023-2025'!$D$5:$D$856))/SUMIF('Employment Change 2023-2025'!$K$5:$K$856,"Not automatable",'Employment Change 2023-2025'!$D$5:$D$856)</f>
        <v>4.5704609392851377E-2</v>
      </c>
      <c r="F8" s="20">
        <f>(SUMIF('Employment Change 2023-2025'!$K$5:$K$856,"Not automatable",'Employment Change 2023-2025'!$F$5:$F$856)-SUMIF('Employment Change 2023-2025'!$K$5:$K$856,"Not automatable",'Employment Change 2023-2025'!$E$5:$E$856))/SUMIF('Employment Change 2023-2025'!$K$5:$K$856,"Not automatable",'Employment Change 2023-2025'!$E$5:$E$856)</f>
        <v>4.8519799220738187E-2</v>
      </c>
    </row>
    <row r="9" spans="1:6" ht="15" customHeight="1" x14ac:dyDescent="0.45">
      <c r="A9" s="31" t="s">
        <v>2855</v>
      </c>
      <c r="B9" s="47">
        <f>SUM(B4:B8)</f>
        <v>830</v>
      </c>
      <c r="C9" s="23">
        <f t="shared" si="0"/>
        <v>1</v>
      </c>
      <c r="D9" s="23">
        <f>SUMIF('Employment Change 2023-2025'!$K$5:$K$856,"?*",'Employment Change 2023-2025'!$F$5:$F$856)/'Employment Change 2023-2025'!$F$854</f>
        <v>1</v>
      </c>
      <c r="E9" s="23">
        <f>(SUMIF('Employment Change 2023-2025'!$K$5:$K$856,"?*",'Employment Change 2023-2025'!$E$5:$E$856)-SUMIF('Employment Change 2023-2025'!$K$5:$K$856,"?*",'Employment Change 2023-2025'!$D$5:$D$856))/SUMIF('Employment Change 2023-2025'!$K$5:$K$856,"?*",'Employment Change 2023-2025'!$D$5:$D$856)</f>
        <v>1.5406857206767113E-2</v>
      </c>
      <c r="F9" s="23">
        <f>(SUMIF('Employment Change 2023-2025'!$K$5:$K$856,"?*",'Employment Change 2023-2025'!$F$5:$F$856)-SUMIF('Employment Change 2023-2025'!$K$5:$K$856,"?*",'Employment Change 2023-2025'!$E$5:$E$856))/SUMIF('Employment Change 2023-2025'!$K$5:$K$856,"?*",'Employment Change 2023-2025'!$E$5:$E$856)</f>
        <v>8.5758419883680426E-3</v>
      </c>
    </row>
  </sheetData>
  <mergeCells count="2">
    <mergeCell ref="A2:F2"/>
    <mergeCell ref="A1:F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Capability Gaps</vt:lpstr>
      <vt:lpstr>Automation by Year</vt:lpstr>
      <vt:lpstr>Automation by SOC (Employment)</vt:lpstr>
      <vt:lpstr>Automation Summary</vt:lpstr>
      <vt:lpstr>Employment Change 2023-2025</vt:lpstr>
      <vt:lpstr>Group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Stuart Elliott</cp:lastModifiedBy>
  <cp:revision>0</cp:revision>
  <dcterms:created xsi:type="dcterms:W3CDTF">2026-07-08T22:07:51Z</dcterms:created>
  <dcterms:modified xsi:type="dcterms:W3CDTF">2026-07-15T21:24:11Z</dcterms:modified>
  <dc:language>en-US</dc:language>
</cp:coreProperties>
</file>