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zytkownik\Desktop\"/>
    </mc:Choice>
  </mc:AlternateContent>
  <xr:revisionPtr revIDLastSave="0" documentId="13_ncr:1_{D91890EE-2D37-4F53-BAEC-0257D7B23CA8}" xr6:coauthVersionLast="47" xr6:coauthVersionMax="47" xr10:uidLastSave="{00000000-0000-0000-0000-000000000000}"/>
  <bookViews>
    <workbookView xWindow="-120" yWindow="-120" windowWidth="29040" windowHeight="15840" xr2:uid="{6447AC37-8022-4BC4-A828-E2D9296D5ED5}"/>
  </bookViews>
  <sheets>
    <sheet name="DDH risk calculator" sheetId="2" r:id="rId1"/>
  </sheets>
  <calcPr calcId="11421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2" l="1"/>
  <c r="C5" i="2"/>
  <c r="C9" i="2"/>
  <c r="C8" i="2"/>
  <c r="C7" i="2"/>
  <c r="C6" i="2"/>
  <c r="C14" i="2" l="1"/>
  <c r="B10" i="2" s="1"/>
</calcChain>
</file>

<file path=xl/sharedStrings.xml><?xml version="1.0" encoding="utf-8"?>
<sst xmlns="http://schemas.openxmlformats.org/spreadsheetml/2006/main" count="19" uniqueCount="15">
  <si>
    <t>Yes</t>
  </si>
  <si>
    <t>No</t>
  </si>
  <si>
    <t>Female gender</t>
  </si>
  <si>
    <t>Risk factor</t>
  </si>
  <si>
    <t>Week of delivery</t>
  </si>
  <si>
    <t>Delivery presentation - Breech</t>
  </si>
  <si>
    <t>Symptoms</t>
  </si>
  <si>
    <t>Positive family history of DDH - simblings</t>
  </si>
  <si>
    <t>Weight [g]</t>
  </si>
  <si>
    <t>Supplementary File 1. Multivariate regression based developmental dysplasia of the hip (DDH) risk calculator</t>
  </si>
  <si>
    <t>*DDH according to Graf ultrasonographic criteria</t>
  </si>
  <si>
    <t>Conditional probability of DDH*</t>
  </si>
  <si>
    <t>β0</t>
  </si>
  <si>
    <t>β0+βnXn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</si>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</sst>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1" xfId="0" applyBorder="1"/>
    <xf numFmtId="10" fontId="0" fillId="0" borderId="1" xfId="0" applyNumberFormat="1" applyBorder="1"/>
    <xf numFmtId="0" fontId="2" fillId="0" borderId="1" xfId="0" applyFont="1" applyBorder="1"/>
    <xf numFmtId="0" fontId="0" fillId="0" borderId="0" xfId="0" applyFont="1"/>
    <xf numFmtId="0" fontId="3" fillId="0" borderId="0" xfId="0" applyFont="1"/>
    <xf numFmtId="0" fontId="4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E3D73-8ED4-4623-9B0A-FD899AEC582E}">
  <dimension ref="A1:G20"/>
  <sheetViews>
    <sheetView tabSelected="1" workbookViewId="0">
      <selection activeCell="B5" sqref="B5"/>
    </sheetView>
  </sheetViews>
  <sheetFormatPr defaultColWidth="8.85546875" defaultRowHeight="15" x14ac:dyDescent="0.25"/>
  <cols>
    <col min="1" max="1" width="40.28515625" customWidth="1"/>
    <col min="3" max="3" width="12" hidden="1" customWidth="1"/>
    <col min="4" max="4" width="8.85546875" hidden="1" customWidth="1"/>
  </cols>
  <sheetData>
    <row r="1" spans="1:7" x14ac:dyDescent="0.25">
      <c r="A1" s="6" t="s">
        <v>9</v>
      </c>
    </row>
    <row r="3" spans="1:7" x14ac:dyDescent="0.25">
      <c r="A3" s="4" t="s">
        <v>3</v>
      </c>
      <c r="B3" s="2"/>
      <c r="D3" t="s">
        <v>0</v>
      </c>
    </row>
    <row r="4" spans="1:7" x14ac:dyDescent="0.25">
      <c r="A4" s="2" t="s">
        <v>8</v>
      </c>
      <c r="B4" s="2">
        <v>3500</v>
      </c>
      <c r="C4">
        <f>B4/1000</f>
        <v>3.5</v>
      </c>
      <c r="D4" t="s">
        <v>1</v>
      </c>
    </row>
    <row r="5" spans="1:7" x14ac:dyDescent="0.25">
      <c r="A5" s="2" t="s">
        <v>4</v>
      </c>
      <c r="B5" s="2">
        <v>40</v>
      </c>
      <c r="C5">
        <f>B5</f>
        <v>40</v>
      </c>
    </row>
    <row r="6" spans="1:7" x14ac:dyDescent="0.25">
      <c r="A6" s="2" t="s">
        <v>2</v>
      </c>
      <c r="B6" s="2" t="s">
        <v>1</v>
      </c>
      <c r="C6">
        <f>IF(B6="No",0,1)</f>
        <v>0</v>
      </c>
    </row>
    <row r="7" spans="1:7" x14ac:dyDescent="0.25">
      <c r="A7" s="2" t="s">
        <v>5</v>
      </c>
      <c r="B7" s="2" t="s">
        <v>1</v>
      </c>
      <c r="C7">
        <f>IF(B7="No",0,1)</f>
        <v>0</v>
      </c>
    </row>
    <row r="8" spans="1:7" x14ac:dyDescent="0.25">
      <c r="A8" s="2" t="s">
        <v>6</v>
      </c>
      <c r="B8" s="2" t="s">
        <v>1</v>
      </c>
      <c r="C8">
        <f>IF(B8="No",0,1)</f>
        <v>0</v>
      </c>
    </row>
    <row r="9" spans="1:7" x14ac:dyDescent="0.25">
      <c r="A9" s="2" t="s">
        <v>7</v>
      </c>
      <c r="B9" s="2" t="s">
        <v>1</v>
      </c>
      <c r="C9">
        <f>IF(B9="No",0,1)</f>
        <v>0</v>
      </c>
    </row>
    <row r="10" spans="1:7" x14ac:dyDescent="0.25">
      <c r="A10" s="4" t="s">
        <v>11</v>
      </c>
      <c r="B10" s="3">
        <f>(C13^C14)/(1+(C13^C14))</f>
        <v>9.3219649243423408E-3</v>
      </c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1" t="s">
        <v>10</v>
      </c>
      <c r="B12" s="5"/>
      <c r="C12" s="5"/>
      <c r="D12" s="5"/>
      <c r="E12" s="5"/>
      <c r="F12" s="5"/>
      <c r="G12" s="5"/>
    </row>
    <row r="13" spans="1:7" x14ac:dyDescent="0.25">
      <c r="B13" s="5"/>
      <c r="C13" s="5">
        <v>2.718</v>
      </c>
      <c r="D13" s="5" t="s">
        <v>14</v>
      </c>
      <c r="E13" s="5"/>
      <c r="F13" s="5"/>
      <c r="G13" s="5"/>
    </row>
    <row r="14" spans="1:7" x14ac:dyDescent="0.25">
      <c r="A14" s="5"/>
      <c r="B14" s="5"/>
      <c r="C14" s="5">
        <f>(-13.892)+0.773*C4+0.163*C5+2.099*C6+1.779*C7+3.23*C8+1.748*C9</f>
        <v>-4.6664999999999983</v>
      </c>
      <c r="D14" s="7" t="s">
        <v>13</v>
      </c>
      <c r="E14" s="5"/>
      <c r="F14" s="5"/>
      <c r="G14" s="5"/>
    </row>
    <row r="15" spans="1:7" x14ac:dyDescent="0.25">
      <c r="A15" s="5"/>
      <c r="B15" s="5"/>
      <c r="C15" s="5">
        <v>-13.891999999999999</v>
      </c>
      <c r="D15" s="7" t="s">
        <v>12</v>
      </c>
      <c r="E15" s="5"/>
      <c r="F15" s="5"/>
      <c r="G15" s="5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5"/>
      <c r="B18" s="5"/>
      <c r="C18" s="5"/>
      <c r="D18" s="5"/>
      <c r="E18" s="5"/>
      <c r="F18" s="5"/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</sheetData>
  <dataValidations count="3">
    <dataValidation type="list" allowBlank="1" showInputMessage="1" showErrorMessage="1" sqref="B6:B9" xr:uid="{347195D2-A08C-4F26-97CB-F3413F4F191A}">
      <formula1>$D$3:$D$4</formula1>
    </dataValidation>
    <dataValidation type="whole" allowBlank="1" showInputMessage="1" showErrorMessage="1" sqref="B4" xr:uid="{4ABE71F2-CF66-490A-AE81-87B619674D2A}">
      <formula1>670</formula1>
      <formula2>5390</formula2>
    </dataValidation>
    <dataValidation type="whole" allowBlank="1" showInputMessage="1" showErrorMessage="1" sqref="B5" xr:uid="{8A3BEF2C-2799-47F6-9EAC-0978CC12390A}">
      <formula1>24</formula1>
      <formula2>44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DDH risk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Hubert Trawiński</dc:creator>
  <cp:lastModifiedBy>Uzytkownik</cp:lastModifiedBy>
  <dcterms:created xsi:type="dcterms:W3CDTF">2021-10-27T15:00:54Z</dcterms:created>
  <dcterms:modified xsi:type="dcterms:W3CDTF">2021-12-23T10:38:26Z</dcterms:modified>
</cp:coreProperties>
</file>