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255"/>
  </bookViews>
  <sheets>
    <sheet name="Sheet1" sheetId="1" r:id="rId1"/>
  </sheets>
  <definedNames>
    <definedName name="_xlnm._FilterDatabase" localSheetId="0" hidden="1">Sheet1!$F$1:$M$34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<sst xmlns="http://schemas.openxmlformats.org/spreadsheetml/2006/main" count="60" uniqueCount="30">
  <si>
    <t>Number</t>
  </si>
  <si>
    <t>Sample Name</t>
  </si>
  <si>
    <t>Sample mass (kg)</t>
  </si>
  <si>
    <t>Nuclide</t>
  </si>
  <si>
    <t>Energy</t>
  </si>
  <si>
    <t>Branching ratio</t>
  </si>
  <si>
    <t>Detection efficiency</t>
  </si>
  <si>
    <t>Net Peak Area</t>
  </si>
  <si>
    <t>Net Area Uncertainty (±)</t>
  </si>
  <si>
    <t>Gross Area</t>
  </si>
  <si>
    <t>Live Time (s)</t>
  </si>
  <si>
    <t>Background Net Area</t>
  </si>
  <si>
    <t>Background Live Time (s)</t>
  </si>
  <si>
    <t>Activity (Bq kg⁻¹)</t>
  </si>
  <si>
    <t>Uncertainty (Bq/kg)</t>
  </si>
  <si>
    <t>Minimum Detectable Activity</t>
  </si>
  <si>
    <t>Crater drill core</t>
  </si>
  <si>
    <r>
      <t>232</t>
    </r>
    <r>
      <rPr>
        <sz val="11"/>
        <color theme="1"/>
        <rFont val="Times New Roman"/>
        <charset val="134"/>
      </rPr>
      <t>Th(</t>
    </r>
    <r>
      <rPr>
        <vertAlign val="superscript"/>
        <sz val="11"/>
        <color theme="1"/>
        <rFont val="Times New Roman"/>
        <charset val="134"/>
      </rPr>
      <t>208</t>
    </r>
    <r>
      <rPr>
        <sz val="11"/>
        <color theme="1"/>
        <rFont val="Times New Roman"/>
        <charset val="134"/>
      </rPr>
      <t>Tl)</t>
    </r>
  </si>
  <si>
    <r>
      <t>232</t>
    </r>
    <r>
      <rPr>
        <sz val="11"/>
        <color theme="1"/>
        <rFont val="Times New Roman"/>
        <charset val="134"/>
      </rPr>
      <t>Th(</t>
    </r>
    <r>
      <rPr>
        <vertAlign val="superscript"/>
        <sz val="11"/>
        <color theme="1"/>
        <rFont val="Times New Roman"/>
        <charset val="134"/>
      </rPr>
      <t>228</t>
    </r>
    <r>
      <rPr>
        <sz val="11"/>
        <color theme="1"/>
        <rFont val="Times New Roman"/>
        <charset val="134"/>
      </rPr>
      <t>Ac)</t>
    </r>
  </si>
  <si>
    <r>
      <t>40</t>
    </r>
    <r>
      <rPr>
        <sz val="11"/>
        <color theme="1"/>
        <rFont val="Times New Roman"/>
        <charset val="134"/>
      </rPr>
      <t>K</t>
    </r>
  </si>
  <si>
    <t>Crater core soil</t>
  </si>
  <si>
    <t>North rim rock</t>
  </si>
  <si>
    <t>South rim rock</t>
  </si>
  <si>
    <t>South rim soil</t>
  </si>
  <si>
    <t>West rim rock</t>
  </si>
  <si>
    <t>West rim soil</t>
  </si>
  <si>
    <t>East rim rock</t>
  </si>
  <si>
    <t>East rim soil</t>
  </si>
  <si>
    <t>Outer rim rock</t>
  </si>
  <si>
    <t>Outer rim soil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</si>
</sst>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00E+00"/>
    <numFmt numFmtId="178" formatCode="0.0000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vertAlign val="superscript"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799859614856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177" fontId="2" fillId="0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5"/>
  <sheetViews>
    <sheetView tabSelected="1" workbookViewId="0">
      <selection activeCell="U19" sqref="U19"/>
    </sheetView>
  </sheetViews>
  <sheetFormatPr defaultColWidth="8.88888888888889" defaultRowHeight="14.4"/>
  <cols>
    <col min="2" max="2" width="11.8888888888889" customWidth="1"/>
    <col min="3" max="3" width="10.5555555555556" customWidth="1"/>
    <col min="4" max="4" width="16.4444444444444" customWidth="1"/>
    <col min="6" max="6" width="8.88888888888889" customWidth="1"/>
    <col min="7" max="7" width="15.5555555555556" customWidth="1"/>
    <col min="8" max="8" width="11.8888888888889" customWidth="1"/>
    <col min="9" max="9" width="11.1111111111111" customWidth="1"/>
    <col min="10" max="12" width="8.88888888888889" customWidth="1"/>
    <col min="13" max="13" width="11.5555555555556" customWidth="1"/>
    <col min="14" max="14" width="10.6666666666667" style="1" customWidth="1"/>
    <col min="15" max="15" width="10.4444444444444" style="1" customWidth="1"/>
    <col min="17" max="18" width="12.8888888888889"/>
  </cols>
  <sheetData>
    <row r="1" ht="70" customHeight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/>
    </row>
    <row r="2" spans="1:17">
      <c r="A2" s="4">
        <v>1</v>
      </c>
      <c r="B2" s="5" t="s">
        <v>16</v>
      </c>
      <c r="C2" s="6">
        <v>0.3331</v>
      </c>
      <c r="D2" s="7" t="s">
        <v>17</v>
      </c>
      <c r="E2" s="4">
        <v>583.187</v>
      </c>
      <c r="F2" s="4">
        <v>0.85</v>
      </c>
      <c r="G2" s="8">
        <v>0.00947671420738714</v>
      </c>
      <c r="H2" s="9">
        <v>5642</v>
      </c>
      <c r="I2" s="9">
        <v>134</v>
      </c>
      <c r="J2" s="9">
        <v>9609</v>
      </c>
      <c r="K2" s="10">
        <v>86400</v>
      </c>
      <c r="L2" s="4">
        <v>628</v>
      </c>
      <c r="M2" s="10">
        <v>86400</v>
      </c>
      <c r="N2" s="11">
        <v>21.6307411409185</v>
      </c>
      <c r="O2" s="11">
        <v>1.57524076417821</v>
      </c>
      <c r="P2" s="12">
        <f t="shared" ref="P2:P31" si="0">4.66*SQRT(J2)/C2/F2/G2/K2</f>
        <v>1.97042508991749</v>
      </c>
      <c r="Q2" s="3"/>
    </row>
    <row r="3" spans="1:17">
      <c r="A3" s="4"/>
      <c r="B3" s="5"/>
      <c r="C3" s="6">
        <v>0.3331</v>
      </c>
      <c r="D3" s="7" t="s">
        <v>18</v>
      </c>
      <c r="E3" s="4">
        <v>911.21</v>
      </c>
      <c r="F3" s="4">
        <v>0.266</v>
      </c>
      <c r="G3" s="8">
        <v>0.00763652350433275</v>
      </c>
      <c r="H3" s="9">
        <v>4033</v>
      </c>
      <c r="I3" s="9">
        <v>116</v>
      </c>
      <c r="J3" s="9">
        <v>6551</v>
      </c>
      <c r="K3" s="10">
        <v>86400</v>
      </c>
      <c r="L3" s="4">
        <v>564</v>
      </c>
      <c r="M3" s="10">
        <v>86400</v>
      </c>
      <c r="N3" s="11">
        <v>59.3459040678282</v>
      </c>
      <c r="O3" s="11">
        <v>4.32145090532111</v>
      </c>
      <c r="P3" s="12">
        <f t="shared" si="0"/>
        <v>6.45169772763203</v>
      </c>
      <c r="Q3" s="3"/>
    </row>
    <row r="4" spans="1:17">
      <c r="A4" s="4"/>
      <c r="B4" s="5"/>
      <c r="C4" s="6">
        <v>0.3331</v>
      </c>
      <c r="D4" s="7" t="s">
        <v>19</v>
      </c>
      <c r="E4" s="4">
        <v>1461</v>
      </c>
      <c r="F4" s="4">
        <v>0.1067</v>
      </c>
      <c r="G4" s="8">
        <v>0.00593100899698406</v>
      </c>
      <c r="H4" s="9">
        <v>22042</v>
      </c>
      <c r="I4" s="9">
        <v>184</v>
      </c>
      <c r="J4" s="9">
        <v>24533</v>
      </c>
      <c r="K4" s="10">
        <v>86400</v>
      </c>
      <c r="L4" s="10">
        <v>1988</v>
      </c>
      <c r="M4" s="10">
        <v>86400</v>
      </c>
      <c r="N4" s="11">
        <v>1101.21416255185</v>
      </c>
      <c r="O4" s="11">
        <v>72.0326765825637</v>
      </c>
      <c r="P4" s="12">
        <f t="shared" si="0"/>
        <v>40.0755848183918</v>
      </c>
      <c r="Q4" s="3"/>
    </row>
    <row r="5" spans="1:17">
      <c r="A5" s="4">
        <v>2</v>
      </c>
      <c r="B5" s="5" t="s">
        <v>20</v>
      </c>
      <c r="C5" s="6">
        <v>0.3228</v>
      </c>
      <c r="D5" s="7" t="s">
        <v>17</v>
      </c>
      <c r="E5" s="4">
        <v>583.187</v>
      </c>
      <c r="F5" s="4">
        <v>0.85</v>
      </c>
      <c r="G5" s="8">
        <v>0.00947671420738714</v>
      </c>
      <c r="H5" s="9">
        <v>4027</v>
      </c>
      <c r="I5" s="9">
        <v>111</v>
      </c>
      <c r="J5" s="9">
        <v>6648</v>
      </c>
      <c r="K5" s="10">
        <v>86400</v>
      </c>
      <c r="L5" s="4">
        <v>628</v>
      </c>
      <c r="M5" s="10">
        <v>86400</v>
      </c>
      <c r="N5" s="11">
        <v>15.1300596727479</v>
      </c>
      <c r="O5" s="11">
        <v>1.10174413397607</v>
      </c>
      <c r="P5" s="12">
        <f t="shared" si="0"/>
        <v>1.6912485769598</v>
      </c>
      <c r="Q5" s="3"/>
    </row>
    <row r="6" spans="1:17">
      <c r="A6" s="4"/>
      <c r="B6" s="5"/>
      <c r="C6" s="6">
        <v>0.3228</v>
      </c>
      <c r="D6" s="7" t="s">
        <v>18</v>
      </c>
      <c r="E6" s="4">
        <v>911.21</v>
      </c>
      <c r="F6" s="4">
        <v>0.266</v>
      </c>
      <c r="G6" s="8">
        <v>0.00763652350433275</v>
      </c>
      <c r="H6" s="9">
        <v>2862</v>
      </c>
      <c r="I6" s="9">
        <v>97</v>
      </c>
      <c r="J6" s="9">
        <v>4578</v>
      </c>
      <c r="K6" s="10">
        <v>86400</v>
      </c>
      <c r="L6" s="4">
        <v>564</v>
      </c>
      <c r="M6" s="10">
        <v>86400</v>
      </c>
      <c r="N6" s="11">
        <v>40.5638231467366</v>
      </c>
      <c r="O6" s="11">
        <v>2.95360229153179</v>
      </c>
      <c r="P6" s="12">
        <f t="shared" si="0"/>
        <v>5.56543625592436</v>
      </c>
      <c r="Q6" s="3"/>
    </row>
    <row r="7" spans="1:17">
      <c r="A7" s="4"/>
      <c r="B7" s="5"/>
      <c r="C7" s="6">
        <v>0.3228</v>
      </c>
      <c r="D7" s="7" t="s">
        <v>19</v>
      </c>
      <c r="E7" s="4">
        <v>1461</v>
      </c>
      <c r="F7" s="4">
        <v>0.1067</v>
      </c>
      <c r="G7" s="8">
        <v>0.00593100899698406</v>
      </c>
      <c r="H7" s="9">
        <v>14017</v>
      </c>
      <c r="I7" s="9">
        <v>145</v>
      </c>
      <c r="J7" s="9">
        <v>15475</v>
      </c>
      <c r="K7" s="10">
        <v>86400</v>
      </c>
      <c r="L7" s="10">
        <v>1988</v>
      </c>
      <c r="M7" s="10">
        <v>86400</v>
      </c>
      <c r="N7" s="11">
        <v>681.557824950831</v>
      </c>
      <c r="O7" s="11">
        <v>45.3532640187318</v>
      </c>
      <c r="P7" s="12">
        <f t="shared" si="0"/>
        <v>32.8443729365592</v>
      </c>
      <c r="Q7" s="3"/>
    </row>
    <row r="8" spans="1:17">
      <c r="A8" s="4">
        <v>3</v>
      </c>
      <c r="B8" s="5" t="s">
        <v>21</v>
      </c>
      <c r="C8" s="6">
        <v>0.3208</v>
      </c>
      <c r="D8" s="7" t="s">
        <v>17</v>
      </c>
      <c r="E8" s="4">
        <v>583.187</v>
      </c>
      <c r="F8" s="4">
        <v>0.85</v>
      </c>
      <c r="G8" s="8">
        <v>0.00947671420738714</v>
      </c>
      <c r="H8" s="9">
        <v>4424</v>
      </c>
      <c r="I8" s="9">
        <v>107</v>
      </c>
      <c r="J8" s="9">
        <v>6653</v>
      </c>
      <c r="K8" s="10">
        <v>86400</v>
      </c>
      <c r="L8" s="4">
        <v>628</v>
      </c>
      <c r="M8" s="10">
        <v>86400</v>
      </c>
      <c r="N8" s="11">
        <v>17.0015240703237</v>
      </c>
      <c r="O8" s="11">
        <v>1.23804568847083</v>
      </c>
      <c r="P8" s="12">
        <f t="shared" si="0"/>
        <v>1.7024323645162</v>
      </c>
      <c r="Q8" s="3"/>
    </row>
    <row r="9" spans="1:17">
      <c r="A9" s="4"/>
      <c r="B9" s="5"/>
      <c r="C9" s="6">
        <v>0.3208</v>
      </c>
      <c r="D9" s="7" t="s">
        <v>18</v>
      </c>
      <c r="E9" s="4">
        <v>911.21</v>
      </c>
      <c r="F9" s="4">
        <v>0.266</v>
      </c>
      <c r="G9" s="8">
        <v>0.00763652350433275</v>
      </c>
      <c r="H9" s="9">
        <v>2869</v>
      </c>
      <c r="I9" s="9">
        <v>95</v>
      </c>
      <c r="J9" s="9">
        <v>4479</v>
      </c>
      <c r="K9" s="10">
        <v>86400</v>
      </c>
      <c r="L9" s="4">
        <v>564</v>
      </c>
      <c r="M9" s="10">
        <v>86400</v>
      </c>
      <c r="N9" s="11">
        <v>40.9385032641056</v>
      </c>
      <c r="O9" s="11">
        <v>2.98088519386359</v>
      </c>
      <c r="P9" s="12">
        <f t="shared" si="0"/>
        <v>5.53925063796189</v>
      </c>
      <c r="Q9" s="3"/>
    </row>
    <row r="10" spans="1:17">
      <c r="A10" s="4"/>
      <c r="B10" s="5"/>
      <c r="C10" s="6">
        <v>0.3208</v>
      </c>
      <c r="D10" s="7" t="s">
        <v>19</v>
      </c>
      <c r="E10" s="4">
        <v>1461</v>
      </c>
      <c r="F10" s="4">
        <v>0.1067</v>
      </c>
      <c r="G10" s="8">
        <v>0.00593100899698406</v>
      </c>
      <c r="H10" s="9">
        <v>15085</v>
      </c>
      <c r="I10" s="9">
        <v>148</v>
      </c>
      <c r="J10" s="9">
        <v>16549</v>
      </c>
      <c r="K10" s="10">
        <v>86400</v>
      </c>
      <c r="L10" s="10">
        <v>1988</v>
      </c>
      <c r="M10" s="10">
        <v>86400</v>
      </c>
      <c r="N10" s="11">
        <v>746.650199578615</v>
      </c>
      <c r="O10" s="11">
        <v>49.4428380984646</v>
      </c>
      <c r="P10" s="12">
        <f t="shared" si="0"/>
        <v>34.1767443909789</v>
      </c>
      <c r="Q10" s="3"/>
    </row>
    <row r="11" spans="1:17">
      <c r="A11" s="4">
        <v>4</v>
      </c>
      <c r="B11" s="5" t="s">
        <v>22</v>
      </c>
      <c r="C11" s="6">
        <v>0.3009</v>
      </c>
      <c r="D11" s="7" t="s">
        <v>17</v>
      </c>
      <c r="E11" s="4">
        <v>583.187</v>
      </c>
      <c r="F11" s="4">
        <v>0.85</v>
      </c>
      <c r="G11" s="8">
        <v>0.00947671420738714</v>
      </c>
      <c r="H11" s="9">
        <v>3995</v>
      </c>
      <c r="I11" s="9">
        <v>116</v>
      </c>
      <c r="J11" s="9">
        <v>7008</v>
      </c>
      <c r="K11" s="10">
        <v>86400</v>
      </c>
      <c r="L11" s="4">
        <v>628</v>
      </c>
      <c r="M11" s="10">
        <v>86400</v>
      </c>
      <c r="N11" s="11">
        <v>16.0795458545007</v>
      </c>
      <c r="O11" s="11">
        <v>1.17088214202709</v>
      </c>
      <c r="P11" s="12">
        <f t="shared" si="0"/>
        <v>1.86281756212047</v>
      </c>
      <c r="Q11" s="3"/>
    </row>
    <row r="12" spans="1:17">
      <c r="A12" s="4"/>
      <c r="B12" s="5"/>
      <c r="C12" s="6">
        <v>0.3009</v>
      </c>
      <c r="D12" s="7" t="s">
        <v>18</v>
      </c>
      <c r="E12" s="4">
        <v>911.21</v>
      </c>
      <c r="F12" s="4">
        <v>0.266</v>
      </c>
      <c r="G12" s="8">
        <v>0.00763652350433275</v>
      </c>
      <c r="H12" s="9">
        <v>3012</v>
      </c>
      <c r="I12" s="9">
        <v>104</v>
      </c>
      <c r="J12" s="9">
        <v>5086</v>
      </c>
      <c r="K12" s="10">
        <v>86400</v>
      </c>
      <c r="L12" s="4">
        <v>564</v>
      </c>
      <c r="M12" s="10">
        <v>86400</v>
      </c>
      <c r="N12" s="11">
        <v>46.3597895190313</v>
      </c>
      <c r="O12" s="11">
        <v>3.37565366982597</v>
      </c>
      <c r="P12" s="12">
        <f t="shared" si="0"/>
        <v>6.29304496618397</v>
      </c>
      <c r="Q12" s="3"/>
    </row>
    <row r="13" spans="1:17">
      <c r="A13" s="4"/>
      <c r="B13" s="5"/>
      <c r="C13" s="6">
        <v>0.3009</v>
      </c>
      <c r="D13" s="7" t="s">
        <v>19</v>
      </c>
      <c r="E13" s="4">
        <v>1461</v>
      </c>
      <c r="F13" s="4">
        <v>0.1067</v>
      </c>
      <c r="G13" s="8">
        <v>0.00593100899698406</v>
      </c>
      <c r="H13" s="9">
        <v>15490</v>
      </c>
      <c r="I13" s="9">
        <v>154</v>
      </c>
      <c r="J13" s="9">
        <v>16911</v>
      </c>
      <c r="K13" s="10">
        <v>86400</v>
      </c>
      <c r="L13" s="10">
        <v>1988</v>
      </c>
      <c r="M13" s="10">
        <v>86400</v>
      </c>
      <c r="N13" s="11">
        <v>820.752988767245</v>
      </c>
      <c r="O13" s="11">
        <v>54.4139135933959</v>
      </c>
      <c r="P13" s="12">
        <f t="shared" si="0"/>
        <v>36.8333847024485</v>
      </c>
      <c r="Q13" s="3"/>
    </row>
    <row r="14" spans="1:17">
      <c r="A14" s="4">
        <v>5</v>
      </c>
      <c r="B14" s="5" t="s">
        <v>23</v>
      </c>
      <c r="C14" s="6">
        <v>0.3305</v>
      </c>
      <c r="D14" s="7" t="s">
        <v>17</v>
      </c>
      <c r="E14" s="4">
        <v>583.187</v>
      </c>
      <c r="F14" s="4">
        <v>0.85</v>
      </c>
      <c r="G14" s="8">
        <v>0.00947671420738714</v>
      </c>
      <c r="H14" s="9">
        <v>4205</v>
      </c>
      <c r="I14" s="9">
        <v>112</v>
      </c>
      <c r="J14" s="9">
        <v>6888</v>
      </c>
      <c r="K14" s="10">
        <v>86400</v>
      </c>
      <c r="L14" s="4">
        <v>628</v>
      </c>
      <c r="M14" s="10">
        <v>86400</v>
      </c>
      <c r="N14" s="11">
        <v>15.552835901996</v>
      </c>
      <c r="O14" s="11">
        <v>1.13254013548488</v>
      </c>
      <c r="P14" s="12">
        <f t="shared" si="0"/>
        <v>1.68139816939417</v>
      </c>
      <c r="Q14" s="3"/>
    </row>
    <row r="15" spans="1:17">
      <c r="A15" s="4"/>
      <c r="B15" s="5"/>
      <c r="C15" s="6">
        <v>0.3305</v>
      </c>
      <c r="D15" s="7" t="s">
        <v>18</v>
      </c>
      <c r="E15" s="4">
        <v>911.21</v>
      </c>
      <c r="F15" s="4">
        <v>0.266</v>
      </c>
      <c r="G15" s="8">
        <v>0.00763652350433275</v>
      </c>
      <c r="H15" s="9">
        <v>3052</v>
      </c>
      <c r="I15" s="9">
        <v>95</v>
      </c>
      <c r="J15" s="9">
        <v>4647</v>
      </c>
      <c r="K15" s="10">
        <v>86400</v>
      </c>
      <c r="L15" s="4">
        <v>564</v>
      </c>
      <c r="M15" s="10">
        <v>86400</v>
      </c>
      <c r="N15" s="11">
        <v>42.8983319584997</v>
      </c>
      <c r="O15" s="11">
        <v>3.12361652006408</v>
      </c>
      <c r="P15" s="12">
        <f t="shared" si="0"/>
        <v>5.4765835449854</v>
      </c>
      <c r="Q15" s="3"/>
    </row>
    <row r="16" spans="1:17">
      <c r="A16" s="4"/>
      <c r="B16" s="5"/>
      <c r="C16" s="6">
        <v>0.3305</v>
      </c>
      <c r="D16" s="7" t="s">
        <v>19</v>
      </c>
      <c r="E16" s="4">
        <v>1461</v>
      </c>
      <c r="F16" s="4">
        <v>0.1067</v>
      </c>
      <c r="G16" s="8">
        <v>0.00593100899698406</v>
      </c>
      <c r="H16" s="9">
        <v>14495</v>
      </c>
      <c r="I16" s="9">
        <v>147</v>
      </c>
      <c r="J16" s="9">
        <v>15983</v>
      </c>
      <c r="K16" s="10">
        <v>86400</v>
      </c>
      <c r="L16" s="10">
        <v>1988</v>
      </c>
      <c r="M16" s="10">
        <v>86400</v>
      </c>
      <c r="N16" s="11">
        <v>692.193483780146</v>
      </c>
      <c r="O16" s="11">
        <v>45.9743336345596</v>
      </c>
      <c r="P16" s="12">
        <f t="shared" si="0"/>
        <v>32.60144560428</v>
      </c>
      <c r="Q16" s="3"/>
    </row>
    <row r="17" spans="1:17">
      <c r="A17" s="4">
        <v>6</v>
      </c>
      <c r="B17" s="5" t="s">
        <v>24</v>
      </c>
      <c r="C17" s="6">
        <v>0.3495</v>
      </c>
      <c r="D17" s="7" t="s">
        <v>17</v>
      </c>
      <c r="E17" s="4">
        <v>583.187</v>
      </c>
      <c r="F17" s="4">
        <v>0.85</v>
      </c>
      <c r="G17" s="8">
        <v>0.00947671420738714</v>
      </c>
      <c r="H17" s="9">
        <v>5857</v>
      </c>
      <c r="I17" s="9">
        <v>127</v>
      </c>
      <c r="J17" s="9">
        <v>9140</v>
      </c>
      <c r="K17" s="10">
        <v>86400</v>
      </c>
      <c r="L17" s="4">
        <v>628</v>
      </c>
      <c r="M17" s="10">
        <v>86400</v>
      </c>
      <c r="N17" s="11">
        <v>21.4971560920055</v>
      </c>
      <c r="O17" s="11">
        <v>1.56552954762841</v>
      </c>
      <c r="P17" s="12">
        <f t="shared" si="0"/>
        <v>1.83156097994846</v>
      </c>
      <c r="Q17" s="3"/>
    </row>
    <row r="18" spans="1:17">
      <c r="A18" s="4"/>
      <c r="B18" s="5"/>
      <c r="C18" s="6">
        <v>0.3495</v>
      </c>
      <c r="D18" s="7" t="s">
        <v>18</v>
      </c>
      <c r="E18" s="4">
        <v>911.21</v>
      </c>
      <c r="F18" s="4">
        <v>0.266</v>
      </c>
      <c r="G18" s="8">
        <v>0.00763652350433275</v>
      </c>
      <c r="H18" s="9">
        <v>4170</v>
      </c>
      <c r="I18" s="9">
        <v>111</v>
      </c>
      <c r="J18" s="9">
        <v>6302</v>
      </c>
      <c r="K18" s="10">
        <v>86400</v>
      </c>
      <c r="L18" s="4">
        <v>564</v>
      </c>
      <c r="M18" s="10">
        <v>86400</v>
      </c>
      <c r="N18" s="11">
        <v>58.7878355173157</v>
      </c>
      <c r="O18" s="11">
        <v>4.2808430941263</v>
      </c>
      <c r="P18" s="12">
        <f t="shared" si="0"/>
        <v>6.03096577784506</v>
      </c>
      <c r="Q18" s="3"/>
    </row>
    <row r="19" spans="1:17">
      <c r="A19" s="4"/>
      <c r="B19" s="5"/>
      <c r="C19" s="6">
        <v>0.3495</v>
      </c>
      <c r="D19" s="7" t="s">
        <v>19</v>
      </c>
      <c r="E19" s="4">
        <v>1461</v>
      </c>
      <c r="F19" s="4">
        <v>0.1067</v>
      </c>
      <c r="G19" s="8">
        <v>0.00593100899698406</v>
      </c>
      <c r="H19" s="9">
        <v>22290</v>
      </c>
      <c r="I19" s="9">
        <v>181</v>
      </c>
      <c r="J19" s="9">
        <v>24390</v>
      </c>
      <c r="K19" s="10">
        <v>86400</v>
      </c>
      <c r="L19" s="10">
        <v>1988</v>
      </c>
      <c r="M19" s="10">
        <v>86400</v>
      </c>
      <c r="N19" s="11">
        <v>1062.3922615037</v>
      </c>
      <c r="O19" s="11">
        <v>69.3714712309489</v>
      </c>
      <c r="P19" s="12">
        <f t="shared" si="0"/>
        <v>38.0835909683892</v>
      </c>
      <c r="Q19" s="3"/>
    </row>
    <row r="20" spans="1:17">
      <c r="A20" s="4">
        <v>7</v>
      </c>
      <c r="B20" s="5" t="s">
        <v>25</v>
      </c>
      <c r="C20" s="13">
        <v>0.331</v>
      </c>
      <c r="D20" s="7" t="s">
        <v>17</v>
      </c>
      <c r="E20" s="4">
        <v>583.187</v>
      </c>
      <c r="F20" s="4">
        <v>0.85</v>
      </c>
      <c r="G20" s="8">
        <v>0.00947671420738714</v>
      </c>
      <c r="H20" s="9">
        <v>3683</v>
      </c>
      <c r="I20" s="9">
        <v>112</v>
      </c>
      <c r="J20" s="9">
        <v>6529</v>
      </c>
      <c r="K20" s="10">
        <v>86400</v>
      </c>
      <c r="L20" s="4">
        <v>628</v>
      </c>
      <c r="M20" s="10">
        <v>86400</v>
      </c>
      <c r="N20" s="11">
        <v>13.2611030063977</v>
      </c>
      <c r="O20" s="11">
        <v>0.965633237098187</v>
      </c>
      <c r="P20" s="12">
        <f t="shared" si="0"/>
        <v>1.63452213169092</v>
      </c>
      <c r="Q20" s="3"/>
    </row>
    <row r="21" spans="1:17">
      <c r="A21" s="4"/>
      <c r="B21" s="5"/>
      <c r="C21" s="13">
        <v>0.331</v>
      </c>
      <c r="D21" s="7" t="s">
        <v>18</v>
      </c>
      <c r="E21" s="4">
        <v>911.21</v>
      </c>
      <c r="F21" s="4">
        <v>0.266</v>
      </c>
      <c r="G21" s="8">
        <v>0.00763652350433275</v>
      </c>
      <c r="H21" s="9">
        <v>2833</v>
      </c>
      <c r="I21" s="9">
        <v>104</v>
      </c>
      <c r="J21" s="9">
        <v>4916</v>
      </c>
      <c r="K21" s="10">
        <v>86400</v>
      </c>
      <c r="L21" s="4">
        <v>564</v>
      </c>
      <c r="M21" s="10">
        <v>86400</v>
      </c>
      <c r="N21" s="11">
        <v>39.0573082879198</v>
      </c>
      <c r="O21" s="11">
        <v>2.84390319392784</v>
      </c>
      <c r="P21" s="12">
        <f t="shared" si="0"/>
        <v>5.62435581952441</v>
      </c>
      <c r="Q21" s="3"/>
    </row>
    <row r="22" spans="1:17">
      <c r="A22" s="4"/>
      <c r="B22" s="5"/>
      <c r="C22" s="13">
        <v>0.331</v>
      </c>
      <c r="D22" s="7" t="s">
        <v>19</v>
      </c>
      <c r="E22" s="4">
        <v>1461</v>
      </c>
      <c r="F22" s="4">
        <v>0.1067</v>
      </c>
      <c r="G22" s="8">
        <v>0.00593100899698406</v>
      </c>
      <c r="H22" s="9">
        <v>20114</v>
      </c>
      <c r="I22" s="9">
        <v>178</v>
      </c>
      <c r="J22" s="9">
        <v>22466</v>
      </c>
      <c r="K22" s="10">
        <v>86400</v>
      </c>
      <c r="L22" s="10">
        <v>1988</v>
      </c>
      <c r="M22" s="10">
        <v>86400</v>
      </c>
      <c r="N22" s="11">
        <v>1001.50729410802</v>
      </c>
      <c r="O22" s="11">
        <v>65.7743960182423</v>
      </c>
      <c r="P22" s="12">
        <f t="shared" si="0"/>
        <v>38.5934901741583</v>
      </c>
      <c r="Q22" s="3"/>
    </row>
    <row r="23" spans="1:17">
      <c r="A23" s="4">
        <v>8</v>
      </c>
      <c r="B23" s="5" t="s">
        <v>26</v>
      </c>
      <c r="C23" s="6">
        <v>0.3313</v>
      </c>
      <c r="D23" s="7" t="s">
        <v>17</v>
      </c>
      <c r="E23" s="4">
        <v>583.187</v>
      </c>
      <c r="F23" s="4">
        <v>0.85</v>
      </c>
      <c r="G23" s="8">
        <v>0.00947671420738714</v>
      </c>
      <c r="H23" s="9">
        <v>6538</v>
      </c>
      <c r="I23" s="9">
        <v>140</v>
      </c>
      <c r="J23" s="9">
        <v>10680</v>
      </c>
      <c r="K23" s="10">
        <v>86400</v>
      </c>
      <c r="L23" s="4">
        <v>628</v>
      </c>
      <c r="M23" s="10">
        <v>86400</v>
      </c>
      <c r="N23" s="11">
        <v>25.6315926925107</v>
      </c>
      <c r="O23" s="11">
        <v>1.86668394573742</v>
      </c>
      <c r="P23" s="12">
        <f t="shared" si="0"/>
        <v>2.08862107221166</v>
      </c>
      <c r="Q23" s="3"/>
    </row>
    <row r="24" spans="1:17">
      <c r="A24" s="4"/>
      <c r="B24" s="5"/>
      <c r="C24" s="6">
        <v>0.3313</v>
      </c>
      <c r="D24" s="7" t="s">
        <v>18</v>
      </c>
      <c r="E24" s="4">
        <v>911.21</v>
      </c>
      <c r="F24" s="4">
        <v>0.266</v>
      </c>
      <c r="G24" s="8">
        <v>0.00763652350433275</v>
      </c>
      <c r="H24" s="9">
        <v>4575</v>
      </c>
      <c r="I24" s="9">
        <v>127</v>
      </c>
      <c r="J24" s="9">
        <v>7470</v>
      </c>
      <c r="K24" s="10">
        <v>86400</v>
      </c>
      <c r="L24" s="4">
        <v>564</v>
      </c>
      <c r="M24" s="10">
        <v>86400</v>
      </c>
      <c r="N24" s="11">
        <v>68.9826945087611</v>
      </c>
      <c r="O24" s="11">
        <v>5.02332041335635</v>
      </c>
      <c r="P24" s="12">
        <f t="shared" si="0"/>
        <v>6.92681693088513</v>
      </c>
      <c r="Q24" s="3"/>
    </row>
    <row r="25" spans="1:17">
      <c r="A25" s="4"/>
      <c r="B25" s="5"/>
      <c r="C25" s="6">
        <v>0.3313</v>
      </c>
      <c r="D25" s="7" t="s">
        <v>19</v>
      </c>
      <c r="E25" s="4">
        <v>1461</v>
      </c>
      <c r="F25" s="4">
        <v>0.1067</v>
      </c>
      <c r="G25" s="8">
        <v>0.00593100899698406</v>
      </c>
      <c r="H25" s="9">
        <v>23137</v>
      </c>
      <c r="I25" s="9">
        <v>183</v>
      </c>
      <c r="J25" s="9">
        <v>25354</v>
      </c>
      <c r="K25" s="10">
        <v>86400</v>
      </c>
      <c r="L25" s="10">
        <v>1988</v>
      </c>
      <c r="M25" s="10">
        <v>86400</v>
      </c>
      <c r="N25" s="11">
        <v>1167.51281598962</v>
      </c>
      <c r="O25" s="11">
        <v>76.1146279626373</v>
      </c>
      <c r="P25" s="12">
        <f t="shared" si="0"/>
        <v>40.9619835728396</v>
      </c>
      <c r="Q25" s="3"/>
    </row>
    <row r="26" spans="1:17">
      <c r="A26" s="4">
        <v>9</v>
      </c>
      <c r="B26" s="5" t="s">
        <v>27</v>
      </c>
      <c r="C26" s="6">
        <v>0.3225</v>
      </c>
      <c r="D26" s="7" t="s">
        <v>17</v>
      </c>
      <c r="E26" s="4">
        <v>583.187</v>
      </c>
      <c r="F26" s="4">
        <v>0.85</v>
      </c>
      <c r="G26" s="8">
        <v>0.00947671420738714</v>
      </c>
      <c r="H26" s="9">
        <v>3931</v>
      </c>
      <c r="I26" s="9">
        <v>108</v>
      </c>
      <c r="J26" s="9">
        <v>6394</v>
      </c>
      <c r="K26" s="10">
        <v>86400</v>
      </c>
      <c r="L26" s="4">
        <v>628</v>
      </c>
      <c r="M26" s="10">
        <v>86400</v>
      </c>
      <c r="N26" s="11">
        <v>14.7177788258957</v>
      </c>
      <c r="O26" s="11">
        <v>1.07171737480821</v>
      </c>
      <c r="P26" s="12">
        <f t="shared" si="0"/>
        <v>1.66016808919183</v>
      </c>
      <c r="Q26" s="3"/>
    </row>
    <row r="27" spans="1:17">
      <c r="A27" s="4"/>
      <c r="B27" s="5"/>
      <c r="C27" s="6">
        <v>0.3225</v>
      </c>
      <c r="D27" s="7" t="s">
        <v>18</v>
      </c>
      <c r="E27" s="4">
        <v>911.21</v>
      </c>
      <c r="F27" s="4">
        <v>0.266</v>
      </c>
      <c r="G27" s="8">
        <v>0.00763652350433275</v>
      </c>
      <c r="H27" s="9">
        <v>2641</v>
      </c>
      <c r="I27" s="9">
        <v>94</v>
      </c>
      <c r="J27" s="9">
        <v>4284</v>
      </c>
      <c r="K27" s="10">
        <v>86400</v>
      </c>
      <c r="L27" s="4">
        <v>564</v>
      </c>
      <c r="M27" s="10">
        <v>86400</v>
      </c>
      <c r="N27" s="11">
        <v>36.7002966742941</v>
      </c>
      <c r="O27" s="11">
        <v>2.67225476720143</v>
      </c>
      <c r="P27" s="12">
        <f t="shared" si="0"/>
        <v>5.38877259540971</v>
      </c>
      <c r="Q27" s="3"/>
    </row>
    <row r="28" spans="1:17">
      <c r="A28" s="4"/>
      <c r="B28" s="5"/>
      <c r="C28" s="6">
        <v>0.3225</v>
      </c>
      <c r="D28" s="7" t="s">
        <v>19</v>
      </c>
      <c r="E28" s="4">
        <v>1461</v>
      </c>
      <c r="F28" s="4">
        <v>0.1067</v>
      </c>
      <c r="G28" s="8">
        <v>0.00593100899698406</v>
      </c>
      <c r="H28" s="9">
        <v>13789</v>
      </c>
      <c r="I28" s="9">
        <v>142</v>
      </c>
      <c r="J28" s="9">
        <v>15142</v>
      </c>
      <c r="K28" s="10">
        <v>86400</v>
      </c>
      <c r="L28" s="10">
        <v>1988</v>
      </c>
      <c r="M28" s="10">
        <v>86400</v>
      </c>
      <c r="N28" s="11">
        <v>669.323719764751</v>
      </c>
      <c r="O28" s="11">
        <v>44.5198419988193</v>
      </c>
      <c r="P28" s="12">
        <f t="shared" si="0"/>
        <v>32.5192914165191</v>
      </c>
      <c r="Q28" s="3"/>
    </row>
    <row r="29" spans="1:17">
      <c r="A29" s="4">
        <v>10</v>
      </c>
      <c r="B29" s="5" t="s">
        <v>28</v>
      </c>
      <c r="C29" s="6">
        <v>0.3427</v>
      </c>
      <c r="D29" s="7" t="s">
        <v>17</v>
      </c>
      <c r="E29" s="4">
        <v>583.187</v>
      </c>
      <c r="F29" s="4">
        <v>0.85</v>
      </c>
      <c r="G29" s="8">
        <v>0.00947671420738714</v>
      </c>
      <c r="H29" s="9">
        <v>5957</v>
      </c>
      <c r="I29" s="9">
        <v>128</v>
      </c>
      <c r="J29" s="9">
        <v>9303</v>
      </c>
      <c r="K29" s="10">
        <v>86400</v>
      </c>
      <c r="L29" s="4">
        <v>628</v>
      </c>
      <c r="M29" s="10">
        <v>86400</v>
      </c>
      <c r="N29" s="11">
        <v>22.3442874716623</v>
      </c>
      <c r="O29" s="11">
        <v>1.62723007736222</v>
      </c>
      <c r="P29" s="12">
        <f t="shared" si="0"/>
        <v>1.88448580693425</v>
      </c>
      <c r="Q29" s="3"/>
    </row>
    <row r="30" spans="1:17">
      <c r="A30" s="4"/>
      <c r="B30" s="5"/>
      <c r="C30" s="6">
        <v>0.3427</v>
      </c>
      <c r="D30" s="7" t="s">
        <v>18</v>
      </c>
      <c r="E30" s="4">
        <v>911.21</v>
      </c>
      <c r="F30" s="4">
        <v>0.266</v>
      </c>
      <c r="G30" s="8">
        <v>0.00763652350433275</v>
      </c>
      <c r="H30" s="9">
        <v>4261</v>
      </c>
      <c r="I30" s="9">
        <v>113</v>
      </c>
      <c r="J30" s="9">
        <v>6513</v>
      </c>
      <c r="K30" s="10">
        <v>86400</v>
      </c>
      <c r="L30" s="4">
        <v>564</v>
      </c>
      <c r="M30" s="10">
        <v>86400</v>
      </c>
      <c r="N30" s="11">
        <v>61.4709068968008</v>
      </c>
      <c r="O30" s="11">
        <v>4.47624095848062</v>
      </c>
      <c r="P30" s="12">
        <f t="shared" si="0"/>
        <v>6.25275308891592</v>
      </c>
      <c r="Q30" s="3"/>
    </row>
    <row r="31" spans="1:17">
      <c r="A31" s="4"/>
      <c r="B31" s="5"/>
      <c r="C31" s="6">
        <v>0.3427</v>
      </c>
      <c r="D31" s="7" t="s">
        <v>19</v>
      </c>
      <c r="E31" s="4">
        <v>1461</v>
      </c>
      <c r="F31" s="4">
        <v>0.1067</v>
      </c>
      <c r="G31" s="8">
        <v>0.00593100899698406</v>
      </c>
      <c r="H31" s="9">
        <v>26913</v>
      </c>
      <c r="I31" s="9">
        <v>198</v>
      </c>
      <c r="J31" s="9">
        <v>29456</v>
      </c>
      <c r="K31" s="10">
        <v>86400</v>
      </c>
      <c r="L31" s="10">
        <v>1988</v>
      </c>
      <c r="M31" s="10">
        <v>86400</v>
      </c>
      <c r="N31" s="11">
        <v>1330.26959247421</v>
      </c>
      <c r="O31" s="11">
        <v>86.3805426733145</v>
      </c>
      <c r="P31" s="12">
        <f t="shared" si="0"/>
        <v>42.6827067920535</v>
      </c>
      <c r="Q31" s="3"/>
    </row>
    <row r="32" spans="1:17">
      <c r="A32" s="4">
        <v>11</v>
      </c>
      <c r="B32" s="5" t="s">
        <v>29</v>
      </c>
      <c r="C32" s="6">
        <v>0.3215</v>
      </c>
      <c r="D32" s="7" t="s">
        <v>17</v>
      </c>
      <c r="E32" s="4">
        <v>583.187</v>
      </c>
      <c r="F32" s="4">
        <v>0.85</v>
      </c>
      <c r="G32" s="8">
        <v>0.00947671420738714</v>
      </c>
      <c r="H32" s="9">
        <v>3941</v>
      </c>
      <c r="I32" s="9">
        <v>104</v>
      </c>
      <c r="J32" s="9">
        <v>6166</v>
      </c>
      <c r="K32" s="10">
        <v>86400</v>
      </c>
      <c r="L32" s="4">
        <v>628</v>
      </c>
      <c r="M32" s="10">
        <v>86400</v>
      </c>
      <c r="N32" s="11">
        <v>14.8068785898835</v>
      </c>
      <c r="O32" s="11">
        <v>1.07820597504899</v>
      </c>
      <c r="P32" s="12">
        <f t="shared" ref="P32:P49" si="1">4.66*SQRT(J32)/C32/F32/G32/K32</f>
        <v>1.63537083292893</v>
      </c>
      <c r="Q32" s="3"/>
    </row>
    <row r="33" spans="1:17">
      <c r="A33" s="4"/>
      <c r="B33" s="5"/>
      <c r="C33" s="6">
        <v>0.3215</v>
      </c>
      <c r="D33" s="7" t="s">
        <v>18</v>
      </c>
      <c r="E33" s="4">
        <v>911.21</v>
      </c>
      <c r="F33" s="4">
        <v>0.266</v>
      </c>
      <c r="G33" s="8">
        <v>0.00763652350433275</v>
      </c>
      <c r="H33" s="9">
        <v>2751</v>
      </c>
      <c r="I33" s="9">
        <v>95</v>
      </c>
      <c r="J33" s="9">
        <v>4356</v>
      </c>
      <c r="K33" s="10">
        <v>86400</v>
      </c>
      <c r="L33" s="4">
        <v>564</v>
      </c>
      <c r="M33" s="10">
        <v>86400</v>
      </c>
      <c r="N33" s="11">
        <v>38.7605778040804</v>
      </c>
      <c r="O33" s="11">
        <v>2.82228548452931</v>
      </c>
      <c r="P33" s="12">
        <f t="shared" si="1"/>
        <v>5.45076932324743</v>
      </c>
      <c r="Q33" s="3"/>
    </row>
    <row r="34" spans="1:17">
      <c r="A34" s="4"/>
      <c r="B34" s="5"/>
      <c r="C34" s="6">
        <v>0.3215</v>
      </c>
      <c r="D34" s="7" t="s">
        <v>19</v>
      </c>
      <c r="E34" s="4">
        <v>1461</v>
      </c>
      <c r="F34" s="4">
        <v>0.1067</v>
      </c>
      <c r="G34" s="8">
        <v>0.00593100899698406</v>
      </c>
      <c r="H34" s="9">
        <v>18599</v>
      </c>
      <c r="I34" s="9">
        <v>159</v>
      </c>
      <c r="J34" s="9">
        <v>20028</v>
      </c>
      <c r="K34" s="10">
        <v>86400</v>
      </c>
      <c r="L34" s="10">
        <v>1988</v>
      </c>
      <c r="M34" s="10">
        <v>86400</v>
      </c>
      <c r="N34" s="11">
        <v>944.977710596454</v>
      </c>
      <c r="O34" s="11">
        <v>61.9110505325354</v>
      </c>
      <c r="P34" s="12">
        <f t="shared" si="1"/>
        <v>37.5160396389405</v>
      </c>
      <c r="Q34" s="3"/>
    </row>
    <row r="35" spans="1:17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5"/>
      <c r="O35" s="15"/>
      <c r="P35" s="14"/>
      <c r="Q35" s="3"/>
    </row>
  </sheetData>
  <autoFilter xmlns:etc="http://www.wps.cn/officeDocument/2017/etCustomData" ref="F1:M34" etc:filterBottomFollowUsedRange="0">
    <extLst/>
  </autoFilter>
  <mergeCells count="22">
    <mergeCell ref="A2:A4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  <mergeCell ref="B2:B4"/>
    <mergeCell ref="B5:B7"/>
    <mergeCell ref="B8:B10"/>
    <mergeCell ref="B11:B13"/>
    <mergeCell ref="B14:B16"/>
    <mergeCell ref="B17:B19"/>
    <mergeCell ref="B20:B22"/>
    <mergeCell ref="B23:B25"/>
    <mergeCell ref="B26:B28"/>
    <mergeCell ref="B29:B31"/>
    <mergeCell ref="B32:B3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11633</dc:creator>
  <cp:lastModifiedBy>转身碰墙角</cp:lastModifiedBy>
  <dcterms:created xsi:type="dcterms:W3CDTF">2025-11-17T06:27:00Z</dcterms:created>
  <dcterms:modified xsi:type="dcterms:W3CDTF">2026-06-17T10:45:35Z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A4E4BFF9C00F4E828FF8527568C54A8B_13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