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5"/>
  <workbookPr/>
  <mc:AlternateContent xmlns:mc="http://schemas.openxmlformats.org/markup-compatibility/2006">
    <mc:Choice Requires="x15">
      <x15ac:absPath xmlns:x15ac="http://schemas.microsoft.com/office/spreadsheetml/2010/11/ac" url="/Users/yazannoufal/Desktop/"/>
    </mc:Choice>
  </mc:AlternateContent>
  <xr:revisionPtr revIDLastSave="0" documentId="13_ncr:1_{3109B754-783F-0148-AD59-E9A6A92FC941}" xr6:coauthVersionLast="47" xr6:coauthVersionMax="47" xr10:uidLastSave="{00000000-0000-0000-0000-000000000000}"/>
  <bookViews>
    <workbookView xWindow="0" yWindow="500" windowWidth="28800" windowHeight="1558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" i="1" l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2" i="1"/>
  <c r="O71" i="1"/>
  <c r="O69" i="1"/>
  <c r="O68" i="1"/>
  <c r="O67" i="1"/>
  <c r="O66" i="1"/>
  <c r="O63" i="1"/>
  <c r="O61" i="1"/>
  <c r="O60" i="1"/>
  <c r="O59" i="1"/>
  <c r="O58" i="1"/>
  <c r="O57" i="1"/>
  <c r="O51" i="1"/>
  <c r="O49" i="1"/>
  <c r="O47" i="1"/>
  <c r="O46" i="1"/>
  <c r="O45" i="1"/>
  <c r="O43" i="1"/>
  <c r="O41" i="1"/>
  <c r="O32" i="1"/>
  <c r="O30" i="1"/>
  <c r="O29" i="1"/>
  <c r="O25" i="1"/>
  <c r="O23" i="1"/>
  <c r="O21" i="1"/>
  <c r="O18" i="1"/>
  <c r="O16" i="1"/>
  <c r="O13" i="1"/>
  <c r="O11" i="1"/>
  <c r="O9" i="1"/>
  <c r="O2" i="1"/>
  <c r="Y70" i="1"/>
  <c r="O70" i="1"/>
  <c r="Y65" i="1"/>
  <c r="O65" i="1"/>
  <c r="Y64" i="1"/>
  <c r="O64" i="1"/>
  <c r="Y62" i="1"/>
  <c r="O62" i="1"/>
  <c r="Y56" i="1"/>
  <c r="O56" i="1"/>
  <c r="Y55" i="1"/>
  <c r="O55" i="1"/>
  <c r="Y54" i="1"/>
  <c r="O54" i="1"/>
  <c r="Y53" i="1"/>
  <c r="O53" i="1"/>
  <c r="Y52" i="1"/>
  <c r="O52" i="1"/>
  <c r="Y50" i="1"/>
  <c r="O50" i="1"/>
  <c r="Y48" i="1"/>
  <c r="O48" i="1"/>
  <c r="Y44" i="1"/>
  <c r="O44" i="1"/>
  <c r="Y42" i="1"/>
  <c r="O42" i="1"/>
  <c r="Y40" i="1"/>
  <c r="O40" i="1"/>
  <c r="Y39" i="1"/>
  <c r="O39" i="1"/>
  <c r="Y38" i="1"/>
  <c r="O38" i="1"/>
  <c r="Y37" i="1"/>
  <c r="O37" i="1"/>
  <c r="Y36" i="1"/>
  <c r="O36" i="1"/>
  <c r="Y35" i="1"/>
  <c r="O35" i="1"/>
  <c r="Y34" i="1"/>
  <c r="O34" i="1"/>
  <c r="Y33" i="1"/>
  <c r="O33" i="1"/>
  <c r="Y31" i="1"/>
  <c r="O31" i="1"/>
  <c r="Y28" i="1"/>
  <c r="O28" i="1"/>
  <c r="Y27" i="1"/>
  <c r="O27" i="1"/>
  <c r="Y26" i="1"/>
  <c r="O26" i="1"/>
  <c r="Y24" i="1"/>
  <c r="O24" i="1"/>
  <c r="Y22" i="1"/>
  <c r="O22" i="1"/>
  <c r="Y20" i="1"/>
  <c r="O20" i="1"/>
  <c r="Y19" i="1"/>
  <c r="O19" i="1"/>
  <c r="Y17" i="1"/>
  <c r="O17" i="1"/>
  <c r="Y15" i="1"/>
  <c r="O15" i="1"/>
  <c r="Y14" i="1"/>
  <c r="O14" i="1"/>
  <c r="Y12" i="1"/>
  <c r="O12" i="1"/>
  <c r="Y10" i="1"/>
  <c r="O10" i="1"/>
  <c r="Y8" i="1"/>
  <c r="O8" i="1"/>
  <c r="Y7" i="1"/>
  <c r="O7" i="1"/>
  <c r="Y6" i="1"/>
  <c r="O6" i="1"/>
  <c r="Y5" i="1"/>
  <c r="O5" i="1"/>
  <c r="Y4" i="1"/>
  <c r="O4" i="1"/>
  <c r="Y3" i="1"/>
  <c r="O3" i="1"/>
</calcChain>
</file>

<file path=xl/sharedStrings.xml><?xml version="1.0" encoding="utf-8"?>
<sst xmlns="http://schemas.openxmlformats.org/spreadsheetml/2006/main" count="26" uniqueCount="26">
  <si>
    <t>ASA</t>
  </si>
  <si>
    <t>BMI</t>
  </si>
  <si>
    <t>C1/2</t>
  </si>
  <si>
    <t>C2/3</t>
  </si>
  <si>
    <t>C3/4</t>
  </si>
  <si>
    <t>C4/5</t>
  </si>
  <si>
    <t>C5/6</t>
  </si>
  <si>
    <t>C6/7</t>
  </si>
  <si>
    <t>postop C2/7°</t>
  </si>
  <si>
    <t>PID</t>
  </si>
  <si>
    <t>EMS</t>
  </si>
  <si>
    <t>NDI</t>
  </si>
  <si>
    <t>12 M JOA Score</t>
  </si>
  <si>
    <t>DiffJOA</t>
  </si>
  <si>
    <t xml:space="preserve">Follow-up duration (months) </t>
  </si>
  <si>
    <t>preoperative duration of symptoms (months)</t>
  </si>
  <si>
    <t>preop JOA</t>
  </si>
  <si>
    <t>Age (years)</t>
  </si>
  <si>
    <t>sex (male=1, female=0)</t>
  </si>
  <si>
    <t>height</t>
  </si>
  <si>
    <t>weight</t>
  </si>
  <si>
    <t>approach (ventral=0, dorsal=1)</t>
  </si>
  <si>
    <t>preop C2/7°</t>
  </si>
  <si>
    <t>type of stenosis (concentric=1, non-concentric=0)</t>
  </si>
  <si>
    <t>Number of segments</t>
  </si>
  <si>
    <t>surgery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</si>
</sst>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7" formatCode="_-* #,##0.0_-;\-* #,##0.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14" fontId="0" fillId="0" borderId="0" xfId="0" applyNumberFormat="1"/>
    <xf numFmtId="1" fontId="0" fillId="0" borderId="0" xfId="0" applyNumberFormat="1"/>
    <xf numFmtId="2" fontId="0" fillId="0" borderId="0" xfId="0" applyNumberFormat="1"/>
    <xf numFmtId="43" fontId="0" fillId="0" borderId="0" xfId="1" applyFont="1"/>
    <xf numFmtId="0" fontId="0" fillId="0" borderId="0" xfId="0" applyAlignment="1">
      <alignment wrapText="1"/>
    </xf>
    <xf numFmtId="167" fontId="0" fillId="0" borderId="0" xfId="1" applyNumberFormat="1" applyFont="1"/>
    <xf numFmtId="167" fontId="0" fillId="0" borderId="0" xfId="0" applyNumberFormat="1"/>
    <xf numFmtId="167" fontId="0" fillId="0" borderId="0" xfId="0" applyNumberFormat="1" applyAlignment="1">
      <alignment wrapText="1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71"/>
  <sheetViews>
    <sheetView tabSelected="1" zoomScale="85" zoomScaleNormal="85" workbookViewId="0">
      <pane ySplit="1" topLeftCell="A2" activePane="bottomLeft" state="frozen"/>
      <selection activeCell="S1" sqref="S1"/>
      <selection pane="bottomLeft" activeCell="D4" sqref="D4"/>
    </sheetView>
  </sheetViews>
  <sheetFormatPr baseColWidth="10" defaultRowHeight="15" x14ac:dyDescent="0.2"/>
  <cols>
    <col min="1" max="1" width="3.83203125" bestFit="1" customWidth="1"/>
    <col min="2" max="2" width="4.5" bestFit="1" customWidth="1"/>
    <col min="3" max="3" width="4.1640625" bestFit="1" customWidth="1"/>
    <col min="4" max="4" width="23.6640625" bestFit="1" customWidth="1"/>
    <col min="5" max="5" width="10.33203125" bestFit="1" customWidth="1"/>
    <col min="6" max="6" width="36.6640625" bestFit="1" customWidth="1"/>
    <col min="7" max="7" width="10" bestFit="1" customWidth="1"/>
    <col min="8" max="8" width="13.83203125" bestFit="1" customWidth="1"/>
    <col min="9" max="9" width="8" bestFit="1" customWidth="1"/>
    <col min="10" max="10" width="9.1640625" bestFit="1" customWidth="1"/>
    <col min="11" max="11" width="4.1640625" bestFit="1" customWidth="1"/>
    <col min="12" max="12" width="18.1640625" bestFit="1" customWidth="1"/>
    <col min="13" max="13" width="6" bestFit="1" customWidth="1"/>
    <col min="14" max="14" width="6.33203125" bestFit="1" customWidth="1"/>
    <col min="15" max="15" width="5.83203125" style="7" bestFit="1" customWidth="1"/>
    <col min="16" max="16" width="24.5" bestFit="1" customWidth="1"/>
    <col min="17" max="17" width="11.33203125" bestFit="1" customWidth="1"/>
    <col min="18" max="18" width="40.1640625" bestFit="1" customWidth="1"/>
    <col min="19" max="24" width="4.83203125" bestFit="1" customWidth="1"/>
    <col min="25" max="25" width="16.6640625" bestFit="1" customWidth="1"/>
    <col min="26" max="26" width="12" bestFit="1" customWidth="1"/>
  </cols>
  <sheetData>
    <row r="1" spans="1:26" x14ac:dyDescent="0.2">
      <c r="A1" t="s">
        <v>9</v>
      </c>
      <c r="B1" t="s">
        <v>10</v>
      </c>
      <c r="C1" t="s">
        <v>11</v>
      </c>
      <c r="D1" t="s">
        <v>14</v>
      </c>
      <c r="E1" s="1" t="s">
        <v>25</v>
      </c>
      <c r="F1" s="4" t="s">
        <v>15</v>
      </c>
      <c r="G1" s="4" t="s">
        <v>16</v>
      </c>
      <c r="H1" s="4" t="s">
        <v>12</v>
      </c>
      <c r="I1" s="4" t="s">
        <v>13</v>
      </c>
      <c r="J1" t="s">
        <v>17</v>
      </c>
      <c r="K1" s="2" t="s">
        <v>0</v>
      </c>
      <c r="L1" t="s">
        <v>18</v>
      </c>
      <c r="M1" s="3" t="s">
        <v>19</v>
      </c>
      <c r="N1" t="s">
        <v>20</v>
      </c>
      <c r="O1" s="6" t="s">
        <v>1</v>
      </c>
      <c r="P1" t="s">
        <v>21</v>
      </c>
      <c r="Q1" s="4" t="s">
        <v>22</v>
      </c>
      <c r="R1" s="4" t="s">
        <v>23</v>
      </c>
      <c r="S1" t="s">
        <v>2</v>
      </c>
      <c r="T1" t="s">
        <v>3</v>
      </c>
      <c r="U1" t="s">
        <v>4</v>
      </c>
      <c r="V1" t="s">
        <v>5</v>
      </c>
      <c r="W1" t="s">
        <v>6</v>
      </c>
      <c r="X1" t="s">
        <v>7</v>
      </c>
      <c r="Y1" t="s">
        <v>24</v>
      </c>
      <c r="Z1" s="4" t="s">
        <v>8</v>
      </c>
    </row>
    <row r="2" spans="1:26" x14ac:dyDescent="0.2">
      <c r="A2">
        <v>1</v>
      </c>
      <c r="B2">
        <v>10</v>
      </c>
      <c r="C2">
        <v>15</v>
      </c>
      <c r="D2">
        <v>71</v>
      </c>
      <c r="E2" s="1">
        <v>43832.333333333336</v>
      </c>
      <c r="F2">
        <v>3</v>
      </c>
      <c r="G2">
        <v>8.5</v>
      </c>
      <c r="H2">
        <v>10</v>
      </c>
      <c r="I2">
        <f>H2-G2</f>
        <v>1.5</v>
      </c>
      <c r="J2">
        <v>60</v>
      </c>
      <c r="K2">
        <v>3</v>
      </c>
      <c r="L2">
        <v>0</v>
      </c>
      <c r="M2">
        <v>1.7</v>
      </c>
      <c r="N2">
        <v>60</v>
      </c>
      <c r="O2" s="7">
        <f t="shared" ref="O2:O33" si="0">N2/(M2*M2)</f>
        <v>20.761245674740486</v>
      </c>
      <c r="P2">
        <v>1</v>
      </c>
      <c r="Q2">
        <v>-19</v>
      </c>
      <c r="R2">
        <v>1</v>
      </c>
      <c r="S2">
        <v>0</v>
      </c>
      <c r="T2">
        <v>0</v>
      </c>
      <c r="U2">
        <v>0</v>
      </c>
      <c r="V2">
        <v>1</v>
      </c>
      <c r="W2">
        <v>1</v>
      </c>
      <c r="X2">
        <v>1</v>
      </c>
      <c r="Y2">
        <v>3</v>
      </c>
      <c r="Z2">
        <v>10</v>
      </c>
    </row>
    <row r="3" spans="1:26" x14ac:dyDescent="0.2">
      <c r="A3">
        <v>2</v>
      </c>
      <c r="B3">
        <v>13</v>
      </c>
      <c r="C3">
        <v>17</v>
      </c>
      <c r="D3">
        <v>70</v>
      </c>
      <c r="E3" s="1">
        <v>43871.333333333336</v>
      </c>
      <c r="F3">
        <v>24</v>
      </c>
      <c r="G3">
        <v>14</v>
      </c>
      <c r="H3">
        <v>14.5</v>
      </c>
      <c r="I3">
        <f t="shared" ref="I3:I66" si="1">H3-G3</f>
        <v>0.5</v>
      </c>
      <c r="J3">
        <v>60</v>
      </c>
      <c r="K3" s="2">
        <v>3</v>
      </c>
      <c r="L3">
        <v>1</v>
      </c>
      <c r="M3" s="3">
        <v>1.86</v>
      </c>
      <c r="N3">
        <v>96</v>
      </c>
      <c r="O3" s="7">
        <f t="shared" si="0"/>
        <v>27.748872702046476</v>
      </c>
      <c r="P3">
        <v>0</v>
      </c>
      <c r="Q3">
        <v>-0.9</v>
      </c>
      <c r="R3">
        <v>1</v>
      </c>
      <c r="V3">
        <v>1</v>
      </c>
      <c r="W3">
        <v>1</v>
      </c>
      <c r="Y3">
        <f t="shared" ref="Y3:Y8" si="2">S3+T3+U3+V3+W3+X3</f>
        <v>2</v>
      </c>
      <c r="Z3">
        <v>-16.2</v>
      </c>
    </row>
    <row r="4" spans="1:26" x14ac:dyDescent="0.2">
      <c r="A4">
        <v>3</v>
      </c>
      <c r="B4">
        <v>17</v>
      </c>
      <c r="C4">
        <v>0</v>
      </c>
      <c r="D4">
        <v>70</v>
      </c>
      <c r="E4" s="1">
        <v>43879.333333333336</v>
      </c>
      <c r="F4">
        <v>18</v>
      </c>
      <c r="G4">
        <v>16</v>
      </c>
      <c r="H4">
        <v>16.5</v>
      </c>
      <c r="I4">
        <f t="shared" si="1"/>
        <v>0.5</v>
      </c>
      <c r="J4">
        <v>70</v>
      </c>
      <c r="K4" s="2">
        <v>2</v>
      </c>
      <c r="L4">
        <v>0</v>
      </c>
      <c r="M4" s="3">
        <v>1.69</v>
      </c>
      <c r="N4">
        <v>89</v>
      </c>
      <c r="O4" s="7">
        <f t="shared" si="0"/>
        <v>31.161373901474043</v>
      </c>
      <c r="P4">
        <v>0</v>
      </c>
      <c r="Q4">
        <v>-22.3</v>
      </c>
      <c r="R4">
        <v>1</v>
      </c>
      <c r="W4">
        <v>1</v>
      </c>
      <c r="X4">
        <v>1</v>
      </c>
      <c r="Y4">
        <f t="shared" si="2"/>
        <v>2</v>
      </c>
      <c r="Z4">
        <v>-12.6</v>
      </c>
    </row>
    <row r="5" spans="1:26" x14ac:dyDescent="0.2">
      <c r="A5">
        <v>4</v>
      </c>
      <c r="B5">
        <v>16</v>
      </c>
      <c r="C5">
        <v>4</v>
      </c>
      <c r="D5">
        <v>70</v>
      </c>
      <c r="E5" s="1">
        <v>43885.333333333336</v>
      </c>
      <c r="F5">
        <v>12</v>
      </c>
      <c r="G5">
        <v>12</v>
      </c>
      <c r="H5">
        <v>12</v>
      </c>
      <c r="I5">
        <f t="shared" si="1"/>
        <v>0</v>
      </c>
      <c r="J5">
        <v>73</v>
      </c>
      <c r="K5" s="2">
        <v>2</v>
      </c>
      <c r="L5">
        <v>0</v>
      </c>
      <c r="M5" s="3">
        <v>1.65</v>
      </c>
      <c r="N5">
        <v>68</v>
      </c>
      <c r="O5" s="7">
        <f t="shared" si="0"/>
        <v>24.977043158861342</v>
      </c>
      <c r="P5">
        <v>0</v>
      </c>
      <c r="Q5">
        <v>7</v>
      </c>
      <c r="R5">
        <v>1</v>
      </c>
      <c r="V5">
        <v>1</v>
      </c>
      <c r="Y5">
        <f t="shared" si="2"/>
        <v>1</v>
      </c>
      <c r="Z5">
        <v>4.4000000000000004</v>
      </c>
    </row>
    <row r="6" spans="1:26" x14ac:dyDescent="0.2">
      <c r="A6">
        <v>5</v>
      </c>
      <c r="B6">
        <v>18</v>
      </c>
      <c r="C6">
        <v>2</v>
      </c>
      <c r="D6">
        <v>70</v>
      </c>
      <c r="E6" s="1">
        <v>43889.333333333336</v>
      </c>
      <c r="F6">
        <v>6</v>
      </c>
      <c r="G6">
        <v>15.5</v>
      </c>
      <c r="H6">
        <v>16</v>
      </c>
      <c r="I6">
        <f t="shared" si="1"/>
        <v>0.5</v>
      </c>
      <c r="J6">
        <v>67</v>
      </c>
      <c r="K6" s="2">
        <v>2</v>
      </c>
      <c r="L6">
        <v>1</v>
      </c>
      <c r="M6" s="3">
        <v>1.82</v>
      </c>
      <c r="N6">
        <v>99</v>
      </c>
      <c r="O6" s="7">
        <f t="shared" si="0"/>
        <v>29.887694722859557</v>
      </c>
      <c r="P6">
        <v>0</v>
      </c>
      <c r="Q6">
        <v>-22.5</v>
      </c>
      <c r="R6">
        <v>0</v>
      </c>
      <c r="V6">
        <v>1</v>
      </c>
      <c r="Y6">
        <f t="shared" si="2"/>
        <v>1</v>
      </c>
      <c r="Z6">
        <v>-13</v>
      </c>
    </row>
    <row r="7" spans="1:26" x14ac:dyDescent="0.2">
      <c r="A7">
        <v>6</v>
      </c>
      <c r="B7">
        <v>16</v>
      </c>
      <c r="C7">
        <v>12</v>
      </c>
      <c r="D7">
        <v>69</v>
      </c>
      <c r="E7" s="1">
        <v>43917.333333333336</v>
      </c>
      <c r="F7">
        <v>0.5</v>
      </c>
      <c r="G7">
        <v>12</v>
      </c>
      <c r="H7">
        <v>13</v>
      </c>
      <c r="I7">
        <f t="shared" si="1"/>
        <v>1</v>
      </c>
      <c r="J7">
        <v>52</v>
      </c>
      <c r="K7" s="2">
        <v>2</v>
      </c>
      <c r="L7">
        <v>0</v>
      </c>
      <c r="M7" s="3">
        <v>1.65</v>
      </c>
      <c r="N7">
        <v>67</v>
      </c>
      <c r="O7" s="7">
        <f t="shared" si="0"/>
        <v>24.609733700642796</v>
      </c>
      <c r="P7">
        <v>0</v>
      </c>
      <c r="Q7">
        <v>-12</v>
      </c>
      <c r="R7">
        <v>1</v>
      </c>
      <c r="V7">
        <v>1</v>
      </c>
      <c r="W7">
        <v>1</v>
      </c>
      <c r="Y7">
        <f t="shared" si="2"/>
        <v>2</v>
      </c>
      <c r="Z7">
        <v>-18</v>
      </c>
    </row>
    <row r="8" spans="1:26" x14ac:dyDescent="0.2">
      <c r="A8">
        <v>7</v>
      </c>
      <c r="B8">
        <v>17</v>
      </c>
      <c r="C8">
        <v>2</v>
      </c>
      <c r="D8">
        <v>68</v>
      </c>
      <c r="E8" s="1">
        <v>43936.333333333336</v>
      </c>
      <c r="F8">
        <v>60</v>
      </c>
      <c r="G8">
        <v>16</v>
      </c>
      <c r="H8">
        <v>16.5</v>
      </c>
      <c r="I8">
        <f t="shared" si="1"/>
        <v>0.5</v>
      </c>
      <c r="J8">
        <v>74</v>
      </c>
      <c r="K8" s="2">
        <v>2</v>
      </c>
      <c r="L8">
        <v>0</v>
      </c>
      <c r="M8" s="3">
        <v>1.63</v>
      </c>
      <c r="N8">
        <v>62</v>
      </c>
      <c r="O8" s="7">
        <f t="shared" si="0"/>
        <v>23.335466144755166</v>
      </c>
      <c r="P8">
        <v>0</v>
      </c>
      <c r="Q8">
        <v>-23</v>
      </c>
      <c r="R8">
        <v>1</v>
      </c>
      <c r="W8">
        <v>1</v>
      </c>
      <c r="X8">
        <v>1</v>
      </c>
      <c r="Y8">
        <f t="shared" si="2"/>
        <v>2</v>
      </c>
      <c r="Z8">
        <v>-15</v>
      </c>
    </row>
    <row r="9" spans="1:26" x14ac:dyDescent="0.2">
      <c r="A9">
        <v>8</v>
      </c>
      <c r="B9">
        <v>14</v>
      </c>
      <c r="C9">
        <v>14</v>
      </c>
      <c r="D9">
        <v>67</v>
      </c>
      <c r="E9" s="1">
        <v>43976.333333333336</v>
      </c>
      <c r="F9">
        <v>12</v>
      </c>
      <c r="G9">
        <v>11</v>
      </c>
      <c r="H9">
        <v>11</v>
      </c>
      <c r="I9">
        <f t="shared" si="1"/>
        <v>0</v>
      </c>
      <c r="J9" s="5">
        <v>65</v>
      </c>
      <c r="K9" s="5">
        <v>2</v>
      </c>
      <c r="L9" s="5">
        <v>0</v>
      </c>
      <c r="M9" s="5">
        <v>1.7</v>
      </c>
      <c r="N9" s="5">
        <v>80</v>
      </c>
      <c r="O9" s="8">
        <f t="shared" si="0"/>
        <v>27.681660899653981</v>
      </c>
      <c r="P9">
        <v>1</v>
      </c>
      <c r="Q9">
        <v>7</v>
      </c>
      <c r="R9">
        <v>1</v>
      </c>
      <c r="S9">
        <v>0</v>
      </c>
      <c r="T9">
        <v>0</v>
      </c>
      <c r="U9">
        <v>0</v>
      </c>
      <c r="V9">
        <v>1</v>
      </c>
      <c r="W9">
        <v>0</v>
      </c>
      <c r="X9">
        <v>0</v>
      </c>
      <c r="Y9">
        <v>1</v>
      </c>
      <c r="Z9">
        <v>5</v>
      </c>
    </row>
    <row r="10" spans="1:26" x14ac:dyDescent="0.2">
      <c r="A10">
        <v>9</v>
      </c>
      <c r="B10">
        <v>16</v>
      </c>
      <c r="C10">
        <v>3</v>
      </c>
      <c r="D10">
        <v>66</v>
      </c>
      <c r="E10" s="1">
        <v>44011.333333333336</v>
      </c>
      <c r="F10">
        <v>6</v>
      </c>
      <c r="G10">
        <v>12</v>
      </c>
      <c r="H10">
        <v>12</v>
      </c>
      <c r="I10">
        <f t="shared" si="1"/>
        <v>0</v>
      </c>
      <c r="J10" s="5">
        <v>76</v>
      </c>
      <c r="K10" s="5">
        <v>3</v>
      </c>
      <c r="L10" s="5">
        <v>1</v>
      </c>
      <c r="M10" s="5">
        <v>1.76</v>
      </c>
      <c r="N10" s="5">
        <v>108</v>
      </c>
      <c r="O10" s="8">
        <f t="shared" si="0"/>
        <v>34.865702479338843</v>
      </c>
      <c r="P10">
        <v>0</v>
      </c>
      <c r="Q10">
        <v>-23</v>
      </c>
      <c r="R10">
        <v>1</v>
      </c>
      <c r="W10">
        <v>1</v>
      </c>
      <c r="X10">
        <v>1</v>
      </c>
      <c r="Y10">
        <f>S10+T10+U10+V10+W10+X10</f>
        <v>2</v>
      </c>
      <c r="Z10">
        <v>-25</v>
      </c>
    </row>
    <row r="11" spans="1:26" x14ac:dyDescent="0.2">
      <c r="A11">
        <v>10</v>
      </c>
      <c r="B11">
        <v>12</v>
      </c>
      <c r="C11">
        <v>18</v>
      </c>
      <c r="D11">
        <v>66</v>
      </c>
      <c r="E11" s="1">
        <v>44012.333333333336</v>
      </c>
      <c r="F11">
        <v>4</v>
      </c>
      <c r="G11">
        <v>12</v>
      </c>
      <c r="H11">
        <v>12</v>
      </c>
      <c r="I11">
        <f t="shared" si="1"/>
        <v>0</v>
      </c>
      <c r="J11">
        <v>71</v>
      </c>
      <c r="K11">
        <v>2</v>
      </c>
      <c r="L11">
        <v>1</v>
      </c>
      <c r="M11">
        <v>1.81</v>
      </c>
      <c r="N11">
        <v>115</v>
      </c>
      <c r="O11" s="8">
        <f t="shared" si="0"/>
        <v>35.102713592381185</v>
      </c>
      <c r="P11">
        <v>1</v>
      </c>
      <c r="Q11">
        <v>20</v>
      </c>
      <c r="R11">
        <v>1</v>
      </c>
      <c r="S11">
        <v>0</v>
      </c>
      <c r="T11">
        <v>1</v>
      </c>
      <c r="U11">
        <v>0</v>
      </c>
      <c r="V11">
        <v>0</v>
      </c>
      <c r="W11">
        <v>1</v>
      </c>
      <c r="X11">
        <v>1</v>
      </c>
      <c r="Y11">
        <v>3</v>
      </c>
      <c r="Z11">
        <v>23</v>
      </c>
    </row>
    <row r="12" spans="1:26" ht="14.25" customHeight="1" x14ac:dyDescent="0.2">
      <c r="A12">
        <v>11</v>
      </c>
      <c r="B12">
        <v>18</v>
      </c>
      <c r="C12">
        <v>12</v>
      </c>
      <c r="D12">
        <v>65</v>
      </c>
      <c r="E12" s="1">
        <v>44019.416666666664</v>
      </c>
      <c r="F12">
        <v>1</v>
      </c>
      <c r="G12">
        <v>15.5</v>
      </c>
      <c r="H12">
        <v>16.5</v>
      </c>
      <c r="I12">
        <f t="shared" si="1"/>
        <v>1</v>
      </c>
      <c r="J12">
        <v>45</v>
      </c>
      <c r="K12" s="2">
        <v>2</v>
      </c>
      <c r="L12">
        <v>0</v>
      </c>
      <c r="M12" s="3">
        <v>1.64</v>
      </c>
      <c r="N12">
        <v>64</v>
      </c>
      <c r="O12" s="7">
        <f t="shared" si="0"/>
        <v>23.795359904818564</v>
      </c>
      <c r="P12">
        <v>0</v>
      </c>
      <c r="Q12">
        <v>6</v>
      </c>
      <c r="R12">
        <v>0</v>
      </c>
      <c r="V12">
        <v>1</v>
      </c>
      <c r="W12">
        <v>1</v>
      </c>
      <c r="Y12">
        <f>S12+T12+U12+V12+W12+X12</f>
        <v>2</v>
      </c>
      <c r="Z12">
        <v>-7.2</v>
      </c>
    </row>
    <row r="13" spans="1:26" x14ac:dyDescent="0.2">
      <c r="A13">
        <v>12</v>
      </c>
      <c r="B13">
        <v>17</v>
      </c>
      <c r="C13">
        <v>7</v>
      </c>
      <c r="D13">
        <v>65</v>
      </c>
      <c r="E13" s="1">
        <v>44026.333333333336</v>
      </c>
      <c r="F13">
        <v>0.75</v>
      </c>
      <c r="G13">
        <v>15</v>
      </c>
      <c r="H13">
        <v>16</v>
      </c>
      <c r="I13">
        <f t="shared" si="1"/>
        <v>1</v>
      </c>
      <c r="J13" s="5">
        <v>55</v>
      </c>
      <c r="K13" s="5">
        <v>2</v>
      </c>
      <c r="L13" s="5">
        <v>0</v>
      </c>
      <c r="M13" s="5">
        <v>1.67</v>
      </c>
      <c r="N13" s="5">
        <v>64</v>
      </c>
      <c r="O13" s="8">
        <f t="shared" si="0"/>
        <v>22.948115744558788</v>
      </c>
      <c r="P13">
        <v>1</v>
      </c>
      <c r="Q13">
        <v>15</v>
      </c>
      <c r="R13">
        <v>1</v>
      </c>
      <c r="S13">
        <v>0</v>
      </c>
      <c r="T13">
        <v>0</v>
      </c>
      <c r="U13">
        <v>0</v>
      </c>
      <c r="V13">
        <v>1</v>
      </c>
      <c r="W13">
        <v>1</v>
      </c>
      <c r="X13">
        <v>1</v>
      </c>
      <c r="Y13">
        <v>3</v>
      </c>
      <c r="Z13">
        <v>23</v>
      </c>
    </row>
    <row r="14" spans="1:26" x14ac:dyDescent="0.2">
      <c r="A14">
        <v>13</v>
      </c>
      <c r="B14">
        <v>16</v>
      </c>
      <c r="C14">
        <v>6</v>
      </c>
      <c r="D14">
        <v>64</v>
      </c>
      <c r="E14" s="1">
        <v>44050.333333333336</v>
      </c>
      <c r="F14">
        <v>3</v>
      </c>
      <c r="G14">
        <v>11</v>
      </c>
      <c r="H14">
        <v>12</v>
      </c>
      <c r="I14">
        <f t="shared" si="1"/>
        <v>1</v>
      </c>
      <c r="J14">
        <v>69</v>
      </c>
      <c r="K14" s="2">
        <v>2</v>
      </c>
      <c r="L14">
        <v>0</v>
      </c>
      <c r="M14" s="3">
        <v>1.72</v>
      </c>
      <c r="N14">
        <v>115</v>
      </c>
      <c r="O14" s="7">
        <f t="shared" si="0"/>
        <v>38.872363439697139</v>
      </c>
      <c r="P14">
        <v>0</v>
      </c>
      <c r="Q14">
        <v>-15</v>
      </c>
      <c r="R14">
        <v>1</v>
      </c>
      <c r="V14">
        <v>1</v>
      </c>
      <c r="W14">
        <v>1</v>
      </c>
      <c r="X14">
        <v>1</v>
      </c>
      <c r="Y14">
        <f>S14+T14+U14+V14+W14+X14</f>
        <v>3</v>
      </c>
      <c r="Z14">
        <v>-3</v>
      </c>
    </row>
    <row r="15" spans="1:26" x14ac:dyDescent="0.2">
      <c r="A15">
        <v>14</v>
      </c>
      <c r="B15">
        <v>17</v>
      </c>
      <c r="C15">
        <v>2</v>
      </c>
      <c r="D15">
        <v>64</v>
      </c>
      <c r="E15" s="1">
        <v>44067.46875</v>
      </c>
      <c r="F15">
        <v>24</v>
      </c>
      <c r="G15">
        <v>15</v>
      </c>
      <c r="H15">
        <v>15.5</v>
      </c>
      <c r="I15">
        <f t="shared" si="1"/>
        <v>0.5</v>
      </c>
      <c r="J15">
        <v>67</v>
      </c>
      <c r="K15" s="2">
        <v>2</v>
      </c>
      <c r="L15">
        <v>0</v>
      </c>
      <c r="M15" s="3">
        <v>1.68</v>
      </c>
      <c r="N15">
        <v>67</v>
      </c>
      <c r="O15" s="7">
        <f t="shared" si="0"/>
        <v>23.738662131519277</v>
      </c>
      <c r="P15">
        <v>0</v>
      </c>
      <c r="Q15">
        <v>-8</v>
      </c>
      <c r="R15">
        <v>0</v>
      </c>
      <c r="V15">
        <v>1</v>
      </c>
      <c r="Y15">
        <f>S15+T15+U15+V15+W15+X15</f>
        <v>1</v>
      </c>
      <c r="Z15">
        <v>-9</v>
      </c>
    </row>
    <row r="16" spans="1:26" x14ac:dyDescent="0.2">
      <c r="A16">
        <v>15</v>
      </c>
      <c r="B16">
        <v>12</v>
      </c>
      <c r="C16">
        <v>24</v>
      </c>
      <c r="D16">
        <v>64</v>
      </c>
      <c r="E16" s="1">
        <v>44069.333333333336</v>
      </c>
      <c r="F16">
        <v>1</v>
      </c>
      <c r="G16" s="5">
        <v>12</v>
      </c>
      <c r="H16">
        <v>13</v>
      </c>
      <c r="I16">
        <f t="shared" si="1"/>
        <v>1</v>
      </c>
      <c r="J16" s="5">
        <v>76</v>
      </c>
      <c r="K16" s="5">
        <v>3</v>
      </c>
      <c r="L16" s="5">
        <v>0</v>
      </c>
      <c r="M16" s="5">
        <v>1.61</v>
      </c>
      <c r="N16" s="5">
        <v>50</v>
      </c>
      <c r="O16" s="8">
        <f t="shared" si="0"/>
        <v>19.289379267775161</v>
      </c>
      <c r="P16">
        <v>1</v>
      </c>
      <c r="Q16">
        <v>12</v>
      </c>
      <c r="R16">
        <v>1</v>
      </c>
      <c r="S16">
        <v>0</v>
      </c>
      <c r="T16">
        <v>0</v>
      </c>
      <c r="U16">
        <v>0</v>
      </c>
      <c r="V16">
        <v>0</v>
      </c>
      <c r="W16">
        <v>0</v>
      </c>
      <c r="X16">
        <v>1</v>
      </c>
      <c r="Y16">
        <v>2</v>
      </c>
      <c r="Z16">
        <v>14</v>
      </c>
    </row>
    <row r="17" spans="1:26" x14ac:dyDescent="0.2">
      <c r="A17">
        <v>16</v>
      </c>
      <c r="B17">
        <v>16</v>
      </c>
      <c r="C17">
        <v>8</v>
      </c>
      <c r="D17">
        <v>64</v>
      </c>
      <c r="E17" s="1">
        <v>44071.333333333336</v>
      </c>
      <c r="F17">
        <v>12</v>
      </c>
      <c r="G17">
        <v>16</v>
      </c>
      <c r="H17">
        <v>16.5</v>
      </c>
      <c r="I17">
        <f t="shared" si="1"/>
        <v>0.5</v>
      </c>
      <c r="J17">
        <v>47</v>
      </c>
      <c r="K17" s="2">
        <v>1</v>
      </c>
      <c r="L17">
        <v>0</v>
      </c>
      <c r="M17" s="3">
        <v>1.68</v>
      </c>
      <c r="N17">
        <v>70</v>
      </c>
      <c r="O17" s="7">
        <f t="shared" si="0"/>
        <v>24.801587301587304</v>
      </c>
      <c r="P17">
        <v>0</v>
      </c>
      <c r="Q17">
        <v>2</v>
      </c>
      <c r="R17">
        <v>1</v>
      </c>
      <c r="V17">
        <v>1</v>
      </c>
      <c r="W17">
        <v>1</v>
      </c>
      <c r="X17">
        <v>1</v>
      </c>
      <c r="Y17">
        <f>S17+T17+U17+V17+W17+X17</f>
        <v>3</v>
      </c>
      <c r="Z17">
        <v>-9</v>
      </c>
    </row>
    <row r="18" spans="1:26" x14ac:dyDescent="0.2">
      <c r="A18">
        <v>17</v>
      </c>
      <c r="B18">
        <v>15</v>
      </c>
      <c r="C18">
        <v>12</v>
      </c>
      <c r="D18">
        <v>63</v>
      </c>
      <c r="E18" s="1">
        <v>44089.333333333336</v>
      </c>
      <c r="F18">
        <v>6</v>
      </c>
      <c r="G18">
        <v>14.5</v>
      </c>
      <c r="H18">
        <v>16.5</v>
      </c>
      <c r="I18">
        <f t="shared" si="1"/>
        <v>2</v>
      </c>
      <c r="J18" s="5">
        <v>61</v>
      </c>
      <c r="K18" s="5">
        <v>3</v>
      </c>
      <c r="L18" s="5">
        <v>0</v>
      </c>
      <c r="M18" s="5">
        <v>1.76</v>
      </c>
      <c r="N18" s="5">
        <v>95</v>
      </c>
      <c r="O18" s="8">
        <f t="shared" si="0"/>
        <v>30.668904958677686</v>
      </c>
      <c r="P18">
        <v>1</v>
      </c>
      <c r="Q18">
        <v>12</v>
      </c>
      <c r="R18">
        <v>1</v>
      </c>
      <c r="S18">
        <v>0</v>
      </c>
      <c r="T18">
        <v>0</v>
      </c>
      <c r="U18">
        <v>0</v>
      </c>
      <c r="V18">
        <v>0</v>
      </c>
      <c r="W18">
        <v>1</v>
      </c>
      <c r="X18">
        <v>1</v>
      </c>
      <c r="Y18">
        <v>2</v>
      </c>
      <c r="Z18">
        <v>14</v>
      </c>
    </row>
    <row r="19" spans="1:26" x14ac:dyDescent="0.2">
      <c r="A19">
        <v>18</v>
      </c>
      <c r="B19">
        <v>14</v>
      </c>
      <c r="C19">
        <v>10</v>
      </c>
      <c r="D19">
        <v>61</v>
      </c>
      <c r="E19" s="1">
        <v>44151.333333333336</v>
      </c>
      <c r="F19">
        <v>1</v>
      </c>
      <c r="G19">
        <v>11.5</v>
      </c>
      <c r="H19">
        <v>11.5</v>
      </c>
      <c r="I19">
        <f t="shared" si="1"/>
        <v>0</v>
      </c>
      <c r="J19">
        <v>54</v>
      </c>
      <c r="K19" s="2">
        <v>2</v>
      </c>
      <c r="L19">
        <v>0</v>
      </c>
      <c r="M19" s="3">
        <v>1.69</v>
      </c>
      <c r="N19">
        <v>72</v>
      </c>
      <c r="O19" s="7">
        <f t="shared" si="0"/>
        <v>25.209201358495854</v>
      </c>
      <c r="P19">
        <v>0</v>
      </c>
      <c r="Q19">
        <v>-29</v>
      </c>
      <c r="R19">
        <v>1</v>
      </c>
      <c r="V19">
        <v>1</v>
      </c>
      <c r="W19">
        <v>1</v>
      </c>
      <c r="Y19">
        <f>S19+T19+U19+V19+W19+X19</f>
        <v>2</v>
      </c>
      <c r="Z19">
        <v>-30</v>
      </c>
    </row>
    <row r="20" spans="1:26" x14ac:dyDescent="0.2">
      <c r="A20">
        <v>19</v>
      </c>
      <c r="B20">
        <v>15</v>
      </c>
      <c r="C20">
        <v>16</v>
      </c>
      <c r="D20">
        <v>60</v>
      </c>
      <c r="E20" s="1">
        <v>44168.333333333336</v>
      </c>
      <c r="F20">
        <v>6</v>
      </c>
      <c r="G20">
        <v>15</v>
      </c>
      <c r="H20">
        <v>15.5</v>
      </c>
      <c r="I20">
        <f t="shared" si="1"/>
        <v>0.5</v>
      </c>
      <c r="J20">
        <v>57</v>
      </c>
      <c r="K20" s="2">
        <v>2</v>
      </c>
      <c r="L20">
        <v>1</v>
      </c>
      <c r="M20" s="3">
        <v>1.68</v>
      </c>
      <c r="N20">
        <v>78</v>
      </c>
      <c r="O20" s="7">
        <f t="shared" si="0"/>
        <v>27.636054421768712</v>
      </c>
      <c r="P20">
        <v>0</v>
      </c>
      <c r="Q20">
        <v>-8</v>
      </c>
      <c r="R20">
        <v>0</v>
      </c>
      <c r="W20">
        <v>1</v>
      </c>
      <c r="Y20">
        <f>S20+T20+U20+V20+W20+X20</f>
        <v>1</v>
      </c>
      <c r="Z20">
        <v>-24</v>
      </c>
    </row>
    <row r="21" spans="1:26" x14ac:dyDescent="0.2">
      <c r="A21">
        <v>20</v>
      </c>
      <c r="B21">
        <v>18</v>
      </c>
      <c r="C21">
        <v>0</v>
      </c>
      <c r="D21">
        <v>60</v>
      </c>
      <c r="E21" s="1">
        <v>44183.333333333336</v>
      </c>
      <c r="F21">
        <v>4</v>
      </c>
      <c r="G21" s="5">
        <v>14.5</v>
      </c>
      <c r="H21">
        <v>16</v>
      </c>
      <c r="I21">
        <f t="shared" si="1"/>
        <v>1.5</v>
      </c>
      <c r="J21" s="5">
        <v>69</v>
      </c>
      <c r="K21" s="5">
        <v>2</v>
      </c>
      <c r="L21" s="5">
        <v>0</v>
      </c>
      <c r="M21" s="5">
        <v>1.78</v>
      </c>
      <c r="N21" s="5">
        <v>98</v>
      </c>
      <c r="O21" s="8">
        <f t="shared" si="0"/>
        <v>30.930438076000502</v>
      </c>
      <c r="P21">
        <v>1</v>
      </c>
      <c r="Q21">
        <v>18</v>
      </c>
      <c r="R21">
        <v>1</v>
      </c>
      <c r="S21">
        <v>0</v>
      </c>
      <c r="T21">
        <v>0</v>
      </c>
      <c r="U21">
        <v>0</v>
      </c>
      <c r="V21">
        <v>0</v>
      </c>
      <c r="W21">
        <v>1</v>
      </c>
      <c r="X21">
        <v>0</v>
      </c>
      <c r="Y21">
        <v>1</v>
      </c>
      <c r="Z21">
        <v>15</v>
      </c>
    </row>
    <row r="22" spans="1:26" x14ac:dyDescent="0.2">
      <c r="A22">
        <v>21</v>
      </c>
      <c r="B22">
        <v>17</v>
      </c>
      <c r="C22">
        <v>7</v>
      </c>
      <c r="D22">
        <v>59</v>
      </c>
      <c r="E22" s="1">
        <v>44224.333333333336</v>
      </c>
      <c r="F22">
        <v>3</v>
      </c>
      <c r="G22">
        <v>16</v>
      </c>
      <c r="H22">
        <v>17</v>
      </c>
      <c r="I22">
        <f t="shared" si="1"/>
        <v>1</v>
      </c>
      <c r="J22">
        <v>43</v>
      </c>
      <c r="K22" s="2">
        <v>2</v>
      </c>
      <c r="L22">
        <v>1</v>
      </c>
      <c r="M22" s="3">
        <v>1.9</v>
      </c>
      <c r="N22">
        <v>75</v>
      </c>
      <c r="O22" s="7">
        <f t="shared" si="0"/>
        <v>20.775623268698062</v>
      </c>
      <c r="P22">
        <v>0</v>
      </c>
      <c r="Q22">
        <v>-13</v>
      </c>
      <c r="R22">
        <v>0</v>
      </c>
      <c r="V22">
        <v>1</v>
      </c>
      <c r="W22">
        <v>1</v>
      </c>
      <c r="Y22">
        <f>S22+T22+U22+V22+W22+X22</f>
        <v>2</v>
      </c>
      <c r="Z22">
        <v>-18</v>
      </c>
    </row>
    <row r="23" spans="1:26" x14ac:dyDescent="0.2">
      <c r="A23">
        <v>22</v>
      </c>
      <c r="B23">
        <v>13</v>
      </c>
      <c r="C23">
        <v>10</v>
      </c>
      <c r="D23">
        <v>58</v>
      </c>
      <c r="E23" s="1">
        <v>44246.333333333336</v>
      </c>
      <c r="F23">
        <v>4</v>
      </c>
      <c r="G23">
        <v>15</v>
      </c>
      <c r="H23">
        <v>15</v>
      </c>
      <c r="I23">
        <f t="shared" si="1"/>
        <v>0</v>
      </c>
      <c r="J23" s="5">
        <v>60</v>
      </c>
      <c r="K23" s="5">
        <v>2</v>
      </c>
      <c r="L23" s="5">
        <v>1</v>
      </c>
      <c r="M23" s="5">
        <v>1.78</v>
      </c>
      <c r="N23" s="5">
        <v>74</v>
      </c>
      <c r="O23" s="8">
        <f t="shared" si="0"/>
        <v>23.355636914530994</v>
      </c>
      <c r="P23">
        <v>1</v>
      </c>
      <c r="Q23">
        <v>3</v>
      </c>
      <c r="R23">
        <v>1</v>
      </c>
      <c r="S23">
        <v>0</v>
      </c>
      <c r="T23">
        <v>0</v>
      </c>
      <c r="U23">
        <v>1</v>
      </c>
      <c r="V23">
        <v>1</v>
      </c>
      <c r="W23">
        <v>0</v>
      </c>
      <c r="X23">
        <v>0</v>
      </c>
      <c r="Y23">
        <v>2</v>
      </c>
      <c r="Z23">
        <v>8</v>
      </c>
    </row>
    <row r="24" spans="1:26" x14ac:dyDescent="0.2">
      <c r="A24">
        <v>23</v>
      </c>
      <c r="B24">
        <v>17</v>
      </c>
      <c r="C24">
        <v>24</v>
      </c>
      <c r="D24">
        <v>57</v>
      </c>
      <c r="E24" s="1">
        <v>44270.333333333336</v>
      </c>
      <c r="F24">
        <v>12</v>
      </c>
      <c r="G24">
        <v>13</v>
      </c>
      <c r="H24">
        <v>14</v>
      </c>
      <c r="I24">
        <f t="shared" si="1"/>
        <v>1</v>
      </c>
      <c r="J24">
        <v>54</v>
      </c>
      <c r="K24" s="2">
        <v>2</v>
      </c>
      <c r="L24">
        <v>0</v>
      </c>
      <c r="M24" s="3">
        <v>1.7</v>
      </c>
      <c r="N24">
        <v>59</v>
      </c>
      <c r="O24" s="7">
        <f t="shared" si="0"/>
        <v>20.415224913494811</v>
      </c>
      <c r="P24">
        <v>0</v>
      </c>
      <c r="Q24">
        <v>2.4</v>
      </c>
      <c r="R24">
        <v>0</v>
      </c>
      <c r="V24">
        <v>1</v>
      </c>
      <c r="W24">
        <v>1</v>
      </c>
      <c r="Y24">
        <f>S24+T24+U24+V24+W24+X24</f>
        <v>2</v>
      </c>
      <c r="Z24">
        <v>-16</v>
      </c>
    </row>
    <row r="25" spans="1:26" x14ac:dyDescent="0.2">
      <c r="A25">
        <v>24</v>
      </c>
      <c r="B25">
        <v>16</v>
      </c>
      <c r="C25">
        <v>10</v>
      </c>
      <c r="D25">
        <v>57</v>
      </c>
      <c r="E25" s="1">
        <v>44278.333333333336</v>
      </c>
      <c r="F25">
        <v>3</v>
      </c>
      <c r="G25">
        <v>16</v>
      </c>
      <c r="H25">
        <v>17</v>
      </c>
      <c r="I25">
        <f t="shared" si="1"/>
        <v>1</v>
      </c>
      <c r="J25" s="5">
        <v>79</v>
      </c>
      <c r="K25" s="5">
        <v>3</v>
      </c>
      <c r="L25" s="5">
        <v>0</v>
      </c>
      <c r="M25" s="5">
        <v>1.63</v>
      </c>
      <c r="N25" s="5">
        <v>60</v>
      </c>
      <c r="O25" s="8">
        <f t="shared" si="0"/>
        <v>22.582709172343712</v>
      </c>
      <c r="P25">
        <v>1</v>
      </c>
      <c r="Q25">
        <v>30</v>
      </c>
      <c r="R25">
        <v>1</v>
      </c>
      <c r="S25">
        <v>0</v>
      </c>
      <c r="T25">
        <v>0</v>
      </c>
      <c r="U25">
        <v>0</v>
      </c>
      <c r="V25">
        <v>0</v>
      </c>
      <c r="W25">
        <v>1</v>
      </c>
      <c r="X25">
        <v>1</v>
      </c>
      <c r="Y25">
        <v>2</v>
      </c>
      <c r="Z25">
        <v>15</v>
      </c>
    </row>
    <row r="26" spans="1:26" x14ac:dyDescent="0.2">
      <c r="A26">
        <v>25</v>
      </c>
      <c r="B26">
        <v>17</v>
      </c>
      <c r="C26">
        <v>4</v>
      </c>
      <c r="D26">
        <v>55</v>
      </c>
      <c r="E26" s="1">
        <v>44342.333333333336</v>
      </c>
      <c r="F26">
        <v>12</v>
      </c>
      <c r="G26">
        <v>14</v>
      </c>
      <c r="H26">
        <v>15</v>
      </c>
      <c r="I26">
        <f t="shared" si="1"/>
        <v>1</v>
      </c>
      <c r="J26">
        <v>56</v>
      </c>
      <c r="K26" s="2">
        <v>1</v>
      </c>
      <c r="L26">
        <v>1</v>
      </c>
      <c r="M26" s="3">
        <v>1.7</v>
      </c>
      <c r="N26">
        <v>80</v>
      </c>
      <c r="O26" s="7">
        <f t="shared" si="0"/>
        <v>27.681660899653981</v>
      </c>
      <c r="P26">
        <v>0</v>
      </c>
      <c r="Q26">
        <v>-12.3</v>
      </c>
      <c r="R26">
        <v>1</v>
      </c>
      <c r="W26">
        <v>1</v>
      </c>
      <c r="Y26">
        <f>S26+T26+U26+V26+W26+X26</f>
        <v>1</v>
      </c>
      <c r="Z26">
        <v>-12</v>
      </c>
    </row>
    <row r="27" spans="1:26" x14ac:dyDescent="0.2">
      <c r="A27">
        <v>26</v>
      </c>
      <c r="B27">
        <v>18</v>
      </c>
      <c r="C27">
        <v>2</v>
      </c>
      <c r="D27">
        <v>54</v>
      </c>
      <c r="E27" s="1">
        <v>44362.333333333336</v>
      </c>
      <c r="F27">
        <v>1</v>
      </c>
      <c r="G27">
        <v>16.5</v>
      </c>
      <c r="H27">
        <v>17</v>
      </c>
      <c r="I27">
        <f t="shared" si="1"/>
        <v>0.5</v>
      </c>
      <c r="J27">
        <v>43</v>
      </c>
      <c r="K27" s="2">
        <v>2</v>
      </c>
      <c r="L27">
        <v>1</v>
      </c>
      <c r="M27" s="3">
        <v>1.8</v>
      </c>
      <c r="N27">
        <v>87</v>
      </c>
      <c r="O27" s="7">
        <f t="shared" si="0"/>
        <v>26.851851851851851</v>
      </c>
      <c r="P27">
        <v>0</v>
      </c>
      <c r="Q27">
        <v>-5</v>
      </c>
      <c r="R27">
        <v>0</v>
      </c>
      <c r="V27">
        <v>1</v>
      </c>
      <c r="W27">
        <v>1</v>
      </c>
      <c r="Y27">
        <f>S27+T27+U27+V27+W27+X27</f>
        <v>2</v>
      </c>
      <c r="Z27">
        <v>-14</v>
      </c>
    </row>
    <row r="28" spans="1:26" x14ac:dyDescent="0.2">
      <c r="A28">
        <v>27</v>
      </c>
      <c r="B28">
        <v>18</v>
      </c>
      <c r="C28">
        <v>2</v>
      </c>
      <c r="D28">
        <v>54</v>
      </c>
      <c r="E28" s="1">
        <v>44376.59375</v>
      </c>
      <c r="F28">
        <v>12</v>
      </c>
      <c r="G28">
        <v>17</v>
      </c>
      <c r="H28">
        <v>17</v>
      </c>
      <c r="I28">
        <f t="shared" si="1"/>
        <v>0</v>
      </c>
      <c r="J28">
        <v>59</v>
      </c>
      <c r="K28" s="2">
        <v>2</v>
      </c>
      <c r="L28">
        <v>1</v>
      </c>
      <c r="M28" s="3">
        <v>1.83</v>
      </c>
      <c r="N28">
        <v>90</v>
      </c>
      <c r="O28" s="7">
        <f t="shared" si="0"/>
        <v>26.874496103198062</v>
      </c>
      <c r="P28">
        <v>0</v>
      </c>
      <c r="Q28">
        <v>3</v>
      </c>
      <c r="R28">
        <v>0</v>
      </c>
      <c r="W28">
        <v>1</v>
      </c>
      <c r="Y28">
        <f>S28+T28+U28+V28+W28+X28</f>
        <v>1</v>
      </c>
      <c r="Z28">
        <v>-10</v>
      </c>
    </row>
    <row r="29" spans="1:26" x14ac:dyDescent="0.2">
      <c r="A29">
        <v>28</v>
      </c>
      <c r="B29">
        <v>14</v>
      </c>
      <c r="C29">
        <v>3</v>
      </c>
      <c r="D29">
        <v>53</v>
      </c>
      <c r="E29" s="1">
        <v>44405.333333333336</v>
      </c>
      <c r="F29">
        <v>8</v>
      </c>
      <c r="G29">
        <v>13.5</v>
      </c>
      <c r="H29">
        <v>16</v>
      </c>
      <c r="I29">
        <f t="shared" si="1"/>
        <v>2.5</v>
      </c>
      <c r="J29" s="5">
        <v>65</v>
      </c>
      <c r="K29" s="5">
        <v>1</v>
      </c>
      <c r="L29" s="5">
        <v>0</v>
      </c>
      <c r="M29" s="5">
        <v>1.62</v>
      </c>
      <c r="N29" s="5">
        <v>57</v>
      </c>
      <c r="O29" s="8">
        <f t="shared" si="0"/>
        <v>21.719250114311837</v>
      </c>
      <c r="P29">
        <v>1</v>
      </c>
      <c r="Q29">
        <v>0</v>
      </c>
      <c r="R29">
        <v>1</v>
      </c>
      <c r="S29">
        <v>0</v>
      </c>
      <c r="T29">
        <v>0</v>
      </c>
      <c r="U29">
        <v>0</v>
      </c>
      <c r="V29">
        <v>1</v>
      </c>
      <c r="W29">
        <v>1</v>
      </c>
      <c r="X29">
        <v>1</v>
      </c>
      <c r="Y29">
        <v>3</v>
      </c>
      <c r="Z29">
        <v>3</v>
      </c>
    </row>
    <row r="30" spans="1:26" x14ac:dyDescent="0.2">
      <c r="A30">
        <v>29</v>
      </c>
      <c r="B30">
        <v>9</v>
      </c>
      <c r="C30">
        <v>33</v>
      </c>
      <c r="D30">
        <v>52</v>
      </c>
      <c r="E30" s="1">
        <v>44435.333333333336</v>
      </c>
      <c r="F30">
        <v>3</v>
      </c>
      <c r="G30">
        <v>8.5</v>
      </c>
      <c r="H30">
        <v>8.5</v>
      </c>
      <c r="I30">
        <f t="shared" si="1"/>
        <v>0</v>
      </c>
      <c r="J30" s="5">
        <v>79</v>
      </c>
      <c r="K30" s="5">
        <v>3</v>
      </c>
      <c r="L30" s="5">
        <v>0</v>
      </c>
      <c r="M30" s="5">
        <v>1.6</v>
      </c>
      <c r="N30" s="5">
        <v>70</v>
      </c>
      <c r="O30" s="8">
        <f t="shared" si="0"/>
        <v>27.343749999999996</v>
      </c>
      <c r="P30">
        <v>1</v>
      </c>
      <c r="Q30">
        <v>10</v>
      </c>
      <c r="R30">
        <v>1</v>
      </c>
      <c r="S30">
        <v>0</v>
      </c>
      <c r="T30">
        <v>0</v>
      </c>
      <c r="U30">
        <v>0</v>
      </c>
      <c r="V30">
        <v>1</v>
      </c>
      <c r="W30">
        <v>0</v>
      </c>
      <c r="X30">
        <v>0</v>
      </c>
      <c r="Y30">
        <v>1</v>
      </c>
      <c r="Z30">
        <v>12</v>
      </c>
    </row>
    <row r="31" spans="1:26" x14ac:dyDescent="0.2">
      <c r="A31">
        <v>30</v>
      </c>
      <c r="B31">
        <v>18</v>
      </c>
      <c r="C31">
        <v>14</v>
      </c>
      <c r="D31">
        <v>49</v>
      </c>
      <c r="E31" s="1">
        <v>44526.333333333336</v>
      </c>
      <c r="F31">
        <v>3</v>
      </c>
      <c r="G31">
        <v>15.5</v>
      </c>
      <c r="H31">
        <v>17</v>
      </c>
      <c r="I31">
        <f t="shared" si="1"/>
        <v>1.5</v>
      </c>
      <c r="J31">
        <v>56</v>
      </c>
      <c r="K31" s="2">
        <v>2</v>
      </c>
      <c r="L31">
        <v>1</v>
      </c>
      <c r="M31" s="3">
        <v>1.87</v>
      </c>
      <c r="N31">
        <v>91</v>
      </c>
      <c r="O31" s="7">
        <f t="shared" si="0"/>
        <v>26.023048986244955</v>
      </c>
      <c r="P31">
        <v>0</v>
      </c>
      <c r="Q31">
        <v>-15</v>
      </c>
      <c r="R31">
        <v>0</v>
      </c>
      <c r="W31">
        <v>1</v>
      </c>
      <c r="Y31">
        <f>S31+T31+U31+V31+W31+X31</f>
        <v>1</v>
      </c>
      <c r="Z31">
        <v>-25</v>
      </c>
    </row>
    <row r="32" spans="1:26" x14ac:dyDescent="0.2">
      <c r="A32">
        <v>31</v>
      </c>
      <c r="B32">
        <v>12</v>
      </c>
      <c r="C32">
        <v>17</v>
      </c>
      <c r="D32">
        <v>47</v>
      </c>
      <c r="E32" s="1">
        <v>44568.333333333336</v>
      </c>
      <c r="F32">
        <v>18</v>
      </c>
      <c r="G32">
        <v>9.5</v>
      </c>
      <c r="H32">
        <v>11</v>
      </c>
      <c r="I32">
        <f t="shared" si="1"/>
        <v>1.5</v>
      </c>
      <c r="J32" s="5">
        <v>75</v>
      </c>
      <c r="K32" s="5">
        <v>3</v>
      </c>
      <c r="L32" s="5">
        <v>1</v>
      </c>
      <c r="M32" s="5">
        <v>1.72</v>
      </c>
      <c r="N32" s="5">
        <v>72</v>
      </c>
      <c r="O32" s="8">
        <f t="shared" si="0"/>
        <v>24.337479718766904</v>
      </c>
      <c r="P32">
        <v>1</v>
      </c>
      <c r="Q32">
        <v>15</v>
      </c>
      <c r="R32">
        <v>1</v>
      </c>
      <c r="S32">
        <v>0</v>
      </c>
      <c r="T32">
        <v>0</v>
      </c>
      <c r="U32">
        <v>1</v>
      </c>
      <c r="V32">
        <v>1</v>
      </c>
      <c r="W32">
        <v>1</v>
      </c>
      <c r="X32">
        <v>1</v>
      </c>
      <c r="Y32">
        <v>4</v>
      </c>
      <c r="Z32">
        <v>1</v>
      </c>
    </row>
    <row r="33" spans="1:26" x14ac:dyDescent="0.2">
      <c r="A33">
        <v>32</v>
      </c>
      <c r="B33">
        <v>15</v>
      </c>
      <c r="C33">
        <v>22</v>
      </c>
      <c r="D33">
        <v>47</v>
      </c>
      <c r="E33" s="1">
        <v>44579.479166666664</v>
      </c>
      <c r="F33">
        <v>12</v>
      </c>
      <c r="G33">
        <v>13.5</v>
      </c>
      <c r="H33">
        <v>15.5</v>
      </c>
      <c r="I33">
        <f t="shared" si="1"/>
        <v>2</v>
      </c>
      <c r="J33">
        <v>75</v>
      </c>
      <c r="K33" s="2">
        <v>2</v>
      </c>
      <c r="L33">
        <v>1</v>
      </c>
      <c r="M33" s="3">
        <v>1.76</v>
      </c>
      <c r="N33">
        <v>82</v>
      </c>
      <c r="O33" s="7">
        <f t="shared" si="0"/>
        <v>26.472107438016529</v>
      </c>
      <c r="P33">
        <v>0</v>
      </c>
      <c r="Q33">
        <v>-21</v>
      </c>
      <c r="R33">
        <v>1</v>
      </c>
      <c r="W33">
        <v>1</v>
      </c>
      <c r="Y33">
        <f t="shared" ref="Y33:Y40" si="3">S33+T33+U33+V33+W33+X33</f>
        <v>1</v>
      </c>
      <c r="Z33">
        <v>-31</v>
      </c>
    </row>
    <row r="34" spans="1:26" x14ac:dyDescent="0.2">
      <c r="A34">
        <v>33</v>
      </c>
      <c r="B34">
        <v>15</v>
      </c>
      <c r="C34">
        <v>3</v>
      </c>
      <c r="D34">
        <v>46</v>
      </c>
      <c r="E34" s="1">
        <v>44600.333333333336</v>
      </c>
      <c r="F34">
        <v>12</v>
      </c>
      <c r="G34">
        <v>14</v>
      </c>
      <c r="H34">
        <v>15</v>
      </c>
      <c r="I34">
        <f t="shared" si="1"/>
        <v>1</v>
      </c>
      <c r="J34">
        <v>75</v>
      </c>
      <c r="K34" s="2">
        <v>2</v>
      </c>
      <c r="L34">
        <v>0</v>
      </c>
      <c r="M34" s="3">
        <v>1.68</v>
      </c>
      <c r="N34">
        <v>84</v>
      </c>
      <c r="O34" s="7">
        <f t="shared" ref="O34:O65" si="4">N34/(M34*M34)</f>
        <v>29.761904761904766</v>
      </c>
      <c r="P34">
        <v>0</v>
      </c>
      <c r="Q34">
        <v>6</v>
      </c>
      <c r="R34">
        <v>0</v>
      </c>
      <c r="W34">
        <v>1</v>
      </c>
      <c r="X34">
        <v>1</v>
      </c>
      <c r="Y34">
        <f t="shared" si="3"/>
        <v>2</v>
      </c>
      <c r="Z34">
        <v>5</v>
      </c>
    </row>
    <row r="35" spans="1:26" x14ac:dyDescent="0.2">
      <c r="A35">
        <v>34</v>
      </c>
      <c r="B35">
        <v>14</v>
      </c>
      <c r="C35">
        <v>14</v>
      </c>
      <c r="D35">
        <v>43</v>
      </c>
      <c r="E35" s="1">
        <v>44699.333333333336</v>
      </c>
      <c r="F35">
        <v>24</v>
      </c>
      <c r="G35">
        <v>14.5</v>
      </c>
      <c r="H35">
        <v>16</v>
      </c>
      <c r="I35">
        <f t="shared" si="1"/>
        <v>1.5</v>
      </c>
      <c r="J35">
        <v>63</v>
      </c>
      <c r="K35" s="2">
        <v>2</v>
      </c>
      <c r="L35">
        <v>0</v>
      </c>
      <c r="M35" s="3">
        <v>1.72</v>
      </c>
      <c r="N35">
        <v>73</v>
      </c>
      <c r="O35" s="7">
        <f t="shared" si="4"/>
        <v>24.675500270416443</v>
      </c>
      <c r="P35">
        <v>0</v>
      </c>
      <c r="Q35">
        <v>-3</v>
      </c>
      <c r="R35">
        <v>1</v>
      </c>
      <c r="U35">
        <v>1</v>
      </c>
      <c r="Y35">
        <f t="shared" si="3"/>
        <v>1</v>
      </c>
      <c r="Z35">
        <v>-9</v>
      </c>
    </row>
    <row r="36" spans="1:26" x14ac:dyDescent="0.2">
      <c r="A36">
        <v>35</v>
      </c>
      <c r="B36">
        <v>17</v>
      </c>
      <c r="C36">
        <v>10</v>
      </c>
      <c r="D36">
        <v>43</v>
      </c>
      <c r="E36" s="1">
        <v>44708.333333333336</v>
      </c>
      <c r="F36">
        <v>9</v>
      </c>
      <c r="G36">
        <v>15</v>
      </c>
      <c r="H36">
        <v>16</v>
      </c>
      <c r="I36">
        <f t="shared" si="1"/>
        <v>1</v>
      </c>
      <c r="J36">
        <v>76</v>
      </c>
      <c r="K36" s="2">
        <v>3</v>
      </c>
      <c r="L36">
        <v>1</v>
      </c>
      <c r="M36" s="3">
        <v>1.74</v>
      </c>
      <c r="N36">
        <v>85</v>
      </c>
      <c r="O36" s="7">
        <f t="shared" si="4"/>
        <v>28.075042938300964</v>
      </c>
      <c r="P36">
        <v>0</v>
      </c>
      <c r="Q36">
        <v>-18</v>
      </c>
      <c r="R36">
        <v>1</v>
      </c>
      <c r="W36">
        <v>1</v>
      </c>
      <c r="Y36">
        <f t="shared" si="3"/>
        <v>1</v>
      </c>
      <c r="Z36">
        <v>6</v>
      </c>
    </row>
    <row r="37" spans="1:26" x14ac:dyDescent="0.2">
      <c r="A37">
        <v>36</v>
      </c>
      <c r="B37">
        <v>16</v>
      </c>
      <c r="C37">
        <v>9</v>
      </c>
      <c r="D37">
        <v>43</v>
      </c>
      <c r="E37" s="1">
        <v>44711.333333333336</v>
      </c>
      <c r="F37">
        <v>1</v>
      </c>
      <c r="G37">
        <v>12</v>
      </c>
      <c r="H37">
        <v>14</v>
      </c>
      <c r="I37">
        <f t="shared" si="1"/>
        <v>2</v>
      </c>
      <c r="J37">
        <v>59</v>
      </c>
      <c r="K37" s="2">
        <v>2</v>
      </c>
      <c r="L37">
        <v>1</v>
      </c>
      <c r="M37" s="3">
        <v>1.8</v>
      </c>
      <c r="N37">
        <v>80</v>
      </c>
      <c r="O37" s="7">
        <f t="shared" si="4"/>
        <v>24.691358024691358</v>
      </c>
      <c r="P37">
        <v>0</v>
      </c>
      <c r="Q37">
        <v>2</v>
      </c>
      <c r="R37">
        <v>1</v>
      </c>
      <c r="W37">
        <v>1</v>
      </c>
      <c r="X37">
        <v>1</v>
      </c>
      <c r="Y37">
        <f t="shared" si="3"/>
        <v>2</v>
      </c>
      <c r="Z37">
        <v>-1</v>
      </c>
    </row>
    <row r="38" spans="1:26" x14ac:dyDescent="0.2">
      <c r="A38">
        <v>37</v>
      </c>
      <c r="B38">
        <v>17</v>
      </c>
      <c r="C38">
        <v>2</v>
      </c>
      <c r="D38">
        <v>42</v>
      </c>
      <c r="E38" s="1">
        <v>44720.510416666664</v>
      </c>
      <c r="F38">
        <v>4</v>
      </c>
      <c r="G38">
        <v>14</v>
      </c>
      <c r="H38">
        <v>16.5</v>
      </c>
      <c r="I38">
        <f t="shared" si="1"/>
        <v>2.5</v>
      </c>
      <c r="J38">
        <v>70</v>
      </c>
      <c r="K38" s="2">
        <v>2</v>
      </c>
      <c r="L38">
        <v>0</v>
      </c>
      <c r="M38" s="3">
        <v>1.6</v>
      </c>
      <c r="N38">
        <v>59</v>
      </c>
      <c r="O38" s="7">
        <f t="shared" si="4"/>
        <v>23.046874999999996</v>
      </c>
      <c r="P38">
        <v>0</v>
      </c>
      <c r="Q38">
        <v>-16.8</v>
      </c>
      <c r="R38">
        <v>0</v>
      </c>
      <c r="W38">
        <v>1</v>
      </c>
      <c r="X38">
        <v>1</v>
      </c>
      <c r="Y38">
        <f t="shared" si="3"/>
        <v>2</v>
      </c>
      <c r="Z38">
        <v>2</v>
      </c>
    </row>
    <row r="39" spans="1:26" x14ac:dyDescent="0.2">
      <c r="A39">
        <v>38</v>
      </c>
      <c r="B39">
        <v>18</v>
      </c>
      <c r="C39">
        <v>11</v>
      </c>
      <c r="D39">
        <v>42</v>
      </c>
      <c r="E39" s="1">
        <v>44727.333333333336</v>
      </c>
      <c r="F39">
        <v>48</v>
      </c>
      <c r="G39">
        <v>15</v>
      </c>
      <c r="H39">
        <v>16</v>
      </c>
      <c r="I39">
        <f t="shared" si="1"/>
        <v>1</v>
      </c>
      <c r="J39">
        <v>50</v>
      </c>
      <c r="K39" s="2">
        <v>2</v>
      </c>
      <c r="L39">
        <v>1</v>
      </c>
      <c r="M39" s="3">
        <v>1.8</v>
      </c>
      <c r="N39">
        <v>88</v>
      </c>
      <c r="O39" s="7">
        <f t="shared" si="4"/>
        <v>27.160493827160494</v>
      </c>
      <c r="P39">
        <v>0</v>
      </c>
      <c r="Q39">
        <v>-13</v>
      </c>
      <c r="R39">
        <v>0</v>
      </c>
      <c r="W39">
        <v>1</v>
      </c>
      <c r="Y39">
        <f t="shared" si="3"/>
        <v>1</v>
      </c>
      <c r="Z39">
        <v>-15</v>
      </c>
    </row>
    <row r="40" spans="1:26" x14ac:dyDescent="0.2">
      <c r="A40">
        <v>39</v>
      </c>
      <c r="B40">
        <v>17</v>
      </c>
      <c r="C40">
        <v>3</v>
      </c>
      <c r="D40">
        <v>42</v>
      </c>
      <c r="E40" s="1">
        <v>44734.333333333336</v>
      </c>
      <c r="F40">
        <v>12</v>
      </c>
      <c r="G40">
        <v>14</v>
      </c>
      <c r="H40">
        <v>15</v>
      </c>
      <c r="I40">
        <f t="shared" si="1"/>
        <v>1</v>
      </c>
      <c r="J40">
        <v>49</v>
      </c>
      <c r="K40" s="2">
        <v>2</v>
      </c>
      <c r="L40">
        <v>1</v>
      </c>
      <c r="M40" s="3">
        <v>1.86</v>
      </c>
      <c r="N40">
        <v>100</v>
      </c>
      <c r="O40" s="7">
        <f t="shared" si="4"/>
        <v>28.905075731298414</v>
      </c>
      <c r="P40">
        <v>0</v>
      </c>
      <c r="Q40">
        <v>-12</v>
      </c>
      <c r="R40">
        <v>1</v>
      </c>
      <c r="V40">
        <v>1</v>
      </c>
      <c r="W40">
        <v>1</v>
      </c>
      <c r="Y40">
        <f t="shared" si="3"/>
        <v>2</v>
      </c>
      <c r="Z40">
        <v>-21</v>
      </c>
    </row>
    <row r="41" spans="1:26" x14ac:dyDescent="0.2">
      <c r="A41">
        <v>40</v>
      </c>
      <c r="B41">
        <v>11</v>
      </c>
      <c r="C41">
        <v>11</v>
      </c>
      <c r="D41">
        <v>41</v>
      </c>
      <c r="E41" s="1">
        <v>44756.333333333336</v>
      </c>
      <c r="F41">
        <v>1</v>
      </c>
      <c r="G41">
        <v>11.5</v>
      </c>
      <c r="H41">
        <v>12.5</v>
      </c>
      <c r="I41">
        <f t="shared" si="1"/>
        <v>1</v>
      </c>
      <c r="J41" s="5">
        <v>78</v>
      </c>
      <c r="K41" s="5">
        <v>2</v>
      </c>
      <c r="L41" s="5">
        <v>1</v>
      </c>
      <c r="M41" s="5">
        <v>1.6</v>
      </c>
      <c r="N41" s="5">
        <v>64</v>
      </c>
      <c r="O41" s="8">
        <f t="shared" si="4"/>
        <v>24.999999999999996</v>
      </c>
      <c r="P41">
        <v>1</v>
      </c>
      <c r="Q41">
        <v>30</v>
      </c>
      <c r="R41">
        <v>1</v>
      </c>
      <c r="S41">
        <v>0</v>
      </c>
      <c r="T41">
        <v>0</v>
      </c>
      <c r="U41">
        <v>1</v>
      </c>
      <c r="V41">
        <v>0</v>
      </c>
      <c r="W41">
        <v>1</v>
      </c>
      <c r="X41">
        <v>1</v>
      </c>
      <c r="Y41">
        <v>3</v>
      </c>
      <c r="Z41">
        <v>14</v>
      </c>
    </row>
    <row r="42" spans="1:26" x14ac:dyDescent="0.2">
      <c r="A42">
        <v>41</v>
      </c>
      <c r="B42">
        <v>13</v>
      </c>
      <c r="C42">
        <v>15</v>
      </c>
      <c r="D42">
        <v>40</v>
      </c>
      <c r="E42" s="1">
        <v>44785.333333333336</v>
      </c>
      <c r="F42">
        <v>24</v>
      </c>
      <c r="G42">
        <v>14</v>
      </c>
      <c r="H42">
        <v>16</v>
      </c>
      <c r="I42">
        <f t="shared" si="1"/>
        <v>2</v>
      </c>
      <c r="J42">
        <v>75</v>
      </c>
      <c r="K42" s="2">
        <v>3</v>
      </c>
      <c r="L42">
        <v>1</v>
      </c>
      <c r="M42" s="3">
        <v>1.8</v>
      </c>
      <c r="N42">
        <v>100</v>
      </c>
      <c r="O42" s="7">
        <f t="shared" si="4"/>
        <v>30.864197530864196</v>
      </c>
      <c r="P42">
        <v>0</v>
      </c>
      <c r="Q42">
        <v>-21</v>
      </c>
      <c r="R42">
        <v>0</v>
      </c>
      <c r="V42">
        <v>1</v>
      </c>
      <c r="W42">
        <v>1</v>
      </c>
      <c r="X42">
        <v>1</v>
      </c>
      <c r="Y42">
        <f>S42+T42+U42+V42+W42+X42</f>
        <v>3</v>
      </c>
      <c r="Z42">
        <v>-21</v>
      </c>
    </row>
    <row r="43" spans="1:26" x14ac:dyDescent="0.2">
      <c r="A43">
        <v>42</v>
      </c>
      <c r="B43">
        <v>12</v>
      </c>
      <c r="C43">
        <v>11</v>
      </c>
      <c r="D43">
        <v>39</v>
      </c>
      <c r="E43" s="1">
        <v>44826.333333333336</v>
      </c>
      <c r="F43">
        <v>2</v>
      </c>
      <c r="G43">
        <v>14</v>
      </c>
      <c r="H43">
        <v>13</v>
      </c>
      <c r="I43">
        <f t="shared" si="1"/>
        <v>-1</v>
      </c>
      <c r="J43" s="5">
        <v>79</v>
      </c>
      <c r="K43" s="5">
        <v>3</v>
      </c>
      <c r="L43" s="5">
        <v>1</v>
      </c>
      <c r="M43" s="5">
        <v>1.85</v>
      </c>
      <c r="N43" s="5">
        <v>85</v>
      </c>
      <c r="O43" s="8">
        <f t="shared" si="4"/>
        <v>24.835646457268076</v>
      </c>
      <c r="P43">
        <v>1</v>
      </c>
      <c r="Q43">
        <v>19</v>
      </c>
      <c r="R43">
        <v>1</v>
      </c>
      <c r="S43">
        <v>0</v>
      </c>
      <c r="T43">
        <v>0</v>
      </c>
      <c r="U43">
        <v>0</v>
      </c>
      <c r="V43">
        <v>1</v>
      </c>
      <c r="W43">
        <v>0</v>
      </c>
      <c r="X43">
        <v>0</v>
      </c>
      <c r="Y43">
        <v>1</v>
      </c>
      <c r="Z43">
        <v>28</v>
      </c>
    </row>
    <row r="44" spans="1:26" x14ac:dyDescent="0.2">
      <c r="A44">
        <v>43</v>
      </c>
      <c r="B44">
        <v>17</v>
      </c>
      <c r="C44">
        <v>4</v>
      </c>
      <c r="D44">
        <v>39</v>
      </c>
      <c r="E44" s="1">
        <v>44831.333333333336</v>
      </c>
      <c r="F44">
        <v>6</v>
      </c>
      <c r="G44">
        <v>14.5</v>
      </c>
      <c r="H44">
        <v>16</v>
      </c>
      <c r="I44">
        <f t="shared" si="1"/>
        <v>1.5</v>
      </c>
      <c r="J44">
        <v>70</v>
      </c>
      <c r="K44" s="2">
        <v>2</v>
      </c>
      <c r="L44">
        <v>0</v>
      </c>
      <c r="M44" s="3">
        <v>1.58</v>
      </c>
      <c r="N44">
        <v>49</v>
      </c>
      <c r="O44" s="7">
        <f t="shared" si="4"/>
        <v>19.62826470116968</v>
      </c>
      <c r="P44">
        <v>0</v>
      </c>
      <c r="Q44">
        <v>3</v>
      </c>
      <c r="R44">
        <v>0</v>
      </c>
      <c r="V44">
        <v>1</v>
      </c>
      <c r="W44">
        <v>1</v>
      </c>
      <c r="X44">
        <v>1</v>
      </c>
      <c r="Y44">
        <f>S44+T44+U44+V44+W44+X44</f>
        <v>3</v>
      </c>
      <c r="Z44">
        <v>-20</v>
      </c>
    </row>
    <row r="45" spans="1:26" x14ac:dyDescent="0.2">
      <c r="A45">
        <v>44</v>
      </c>
      <c r="B45">
        <v>12</v>
      </c>
      <c r="C45">
        <v>16</v>
      </c>
      <c r="D45">
        <v>39</v>
      </c>
      <c r="E45" s="1">
        <v>44831.479166666664</v>
      </c>
      <c r="F45">
        <v>2</v>
      </c>
      <c r="G45">
        <v>13</v>
      </c>
      <c r="H45">
        <v>13.5</v>
      </c>
      <c r="I45">
        <f t="shared" si="1"/>
        <v>0.5</v>
      </c>
      <c r="J45" s="5">
        <v>62</v>
      </c>
      <c r="K45" s="5">
        <v>2</v>
      </c>
      <c r="L45" s="5">
        <v>0</v>
      </c>
      <c r="M45" s="5">
        <v>1.56</v>
      </c>
      <c r="N45" s="5">
        <v>60</v>
      </c>
      <c r="O45" s="8">
        <f t="shared" si="4"/>
        <v>24.654832347140037</v>
      </c>
      <c r="P45">
        <v>1</v>
      </c>
      <c r="Q45">
        <v>-3</v>
      </c>
      <c r="R45">
        <v>1</v>
      </c>
      <c r="S45">
        <v>0</v>
      </c>
      <c r="T45">
        <v>0</v>
      </c>
      <c r="U45">
        <v>0</v>
      </c>
      <c r="V45">
        <v>0</v>
      </c>
      <c r="W45">
        <v>1</v>
      </c>
      <c r="X45">
        <v>1</v>
      </c>
      <c r="Y45">
        <v>2</v>
      </c>
      <c r="Z45">
        <v>2</v>
      </c>
    </row>
    <row r="46" spans="1:26" x14ac:dyDescent="0.2">
      <c r="A46">
        <v>45</v>
      </c>
      <c r="B46">
        <v>15</v>
      </c>
      <c r="C46">
        <v>2</v>
      </c>
      <c r="D46">
        <v>38</v>
      </c>
      <c r="E46" s="1">
        <v>44854.333333333336</v>
      </c>
      <c r="F46">
        <v>6</v>
      </c>
      <c r="G46">
        <v>11.5</v>
      </c>
      <c r="H46">
        <v>15.5</v>
      </c>
      <c r="I46">
        <f t="shared" si="1"/>
        <v>4</v>
      </c>
      <c r="J46" s="5">
        <v>66</v>
      </c>
      <c r="K46" s="5">
        <v>3</v>
      </c>
      <c r="L46" s="5">
        <v>1</v>
      </c>
      <c r="M46" s="5">
        <v>1.6</v>
      </c>
      <c r="N46" s="5">
        <v>78</v>
      </c>
      <c r="O46" s="8">
        <f t="shared" si="4"/>
        <v>30.468749999999993</v>
      </c>
      <c r="P46">
        <v>1</v>
      </c>
      <c r="Q46">
        <v>7</v>
      </c>
      <c r="R46">
        <v>1</v>
      </c>
      <c r="S46">
        <v>0</v>
      </c>
      <c r="T46">
        <v>0</v>
      </c>
      <c r="U46">
        <v>1</v>
      </c>
      <c r="V46">
        <v>1</v>
      </c>
      <c r="W46">
        <v>1</v>
      </c>
      <c r="X46">
        <v>1</v>
      </c>
      <c r="Y46">
        <v>4</v>
      </c>
      <c r="Z46">
        <v>-4</v>
      </c>
    </row>
    <row r="47" spans="1:26" x14ac:dyDescent="0.2">
      <c r="A47">
        <v>46</v>
      </c>
      <c r="B47">
        <v>16</v>
      </c>
      <c r="C47">
        <v>1</v>
      </c>
      <c r="D47">
        <v>36</v>
      </c>
      <c r="E47" s="1">
        <v>44909.333333333336</v>
      </c>
      <c r="F47">
        <v>4</v>
      </c>
      <c r="G47">
        <v>14</v>
      </c>
      <c r="H47">
        <v>17</v>
      </c>
      <c r="I47">
        <f t="shared" si="1"/>
        <v>3</v>
      </c>
      <c r="J47" s="5">
        <v>72</v>
      </c>
      <c r="K47" s="5">
        <v>2</v>
      </c>
      <c r="L47" s="5">
        <v>1</v>
      </c>
      <c r="M47" s="5">
        <v>1.82</v>
      </c>
      <c r="N47" s="5">
        <v>79</v>
      </c>
      <c r="O47" s="8">
        <f t="shared" si="4"/>
        <v>23.849776597029344</v>
      </c>
      <c r="P47">
        <v>1</v>
      </c>
      <c r="Q47">
        <v>31</v>
      </c>
      <c r="R47">
        <v>1</v>
      </c>
      <c r="S47">
        <v>0</v>
      </c>
      <c r="T47">
        <v>0</v>
      </c>
      <c r="U47">
        <v>0</v>
      </c>
      <c r="V47">
        <v>0</v>
      </c>
      <c r="W47">
        <v>1</v>
      </c>
      <c r="X47">
        <v>1</v>
      </c>
      <c r="Y47">
        <v>2</v>
      </c>
      <c r="Z47">
        <v>19</v>
      </c>
    </row>
    <row r="48" spans="1:26" x14ac:dyDescent="0.2">
      <c r="A48">
        <v>47</v>
      </c>
      <c r="B48">
        <v>16</v>
      </c>
      <c r="C48">
        <v>3</v>
      </c>
      <c r="D48">
        <v>36</v>
      </c>
      <c r="E48" s="1">
        <v>44916.333333333336</v>
      </c>
      <c r="F48">
        <v>6</v>
      </c>
      <c r="G48">
        <v>12</v>
      </c>
      <c r="H48">
        <v>13</v>
      </c>
      <c r="I48">
        <f t="shared" si="1"/>
        <v>1</v>
      </c>
      <c r="J48">
        <v>72</v>
      </c>
      <c r="K48" s="2">
        <v>2</v>
      </c>
      <c r="L48">
        <v>1</v>
      </c>
      <c r="M48" s="3">
        <v>1.7</v>
      </c>
      <c r="N48">
        <v>72</v>
      </c>
      <c r="O48" s="7">
        <f t="shared" si="4"/>
        <v>24.913494809688583</v>
      </c>
      <c r="P48">
        <v>0</v>
      </c>
      <c r="Q48">
        <v>-3</v>
      </c>
      <c r="R48">
        <v>1</v>
      </c>
      <c r="V48">
        <v>1</v>
      </c>
      <c r="W48">
        <v>1</v>
      </c>
      <c r="Y48">
        <f>S48+T48+U48+V48+W48+X48</f>
        <v>2</v>
      </c>
      <c r="Z48">
        <v>-20</v>
      </c>
    </row>
    <row r="49" spans="1:26" x14ac:dyDescent="0.2">
      <c r="A49">
        <v>48</v>
      </c>
      <c r="B49">
        <v>14</v>
      </c>
      <c r="C49">
        <v>18</v>
      </c>
      <c r="D49">
        <v>35</v>
      </c>
      <c r="E49" s="1">
        <v>44939.333333333336</v>
      </c>
      <c r="F49">
        <v>2</v>
      </c>
      <c r="G49">
        <v>14.5</v>
      </c>
      <c r="H49">
        <v>15.5</v>
      </c>
      <c r="I49">
        <f t="shared" si="1"/>
        <v>1</v>
      </c>
      <c r="J49">
        <v>66</v>
      </c>
      <c r="K49">
        <v>2</v>
      </c>
      <c r="L49" s="5">
        <v>1</v>
      </c>
      <c r="M49">
        <v>1.73</v>
      </c>
      <c r="N49">
        <v>72</v>
      </c>
      <c r="O49" s="8">
        <f t="shared" si="4"/>
        <v>24.056934745564501</v>
      </c>
      <c r="P49">
        <v>1</v>
      </c>
      <c r="Q49">
        <v>5</v>
      </c>
      <c r="R49">
        <v>1</v>
      </c>
      <c r="S49">
        <v>0</v>
      </c>
      <c r="T49">
        <v>0</v>
      </c>
      <c r="U49">
        <v>1</v>
      </c>
      <c r="V49">
        <v>1</v>
      </c>
      <c r="W49">
        <v>1</v>
      </c>
      <c r="X49">
        <v>1</v>
      </c>
      <c r="Y49">
        <v>4</v>
      </c>
      <c r="Z49">
        <v>4</v>
      </c>
    </row>
    <row r="50" spans="1:26" x14ac:dyDescent="0.2">
      <c r="A50">
        <v>49</v>
      </c>
      <c r="B50">
        <v>18</v>
      </c>
      <c r="C50">
        <v>0</v>
      </c>
      <c r="D50">
        <v>35</v>
      </c>
      <c r="E50" s="1">
        <v>44952.333333333336</v>
      </c>
      <c r="F50">
        <v>12</v>
      </c>
      <c r="G50">
        <v>15</v>
      </c>
      <c r="H50">
        <v>16.5</v>
      </c>
      <c r="I50">
        <f t="shared" si="1"/>
        <v>1.5</v>
      </c>
      <c r="J50">
        <v>58</v>
      </c>
      <c r="K50" s="2">
        <v>3</v>
      </c>
      <c r="L50">
        <v>1</v>
      </c>
      <c r="M50" s="3">
        <v>1.92</v>
      </c>
      <c r="N50">
        <v>97</v>
      </c>
      <c r="O50" s="7">
        <f t="shared" si="4"/>
        <v>26.312934027777779</v>
      </c>
      <c r="P50">
        <v>0</v>
      </c>
      <c r="Q50">
        <v>6</v>
      </c>
      <c r="R50">
        <v>0</v>
      </c>
      <c r="U50">
        <v>1</v>
      </c>
      <c r="Y50">
        <f>S50+T50+U50+V50+W50+X50</f>
        <v>1</v>
      </c>
      <c r="Z50">
        <v>-9</v>
      </c>
    </row>
    <row r="51" spans="1:26" x14ac:dyDescent="0.2">
      <c r="A51">
        <v>50</v>
      </c>
      <c r="B51">
        <v>14</v>
      </c>
      <c r="C51">
        <v>17</v>
      </c>
      <c r="D51">
        <v>34</v>
      </c>
      <c r="E51" s="1">
        <v>44966.333333333336</v>
      </c>
      <c r="F51">
        <v>0.5</v>
      </c>
      <c r="G51">
        <v>15</v>
      </c>
      <c r="H51">
        <v>14</v>
      </c>
      <c r="I51">
        <f t="shared" si="1"/>
        <v>-1</v>
      </c>
      <c r="J51">
        <v>68</v>
      </c>
      <c r="K51">
        <v>3</v>
      </c>
      <c r="L51" s="5">
        <v>0</v>
      </c>
      <c r="M51">
        <v>1.65</v>
      </c>
      <c r="N51">
        <v>101</v>
      </c>
      <c r="O51" s="8">
        <f t="shared" si="4"/>
        <v>37.098255280073467</v>
      </c>
      <c r="P51">
        <v>1</v>
      </c>
      <c r="Q51">
        <v>2</v>
      </c>
      <c r="R51">
        <v>1</v>
      </c>
      <c r="S51">
        <v>0</v>
      </c>
      <c r="T51">
        <v>0</v>
      </c>
      <c r="U51">
        <v>1</v>
      </c>
      <c r="V51">
        <v>1</v>
      </c>
      <c r="W51">
        <v>0</v>
      </c>
      <c r="X51">
        <v>0</v>
      </c>
      <c r="Y51">
        <v>2</v>
      </c>
      <c r="Z51">
        <v>-11</v>
      </c>
    </row>
    <row r="52" spans="1:26" x14ac:dyDescent="0.2">
      <c r="A52">
        <v>51</v>
      </c>
      <c r="B52">
        <v>12</v>
      </c>
      <c r="C52">
        <v>21</v>
      </c>
      <c r="D52">
        <v>33</v>
      </c>
      <c r="E52" s="1">
        <v>44991.333333333336</v>
      </c>
      <c r="F52">
        <v>24</v>
      </c>
      <c r="G52">
        <v>10.5</v>
      </c>
      <c r="H52">
        <v>10.5</v>
      </c>
      <c r="I52">
        <f t="shared" si="1"/>
        <v>0</v>
      </c>
      <c r="J52">
        <v>52</v>
      </c>
      <c r="K52" s="2">
        <v>3</v>
      </c>
      <c r="L52">
        <v>1</v>
      </c>
      <c r="M52" s="3">
        <v>1.91</v>
      </c>
      <c r="N52">
        <v>112</v>
      </c>
      <c r="O52" s="7">
        <f t="shared" si="4"/>
        <v>30.700912803925331</v>
      </c>
      <c r="P52">
        <v>0</v>
      </c>
      <c r="Q52">
        <v>-10</v>
      </c>
      <c r="R52">
        <v>0</v>
      </c>
      <c r="V52">
        <v>1</v>
      </c>
      <c r="W52">
        <v>1</v>
      </c>
      <c r="X52">
        <v>1</v>
      </c>
      <c r="Y52">
        <f>S52+T52+U52+V52+W52+X52</f>
        <v>3</v>
      </c>
      <c r="Z52">
        <v>-5</v>
      </c>
    </row>
    <row r="53" spans="1:26" x14ac:dyDescent="0.2">
      <c r="A53">
        <v>52</v>
      </c>
      <c r="B53">
        <v>14</v>
      </c>
      <c r="C53">
        <v>22</v>
      </c>
      <c r="D53">
        <v>33</v>
      </c>
      <c r="E53" s="1">
        <v>44994.333333333336</v>
      </c>
      <c r="F53">
        <v>24</v>
      </c>
      <c r="G53">
        <v>10.5</v>
      </c>
      <c r="H53">
        <v>16.5</v>
      </c>
      <c r="I53">
        <f t="shared" si="1"/>
        <v>6</v>
      </c>
      <c r="J53">
        <v>60</v>
      </c>
      <c r="K53" s="2">
        <v>3</v>
      </c>
      <c r="L53">
        <v>0</v>
      </c>
      <c r="M53" s="3">
        <v>1.58</v>
      </c>
      <c r="N53">
        <v>80</v>
      </c>
      <c r="O53" s="7">
        <f t="shared" si="4"/>
        <v>32.046146450889275</v>
      </c>
      <c r="P53">
        <v>0</v>
      </c>
      <c r="Q53">
        <v>4</v>
      </c>
      <c r="R53">
        <v>0</v>
      </c>
      <c r="W53">
        <v>1</v>
      </c>
      <c r="X53">
        <v>1</v>
      </c>
      <c r="Y53">
        <f>S53+T53+U53+V53+W53+X53</f>
        <v>2</v>
      </c>
      <c r="Z53">
        <v>-4</v>
      </c>
    </row>
    <row r="54" spans="1:26" x14ac:dyDescent="0.2">
      <c r="A54">
        <v>53</v>
      </c>
      <c r="B54">
        <v>14</v>
      </c>
      <c r="C54">
        <v>14</v>
      </c>
      <c r="D54">
        <v>31</v>
      </c>
      <c r="E54" s="1">
        <v>45069.333333333336</v>
      </c>
      <c r="F54">
        <v>12</v>
      </c>
      <c r="G54">
        <v>15.5</v>
      </c>
      <c r="H54">
        <v>17</v>
      </c>
      <c r="I54">
        <f t="shared" si="1"/>
        <v>1.5</v>
      </c>
      <c r="J54">
        <v>51</v>
      </c>
      <c r="K54" s="2">
        <v>2</v>
      </c>
      <c r="L54">
        <v>1</v>
      </c>
      <c r="M54" s="3">
        <v>1.83</v>
      </c>
      <c r="N54">
        <v>90</v>
      </c>
      <c r="O54" s="7">
        <f t="shared" si="4"/>
        <v>26.874496103198062</v>
      </c>
      <c r="P54">
        <v>0</v>
      </c>
      <c r="Q54">
        <v>-8</v>
      </c>
      <c r="R54">
        <v>0</v>
      </c>
      <c r="U54">
        <v>1</v>
      </c>
      <c r="Y54">
        <f>S54+T54+U54+V54+W54+X54</f>
        <v>1</v>
      </c>
      <c r="Z54">
        <v>-8</v>
      </c>
    </row>
    <row r="55" spans="1:26" x14ac:dyDescent="0.2">
      <c r="A55">
        <v>54</v>
      </c>
      <c r="B55">
        <v>18</v>
      </c>
      <c r="C55">
        <v>5</v>
      </c>
      <c r="D55">
        <v>30</v>
      </c>
      <c r="E55" s="1">
        <v>45090.333333333336</v>
      </c>
      <c r="F55">
        <v>24</v>
      </c>
      <c r="G55">
        <v>16.5</v>
      </c>
      <c r="H55">
        <v>17</v>
      </c>
      <c r="I55">
        <f t="shared" si="1"/>
        <v>0.5</v>
      </c>
      <c r="J55">
        <v>71</v>
      </c>
      <c r="K55" s="2">
        <v>2</v>
      </c>
      <c r="L55">
        <v>1</v>
      </c>
      <c r="M55" s="3">
        <v>1.71</v>
      </c>
      <c r="N55">
        <v>67</v>
      </c>
      <c r="O55" s="7">
        <f t="shared" si="4"/>
        <v>22.913033070004449</v>
      </c>
      <c r="P55">
        <v>0</v>
      </c>
      <c r="Q55">
        <v>-8.5</v>
      </c>
      <c r="R55">
        <v>1</v>
      </c>
      <c r="V55">
        <v>1</v>
      </c>
      <c r="Y55">
        <f>S55+T55+U55+V55+W55+X55</f>
        <v>1</v>
      </c>
      <c r="Z55">
        <v>-29</v>
      </c>
    </row>
    <row r="56" spans="1:26" x14ac:dyDescent="0.2">
      <c r="A56">
        <v>55</v>
      </c>
      <c r="B56">
        <v>15</v>
      </c>
      <c r="C56">
        <v>3</v>
      </c>
      <c r="D56">
        <v>27</v>
      </c>
      <c r="E56" s="1">
        <v>45174.333333333336</v>
      </c>
      <c r="F56">
        <v>24</v>
      </c>
      <c r="G56">
        <v>16</v>
      </c>
      <c r="H56">
        <v>15</v>
      </c>
      <c r="I56">
        <f t="shared" si="1"/>
        <v>-1</v>
      </c>
      <c r="J56">
        <v>78</v>
      </c>
      <c r="K56" s="2">
        <v>3</v>
      </c>
      <c r="L56">
        <v>0</v>
      </c>
      <c r="M56" s="3">
        <v>1.6</v>
      </c>
      <c r="N56">
        <v>55</v>
      </c>
      <c r="O56" s="7">
        <f t="shared" si="4"/>
        <v>21.484374999999996</v>
      </c>
      <c r="P56">
        <v>0</v>
      </c>
      <c r="Q56">
        <v>2</v>
      </c>
      <c r="R56">
        <v>1</v>
      </c>
      <c r="V56">
        <v>1</v>
      </c>
      <c r="W56">
        <v>1</v>
      </c>
      <c r="Y56">
        <f>S56+T56+U56+V56+W56+X56</f>
        <v>2</v>
      </c>
      <c r="Z56">
        <v>-6</v>
      </c>
    </row>
    <row r="57" spans="1:26" x14ac:dyDescent="0.2">
      <c r="A57">
        <v>56</v>
      </c>
      <c r="B57">
        <v>17</v>
      </c>
      <c r="C57">
        <v>9</v>
      </c>
      <c r="D57">
        <v>27</v>
      </c>
      <c r="E57" s="1">
        <v>45176.333333333336</v>
      </c>
      <c r="F57">
        <v>3</v>
      </c>
      <c r="G57">
        <v>15</v>
      </c>
      <c r="H57">
        <v>15.5</v>
      </c>
      <c r="I57">
        <f t="shared" si="1"/>
        <v>0.5</v>
      </c>
      <c r="J57">
        <v>68</v>
      </c>
      <c r="K57">
        <v>2</v>
      </c>
      <c r="L57">
        <v>0</v>
      </c>
      <c r="M57">
        <v>1.51</v>
      </c>
      <c r="N57">
        <v>59</v>
      </c>
      <c r="O57" s="8">
        <f t="shared" si="4"/>
        <v>25.876058067628612</v>
      </c>
      <c r="P57">
        <v>1</v>
      </c>
      <c r="Q57">
        <v>-14</v>
      </c>
      <c r="R57">
        <v>1</v>
      </c>
      <c r="S57">
        <v>0</v>
      </c>
      <c r="T57">
        <v>0</v>
      </c>
      <c r="U57">
        <v>1</v>
      </c>
      <c r="V57">
        <v>0</v>
      </c>
      <c r="W57">
        <v>1</v>
      </c>
      <c r="X57">
        <v>0</v>
      </c>
      <c r="Y57">
        <v>2</v>
      </c>
      <c r="Z57">
        <v>-5</v>
      </c>
    </row>
    <row r="58" spans="1:26" x14ac:dyDescent="0.2">
      <c r="A58">
        <v>57</v>
      </c>
      <c r="B58">
        <v>12</v>
      </c>
      <c r="C58">
        <v>23</v>
      </c>
      <c r="D58">
        <v>26</v>
      </c>
      <c r="E58" s="1">
        <v>45222.34375</v>
      </c>
      <c r="F58">
        <v>1.5</v>
      </c>
      <c r="G58">
        <v>15</v>
      </c>
      <c r="H58">
        <v>16.5</v>
      </c>
      <c r="I58">
        <f t="shared" si="1"/>
        <v>1.5</v>
      </c>
      <c r="J58">
        <v>80</v>
      </c>
      <c r="K58">
        <v>3</v>
      </c>
      <c r="L58">
        <v>0</v>
      </c>
      <c r="M58">
        <v>1.7</v>
      </c>
      <c r="N58">
        <v>71</v>
      </c>
      <c r="O58" s="8">
        <f t="shared" si="4"/>
        <v>24.567474048442911</v>
      </c>
      <c r="P58">
        <v>1</v>
      </c>
      <c r="Q58">
        <v>-1</v>
      </c>
      <c r="R58">
        <v>1</v>
      </c>
      <c r="S58">
        <v>0</v>
      </c>
      <c r="T58">
        <v>0</v>
      </c>
      <c r="U58">
        <v>0</v>
      </c>
      <c r="V58">
        <v>1</v>
      </c>
      <c r="W58">
        <v>1</v>
      </c>
      <c r="X58">
        <v>1</v>
      </c>
      <c r="Y58">
        <v>3</v>
      </c>
      <c r="Z58">
        <v>-7</v>
      </c>
    </row>
    <row r="59" spans="1:26" x14ac:dyDescent="0.2">
      <c r="A59">
        <v>58</v>
      </c>
      <c r="B59">
        <v>14</v>
      </c>
      <c r="C59">
        <v>15</v>
      </c>
      <c r="D59">
        <v>24</v>
      </c>
      <c r="E59" s="1">
        <v>45265.333333333336</v>
      </c>
      <c r="F59">
        <v>2</v>
      </c>
      <c r="G59">
        <v>13.5</v>
      </c>
      <c r="H59">
        <v>15</v>
      </c>
      <c r="I59">
        <f t="shared" si="1"/>
        <v>1.5</v>
      </c>
      <c r="J59">
        <v>71</v>
      </c>
      <c r="K59">
        <v>3</v>
      </c>
      <c r="L59">
        <v>0</v>
      </c>
      <c r="M59">
        <v>1.75</v>
      </c>
      <c r="N59">
        <v>65</v>
      </c>
      <c r="O59" s="8">
        <f t="shared" si="4"/>
        <v>21.224489795918366</v>
      </c>
      <c r="P59">
        <v>1</v>
      </c>
      <c r="Q59">
        <v>-10</v>
      </c>
      <c r="R59">
        <v>1</v>
      </c>
      <c r="S59">
        <v>0</v>
      </c>
      <c r="T59">
        <v>0</v>
      </c>
      <c r="U59">
        <v>0</v>
      </c>
      <c r="V59">
        <v>1</v>
      </c>
      <c r="W59">
        <v>0</v>
      </c>
      <c r="X59">
        <v>0</v>
      </c>
      <c r="Y59">
        <v>1</v>
      </c>
      <c r="Z59">
        <v>-25</v>
      </c>
    </row>
    <row r="60" spans="1:26" x14ac:dyDescent="0.2">
      <c r="A60">
        <v>59</v>
      </c>
      <c r="B60">
        <v>14</v>
      </c>
      <c r="C60">
        <v>0</v>
      </c>
      <c r="D60">
        <v>23</v>
      </c>
      <c r="E60" s="1">
        <v>45294.333333333336</v>
      </c>
      <c r="F60">
        <v>12</v>
      </c>
      <c r="G60">
        <v>13</v>
      </c>
      <c r="H60">
        <v>13.5</v>
      </c>
      <c r="I60">
        <f t="shared" si="1"/>
        <v>0.5</v>
      </c>
      <c r="J60">
        <v>73</v>
      </c>
      <c r="K60">
        <v>2</v>
      </c>
      <c r="L60">
        <v>1</v>
      </c>
      <c r="M60">
        <v>1.72</v>
      </c>
      <c r="N60">
        <v>78</v>
      </c>
      <c r="O60" s="8">
        <f t="shared" si="4"/>
        <v>26.365603028664147</v>
      </c>
      <c r="P60">
        <v>1</v>
      </c>
      <c r="Q60">
        <v>-12</v>
      </c>
      <c r="R60">
        <v>1</v>
      </c>
      <c r="S60">
        <v>0</v>
      </c>
      <c r="T60">
        <v>0</v>
      </c>
      <c r="U60">
        <v>0</v>
      </c>
      <c r="V60">
        <v>1</v>
      </c>
      <c r="W60">
        <v>1</v>
      </c>
      <c r="X60">
        <v>0</v>
      </c>
      <c r="Y60">
        <v>2</v>
      </c>
      <c r="Z60">
        <v>-11</v>
      </c>
    </row>
    <row r="61" spans="1:26" x14ac:dyDescent="0.2">
      <c r="A61">
        <v>60</v>
      </c>
      <c r="B61">
        <v>12</v>
      </c>
      <c r="C61">
        <v>10</v>
      </c>
      <c r="D61">
        <v>22</v>
      </c>
      <c r="E61" s="1">
        <v>45342.333333333336</v>
      </c>
      <c r="F61">
        <v>10</v>
      </c>
      <c r="G61">
        <v>13</v>
      </c>
      <c r="H61">
        <v>15</v>
      </c>
      <c r="I61">
        <f t="shared" si="1"/>
        <v>2</v>
      </c>
      <c r="J61">
        <v>76</v>
      </c>
      <c r="K61">
        <v>2</v>
      </c>
      <c r="L61">
        <v>1</v>
      </c>
      <c r="M61">
        <v>1.76</v>
      </c>
      <c r="N61">
        <v>77</v>
      </c>
      <c r="O61" s="8">
        <f t="shared" si="4"/>
        <v>24.857954545454547</v>
      </c>
      <c r="P61">
        <v>1</v>
      </c>
      <c r="Q61">
        <v>15</v>
      </c>
      <c r="R61">
        <v>1</v>
      </c>
      <c r="S61">
        <v>0</v>
      </c>
      <c r="T61">
        <v>1</v>
      </c>
      <c r="U61">
        <v>0</v>
      </c>
      <c r="V61">
        <v>0</v>
      </c>
      <c r="W61">
        <v>0</v>
      </c>
      <c r="X61">
        <v>0</v>
      </c>
      <c r="Y61">
        <v>1</v>
      </c>
      <c r="Z61">
        <v>15</v>
      </c>
    </row>
    <row r="62" spans="1:26" x14ac:dyDescent="0.2">
      <c r="A62">
        <v>61</v>
      </c>
      <c r="B62">
        <v>18</v>
      </c>
      <c r="C62">
        <v>4</v>
      </c>
      <c r="D62">
        <v>21</v>
      </c>
      <c r="E62" s="1">
        <v>45373.333333333336</v>
      </c>
      <c r="F62">
        <v>3</v>
      </c>
      <c r="G62">
        <v>16.5</v>
      </c>
      <c r="H62">
        <v>17</v>
      </c>
      <c r="I62">
        <f t="shared" si="1"/>
        <v>0.5</v>
      </c>
      <c r="J62">
        <v>39</v>
      </c>
      <c r="K62" s="2">
        <v>2</v>
      </c>
      <c r="L62">
        <v>1</v>
      </c>
      <c r="M62" s="3">
        <v>1.73</v>
      </c>
      <c r="N62">
        <v>95</v>
      </c>
      <c r="O62" s="7">
        <f t="shared" si="4"/>
        <v>31.741788900397605</v>
      </c>
      <c r="P62">
        <v>0</v>
      </c>
      <c r="Q62">
        <v>9</v>
      </c>
      <c r="R62">
        <v>0</v>
      </c>
      <c r="X62">
        <v>1</v>
      </c>
      <c r="Y62">
        <f>S62+T62+U62+V62+W62+X62</f>
        <v>1</v>
      </c>
      <c r="Z62">
        <v>5</v>
      </c>
    </row>
    <row r="63" spans="1:26" x14ac:dyDescent="0.2">
      <c r="A63">
        <v>62</v>
      </c>
      <c r="B63">
        <v>9</v>
      </c>
      <c r="C63">
        <v>33</v>
      </c>
      <c r="D63">
        <v>20</v>
      </c>
      <c r="E63" s="1">
        <v>45400.333333333336</v>
      </c>
      <c r="F63">
        <v>9</v>
      </c>
      <c r="G63">
        <v>14</v>
      </c>
      <c r="H63">
        <v>14</v>
      </c>
      <c r="I63">
        <f t="shared" si="1"/>
        <v>0</v>
      </c>
      <c r="J63">
        <v>76</v>
      </c>
      <c r="K63">
        <v>2</v>
      </c>
      <c r="L63">
        <v>1</v>
      </c>
      <c r="M63">
        <v>1.68</v>
      </c>
      <c r="N63">
        <v>65</v>
      </c>
      <c r="O63" s="8">
        <f t="shared" si="4"/>
        <v>23.030045351473927</v>
      </c>
      <c r="P63">
        <v>1</v>
      </c>
      <c r="Q63">
        <v>10</v>
      </c>
      <c r="R63">
        <v>1</v>
      </c>
      <c r="S63">
        <v>0</v>
      </c>
      <c r="T63">
        <v>0</v>
      </c>
      <c r="U63">
        <v>0</v>
      </c>
      <c r="V63">
        <v>1</v>
      </c>
      <c r="W63">
        <v>1</v>
      </c>
      <c r="X63">
        <v>1</v>
      </c>
      <c r="Y63">
        <v>3</v>
      </c>
      <c r="Z63">
        <v>12</v>
      </c>
    </row>
    <row r="64" spans="1:26" x14ac:dyDescent="0.2">
      <c r="A64">
        <v>63</v>
      </c>
      <c r="B64">
        <v>17</v>
      </c>
      <c r="C64">
        <v>16</v>
      </c>
      <c r="D64">
        <v>20</v>
      </c>
      <c r="E64" s="1">
        <v>45400.541666666664</v>
      </c>
      <c r="F64">
        <v>24</v>
      </c>
      <c r="G64">
        <v>12</v>
      </c>
      <c r="H64">
        <v>12</v>
      </c>
      <c r="I64">
        <f t="shared" si="1"/>
        <v>0</v>
      </c>
      <c r="J64">
        <v>58</v>
      </c>
      <c r="K64" s="2">
        <v>2</v>
      </c>
      <c r="L64">
        <v>0</v>
      </c>
      <c r="M64" s="3">
        <v>1.7</v>
      </c>
      <c r="N64">
        <v>63</v>
      </c>
      <c r="O64" s="7">
        <f t="shared" si="4"/>
        <v>21.79930795847751</v>
      </c>
      <c r="P64">
        <v>0</v>
      </c>
      <c r="Q64">
        <v>-21</v>
      </c>
      <c r="R64">
        <v>1</v>
      </c>
      <c r="V64">
        <v>1</v>
      </c>
      <c r="W64">
        <v>1</v>
      </c>
      <c r="Y64">
        <f>S64+T64+U64+V64+W64+X64</f>
        <v>2</v>
      </c>
      <c r="Z64">
        <v>-18</v>
      </c>
    </row>
    <row r="65" spans="1:26" x14ac:dyDescent="0.2">
      <c r="A65">
        <v>64</v>
      </c>
      <c r="B65">
        <v>15</v>
      </c>
      <c r="C65">
        <v>3</v>
      </c>
      <c r="D65">
        <v>18</v>
      </c>
      <c r="E65" s="1">
        <v>45454.333333333336</v>
      </c>
      <c r="F65">
        <v>6</v>
      </c>
      <c r="G65">
        <v>14</v>
      </c>
      <c r="H65">
        <v>16.5</v>
      </c>
      <c r="I65">
        <f t="shared" si="1"/>
        <v>2.5</v>
      </c>
      <c r="J65">
        <v>65</v>
      </c>
      <c r="K65" s="2">
        <v>3</v>
      </c>
      <c r="L65">
        <v>0</v>
      </c>
      <c r="M65" s="3">
        <v>1.68</v>
      </c>
      <c r="N65">
        <v>105</v>
      </c>
      <c r="O65" s="7">
        <f t="shared" si="4"/>
        <v>37.202380952380956</v>
      </c>
      <c r="P65">
        <v>0</v>
      </c>
      <c r="Q65">
        <v>-9.4</v>
      </c>
      <c r="R65">
        <v>1</v>
      </c>
      <c r="W65">
        <v>1</v>
      </c>
      <c r="Y65">
        <f>S65+T65+U65+V65+W65+X65</f>
        <v>1</v>
      </c>
      <c r="Z65">
        <v>-18</v>
      </c>
    </row>
    <row r="66" spans="1:26" x14ac:dyDescent="0.2">
      <c r="A66">
        <v>65</v>
      </c>
      <c r="B66">
        <v>18</v>
      </c>
      <c r="C66">
        <v>2</v>
      </c>
      <c r="D66">
        <v>17</v>
      </c>
      <c r="E66" s="1">
        <v>45481.333333333336</v>
      </c>
      <c r="F66">
        <v>7</v>
      </c>
      <c r="G66">
        <v>16</v>
      </c>
      <c r="H66">
        <v>17</v>
      </c>
      <c r="I66">
        <f t="shared" si="1"/>
        <v>1</v>
      </c>
      <c r="J66">
        <v>61</v>
      </c>
      <c r="K66">
        <v>3</v>
      </c>
      <c r="L66">
        <v>1</v>
      </c>
      <c r="M66">
        <v>1.83</v>
      </c>
      <c r="N66">
        <v>130</v>
      </c>
      <c r="O66" s="8">
        <f t="shared" ref="O66:O71" si="5">N66/(M66*M66)</f>
        <v>38.818716593508313</v>
      </c>
      <c r="P66">
        <v>1</v>
      </c>
      <c r="Q66">
        <v>26</v>
      </c>
      <c r="R66">
        <v>1</v>
      </c>
      <c r="S66">
        <v>0</v>
      </c>
      <c r="T66">
        <v>0</v>
      </c>
      <c r="U66">
        <v>0</v>
      </c>
      <c r="V66">
        <v>0</v>
      </c>
      <c r="W66">
        <v>1</v>
      </c>
      <c r="X66">
        <v>1</v>
      </c>
      <c r="Y66">
        <v>2</v>
      </c>
      <c r="Z66">
        <v>7</v>
      </c>
    </row>
    <row r="67" spans="1:26" x14ac:dyDescent="0.2">
      <c r="A67">
        <v>66</v>
      </c>
      <c r="B67">
        <v>13</v>
      </c>
      <c r="C67">
        <v>25</v>
      </c>
      <c r="D67">
        <v>17</v>
      </c>
      <c r="E67" s="1">
        <v>45489.416666666664</v>
      </c>
      <c r="F67">
        <v>2.5</v>
      </c>
      <c r="G67">
        <v>11.5</v>
      </c>
      <c r="H67">
        <v>13.5</v>
      </c>
      <c r="I67">
        <f t="shared" ref="I67:I71" si="6">H67-G67</f>
        <v>2</v>
      </c>
      <c r="J67">
        <v>56</v>
      </c>
      <c r="K67">
        <v>2</v>
      </c>
      <c r="L67">
        <v>1</v>
      </c>
      <c r="M67">
        <v>1.78</v>
      </c>
      <c r="N67">
        <v>106</v>
      </c>
      <c r="O67" s="8">
        <f t="shared" si="5"/>
        <v>33.45537179649034</v>
      </c>
      <c r="P67">
        <v>1</v>
      </c>
      <c r="Q67">
        <v>37</v>
      </c>
      <c r="R67">
        <v>1</v>
      </c>
      <c r="S67">
        <v>0</v>
      </c>
      <c r="T67">
        <v>0</v>
      </c>
      <c r="U67">
        <v>0</v>
      </c>
      <c r="V67">
        <v>1</v>
      </c>
      <c r="W67">
        <v>1</v>
      </c>
      <c r="X67">
        <v>0</v>
      </c>
      <c r="Y67">
        <v>2</v>
      </c>
      <c r="Z67">
        <v>4</v>
      </c>
    </row>
    <row r="68" spans="1:26" x14ac:dyDescent="0.2">
      <c r="A68">
        <v>67</v>
      </c>
      <c r="B68">
        <v>14</v>
      </c>
      <c r="C68">
        <v>4</v>
      </c>
      <c r="D68">
        <v>15</v>
      </c>
      <c r="E68" s="1">
        <v>45539.301388888889</v>
      </c>
      <c r="F68">
        <v>12</v>
      </c>
      <c r="G68">
        <v>13</v>
      </c>
      <c r="H68">
        <v>15.5</v>
      </c>
      <c r="I68">
        <f t="shared" si="6"/>
        <v>2.5</v>
      </c>
      <c r="J68">
        <v>77</v>
      </c>
      <c r="K68">
        <v>2</v>
      </c>
      <c r="L68">
        <v>1</v>
      </c>
      <c r="M68">
        <v>1.76</v>
      </c>
      <c r="N68">
        <v>75</v>
      </c>
      <c r="O68" s="8">
        <f t="shared" si="5"/>
        <v>24.212293388429753</v>
      </c>
      <c r="P68">
        <v>1</v>
      </c>
      <c r="Q68">
        <v>29</v>
      </c>
      <c r="R68">
        <v>1</v>
      </c>
      <c r="S68">
        <v>0</v>
      </c>
      <c r="T68">
        <v>0</v>
      </c>
      <c r="U68">
        <v>0</v>
      </c>
      <c r="V68">
        <v>1</v>
      </c>
      <c r="W68">
        <v>1</v>
      </c>
      <c r="X68">
        <v>1</v>
      </c>
      <c r="Y68">
        <v>3</v>
      </c>
      <c r="Z68">
        <v>11</v>
      </c>
    </row>
    <row r="69" spans="1:26" x14ac:dyDescent="0.2">
      <c r="A69">
        <v>68</v>
      </c>
      <c r="B69">
        <v>5</v>
      </c>
      <c r="C69">
        <v>30</v>
      </c>
      <c r="D69">
        <v>15</v>
      </c>
      <c r="E69" s="1">
        <v>45558.302083333336</v>
      </c>
      <c r="F69">
        <v>2</v>
      </c>
      <c r="G69">
        <v>9</v>
      </c>
      <c r="H69">
        <v>11</v>
      </c>
      <c r="I69">
        <f t="shared" si="6"/>
        <v>2</v>
      </c>
      <c r="J69">
        <v>67</v>
      </c>
      <c r="K69">
        <v>3</v>
      </c>
      <c r="L69">
        <v>1</v>
      </c>
      <c r="M69">
        <v>1.6</v>
      </c>
      <c r="N69">
        <v>53</v>
      </c>
      <c r="O69" s="8">
        <f t="shared" si="5"/>
        <v>20.703124999999996</v>
      </c>
      <c r="P69">
        <v>1</v>
      </c>
      <c r="Q69">
        <v>-10</v>
      </c>
      <c r="R69">
        <v>1</v>
      </c>
      <c r="S69">
        <v>0</v>
      </c>
      <c r="T69">
        <v>0</v>
      </c>
      <c r="U69">
        <v>1</v>
      </c>
      <c r="V69">
        <v>1</v>
      </c>
      <c r="W69">
        <v>1</v>
      </c>
      <c r="X69">
        <v>1</v>
      </c>
      <c r="Y69">
        <v>4</v>
      </c>
      <c r="Z69">
        <v>-16</v>
      </c>
    </row>
    <row r="70" spans="1:26" x14ac:dyDescent="0.2">
      <c r="A70">
        <v>69</v>
      </c>
      <c r="B70">
        <v>17</v>
      </c>
      <c r="C70">
        <v>2</v>
      </c>
      <c r="D70">
        <v>14</v>
      </c>
      <c r="E70" s="1">
        <v>45574.333333333336</v>
      </c>
      <c r="F70">
        <v>6</v>
      </c>
      <c r="G70">
        <v>15</v>
      </c>
      <c r="H70">
        <v>15</v>
      </c>
      <c r="I70">
        <f t="shared" si="6"/>
        <v>0</v>
      </c>
      <c r="J70">
        <v>61</v>
      </c>
      <c r="K70" s="2">
        <v>2</v>
      </c>
      <c r="L70">
        <v>1</v>
      </c>
      <c r="M70" s="3">
        <v>1.86</v>
      </c>
      <c r="N70">
        <v>86</v>
      </c>
      <c r="O70" s="7">
        <f t="shared" si="5"/>
        <v>24.858365128916635</v>
      </c>
      <c r="P70">
        <v>0</v>
      </c>
      <c r="Q70">
        <v>-18</v>
      </c>
      <c r="R70">
        <v>0</v>
      </c>
      <c r="V70">
        <v>1</v>
      </c>
      <c r="W70">
        <v>1</v>
      </c>
      <c r="Y70">
        <f>S70+T70+U70+V70+W70+X70</f>
        <v>2</v>
      </c>
      <c r="Z70">
        <v>-6</v>
      </c>
    </row>
    <row r="71" spans="1:26" x14ac:dyDescent="0.2">
      <c r="A71">
        <v>70</v>
      </c>
      <c r="B71">
        <v>16</v>
      </c>
      <c r="C71">
        <v>15</v>
      </c>
      <c r="D71">
        <v>12</v>
      </c>
      <c r="E71" s="1">
        <v>45636.302083333336</v>
      </c>
      <c r="F71">
        <v>48</v>
      </c>
      <c r="G71">
        <v>15</v>
      </c>
      <c r="H71">
        <v>15.5</v>
      </c>
      <c r="I71">
        <f t="shared" si="6"/>
        <v>0.5</v>
      </c>
      <c r="J71">
        <v>74</v>
      </c>
      <c r="K71">
        <v>3</v>
      </c>
      <c r="L71">
        <v>1</v>
      </c>
      <c r="M71">
        <v>1.72</v>
      </c>
      <c r="N71">
        <v>62</v>
      </c>
      <c r="O71" s="8">
        <f t="shared" si="5"/>
        <v>20.957274202271499</v>
      </c>
      <c r="P71">
        <v>1</v>
      </c>
      <c r="Q71">
        <v>23</v>
      </c>
      <c r="R71">
        <v>1</v>
      </c>
      <c r="S71">
        <v>0</v>
      </c>
      <c r="T71">
        <v>0</v>
      </c>
      <c r="U71">
        <v>1</v>
      </c>
      <c r="V71">
        <v>1</v>
      </c>
      <c r="W71">
        <v>1</v>
      </c>
      <c r="X71">
        <v>0</v>
      </c>
      <c r="Y71">
        <v>3</v>
      </c>
      <c r="Z71">
        <v>8</v>
      </c>
    </row>
  </sheetData>
  <sortState xmlns:xlrd2="http://schemas.microsoft.com/office/spreadsheetml/2017/richdata2" ref="A2:AA170">
    <sortCondition ref="E2:E170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St. Josefs Hospital Wiesbaden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Noufal, Yazan</dc:creator>
  <cp:lastModifiedBy>Yazan Noufal</cp:lastModifiedBy>
  <dcterms:created xsi:type="dcterms:W3CDTF">2025-06-17T10:35:13Z</dcterms:created>
  <dcterms:modified xsi:type="dcterms:W3CDTF">2026-03-19T04:55:09Z</dcterms:modified>
</cp:coreProperties>
</file>