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3040" windowHeight="9072"/>
  </bookViews>
  <sheets>
    <sheet name="Interview Data" sheetId="1" r:id="rId1"/>
    <sheet name="Task Scores" sheetId="2" r:id="rId2"/>
    <sheet name="Summary" sheetId="3" r:id="rId3"/>
  </sheets>
  <calcPr calcId="162913"/>
</workbook>
</file>

<file path=xl/calcChain.xml><?xml version="1.0" encoding="utf-8"?>
<calcChain xmlns="http://schemas.openxmlformats.org/spreadsheetml/2006/main">
  <c r="B18" i="3" l="1"/>
  <c r="B17" i="3"/>
  <c r="B16" i="3"/>
  <c r="B15" i="3"/>
  <c r="D11" i="3"/>
  <c r="B11" i="3"/>
  <c r="D10" i="3"/>
  <c r="B10" i="3"/>
  <c r="D9" i="3"/>
  <c r="B9" i="3"/>
  <c r="D8" i="3"/>
  <c r="B8" i="3"/>
  <c r="D4" i="3"/>
  <c r="C4" i="3"/>
  <c r="B4" i="3"/>
  <c r="A4" i="3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C11" i="3" s="1"/>
  <c r="K6" i="2"/>
  <c r="C9" i="3" s="1"/>
  <c r="K5" i="2"/>
  <c r="C10" i="3" s="1"/>
  <c r="K4" i="2"/>
  <c r="C8" i="3" s="1"/>
</calcChain>
</file>

<file path=xl/sharedStrings.xml><?xml version="1.0" encoding="utf-8"?>
<sst xmlns="http://schemas.openxmlformats.org/spreadsheetml/2006/main" count="283" uniqueCount="144">
  <si>
    <t>Student ID</t>
  </si>
  <si>
    <t>Bangladeshi Student Name</t>
  </si>
  <si>
    <t>Age</t>
  </si>
  <si>
    <t>Gender</t>
  </si>
  <si>
    <t>Which English language test are you preparing for?</t>
  </si>
  <si>
    <t>Tool Usage Group</t>
  </si>
  <si>
    <t>Preferred Task(s)</t>
  </si>
  <si>
    <t>Why do you prefer this tool/method?</t>
  </si>
  <si>
    <t>Most Difficult Task</t>
  </si>
  <si>
    <t>Overall Interview Feedback</t>
  </si>
  <si>
    <t>S001</t>
  </si>
  <si>
    <t>Arafat Hossain</t>
  </si>
  <si>
    <t>Male</t>
  </si>
  <si>
    <t>IELTS Academic</t>
  </si>
  <si>
    <t>LLM-only</t>
  </si>
  <si>
    <t>Writing and grammar</t>
  </si>
  <si>
    <t>LLMs give instant corrections, examples, and clear explanations.</t>
  </si>
  <si>
    <t>Academic vocabulary</t>
  </si>
  <si>
    <t>The feedback was fast and helped me understand my mistakes.</t>
  </si>
  <si>
    <t>S002</t>
  </si>
  <si>
    <t>Nusrat Jahan</t>
  </si>
  <si>
    <t>Female</t>
  </si>
  <si>
    <t>Tool-balancing</t>
  </si>
  <si>
    <t>Reading and vocabulary</t>
  </si>
  <si>
    <t>I use LLMs for explanations and search engines for authentic sources.</t>
  </si>
  <si>
    <t>Paraphrasing</t>
  </si>
  <si>
    <t>Using both tools produced the most reliable answer.</t>
  </si>
  <si>
    <t>S003</t>
  </si>
  <si>
    <t>Tanvir Ahmed</t>
  </si>
  <si>
    <t>TOEFL iBT</t>
  </si>
  <si>
    <t>Search engine-only</t>
  </si>
  <si>
    <t>Academic reading</t>
  </si>
  <si>
    <t>Search engines help me find official examples and reliable study materials.</t>
  </si>
  <si>
    <t>Opinion writing</t>
  </si>
  <si>
    <t>Finding information was easy, but organizing the response took time.</t>
  </si>
  <si>
    <t>S004</t>
  </si>
  <si>
    <t>Sadia Afrin</t>
  </si>
  <si>
    <t>Duolingo English Test</t>
  </si>
  <si>
    <t>Random-choice</t>
  </si>
  <si>
    <t>Grammar correction</t>
  </si>
  <si>
    <t>I choose the tool depending on how difficult the question looks.</t>
  </si>
  <si>
    <t>Task 1 description</t>
  </si>
  <si>
    <t>LLMs were useful, but I checked important facts using search.</t>
  </si>
  <si>
    <t>S005</t>
  </si>
  <si>
    <t>Mehedi Hasan</t>
  </si>
  <si>
    <t>IELTS Writing Task 2</t>
  </si>
  <si>
    <t>LLMs help me organize ideas and improve sentence structure.</t>
  </si>
  <si>
    <t>Reading inference</t>
  </si>
  <si>
    <t>The tool made essay planning easier and reduced writing time.</t>
  </si>
  <si>
    <t>S006</t>
  </si>
  <si>
    <t>Mim Akter</t>
  </si>
  <si>
    <t>Vocabulary in context</t>
  </si>
  <si>
    <t>LLMs explain meaning, while search engines provide real examples.</t>
  </si>
  <si>
    <t>Combining both tools improved accuracy and confidence.</t>
  </si>
  <si>
    <t>S007</t>
  </si>
  <si>
    <t>Rakibul Islam</t>
  </si>
  <si>
    <t>PTE Academic</t>
  </si>
  <si>
    <t>Reading comprehension</t>
  </si>
  <si>
    <t>I prefer official websites and online practice resources.</t>
  </si>
  <si>
    <t>Search results were useful, although comparing sources took longer.</t>
  </si>
  <si>
    <t>S008</t>
  </si>
  <si>
    <t>Jannatul Ferdous</t>
  </si>
  <si>
    <t>Sentence paraphrasing</t>
  </si>
  <si>
    <t>I switch between tools when I am unsure about an answer.</t>
  </si>
  <si>
    <t>Tool choice affected both my speed and confidence.</t>
  </si>
  <si>
    <t>S009</t>
  </si>
  <si>
    <t>Shakib Khan</t>
  </si>
  <si>
    <t>Summarization</t>
  </si>
  <si>
    <t>LLMs quickly identify main ideas and remove unnecessary details.</t>
  </si>
  <si>
    <t>Vocabulary selection</t>
  </si>
  <si>
    <t>Summaries were concise, but I still reviewed them for accuracy.</t>
  </si>
  <si>
    <t>S010</t>
  </si>
  <si>
    <t>Sumaiya Rahman</t>
  </si>
  <si>
    <t>Writing Task 1</t>
  </si>
  <si>
    <t>I use AI for structure and search engines to verify sample formats.</t>
  </si>
  <si>
    <t>The balanced method was accurate without taking too much time.</t>
  </si>
  <si>
    <t>S011</t>
  </si>
  <si>
    <t>Fahim Chowdhury</t>
  </si>
  <si>
    <t>Vocabulary practice</t>
  </si>
  <si>
    <t>Search engines provide dictionaries, videos, and practice websites.</t>
  </si>
  <si>
    <t>I found reliable materials, but direct feedback was limited.</t>
  </si>
  <si>
    <t>S012</t>
  </si>
  <si>
    <t>Tanjina Sultana</t>
  </si>
  <si>
    <t>Grammar and writing</t>
  </si>
  <si>
    <t>I select whichever tool seems more convenient at the moment.</t>
  </si>
  <si>
    <t>Results varied because I did not use one consistent method.</t>
  </si>
  <si>
    <t>S013</t>
  </si>
  <si>
    <t>Mahmudul Hasan</t>
  </si>
  <si>
    <t>LLMs explain why an answer is wrong, not only the correct form.</t>
  </si>
  <si>
    <t>Task 1 data interpretation</t>
  </si>
  <si>
    <t>Immediate explanations helped me learn from each correction.</t>
  </si>
  <si>
    <t>S014</t>
  </si>
  <si>
    <t>Raisa Tasnim</t>
  </si>
  <si>
    <t>Search is useful for sources, while LLMs simplify difficult passages.</t>
  </si>
  <si>
    <t>Using both tools improved comprehension and answer quality.</t>
  </si>
  <si>
    <t>S015</t>
  </si>
  <si>
    <t>Siam Ahmed</t>
  </si>
  <si>
    <t>Test strategies</t>
  </si>
  <si>
    <t>I trust official test websites and teacher-created study resources.</t>
  </si>
  <si>
    <t>The information was reliable, but I needed more time to synthesize it.</t>
  </si>
  <si>
    <t>S016</t>
  </si>
  <si>
    <t>Nabila Islam</t>
  </si>
  <si>
    <t>Writing and vocabulary</t>
  </si>
  <si>
    <t>I use whichever tool gives a clearer answer first.</t>
  </si>
  <si>
    <t>Some responses were strong, but consistency was a challenge.</t>
  </si>
  <si>
    <t>S017</t>
  </si>
  <si>
    <t>Imran Hossain</t>
  </si>
  <si>
    <t>Opinion-based writing</t>
  </si>
  <si>
    <t>LLMs suggest arguments, examples, and improved transitions.</t>
  </si>
  <si>
    <t>Essay drafting became faster and more organized.</t>
  </si>
  <si>
    <t>S018</t>
  </si>
  <si>
    <t>Sharmin Akter</t>
  </si>
  <si>
    <t>Speaking and vocabulary</t>
  </si>
  <si>
    <t>AI supports practice, while search engines provide extra resources.</t>
  </si>
  <si>
    <t>The mixed approach gave both explanation and verification.</t>
  </si>
  <si>
    <t>S019</t>
  </si>
  <si>
    <t>Naimur Rahman</t>
  </si>
  <si>
    <t>Reading practice</t>
  </si>
  <si>
    <t>Online articles and official sample tests feel more dependable.</t>
  </si>
  <si>
    <t>I could find examples, but personalized feedback was missing.</t>
  </si>
  <si>
    <t>S020</t>
  </si>
  <si>
    <t>Farzana Yasmin</t>
  </si>
  <si>
    <t>Paraphrasing and grammar</t>
  </si>
  <si>
    <t>I alternate between AI and search according to the task.</t>
  </si>
  <si>
    <t>The approach was flexible, although the results were sometimes uneven.</t>
  </si>
  <si>
    <t>Performance in Seven Assigned English Language Test-Based Tasks</t>
  </si>
  <si>
    <t>Student Name</t>
  </si>
  <si>
    <t>Passage Summarization</t>
  </si>
  <si>
    <t>Grammar Correction</t>
  </si>
  <si>
    <t>Vocabulary in Context</t>
  </si>
  <si>
    <t>Sentence Paraphrasing</t>
  </si>
  <si>
    <t>IELTS Writing Task 1</t>
  </si>
  <si>
    <t>Academic Reading Interpretation</t>
  </si>
  <si>
    <t>Average Accuracy (%)</t>
  </si>
  <si>
    <t>Completion Time (min)</t>
  </si>
  <si>
    <t>Research Dataset Summary</t>
  </si>
  <si>
    <t>Total Participants</t>
  </si>
  <si>
    <t>Average Age</t>
  </si>
  <si>
    <t>Overall Accuracy</t>
  </si>
  <si>
    <t>Average Time</t>
  </si>
  <si>
    <t>Number of Students</t>
  </si>
  <si>
    <t>Average Time (min)</t>
  </si>
  <si>
    <t>English Language Test</t>
  </si>
  <si>
    <t>Note: This workbook contains a synthetic sample dataset of 20 Bangladeshi students created for research practice. The seven task-score columns correspond to the assigned English language test-based tasks supplied by the user.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</si>
</sst>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name val="Carlito"/>
    </font>
    <font>
      <b/>
      <sz val="15"/>
      <color rgb="FFFFFFFF"/>
      <name val="Carlito"/>
    </font>
    <font>
      <b/>
      <sz val="11"/>
      <color rgb="FFFFFFFF"/>
      <name val="Carlito"/>
    </font>
    <font>
      <b/>
      <sz val="16"/>
      <color rgb="FFFFFFFF"/>
      <name val="Carlito"/>
    </font>
    <font>
      <b/>
      <sz val="11"/>
      <color rgb="FF1F2937"/>
      <name val="Carlito"/>
    </font>
    <font>
      <b/>
      <sz val="14"/>
      <name val="Carlito"/>
    </font>
    <font>
      <i/>
      <sz val="11"/>
      <color rgb="FF1F2937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F4E78"/>
      </patternFill>
    </fill>
    <fill>
      <patternFill patternType="solid">
        <fgColor rgb="FF0F6B78"/>
      </patternFill>
    </fill>
    <fill>
      <patternFill patternType="solid">
        <fgColor rgb="FFD9EAF7"/>
      </patternFill>
    </fill>
    <fill>
      <patternFill patternType="solid">
        <fgColor rgb="FFF3F6F9"/>
      </patternFill>
    </fill>
  </fills>
  <borders count="20">
    <border>
      <left/>
      <right/>
      <top/>
      <bottom/>
      <diagonal/>
    </border>
    <border>
      <left style="thin">
        <color rgb="FFD1D5DB"/>
      </left>
      <right/>
      <top style="thin">
        <color rgb="FFD1D5DB"/>
      </top>
      <bottom/>
      <diagonal/>
    </border>
    <border>
      <left/>
      <right/>
      <top style="thin">
        <color rgb="FFD1D5DB"/>
      </top>
      <bottom/>
      <diagonal/>
    </border>
    <border>
      <left/>
      <right style="thin">
        <color rgb="FFD1D5DB"/>
      </right>
      <top style="thin">
        <color rgb="FFD1D5DB"/>
      </top>
      <bottom/>
      <diagonal/>
    </border>
    <border>
      <left style="thin">
        <color rgb="FFD1D5DB"/>
      </left>
      <right/>
      <top/>
      <bottom/>
      <diagonal/>
    </border>
    <border>
      <left/>
      <right style="thin">
        <color rgb="FFD1D5DB"/>
      </right>
      <top/>
      <bottom/>
      <diagonal/>
    </border>
    <border>
      <left style="thin">
        <color rgb="FFD1D5DB"/>
      </left>
      <right/>
      <top/>
      <bottom style="thin">
        <color rgb="FFD1D5DB"/>
      </bottom>
      <diagonal/>
    </border>
    <border>
      <left/>
      <right/>
      <top/>
      <bottom style="thin">
        <color rgb="FFD1D5DB"/>
      </bottom>
      <diagonal/>
    </border>
    <border>
      <left/>
      <right style="thin">
        <color rgb="FFD1D5DB"/>
      </right>
      <top/>
      <bottom style="thin">
        <color rgb="FFD1D5DB"/>
      </bottom>
      <diagonal/>
    </border>
    <border>
      <left style="thin">
        <color rgb="FF9CA3AF"/>
      </left>
      <right/>
      <top style="thin">
        <color rgb="FF9CA3AF"/>
      </top>
      <bottom style="thin">
        <color rgb="FF9CA3AF"/>
      </bottom>
      <diagonal/>
    </border>
    <border>
      <left/>
      <right/>
      <top style="thin">
        <color rgb="FF9CA3AF"/>
      </top>
      <bottom style="thin">
        <color rgb="FF9CA3AF"/>
      </bottom>
      <diagonal/>
    </border>
    <border>
      <left/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9CA3AF"/>
      </left>
      <right/>
      <top style="thin">
        <color rgb="FF9CA3AF"/>
      </top>
      <bottom/>
      <diagonal/>
    </border>
    <border>
      <left/>
      <right/>
      <top style="thin">
        <color rgb="FF9CA3AF"/>
      </top>
      <bottom/>
      <diagonal/>
    </border>
    <border>
      <left/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/>
      <top/>
      <bottom/>
      <diagonal/>
    </border>
    <border>
      <left/>
      <right style="thin">
        <color rgb="FF9CA3AF"/>
      </right>
      <top/>
      <bottom/>
      <diagonal/>
    </border>
    <border>
      <left style="thin">
        <color rgb="FF9CA3AF"/>
      </left>
      <right/>
      <top/>
      <bottom style="thin">
        <color rgb="FF9CA3AF"/>
      </bottom>
      <diagonal/>
    </border>
    <border>
      <left/>
      <right/>
      <top/>
      <bottom style="thin">
        <color rgb="FF9CA3AF"/>
      </bottom>
      <diagonal/>
    </border>
    <border>
      <left/>
      <right style="thin">
        <color rgb="FF9CA3AF"/>
      </right>
      <top/>
      <bottom style="thin">
        <color rgb="FF9CA3AF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3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4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top" wrapText="1"/>
    </xf>
    <xf numFmtId="0" fontId="0" fillId="0" borderId="6" xfId="0" applyNumberFormat="1" applyFont="1" applyFill="1" applyBorder="1" applyAlignment="1">
      <alignment vertical="top" wrapText="1"/>
    </xf>
    <xf numFmtId="0" fontId="0" fillId="0" borderId="7" xfId="0" applyNumberFormat="1" applyFont="1" applyFill="1" applyBorder="1" applyAlignment="1">
      <alignment vertical="top" wrapText="1"/>
    </xf>
    <xf numFmtId="0" fontId="0" fillId="0" borderId="8" xfId="0" applyNumberFormat="1" applyFont="1" applyFill="1" applyBorder="1" applyAlignment="1">
      <alignment vertical="top" wrapText="1"/>
    </xf>
    <xf numFmtId="0" fontId="2" fillId="4" borderId="0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/>
    <xf numFmtId="0" fontId="0" fillId="0" borderId="4" xfId="0" applyNumberFormat="1" applyFont="1" applyFill="1" applyBorder="1"/>
    <xf numFmtId="0" fontId="0" fillId="0" borderId="6" xfId="0" applyNumberFormat="1" applyFont="1" applyFill="1" applyBorder="1"/>
    <xf numFmtId="0" fontId="0" fillId="0" borderId="2" xfId="0" applyNumberFormat="1" applyFont="1" applyFill="1" applyBorder="1" applyAlignment="1">
      <alignment horizontal="center"/>
    </xf>
    <xf numFmtId="164" fontId="0" fillId="0" borderId="2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0" fontId="0" fillId="0" borderId="5" xfId="0" applyNumberFormat="1" applyFont="1" applyFill="1" applyBorder="1" applyAlignment="1">
      <alignment horizontal="center"/>
    </xf>
    <xf numFmtId="0" fontId="0" fillId="0" borderId="7" xfId="0" applyNumberFormat="1" applyFont="1" applyFill="1" applyBorder="1" applyAlignment="1">
      <alignment horizontal="center"/>
    </xf>
    <xf numFmtId="164" fontId="0" fillId="0" borderId="7" xfId="0" applyNumberFormat="1" applyFont="1" applyFill="1" applyBorder="1" applyAlignment="1">
      <alignment horizontal="center"/>
    </xf>
    <xf numFmtId="0" fontId="0" fillId="0" borderId="8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 wrapText="1"/>
    </xf>
    <xf numFmtId="0" fontId="0" fillId="0" borderId="2" xfId="0" applyNumberFormat="1" applyFont="1" applyFill="1" applyBorder="1" applyAlignment="1">
      <alignment horizontal="left" wrapText="1"/>
    </xf>
    <xf numFmtId="0" fontId="0" fillId="0" borderId="2" xfId="0" applyNumberFormat="1" applyFont="1" applyFill="1" applyBorder="1" applyAlignment="1">
      <alignment horizontal="center" wrapText="1"/>
    </xf>
    <xf numFmtId="164" fontId="0" fillId="0" borderId="2" xfId="0" applyNumberFormat="1" applyFont="1" applyFill="1" applyBorder="1" applyAlignment="1">
      <alignment horizontal="center" wrapText="1"/>
    </xf>
    <xf numFmtId="0" fontId="0" fillId="0" borderId="3" xfId="0" applyNumberFormat="1" applyFont="1" applyFill="1" applyBorder="1" applyAlignment="1">
      <alignment horizontal="center" wrapText="1"/>
    </xf>
    <xf numFmtId="0" fontId="0" fillId="0" borderId="4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horizontal="left" wrapText="1"/>
    </xf>
    <xf numFmtId="0" fontId="0" fillId="0" borderId="0" xfId="0" applyNumberFormat="1" applyFont="1" applyFill="1" applyBorder="1" applyAlignment="1">
      <alignment horizontal="center" wrapText="1"/>
    </xf>
    <xf numFmtId="164" fontId="0" fillId="0" borderId="0" xfId="0" applyNumberFormat="1" applyFont="1" applyFill="1" applyBorder="1" applyAlignment="1">
      <alignment horizontal="center" wrapText="1"/>
    </xf>
    <xf numFmtId="0" fontId="0" fillId="0" borderId="5" xfId="0" applyNumberFormat="1" applyFont="1" applyFill="1" applyBorder="1" applyAlignment="1">
      <alignment horizontal="center" wrapText="1"/>
    </xf>
    <xf numFmtId="0" fontId="0" fillId="0" borderId="6" xfId="0" applyNumberFormat="1" applyFont="1" applyFill="1" applyBorder="1" applyAlignment="1">
      <alignment horizontal="center" wrapText="1"/>
    </xf>
    <xf numFmtId="0" fontId="0" fillId="0" borderId="7" xfId="0" applyNumberFormat="1" applyFont="1" applyFill="1" applyBorder="1" applyAlignment="1">
      <alignment horizontal="left" wrapText="1"/>
    </xf>
    <xf numFmtId="0" fontId="0" fillId="0" borderId="7" xfId="0" applyNumberFormat="1" applyFont="1" applyFill="1" applyBorder="1" applyAlignment="1">
      <alignment horizontal="center" wrapText="1"/>
    </xf>
    <xf numFmtId="164" fontId="0" fillId="0" borderId="7" xfId="0" applyNumberFormat="1" applyFont="1" applyFill="1" applyBorder="1" applyAlignment="1">
      <alignment horizontal="center" wrapText="1"/>
    </xf>
    <xf numFmtId="0" fontId="0" fillId="0" borderId="8" xfId="0" applyNumberFormat="1" applyFont="1" applyFill="1" applyBorder="1" applyAlignment="1">
      <alignment horizontal="center" wrapText="1"/>
    </xf>
    <xf numFmtId="0" fontId="4" fillId="5" borderId="0" xfId="0" applyNumberFormat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64" fontId="5" fillId="0" borderId="10" xfId="0" applyNumberFormat="1" applyFont="1" applyFill="1" applyBorder="1" applyAlignment="1">
      <alignment horizontal="center"/>
    </xf>
    <xf numFmtId="164" fontId="5" fillId="0" borderId="11" xfId="0" applyNumberFormat="1" applyFont="1" applyFill="1" applyBorder="1" applyAlignment="1">
      <alignment horizontal="center"/>
    </xf>
    <xf numFmtId="0" fontId="2" fillId="3" borderId="0" xfId="0" applyNumberFormat="1" applyFont="1" applyFill="1" applyBorder="1" applyAlignment="1">
      <alignment horizontal="center"/>
    </xf>
    <xf numFmtId="164" fontId="0" fillId="0" borderId="3" xfId="0" applyNumberFormat="1" applyFont="1" applyFill="1" applyBorder="1" applyAlignment="1">
      <alignment horizontal="center"/>
    </xf>
    <xf numFmtId="164" fontId="0" fillId="0" borderId="5" xfId="0" applyNumberFormat="1" applyFont="1" applyFill="1" applyBorder="1" applyAlignment="1">
      <alignment horizontal="center"/>
    </xf>
    <xf numFmtId="164" fontId="0" fillId="0" borderId="8" xfId="0" applyNumberFormat="1" applyFont="1" applyFill="1" applyBorder="1" applyAlignment="1">
      <alignment horizontal="center"/>
    </xf>
    <xf numFmtId="0" fontId="2" fillId="4" borderId="0" xfId="0" applyNumberFormat="1" applyFont="1" applyFill="1" applyBorder="1" applyAlignment="1">
      <alignment horizontal="center"/>
    </xf>
    <xf numFmtId="0" fontId="1" fillId="4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6" fillId="6" borderId="12" xfId="0" applyNumberFormat="1" applyFont="1" applyFill="1" applyBorder="1" applyAlignment="1">
      <alignment vertical="center" wrapText="1"/>
    </xf>
    <xf numFmtId="0" fontId="6" fillId="6" borderId="13" xfId="0" applyNumberFormat="1" applyFont="1" applyFill="1" applyBorder="1" applyAlignment="1">
      <alignment vertical="center" wrapText="1"/>
    </xf>
    <xf numFmtId="0" fontId="6" fillId="6" borderId="14" xfId="0" applyNumberFormat="1" applyFont="1" applyFill="1" applyBorder="1" applyAlignment="1">
      <alignment vertical="center" wrapText="1"/>
    </xf>
    <xf numFmtId="0" fontId="6" fillId="6" borderId="15" xfId="0" applyNumberFormat="1" applyFont="1" applyFill="1" applyBorder="1" applyAlignment="1">
      <alignment vertical="center" wrapText="1"/>
    </xf>
    <xf numFmtId="0" fontId="6" fillId="6" borderId="0" xfId="0" applyNumberFormat="1" applyFont="1" applyFill="1" applyBorder="1" applyAlignment="1">
      <alignment vertical="center" wrapText="1"/>
    </xf>
    <xf numFmtId="0" fontId="6" fillId="6" borderId="16" xfId="0" applyNumberFormat="1" applyFont="1" applyFill="1" applyBorder="1" applyAlignment="1">
      <alignment vertical="center" wrapText="1"/>
    </xf>
    <xf numFmtId="0" fontId="6" fillId="6" borderId="17" xfId="0" applyNumberFormat="1" applyFont="1" applyFill="1" applyBorder="1" applyAlignment="1">
      <alignment vertical="center" wrapText="1"/>
    </xf>
    <xf numFmtId="0" fontId="6" fillId="6" borderId="18" xfId="0" applyNumberFormat="1" applyFont="1" applyFill="1" applyBorder="1" applyAlignment="1">
      <alignment vertical="center" wrapText="1"/>
    </xf>
    <xf numFmtId="0" fontId="6" fillId="6" borderId="19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Average Accuracy by Tool Usage Group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Number of Students</c:v>
          </c:tx>
          <c:invertIfNegative val="1"/>
          <c:cat>
            <c:strRef>
              <c:f>Summary!$A$8:$A$11</c:f>
              <c:strCache>
                <c:ptCount val="4"/>
                <c:pt idx="0">
                  <c:v>LLM-only</c:v>
                </c:pt>
                <c:pt idx="1">
                  <c:v>Search engine-only</c:v>
                </c:pt>
                <c:pt idx="2">
                  <c:v>Tool-balancing</c:v>
                </c:pt>
                <c:pt idx="3">
                  <c:v>Random-choice</c:v>
                </c:pt>
              </c:strCache>
            </c:strRef>
          </c:cat>
          <c:val>
            <c:numRef>
              <c:f>Summary!$B$8:$B$11</c:f>
              <c:numCache>
                <c:formatCode>General</c:formatCode>
                <c:ptCount val="4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60-4DB0-AC7A-55269BD237E3}"/>
            </c:ext>
          </c:extLst>
        </c:ser>
        <c:ser>
          <c:idx val="1"/>
          <c:order val="1"/>
          <c:tx>
            <c:v>Average Accuracy (%)</c:v>
          </c:tx>
          <c:invertIfNegative val="1"/>
          <c:cat>
            <c:strRef>
              <c:f>Summary!$A$8:$A$11</c:f>
              <c:strCache>
                <c:ptCount val="4"/>
                <c:pt idx="0">
                  <c:v>LLM-only</c:v>
                </c:pt>
                <c:pt idx="1">
                  <c:v>Search engine-only</c:v>
                </c:pt>
                <c:pt idx="2">
                  <c:v>Tool-balancing</c:v>
                </c:pt>
                <c:pt idx="3">
                  <c:v>Random-choice</c:v>
                </c:pt>
              </c:strCache>
            </c:strRef>
          </c:cat>
          <c:val>
            <c:numRef>
              <c:f>Summary!$C$8:$C$11</c:f>
              <c:numCache>
                <c:formatCode>0.0</c:formatCode>
                <c:ptCount val="4"/>
                <c:pt idx="0">
                  <c:v>88.085714285714289</c:v>
                </c:pt>
                <c:pt idx="1">
                  <c:v>80.142857142857139</c:v>
                </c:pt>
                <c:pt idx="2">
                  <c:v>90.028571428571439</c:v>
                </c:pt>
                <c:pt idx="3">
                  <c:v>84.457142857142856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60-4DB0-AC7A-55269BD237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layout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Students by English Language Test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v>Number of Students</c:v>
          </c:tx>
          <c:cat>
            <c:strRef>
              <c:f>Summary!$A$15:$A$18</c:f>
              <c:strCache>
                <c:ptCount val="4"/>
                <c:pt idx="0">
                  <c:v>IELTS Academic</c:v>
                </c:pt>
                <c:pt idx="1">
                  <c:v>TOEFL iBT</c:v>
                </c:pt>
                <c:pt idx="2">
                  <c:v>Duolingo English Test</c:v>
                </c:pt>
                <c:pt idx="3">
                  <c:v>PTE Academic</c:v>
                </c:pt>
              </c:strCache>
            </c:strRef>
          </c:cat>
          <c:val>
            <c:numRef>
              <c:f>Summary!$B$15:$B$18</c:f>
              <c:numCache>
                <c:formatCode>General</c:formatCode>
                <c:ptCount val="4"/>
                <c:pt idx="0">
                  <c:v>12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63-4E59-8D1E-76146222DB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13</xdr:col>
      <xdr:colOff>0</xdr:colOff>
      <xdr:row>13</xdr:row>
      <xdr:rowOff>0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13</xdr:col>
      <xdr:colOff>0</xdr:colOff>
      <xdr:row>27</xdr:row>
      <xdr:rowOff>0</xdr:rowOff>
    </xdr:to>
    <xdr:graphicFrame macro="">
      <xdr:nvGraphicFramePr>
        <xdr:cNvPr id="3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InterviewTable" displayName="InterviewTable" ref="A2:J22">
  <tableColumns count="10">
    <tableColumn id="1" name="Student ID"/>
    <tableColumn id="2" name="Bangladeshi Student Name"/>
    <tableColumn id="3" name="Age"/>
    <tableColumn id="4" name="Gender"/>
    <tableColumn id="5" name="Which English language test are you preparing for?"/>
    <tableColumn id="6" name="Tool Usage Group"/>
    <tableColumn id="7" name="Preferred Task(s)"/>
    <tableColumn id="8" name="Why do you prefer this tool/method?"/>
    <tableColumn id="9" name="Most Difficult Task"/>
    <tableColumn id="10" name="Overall Interview Feedbac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skScoresTable" displayName="TaskScoresTable" ref="A3:L23">
  <tableColumns count="12">
    <tableColumn id="1" name="Student ID"/>
    <tableColumn id="2" name="Student Name"/>
    <tableColumn id="3" name="Tool Usage Group"/>
    <tableColumn id="4" name="Passage Summarization"/>
    <tableColumn id="5" name="Grammar Correction"/>
    <tableColumn id="6" name="Vocabulary in Context"/>
    <tableColumn id="7" name="Sentence Paraphrasing"/>
    <tableColumn id="8" name="IELTS Writing Task 2"/>
    <tableColumn id="9" name="IELTS Writing Task 1"/>
    <tableColumn id="10" name="Academic Reading Interpretation"/>
    <tableColumn id="11" name="Average Accuracy (%)"/>
    <tableColumn id="12" name="Completion Time (min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tabSelected="1" topLeftCell="E1" workbookViewId="0">
      <selection sqref="A1:J1"/>
    </sheetView>
  </sheetViews>
  <sheetFormatPr defaultRowHeight="13.8"/>
  <cols>
    <col min="1" max="1" width="12" customWidth="1"/>
    <col min="2" max="2" width="24" customWidth="1"/>
    <col min="3" max="3" width="8" customWidth="1"/>
    <col min="4" max="4" width="11" customWidth="1"/>
    <col min="5" max="5" width="26" customWidth="1"/>
    <col min="6" max="6" width="20" customWidth="1"/>
    <col min="7" max="7" width="25" customWidth="1"/>
    <col min="8" max="8" width="42" customWidth="1"/>
    <col min="9" max="9" width="24" customWidth="1"/>
    <col min="10" max="10" width="42" customWidth="1"/>
  </cols>
  <sheetData>
    <row r="2" spans="1:10" ht="33.6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36" customHeight="1">
      <c r="A3" s="3" t="s">
        <v>10</v>
      </c>
      <c r="B3" s="4" t="s">
        <v>11</v>
      </c>
      <c r="C3" s="4">
        <v>21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5" t="s">
        <v>18</v>
      </c>
    </row>
    <row r="4" spans="1:10" ht="36" customHeight="1">
      <c r="A4" s="6" t="s">
        <v>19</v>
      </c>
      <c r="B4" s="2" t="s">
        <v>20</v>
      </c>
      <c r="C4" s="2">
        <v>20</v>
      </c>
      <c r="D4" s="2" t="s">
        <v>21</v>
      </c>
      <c r="E4" s="2" t="s">
        <v>13</v>
      </c>
      <c r="F4" s="2" t="s">
        <v>22</v>
      </c>
      <c r="G4" s="2" t="s">
        <v>23</v>
      </c>
      <c r="H4" s="2" t="s">
        <v>24</v>
      </c>
      <c r="I4" s="2" t="s">
        <v>25</v>
      </c>
      <c r="J4" s="7" t="s">
        <v>26</v>
      </c>
    </row>
    <row r="5" spans="1:10" ht="36" customHeight="1">
      <c r="A5" s="6" t="s">
        <v>27</v>
      </c>
      <c r="B5" s="2" t="s">
        <v>28</v>
      </c>
      <c r="C5" s="2">
        <v>23</v>
      </c>
      <c r="D5" s="2" t="s">
        <v>12</v>
      </c>
      <c r="E5" s="2" t="s">
        <v>29</v>
      </c>
      <c r="F5" s="2" t="s">
        <v>30</v>
      </c>
      <c r="G5" s="2" t="s">
        <v>31</v>
      </c>
      <c r="H5" s="2" t="s">
        <v>32</v>
      </c>
      <c r="I5" s="2" t="s">
        <v>33</v>
      </c>
      <c r="J5" s="7" t="s">
        <v>34</v>
      </c>
    </row>
    <row r="6" spans="1:10" ht="36" customHeight="1">
      <c r="A6" s="6" t="s">
        <v>35</v>
      </c>
      <c r="B6" s="2" t="s">
        <v>36</v>
      </c>
      <c r="C6" s="2">
        <v>19</v>
      </c>
      <c r="D6" s="2" t="s">
        <v>21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7" t="s">
        <v>42</v>
      </c>
    </row>
    <row r="7" spans="1:10" ht="36" customHeight="1">
      <c r="A7" s="6" t="s">
        <v>43</v>
      </c>
      <c r="B7" s="2" t="s">
        <v>44</v>
      </c>
      <c r="C7" s="2">
        <v>22</v>
      </c>
      <c r="D7" s="2" t="s">
        <v>12</v>
      </c>
      <c r="E7" s="2" t="s">
        <v>13</v>
      </c>
      <c r="F7" s="2" t="s">
        <v>14</v>
      </c>
      <c r="G7" s="2" t="s">
        <v>45</v>
      </c>
      <c r="H7" s="2" t="s">
        <v>46</v>
      </c>
      <c r="I7" s="2" t="s">
        <v>47</v>
      </c>
      <c r="J7" s="7" t="s">
        <v>48</v>
      </c>
    </row>
    <row r="8" spans="1:10" ht="36" customHeight="1">
      <c r="A8" s="6" t="s">
        <v>49</v>
      </c>
      <c r="B8" s="2" t="s">
        <v>50</v>
      </c>
      <c r="C8" s="2">
        <v>18</v>
      </c>
      <c r="D8" s="2" t="s">
        <v>21</v>
      </c>
      <c r="E8" s="2" t="s">
        <v>13</v>
      </c>
      <c r="F8" s="2" t="s">
        <v>22</v>
      </c>
      <c r="G8" s="2" t="s">
        <v>51</v>
      </c>
      <c r="H8" s="2" t="s">
        <v>52</v>
      </c>
      <c r="I8" s="2" t="s">
        <v>25</v>
      </c>
      <c r="J8" s="7" t="s">
        <v>53</v>
      </c>
    </row>
    <row r="9" spans="1:10" ht="36" customHeight="1">
      <c r="A9" s="6" t="s">
        <v>54</v>
      </c>
      <c r="B9" s="2" t="s">
        <v>55</v>
      </c>
      <c r="C9" s="2">
        <v>24</v>
      </c>
      <c r="D9" s="2" t="s">
        <v>12</v>
      </c>
      <c r="E9" s="2" t="s">
        <v>56</v>
      </c>
      <c r="F9" s="2" t="s">
        <v>30</v>
      </c>
      <c r="G9" s="2" t="s">
        <v>57</v>
      </c>
      <c r="H9" s="2" t="s">
        <v>58</v>
      </c>
      <c r="I9" s="2" t="s">
        <v>39</v>
      </c>
      <c r="J9" s="7" t="s">
        <v>59</v>
      </c>
    </row>
    <row r="10" spans="1:10" ht="36" customHeight="1">
      <c r="A10" s="6" t="s">
        <v>60</v>
      </c>
      <c r="B10" s="2" t="s">
        <v>61</v>
      </c>
      <c r="C10" s="2">
        <v>21</v>
      </c>
      <c r="D10" s="2" t="s">
        <v>21</v>
      </c>
      <c r="E10" s="2" t="s">
        <v>13</v>
      </c>
      <c r="F10" s="2" t="s">
        <v>38</v>
      </c>
      <c r="G10" s="2" t="s">
        <v>62</v>
      </c>
      <c r="H10" s="2" t="s">
        <v>63</v>
      </c>
      <c r="I10" s="2" t="s">
        <v>31</v>
      </c>
      <c r="J10" s="7" t="s">
        <v>64</v>
      </c>
    </row>
    <row r="11" spans="1:10" ht="36" customHeight="1">
      <c r="A11" s="6" t="s">
        <v>65</v>
      </c>
      <c r="B11" s="2" t="s">
        <v>66</v>
      </c>
      <c r="C11" s="2">
        <v>25</v>
      </c>
      <c r="D11" s="2" t="s">
        <v>12</v>
      </c>
      <c r="E11" s="2" t="s">
        <v>29</v>
      </c>
      <c r="F11" s="2" t="s">
        <v>14</v>
      </c>
      <c r="G11" s="2" t="s">
        <v>67</v>
      </c>
      <c r="H11" s="2" t="s">
        <v>68</v>
      </c>
      <c r="I11" s="2" t="s">
        <v>69</v>
      </c>
      <c r="J11" s="7" t="s">
        <v>70</v>
      </c>
    </row>
    <row r="12" spans="1:10" ht="36" customHeight="1">
      <c r="A12" s="6" t="s">
        <v>71</v>
      </c>
      <c r="B12" s="2" t="s">
        <v>72</v>
      </c>
      <c r="C12" s="2">
        <v>20</v>
      </c>
      <c r="D12" s="2" t="s">
        <v>21</v>
      </c>
      <c r="E12" s="2" t="s">
        <v>13</v>
      </c>
      <c r="F12" s="2" t="s">
        <v>22</v>
      </c>
      <c r="G12" s="2" t="s">
        <v>73</v>
      </c>
      <c r="H12" s="2" t="s">
        <v>74</v>
      </c>
      <c r="I12" s="2" t="s">
        <v>47</v>
      </c>
      <c r="J12" s="7" t="s">
        <v>75</v>
      </c>
    </row>
    <row r="13" spans="1:10" ht="36" customHeight="1">
      <c r="A13" s="6" t="s">
        <v>76</v>
      </c>
      <c r="B13" s="2" t="s">
        <v>77</v>
      </c>
      <c r="C13" s="2">
        <v>22</v>
      </c>
      <c r="D13" s="2" t="s">
        <v>12</v>
      </c>
      <c r="E13" s="2" t="s">
        <v>37</v>
      </c>
      <c r="F13" s="2" t="s">
        <v>30</v>
      </c>
      <c r="G13" s="2" t="s">
        <v>78</v>
      </c>
      <c r="H13" s="2" t="s">
        <v>79</v>
      </c>
      <c r="I13" s="2" t="s">
        <v>33</v>
      </c>
      <c r="J13" s="7" t="s">
        <v>80</v>
      </c>
    </row>
    <row r="14" spans="1:10" ht="36" customHeight="1">
      <c r="A14" s="6" t="s">
        <v>81</v>
      </c>
      <c r="B14" s="2" t="s">
        <v>82</v>
      </c>
      <c r="C14" s="2">
        <v>23</v>
      </c>
      <c r="D14" s="2" t="s">
        <v>21</v>
      </c>
      <c r="E14" s="2" t="s">
        <v>13</v>
      </c>
      <c r="F14" s="2" t="s">
        <v>38</v>
      </c>
      <c r="G14" s="2" t="s">
        <v>83</v>
      </c>
      <c r="H14" s="2" t="s">
        <v>84</v>
      </c>
      <c r="I14" s="2" t="s">
        <v>25</v>
      </c>
      <c r="J14" s="7" t="s">
        <v>85</v>
      </c>
    </row>
    <row r="15" spans="1:10" ht="36" customHeight="1">
      <c r="A15" s="6" t="s">
        <v>86</v>
      </c>
      <c r="B15" s="2" t="s">
        <v>87</v>
      </c>
      <c r="C15" s="2">
        <v>19</v>
      </c>
      <c r="D15" s="2" t="s">
        <v>12</v>
      </c>
      <c r="E15" s="2" t="s">
        <v>13</v>
      </c>
      <c r="F15" s="2" t="s">
        <v>14</v>
      </c>
      <c r="G15" s="2" t="s">
        <v>39</v>
      </c>
      <c r="H15" s="2" t="s">
        <v>88</v>
      </c>
      <c r="I15" s="2" t="s">
        <v>89</v>
      </c>
      <c r="J15" s="7" t="s">
        <v>90</v>
      </c>
    </row>
    <row r="16" spans="1:10" ht="36" customHeight="1">
      <c r="A16" s="6" t="s">
        <v>91</v>
      </c>
      <c r="B16" s="2" t="s">
        <v>92</v>
      </c>
      <c r="C16" s="2">
        <v>24</v>
      </c>
      <c r="D16" s="2" t="s">
        <v>21</v>
      </c>
      <c r="E16" s="2" t="s">
        <v>29</v>
      </c>
      <c r="F16" s="2" t="s">
        <v>22</v>
      </c>
      <c r="G16" s="2" t="s">
        <v>31</v>
      </c>
      <c r="H16" s="2" t="s">
        <v>93</v>
      </c>
      <c r="I16" s="2" t="s">
        <v>69</v>
      </c>
      <c r="J16" s="7" t="s">
        <v>94</v>
      </c>
    </row>
    <row r="17" spans="1:10" ht="36" customHeight="1">
      <c r="A17" s="6" t="s">
        <v>95</v>
      </c>
      <c r="B17" s="2" t="s">
        <v>96</v>
      </c>
      <c r="C17" s="2">
        <v>21</v>
      </c>
      <c r="D17" s="2" t="s">
        <v>12</v>
      </c>
      <c r="E17" s="2" t="s">
        <v>56</v>
      </c>
      <c r="F17" s="2" t="s">
        <v>30</v>
      </c>
      <c r="G17" s="2" t="s">
        <v>97</v>
      </c>
      <c r="H17" s="2" t="s">
        <v>98</v>
      </c>
      <c r="I17" s="2" t="s">
        <v>67</v>
      </c>
      <c r="J17" s="7" t="s">
        <v>99</v>
      </c>
    </row>
    <row r="18" spans="1:10" ht="36" customHeight="1">
      <c r="A18" s="6" t="s">
        <v>100</v>
      </c>
      <c r="B18" s="2" t="s">
        <v>101</v>
      </c>
      <c r="C18" s="2">
        <v>18</v>
      </c>
      <c r="D18" s="2" t="s">
        <v>21</v>
      </c>
      <c r="E18" s="2" t="s">
        <v>13</v>
      </c>
      <c r="F18" s="2" t="s">
        <v>38</v>
      </c>
      <c r="G18" s="2" t="s">
        <v>102</v>
      </c>
      <c r="H18" s="2" t="s">
        <v>103</v>
      </c>
      <c r="I18" s="2" t="s">
        <v>47</v>
      </c>
      <c r="J18" s="7" t="s">
        <v>104</v>
      </c>
    </row>
    <row r="19" spans="1:10" ht="36" customHeight="1">
      <c r="A19" s="6" t="s">
        <v>105</v>
      </c>
      <c r="B19" s="2" t="s">
        <v>106</v>
      </c>
      <c r="C19" s="2">
        <v>26</v>
      </c>
      <c r="D19" s="2" t="s">
        <v>12</v>
      </c>
      <c r="E19" s="2" t="s">
        <v>13</v>
      </c>
      <c r="F19" s="2" t="s">
        <v>14</v>
      </c>
      <c r="G19" s="2" t="s">
        <v>107</v>
      </c>
      <c r="H19" s="2" t="s">
        <v>108</v>
      </c>
      <c r="I19" s="2" t="s">
        <v>17</v>
      </c>
      <c r="J19" s="7" t="s">
        <v>109</v>
      </c>
    </row>
    <row r="20" spans="1:10" ht="36" customHeight="1">
      <c r="A20" s="6" t="s">
        <v>110</v>
      </c>
      <c r="B20" s="2" t="s">
        <v>111</v>
      </c>
      <c r="C20" s="2">
        <v>22</v>
      </c>
      <c r="D20" s="2" t="s">
        <v>21</v>
      </c>
      <c r="E20" s="2" t="s">
        <v>37</v>
      </c>
      <c r="F20" s="2" t="s">
        <v>22</v>
      </c>
      <c r="G20" s="2" t="s">
        <v>112</v>
      </c>
      <c r="H20" s="2" t="s">
        <v>113</v>
      </c>
      <c r="I20" s="2" t="s">
        <v>73</v>
      </c>
      <c r="J20" s="7" t="s">
        <v>114</v>
      </c>
    </row>
    <row r="21" spans="1:10" ht="36" customHeight="1">
      <c r="A21" s="6" t="s">
        <v>115</v>
      </c>
      <c r="B21" s="2" t="s">
        <v>116</v>
      </c>
      <c r="C21" s="2">
        <v>20</v>
      </c>
      <c r="D21" s="2" t="s">
        <v>12</v>
      </c>
      <c r="E21" s="2" t="s">
        <v>13</v>
      </c>
      <c r="F21" s="2" t="s">
        <v>30</v>
      </c>
      <c r="G21" s="2" t="s">
        <v>117</v>
      </c>
      <c r="H21" s="2" t="s">
        <v>118</v>
      </c>
      <c r="I21" s="2" t="s">
        <v>39</v>
      </c>
      <c r="J21" s="7" t="s">
        <v>119</v>
      </c>
    </row>
    <row r="22" spans="1:10" ht="36" customHeight="1">
      <c r="A22" s="8" t="s">
        <v>120</v>
      </c>
      <c r="B22" s="9" t="s">
        <v>121</v>
      </c>
      <c r="C22" s="9">
        <v>23</v>
      </c>
      <c r="D22" s="9" t="s">
        <v>21</v>
      </c>
      <c r="E22" s="9" t="s">
        <v>13</v>
      </c>
      <c r="F22" s="9" t="s">
        <v>38</v>
      </c>
      <c r="G22" s="9" t="s">
        <v>122</v>
      </c>
      <c r="H22" s="9" t="s">
        <v>123</v>
      </c>
      <c r="I22" s="9" t="s">
        <v>33</v>
      </c>
      <c r="J22" s="10" t="s">
        <v>124</v>
      </c>
    </row>
  </sheetData>
  <dataValidations count="3">
    <dataValidation type="list" sqref="D3:D22">
      <formula1>"Male,Female,Prefer not to say,Other"</formula1>
    </dataValidation>
    <dataValidation type="list" sqref="E3:E22">
      <formula1>"IELTS Academic,TOEFL iBT,Duolingo English Test,PTE Academic"</formula1>
    </dataValidation>
    <dataValidation type="list" sqref="F3:F22">
      <formula1>"LLM-only,Search engine-only,Tool-balancing,Random-choice"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opLeftCell="F7" workbookViewId="0">
      <selection sqref="A1:L1"/>
    </sheetView>
  </sheetViews>
  <sheetFormatPr defaultRowHeight="13.8"/>
  <cols>
    <col min="1" max="1" width="11" customWidth="1"/>
    <col min="2" max="2" width="23" customWidth="1"/>
    <col min="3" max="3" width="20" customWidth="1"/>
    <col min="4" max="10" width="19" customWidth="1"/>
    <col min="11" max="12" width="18" customWidth="1"/>
  </cols>
  <sheetData>
    <row r="1" spans="1:12" ht="24" customHeight="1">
      <c r="A1" s="48" t="s">
        <v>125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3" spans="1:12" ht="43.95" customHeight="1">
      <c r="A3" s="11" t="s">
        <v>0</v>
      </c>
      <c r="B3" s="11" t="s">
        <v>126</v>
      </c>
      <c r="C3" s="11" t="s">
        <v>5</v>
      </c>
      <c r="D3" s="11" t="s">
        <v>127</v>
      </c>
      <c r="E3" s="11" t="s">
        <v>128</v>
      </c>
      <c r="F3" s="11" t="s">
        <v>129</v>
      </c>
      <c r="G3" s="11" t="s">
        <v>130</v>
      </c>
      <c r="H3" s="11" t="s">
        <v>45</v>
      </c>
      <c r="I3" s="11" t="s">
        <v>131</v>
      </c>
      <c r="J3" s="11" t="s">
        <v>132</v>
      </c>
      <c r="K3" s="11" t="s">
        <v>133</v>
      </c>
      <c r="L3" s="11" t="s">
        <v>134</v>
      </c>
    </row>
    <row r="4" spans="1:12" ht="19.2" customHeight="1">
      <c r="A4" s="24" t="s">
        <v>10</v>
      </c>
      <c r="B4" s="25" t="s">
        <v>11</v>
      </c>
      <c r="C4" s="25" t="s">
        <v>14</v>
      </c>
      <c r="D4" s="26">
        <v>89</v>
      </c>
      <c r="E4" s="26">
        <v>92</v>
      </c>
      <c r="F4" s="26">
        <v>85</v>
      </c>
      <c r="G4" s="26">
        <v>86</v>
      </c>
      <c r="H4" s="26">
        <v>85</v>
      </c>
      <c r="I4" s="26">
        <v>86</v>
      </c>
      <c r="J4" s="26">
        <v>85</v>
      </c>
      <c r="K4" s="27">
        <f t="shared" ref="K4:K23" si="0">AVERAGE(D4:J4)</f>
        <v>86.857142857142861</v>
      </c>
      <c r="L4" s="28">
        <v>22</v>
      </c>
    </row>
    <row r="5" spans="1:12" ht="19.2" customHeight="1">
      <c r="A5" s="29" t="s">
        <v>19</v>
      </c>
      <c r="B5" s="30" t="s">
        <v>20</v>
      </c>
      <c r="C5" s="30" t="s">
        <v>22</v>
      </c>
      <c r="D5" s="31">
        <v>87</v>
      </c>
      <c r="E5" s="31">
        <v>89</v>
      </c>
      <c r="F5" s="31">
        <v>85</v>
      </c>
      <c r="G5" s="31">
        <v>92</v>
      </c>
      <c r="H5" s="31">
        <v>92</v>
      </c>
      <c r="I5" s="31">
        <v>95</v>
      </c>
      <c r="J5" s="31">
        <v>86</v>
      </c>
      <c r="K5" s="32">
        <f t="shared" si="0"/>
        <v>89.428571428571431</v>
      </c>
      <c r="L5" s="33">
        <v>33</v>
      </c>
    </row>
    <row r="6" spans="1:12" ht="19.2" customHeight="1">
      <c r="A6" s="29" t="s">
        <v>27</v>
      </c>
      <c r="B6" s="30" t="s">
        <v>28</v>
      </c>
      <c r="C6" s="30" t="s">
        <v>30</v>
      </c>
      <c r="D6" s="31">
        <v>83</v>
      </c>
      <c r="E6" s="31">
        <v>77</v>
      </c>
      <c r="F6" s="31">
        <v>82</v>
      </c>
      <c r="G6" s="31">
        <v>82</v>
      </c>
      <c r="H6" s="31">
        <v>85</v>
      </c>
      <c r="I6" s="31">
        <v>79</v>
      </c>
      <c r="J6" s="31">
        <v>82</v>
      </c>
      <c r="K6" s="32">
        <f t="shared" si="0"/>
        <v>81.428571428571431</v>
      </c>
      <c r="L6" s="33">
        <v>29</v>
      </c>
    </row>
    <row r="7" spans="1:12" ht="19.2" customHeight="1">
      <c r="A7" s="29" t="s">
        <v>35</v>
      </c>
      <c r="B7" s="30" t="s">
        <v>36</v>
      </c>
      <c r="C7" s="30" t="s">
        <v>38</v>
      </c>
      <c r="D7" s="31">
        <v>90</v>
      </c>
      <c r="E7" s="31">
        <v>84</v>
      </c>
      <c r="F7" s="31">
        <v>89</v>
      </c>
      <c r="G7" s="31">
        <v>82</v>
      </c>
      <c r="H7" s="31">
        <v>90</v>
      </c>
      <c r="I7" s="31">
        <v>85</v>
      </c>
      <c r="J7" s="31">
        <v>84</v>
      </c>
      <c r="K7" s="32">
        <f t="shared" si="0"/>
        <v>86.285714285714292</v>
      </c>
      <c r="L7" s="33">
        <v>26</v>
      </c>
    </row>
    <row r="8" spans="1:12" ht="19.2" customHeight="1">
      <c r="A8" s="29" t="s">
        <v>43</v>
      </c>
      <c r="B8" s="30" t="s">
        <v>44</v>
      </c>
      <c r="C8" s="30" t="s">
        <v>14</v>
      </c>
      <c r="D8" s="31">
        <v>91</v>
      </c>
      <c r="E8" s="31">
        <v>93</v>
      </c>
      <c r="F8" s="31">
        <v>88</v>
      </c>
      <c r="G8" s="31">
        <v>93</v>
      </c>
      <c r="H8" s="31">
        <v>83</v>
      </c>
      <c r="I8" s="31">
        <v>86</v>
      </c>
      <c r="J8" s="31">
        <v>88</v>
      </c>
      <c r="K8" s="32">
        <f t="shared" si="0"/>
        <v>88.857142857142861</v>
      </c>
      <c r="L8" s="33">
        <v>24</v>
      </c>
    </row>
    <row r="9" spans="1:12" ht="19.2" customHeight="1">
      <c r="A9" s="29" t="s">
        <v>49</v>
      </c>
      <c r="B9" s="30" t="s">
        <v>50</v>
      </c>
      <c r="C9" s="30" t="s">
        <v>22</v>
      </c>
      <c r="D9" s="31">
        <v>86</v>
      </c>
      <c r="E9" s="31">
        <v>89</v>
      </c>
      <c r="F9" s="31">
        <v>86</v>
      </c>
      <c r="G9" s="31">
        <v>88</v>
      </c>
      <c r="H9" s="31">
        <v>95</v>
      </c>
      <c r="I9" s="31">
        <v>94</v>
      </c>
      <c r="J9" s="31">
        <v>87</v>
      </c>
      <c r="K9" s="32">
        <f t="shared" si="0"/>
        <v>89.285714285714292</v>
      </c>
      <c r="L9" s="33">
        <v>36</v>
      </c>
    </row>
    <row r="10" spans="1:12" ht="19.2" customHeight="1">
      <c r="A10" s="29" t="s">
        <v>54</v>
      </c>
      <c r="B10" s="30" t="s">
        <v>55</v>
      </c>
      <c r="C10" s="30" t="s">
        <v>30</v>
      </c>
      <c r="D10" s="31">
        <v>79</v>
      </c>
      <c r="E10" s="31">
        <v>79</v>
      </c>
      <c r="F10" s="31">
        <v>83</v>
      </c>
      <c r="G10" s="31">
        <v>79</v>
      </c>
      <c r="H10" s="31">
        <v>78</v>
      </c>
      <c r="I10" s="31">
        <v>76</v>
      </c>
      <c r="J10" s="31">
        <v>84</v>
      </c>
      <c r="K10" s="32">
        <f t="shared" si="0"/>
        <v>79.714285714285708</v>
      </c>
      <c r="L10" s="33">
        <v>32</v>
      </c>
    </row>
    <row r="11" spans="1:12" ht="19.2" customHeight="1">
      <c r="A11" s="29" t="s">
        <v>60</v>
      </c>
      <c r="B11" s="30" t="s">
        <v>61</v>
      </c>
      <c r="C11" s="30" t="s">
        <v>38</v>
      </c>
      <c r="D11" s="31">
        <v>82</v>
      </c>
      <c r="E11" s="31">
        <v>90</v>
      </c>
      <c r="F11" s="31">
        <v>82</v>
      </c>
      <c r="G11" s="31">
        <v>85</v>
      </c>
      <c r="H11" s="31">
        <v>87</v>
      </c>
      <c r="I11" s="31">
        <v>83</v>
      </c>
      <c r="J11" s="31">
        <v>90</v>
      </c>
      <c r="K11" s="32">
        <f t="shared" si="0"/>
        <v>85.571428571428569</v>
      </c>
      <c r="L11" s="33">
        <v>30</v>
      </c>
    </row>
    <row r="12" spans="1:12" ht="19.2" customHeight="1">
      <c r="A12" s="29" t="s">
        <v>65</v>
      </c>
      <c r="B12" s="30" t="s">
        <v>66</v>
      </c>
      <c r="C12" s="30" t="s">
        <v>14</v>
      </c>
      <c r="D12" s="31">
        <v>85</v>
      </c>
      <c r="E12" s="31">
        <v>90</v>
      </c>
      <c r="F12" s="31">
        <v>91</v>
      </c>
      <c r="G12" s="31">
        <v>87</v>
      </c>
      <c r="H12" s="31">
        <v>91</v>
      </c>
      <c r="I12" s="31">
        <v>86</v>
      </c>
      <c r="J12" s="31">
        <v>91</v>
      </c>
      <c r="K12" s="32">
        <f t="shared" si="0"/>
        <v>88.714285714285708</v>
      </c>
      <c r="L12" s="33">
        <v>23</v>
      </c>
    </row>
    <row r="13" spans="1:12" ht="19.2" customHeight="1">
      <c r="A13" s="29" t="s">
        <v>71</v>
      </c>
      <c r="B13" s="30" t="s">
        <v>72</v>
      </c>
      <c r="C13" s="30" t="s">
        <v>22</v>
      </c>
      <c r="D13" s="31">
        <v>86</v>
      </c>
      <c r="E13" s="31">
        <v>95</v>
      </c>
      <c r="F13" s="31">
        <v>87</v>
      </c>
      <c r="G13" s="31">
        <v>89</v>
      </c>
      <c r="H13" s="31">
        <v>90</v>
      </c>
      <c r="I13" s="31">
        <v>95</v>
      </c>
      <c r="J13" s="31">
        <v>93</v>
      </c>
      <c r="K13" s="32">
        <f t="shared" si="0"/>
        <v>90.714285714285708</v>
      </c>
      <c r="L13" s="33">
        <v>34</v>
      </c>
    </row>
    <row r="14" spans="1:12" ht="19.2" customHeight="1">
      <c r="A14" s="29" t="s">
        <v>76</v>
      </c>
      <c r="B14" s="30" t="s">
        <v>77</v>
      </c>
      <c r="C14" s="30" t="s">
        <v>30</v>
      </c>
      <c r="D14" s="31">
        <v>81</v>
      </c>
      <c r="E14" s="31">
        <v>78</v>
      </c>
      <c r="F14" s="31">
        <v>79</v>
      </c>
      <c r="G14" s="31">
        <v>81</v>
      </c>
      <c r="H14" s="31">
        <v>76</v>
      </c>
      <c r="I14" s="31">
        <v>82</v>
      </c>
      <c r="J14" s="31">
        <v>80</v>
      </c>
      <c r="K14" s="32">
        <f t="shared" si="0"/>
        <v>79.571428571428569</v>
      </c>
      <c r="L14" s="33">
        <v>31</v>
      </c>
    </row>
    <row r="15" spans="1:12" ht="19.2" customHeight="1">
      <c r="A15" s="29" t="s">
        <v>81</v>
      </c>
      <c r="B15" s="30" t="s">
        <v>82</v>
      </c>
      <c r="C15" s="30" t="s">
        <v>38</v>
      </c>
      <c r="D15" s="31">
        <v>84</v>
      </c>
      <c r="E15" s="31">
        <v>82</v>
      </c>
      <c r="F15" s="31">
        <v>89</v>
      </c>
      <c r="G15" s="31">
        <v>86</v>
      </c>
      <c r="H15" s="31">
        <v>85</v>
      </c>
      <c r="I15" s="31">
        <v>83</v>
      </c>
      <c r="J15" s="31">
        <v>85</v>
      </c>
      <c r="K15" s="32">
        <f t="shared" si="0"/>
        <v>84.857142857142861</v>
      </c>
      <c r="L15" s="33">
        <v>26</v>
      </c>
    </row>
    <row r="16" spans="1:12" ht="19.2" customHeight="1">
      <c r="A16" s="29" t="s">
        <v>86</v>
      </c>
      <c r="B16" s="30" t="s">
        <v>87</v>
      </c>
      <c r="C16" s="30" t="s">
        <v>14</v>
      </c>
      <c r="D16" s="31">
        <v>83</v>
      </c>
      <c r="E16" s="31">
        <v>90</v>
      </c>
      <c r="F16" s="31">
        <v>88</v>
      </c>
      <c r="G16" s="31">
        <v>90</v>
      </c>
      <c r="H16" s="31">
        <v>90</v>
      </c>
      <c r="I16" s="31">
        <v>84</v>
      </c>
      <c r="J16" s="31">
        <v>83</v>
      </c>
      <c r="K16" s="32">
        <f t="shared" si="0"/>
        <v>86.857142857142861</v>
      </c>
      <c r="L16" s="33">
        <v>22</v>
      </c>
    </row>
    <row r="17" spans="1:12" ht="19.2" customHeight="1">
      <c r="A17" s="29" t="s">
        <v>91</v>
      </c>
      <c r="B17" s="30" t="s">
        <v>92</v>
      </c>
      <c r="C17" s="30" t="s">
        <v>22</v>
      </c>
      <c r="D17" s="31">
        <v>90</v>
      </c>
      <c r="E17" s="31">
        <v>91</v>
      </c>
      <c r="F17" s="31">
        <v>91</v>
      </c>
      <c r="G17" s="31">
        <v>93</v>
      </c>
      <c r="H17" s="31">
        <v>92</v>
      </c>
      <c r="I17" s="31">
        <v>94</v>
      </c>
      <c r="J17" s="31">
        <v>93</v>
      </c>
      <c r="K17" s="32">
        <f t="shared" si="0"/>
        <v>92</v>
      </c>
      <c r="L17" s="33">
        <v>36</v>
      </c>
    </row>
    <row r="18" spans="1:12" ht="19.2" customHeight="1">
      <c r="A18" s="29" t="s">
        <v>95</v>
      </c>
      <c r="B18" s="30" t="s">
        <v>96</v>
      </c>
      <c r="C18" s="30" t="s">
        <v>30</v>
      </c>
      <c r="D18" s="31">
        <v>81</v>
      </c>
      <c r="E18" s="31">
        <v>78</v>
      </c>
      <c r="F18" s="31">
        <v>79</v>
      </c>
      <c r="G18" s="31">
        <v>79</v>
      </c>
      <c r="H18" s="31">
        <v>80</v>
      </c>
      <c r="I18" s="31">
        <v>79</v>
      </c>
      <c r="J18" s="31">
        <v>77</v>
      </c>
      <c r="K18" s="32">
        <f t="shared" si="0"/>
        <v>79</v>
      </c>
      <c r="L18" s="33">
        <v>31</v>
      </c>
    </row>
    <row r="19" spans="1:12" ht="19.2" customHeight="1">
      <c r="A19" s="29" t="s">
        <v>100</v>
      </c>
      <c r="B19" s="30" t="s">
        <v>101</v>
      </c>
      <c r="C19" s="30" t="s">
        <v>38</v>
      </c>
      <c r="D19" s="31">
        <v>81</v>
      </c>
      <c r="E19" s="31">
        <v>89</v>
      </c>
      <c r="F19" s="31">
        <v>90</v>
      </c>
      <c r="G19" s="31">
        <v>80</v>
      </c>
      <c r="H19" s="31">
        <v>84</v>
      </c>
      <c r="I19" s="31">
        <v>88</v>
      </c>
      <c r="J19" s="31">
        <v>80</v>
      </c>
      <c r="K19" s="32">
        <f t="shared" si="0"/>
        <v>84.571428571428569</v>
      </c>
      <c r="L19" s="33">
        <v>29</v>
      </c>
    </row>
    <row r="20" spans="1:12" ht="19.2" customHeight="1">
      <c r="A20" s="29" t="s">
        <v>105</v>
      </c>
      <c r="B20" s="30" t="s">
        <v>106</v>
      </c>
      <c r="C20" s="30" t="s">
        <v>14</v>
      </c>
      <c r="D20" s="31">
        <v>89</v>
      </c>
      <c r="E20" s="31">
        <v>93</v>
      </c>
      <c r="F20" s="31">
        <v>89</v>
      </c>
      <c r="G20" s="31">
        <v>87</v>
      </c>
      <c r="H20" s="31">
        <v>87</v>
      </c>
      <c r="I20" s="31">
        <v>90</v>
      </c>
      <c r="J20" s="31">
        <v>89</v>
      </c>
      <c r="K20" s="32">
        <f t="shared" si="0"/>
        <v>89.142857142857139</v>
      </c>
      <c r="L20" s="33">
        <v>24</v>
      </c>
    </row>
    <row r="21" spans="1:12" ht="19.2" customHeight="1">
      <c r="A21" s="29" t="s">
        <v>110</v>
      </c>
      <c r="B21" s="30" t="s">
        <v>111</v>
      </c>
      <c r="C21" s="30" t="s">
        <v>22</v>
      </c>
      <c r="D21" s="31">
        <v>90</v>
      </c>
      <c r="E21" s="31">
        <v>85</v>
      </c>
      <c r="F21" s="31">
        <v>91</v>
      </c>
      <c r="G21" s="31">
        <v>85</v>
      </c>
      <c r="H21" s="31">
        <v>92</v>
      </c>
      <c r="I21" s="31">
        <v>92</v>
      </c>
      <c r="J21" s="31">
        <v>86</v>
      </c>
      <c r="K21" s="32">
        <f t="shared" si="0"/>
        <v>88.714285714285708</v>
      </c>
      <c r="L21" s="33">
        <v>34</v>
      </c>
    </row>
    <row r="22" spans="1:12" ht="19.2" customHeight="1">
      <c r="A22" s="29" t="s">
        <v>115</v>
      </c>
      <c r="B22" s="30" t="s">
        <v>116</v>
      </c>
      <c r="C22" s="30" t="s">
        <v>30</v>
      </c>
      <c r="D22" s="31">
        <v>78</v>
      </c>
      <c r="E22" s="31">
        <v>77</v>
      </c>
      <c r="F22" s="31">
        <v>83</v>
      </c>
      <c r="G22" s="31">
        <v>85</v>
      </c>
      <c r="H22" s="31">
        <v>84</v>
      </c>
      <c r="I22" s="31">
        <v>78</v>
      </c>
      <c r="J22" s="31">
        <v>82</v>
      </c>
      <c r="K22" s="32">
        <f t="shared" si="0"/>
        <v>81</v>
      </c>
      <c r="L22" s="33">
        <v>30</v>
      </c>
    </row>
    <row r="23" spans="1:12" ht="19.2" customHeight="1">
      <c r="A23" s="34" t="s">
        <v>120</v>
      </c>
      <c r="B23" s="35" t="s">
        <v>121</v>
      </c>
      <c r="C23" s="35" t="s">
        <v>38</v>
      </c>
      <c r="D23" s="36">
        <v>82</v>
      </c>
      <c r="E23" s="36">
        <v>80</v>
      </c>
      <c r="F23" s="36">
        <v>81</v>
      </c>
      <c r="G23" s="36">
        <v>81</v>
      </c>
      <c r="H23" s="36">
        <v>80</v>
      </c>
      <c r="I23" s="36">
        <v>83</v>
      </c>
      <c r="J23" s="36">
        <v>80</v>
      </c>
      <c r="K23" s="37">
        <f t="shared" si="0"/>
        <v>81</v>
      </c>
      <c r="L23" s="38">
        <v>30</v>
      </c>
    </row>
  </sheetData>
  <mergeCells count="1">
    <mergeCell ref="A1:L1"/>
  </mergeCells>
  <conditionalFormatting sqref="K4:K23">
    <cfRule type="colorScale" priority="1">
      <colorScale>
        <cfvo type="min"/>
        <cfvo type="percentile" val="50"/>
        <cfvo type="max"/>
        <color rgb="FFF8CBAD"/>
        <color rgb="FFFFE699"/>
        <color rgb="FFC6E0B4"/>
      </colorScale>
    </cfRule>
  </conditionalFormatting>
  <conditionalFormatting sqref="L4:L23">
    <cfRule type="dataBar" priority="2">
      <dataBar>
        <cfvo type="min"/>
        <cfvo type="max"/>
        <color rgb="FF5B9BD5"/>
      </dataBar>
    </cfRule>
  </conditionalFormatting>
  <conditionalFormatting sqref="L4:L23">
    <cfRule type="dataBar" priority="3">
      <dataBar>
        <cfvo type="min"/>
        <cfvo type="max"/>
        <color rgb="FF5B9BD5"/>
      </dataBar>
      <extLst>
        <ext xmlns:x14="http://schemas.microsoft.com/office/spreadsheetml/2009/9/main" uri="{B025F937-C7B1-47D3-B67F-A62EFF666E3E}">
          <x14:id>{1A754FBE-2B35-8D0D-03AC-BF160E6F69E0}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A754FBE-2B35-8D0D-03AC-BF160E6F69E0}">
            <x14:dataBar>
              <x14:cfvo type="min"/>
              <x14:cfvo type="max"/>
              <x14:negativeFillColor auto="1"/>
              <x14:axisColor auto="1"/>
            </x14:dataBar>
          </x14:cfRule>
          <xm:sqref>L4:L23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H1"/>
    </sheetView>
  </sheetViews>
  <sheetFormatPr defaultRowHeight="13.8"/>
  <cols>
    <col min="1" max="1" width="24" customWidth="1"/>
    <col min="2" max="4" width="20" customWidth="1"/>
    <col min="6" max="13" width="12" customWidth="1"/>
  </cols>
  <sheetData>
    <row r="1" spans="1:8" ht="25.65" customHeight="1">
      <c r="A1" s="49" t="s">
        <v>135</v>
      </c>
      <c r="B1" s="49"/>
      <c r="C1" s="49"/>
      <c r="D1" s="49"/>
      <c r="E1" s="49"/>
      <c r="F1" s="49"/>
      <c r="G1" s="49"/>
      <c r="H1" s="49"/>
    </row>
    <row r="3" spans="1:8">
      <c r="A3" s="39" t="s">
        <v>136</v>
      </c>
      <c r="B3" s="39" t="s">
        <v>137</v>
      </c>
      <c r="C3" s="39" t="s">
        <v>138</v>
      </c>
      <c r="D3" s="39" t="s">
        <v>139</v>
      </c>
    </row>
    <row r="4" spans="1:8" ht="17.399999999999999">
      <c r="A4" s="40">
        <f>COUNTA('Interview Data'!A3:A22)</f>
        <v>20</v>
      </c>
      <c r="B4" s="41">
        <f>AVERAGE('Interview Data'!C3:C22)</f>
        <v>21.55</v>
      </c>
      <c r="C4" s="41">
        <f>AVERAGE('Task Scores'!K4:K23)</f>
        <v>85.678571428571431</v>
      </c>
      <c r="D4" s="42">
        <f>AVERAGE('Task Scores'!L4:L23)</f>
        <v>29.1</v>
      </c>
    </row>
    <row r="7" spans="1:8">
      <c r="A7" s="43" t="s">
        <v>5</v>
      </c>
      <c r="B7" s="43" t="s">
        <v>140</v>
      </c>
      <c r="C7" s="43" t="s">
        <v>133</v>
      </c>
      <c r="D7" s="43" t="s">
        <v>141</v>
      </c>
    </row>
    <row r="8" spans="1:8">
      <c r="A8" s="12" t="s">
        <v>14</v>
      </c>
      <c r="B8" s="15">
        <f>COUNTIF('Task Scores'!$C$4:$C$23,A8)</f>
        <v>5</v>
      </c>
      <c r="C8" s="16">
        <f>AVERAGEIF('Task Scores'!$C$4:$C$23,A8,'Task Scores'!$K$4:$K$23)</f>
        <v>88.085714285714289</v>
      </c>
      <c r="D8" s="44">
        <f>AVERAGEIF('Task Scores'!$C$4:$C$23,A8,'Task Scores'!$L$4:$L$23)</f>
        <v>23</v>
      </c>
    </row>
    <row r="9" spans="1:8">
      <c r="A9" s="13" t="s">
        <v>30</v>
      </c>
      <c r="B9" s="18">
        <f>COUNTIF('Task Scores'!$C$4:$C$23,A9)</f>
        <v>5</v>
      </c>
      <c r="C9" s="19">
        <f>AVERAGEIF('Task Scores'!$C$4:$C$23,A9,'Task Scores'!$K$4:$K$23)</f>
        <v>80.142857142857139</v>
      </c>
      <c r="D9" s="45">
        <f>AVERAGEIF('Task Scores'!$C$4:$C$23,A9,'Task Scores'!$L$4:$L$23)</f>
        <v>30.6</v>
      </c>
    </row>
    <row r="10" spans="1:8">
      <c r="A10" s="13" t="s">
        <v>22</v>
      </c>
      <c r="B10" s="18">
        <f>COUNTIF('Task Scores'!$C$4:$C$23,A10)</f>
        <v>5</v>
      </c>
      <c r="C10" s="19">
        <f>AVERAGEIF('Task Scores'!$C$4:$C$23,A10,'Task Scores'!$K$4:$K$23)</f>
        <v>90.028571428571439</v>
      </c>
      <c r="D10" s="45">
        <f>AVERAGEIF('Task Scores'!$C$4:$C$23,A10,'Task Scores'!$L$4:$L$23)</f>
        <v>34.6</v>
      </c>
    </row>
    <row r="11" spans="1:8">
      <c r="A11" s="14" t="s">
        <v>38</v>
      </c>
      <c r="B11" s="21">
        <f>COUNTIF('Task Scores'!$C$4:$C$23,A11)</f>
        <v>5</v>
      </c>
      <c r="C11" s="22">
        <f>AVERAGEIF('Task Scores'!$C$4:$C$23,A11,'Task Scores'!$K$4:$K$23)</f>
        <v>84.457142857142856</v>
      </c>
      <c r="D11" s="46">
        <f>AVERAGEIF('Task Scores'!$C$4:$C$23,A11,'Task Scores'!$L$4:$L$23)</f>
        <v>28.2</v>
      </c>
    </row>
    <row r="14" spans="1:8">
      <c r="A14" s="47" t="s">
        <v>142</v>
      </c>
      <c r="B14" s="47" t="s">
        <v>140</v>
      </c>
    </row>
    <row r="15" spans="1:8">
      <c r="A15" s="12" t="s">
        <v>13</v>
      </c>
      <c r="B15" s="17">
        <f>COUNTIF('Interview Data'!$E$3:$E$22,A15)</f>
        <v>12</v>
      </c>
    </row>
    <row r="16" spans="1:8">
      <c r="A16" s="13" t="s">
        <v>29</v>
      </c>
      <c r="B16" s="20">
        <f>COUNTIF('Interview Data'!$E$3:$E$22,A16)</f>
        <v>3</v>
      </c>
    </row>
    <row r="17" spans="1:8">
      <c r="A17" s="13" t="s">
        <v>37</v>
      </c>
      <c r="B17" s="20">
        <f>COUNTIF('Interview Data'!$E$3:$E$22,A17)</f>
        <v>3</v>
      </c>
    </row>
    <row r="18" spans="1:8">
      <c r="A18" s="14" t="s">
        <v>56</v>
      </c>
      <c r="B18" s="23">
        <f>COUNTIF('Interview Data'!$E$3:$E$22,A18)</f>
        <v>2</v>
      </c>
    </row>
    <row r="21" spans="1:8">
      <c r="A21" s="50" t="s">
        <v>143</v>
      </c>
      <c r="B21" s="51"/>
      <c r="C21" s="51"/>
      <c r="D21" s="51"/>
      <c r="E21" s="51"/>
      <c r="F21" s="51"/>
      <c r="G21" s="51"/>
      <c r="H21" s="52"/>
    </row>
    <row r="22" spans="1:8">
      <c r="A22" s="53"/>
      <c r="B22" s="54"/>
      <c r="C22" s="54"/>
      <c r="D22" s="54"/>
      <c r="E22" s="54"/>
      <c r="F22" s="54"/>
      <c r="G22" s="54"/>
      <c r="H22" s="55"/>
    </row>
    <row r="23" spans="1:8">
      <c r="A23" s="56"/>
      <c r="B23" s="57"/>
      <c r="C23" s="57"/>
      <c r="D23" s="57"/>
      <c r="E23" s="57"/>
      <c r="F23" s="57"/>
      <c r="G23" s="57"/>
      <c r="H23" s="58"/>
    </row>
  </sheetData>
  <mergeCells count="2">
    <mergeCell ref="A1:H1"/>
    <mergeCell ref="A21:H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Interview Data</vt:lpstr>
      <vt:lpstr>Task Scores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2026-07-23T20:00:11Z</dcterms:modified>
</cp:coreProperties>
</file>