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raf_Mamassi\Desktop\3rd research study\Database\Results &amp; databases\Nutrients Recommended Dietary Allowances (RDAs) for France calculated based on WHO&amp;FAO&amp;NIH and others recommendations\"/>
    </mc:Choice>
  </mc:AlternateContent>
  <xr:revisionPtr revIDLastSave="0" documentId="13_ncr:1_{D15BAC58-6464-4445-B56B-C4E18CBA89A7}" xr6:coauthVersionLast="47" xr6:coauthVersionMax="47" xr10:uidLastSave="{00000000-0000-0000-0000-000000000000}"/>
  <bookViews>
    <workbookView xWindow="28680" yWindow="-5595" windowWidth="29040" windowHeight="15720" xr2:uid="{1305E9F9-6C78-42ED-8329-E24739ED1007}"/>
  </bookViews>
  <sheets>
    <sheet name="Nutrients requirement limi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L3" i="1" l="1"/>
  <c r="L4" i="1"/>
  <c r="L5" i="1"/>
  <c r="L6" i="1"/>
  <c r="L7" i="1"/>
  <c r="L8" i="1"/>
  <c r="L9" i="1"/>
  <c r="L10" i="1"/>
  <c r="L11" i="1"/>
  <c r="L12" i="1"/>
  <c r="L13" i="1"/>
  <c r="L14" i="1"/>
  <c r="L2" i="1"/>
  <c r="K3" i="1"/>
  <c r="M3" i="1" s="1"/>
  <c r="K4" i="1"/>
  <c r="K5" i="1"/>
  <c r="K6" i="1"/>
  <c r="K7" i="1"/>
  <c r="K8" i="1"/>
  <c r="K9" i="1"/>
  <c r="K10" i="1"/>
  <c r="K11" i="1"/>
  <c r="M11" i="1" s="1"/>
  <c r="K12" i="1"/>
  <c r="M12" i="1" s="1"/>
  <c r="K13" i="1"/>
  <c r="K14" i="1"/>
  <c r="K2" i="1"/>
  <c r="J3" i="1"/>
  <c r="J4" i="1"/>
  <c r="J5" i="1"/>
  <c r="J6" i="1"/>
  <c r="M6" i="1" s="1"/>
  <c r="J7" i="1"/>
  <c r="J8" i="1"/>
  <c r="J9" i="1"/>
  <c r="J10" i="1"/>
  <c r="J11" i="1"/>
  <c r="J12" i="1"/>
  <c r="J13" i="1"/>
  <c r="J14" i="1"/>
  <c r="J2" i="1"/>
  <c r="R3" i="1"/>
  <c r="R4" i="1"/>
  <c r="R5" i="1"/>
  <c r="R6" i="1"/>
  <c r="R7" i="1"/>
  <c r="R8" i="1"/>
  <c r="R9" i="1"/>
  <c r="R10" i="1"/>
  <c r="R11" i="1"/>
  <c r="R12" i="1"/>
  <c r="R13" i="1"/>
  <c r="R14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S6" i="1" l="1"/>
  <c r="T6" i="1" s="1"/>
  <c r="M8" i="1"/>
  <c r="M14" i="1"/>
  <c r="M2" i="1"/>
  <c r="M5" i="1"/>
  <c r="M10" i="1"/>
  <c r="S12" i="1"/>
  <c r="T12" i="1" s="1"/>
  <c r="M4" i="1"/>
  <c r="M9" i="1"/>
  <c r="M13" i="1"/>
  <c r="S11" i="1"/>
  <c r="T11" i="1" s="1"/>
  <c r="M7" i="1"/>
  <c r="S3" i="1"/>
  <c r="T3" i="1" s="1"/>
  <c r="S4" i="1"/>
  <c r="T4" i="1" s="1"/>
  <c r="S2" i="1"/>
  <c r="T2" i="1" s="1"/>
  <c r="S14" i="1"/>
  <c r="T14" i="1" s="1"/>
  <c r="S10" i="1"/>
  <c r="T10" i="1" s="1"/>
  <c r="S9" i="1"/>
  <c r="T9" i="1" s="1"/>
  <c r="S8" i="1"/>
  <c r="T8" i="1" s="1"/>
  <c r="S7" i="1"/>
  <c r="T7" i="1" s="1"/>
  <c r="S13" i="1"/>
  <c r="T13" i="1" s="1"/>
  <c r="S5" i="1"/>
  <c r="T5" i="1" s="1"/>
  <c r="AK3" i="1"/>
  <c r="AK4" i="1"/>
  <c r="AK5" i="1"/>
  <c r="AK6" i="1"/>
  <c r="AK7" i="1"/>
  <c r="AK8" i="1"/>
  <c r="AK9" i="1"/>
  <c r="AK10" i="1"/>
  <c r="AK11" i="1"/>
  <c r="AK12" i="1"/>
  <c r="AK13" i="1"/>
  <c r="AK14" i="1"/>
  <c r="AK2" i="1"/>
  <c r="AJ3" i="1"/>
  <c r="AJ4" i="1"/>
  <c r="AJ5" i="1"/>
  <c r="AJ6" i="1"/>
  <c r="AJ7" i="1"/>
  <c r="AJ8" i="1"/>
  <c r="AJ9" i="1"/>
  <c r="AJ10" i="1"/>
  <c r="AJ11" i="1"/>
  <c r="AJ12" i="1"/>
  <c r="AJ13" i="1"/>
  <c r="AJ14" i="1"/>
  <c r="AJ2" i="1"/>
  <c r="AI3" i="1"/>
  <c r="AI4" i="1"/>
  <c r="AI5" i="1"/>
  <c r="AI6" i="1"/>
  <c r="AI7" i="1"/>
  <c r="AI8" i="1"/>
  <c r="AI9" i="1"/>
  <c r="AI10" i="1"/>
  <c r="AI11" i="1"/>
  <c r="AI12" i="1"/>
  <c r="AI13" i="1"/>
  <c r="AI14" i="1"/>
  <c r="AI2" i="1"/>
  <c r="AL6" i="1" l="1"/>
  <c r="AL13" i="1"/>
  <c r="AL5" i="1"/>
  <c r="AL11" i="1"/>
  <c r="AL3" i="1"/>
  <c r="AL2" i="1"/>
  <c r="AL10" i="1"/>
  <c r="AL8" i="1"/>
  <c r="AL14" i="1"/>
  <c r="AL7" i="1"/>
  <c r="AL9" i="1"/>
  <c r="AL4" i="1"/>
  <c r="AL12" i="1"/>
  <c r="CY3" i="1" l="1"/>
  <c r="CY4" i="1"/>
  <c r="CY5" i="1"/>
  <c r="CY6" i="1"/>
  <c r="CY7" i="1"/>
  <c r="CY8" i="1"/>
  <c r="CY9" i="1"/>
  <c r="CY10" i="1"/>
  <c r="CY11" i="1"/>
  <c r="CY12" i="1"/>
  <c r="CY13" i="1"/>
  <c r="CY14" i="1"/>
  <c r="CX3" i="1"/>
  <c r="CX4" i="1"/>
  <c r="CX5" i="1"/>
  <c r="CX6" i="1"/>
  <c r="CX7" i="1"/>
  <c r="CX8" i="1"/>
  <c r="CX9" i="1"/>
  <c r="CX10" i="1"/>
  <c r="CX11" i="1"/>
  <c r="CX12" i="1"/>
  <c r="CX13" i="1"/>
  <c r="CX14" i="1"/>
  <c r="CW3" i="1"/>
  <c r="CW4" i="1"/>
  <c r="CW5" i="1"/>
  <c r="CW6" i="1"/>
  <c r="CW7" i="1"/>
  <c r="CW8" i="1"/>
  <c r="CW9" i="1"/>
  <c r="CW10" i="1"/>
  <c r="CW11" i="1"/>
  <c r="CW12" i="1"/>
  <c r="CW13" i="1"/>
  <c r="CW14" i="1"/>
  <c r="CY2" i="1"/>
  <c r="CX2" i="1"/>
  <c r="CW2" i="1"/>
  <c r="CS3" i="1"/>
  <c r="CS4" i="1"/>
  <c r="CS5" i="1"/>
  <c r="CS6" i="1"/>
  <c r="CS7" i="1"/>
  <c r="CS8" i="1"/>
  <c r="CS9" i="1"/>
  <c r="CS10" i="1"/>
  <c r="CS11" i="1"/>
  <c r="CS12" i="1"/>
  <c r="CS13" i="1"/>
  <c r="CS14" i="1"/>
  <c r="CS2" i="1"/>
  <c r="CR3" i="1"/>
  <c r="CR4" i="1"/>
  <c r="CR5" i="1"/>
  <c r="CR6" i="1"/>
  <c r="CR7" i="1"/>
  <c r="CR8" i="1"/>
  <c r="CR9" i="1"/>
  <c r="CR10" i="1"/>
  <c r="CR11" i="1"/>
  <c r="CR12" i="1"/>
  <c r="CR13" i="1"/>
  <c r="CR14" i="1"/>
  <c r="CR2" i="1"/>
  <c r="CQ3" i="1"/>
  <c r="CQ4" i="1"/>
  <c r="CQ5" i="1"/>
  <c r="CQ6" i="1"/>
  <c r="CQ7" i="1"/>
  <c r="CQ8" i="1"/>
  <c r="CQ9" i="1"/>
  <c r="CQ10" i="1"/>
  <c r="CQ11" i="1"/>
  <c r="CQ12" i="1"/>
  <c r="CQ13" i="1"/>
  <c r="CQ14" i="1"/>
  <c r="CQ2" i="1"/>
  <c r="CM3" i="1"/>
  <c r="CM4" i="1"/>
  <c r="CM5" i="1"/>
  <c r="CM6" i="1"/>
  <c r="CM7" i="1"/>
  <c r="CM8" i="1"/>
  <c r="CM9" i="1"/>
  <c r="CM10" i="1"/>
  <c r="CM11" i="1"/>
  <c r="CM12" i="1"/>
  <c r="CM13" i="1"/>
  <c r="CM14" i="1"/>
  <c r="CL3" i="1"/>
  <c r="CL4" i="1"/>
  <c r="CL5" i="1"/>
  <c r="CL6" i="1"/>
  <c r="CL7" i="1"/>
  <c r="CL8" i="1"/>
  <c r="CL9" i="1"/>
  <c r="CL10" i="1"/>
  <c r="CL11" i="1"/>
  <c r="CL12" i="1"/>
  <c r="CL13" i="1"/>
  <c r="CL14" i="1"/>
  <c r="CM2" i="1"/>
  <c r="CL2" i="1"/>
  <c r="CK14" i="1"/>
  <c r="CK3" i="1"/>
  <c r="CK4" i="1"/>
  <c r="CK5" i="1"/>
  <c r="CK6" i="1"/>
  <c r="CK7" i="1"/>
  <c r="CK8" i="1"/>
  <c r="CK9" i="1"/>
  <c r="CK10" i="1"/>
  <c r="CK11" i="1"/>
  <c r="CK12" i="1"/>
  <c r="CK13" i="1"/>
  <c r="CK2" i="1"/>
  <c r="CG3" i="1"/>
  <c r="CG4" i="1"/>
  <c r="CG5" i="1"/>
  <c r="CG6" i="1"/>
  <c r="CG7" i="1"/>
  <c r="CG8" i="1"/>
  <c r="CG9" i="1"/>
  <c r="CG10" i="1"/>
  <c r="CG11" i="1"/>
  <c r="CG12" i="1"/>
  <c r="CG13" i="1"/>
  <c r="CG14" i="1"/>
  <c r="CG2" i="1"/>
  <c r="CF3" i="1"/>
  <c r="CF4" i="1"/>
  <c r="CF5" i="1"/>
  <c r="CF6" i="1"/>
  <c r="CF7" i="1"/>
  <c r="CF8" i="1"/>
  <c r="CF9" i="1"/>
  <c r="CF10" i="1"/>
  <c r="CF11" i="1"/>
  <c r="CF12" i="1"/>
  <c r="CF13" i="1"/>
  <c r="CF14" i="1"/>
  <c r="CF2" i="1"/>
  <c r="CE3" i="1"/>
  <c r="CE4" i="1"/>
  <c r="CE5" i="1"/>
  <c r="CE6" i="1"/>
  <c r="CE7" i="1"/>
  <c r="CE8" i="1"/>
  <c r="CE9" i="1"/>
  <c r="CE10" i="1"/>
  <c r="CE11" i="1"/>
  <c r="CE12" i="1"/>
  <c r="CE13" i="1"/>
  <c r="CE14" i="1"/>
  <c r="CE2" i="1"/>
  <c r="CA3" i="1"/>
  <c r="CA4" i="1"/>
  <c r="CA5" i="1"/>
  <c r="CA6" i="1"/>
  <c r="CA7" i="1"/>
  <c r="CA8" i="1"/>
  <c r="CA9" i="1"/>
  <c r="CA10" i="1"/>
  <c r="CA11" i="1"/>
  <c r="CA12" i="1"/>
  <c r="CA13" i="1"/>
  <c r="CA14" i="1"/>
  <c r="BZ3" i="1"/>
  <c r="BZ4" i="1"/>
  <c r="BZ5" i="1"/>
  <c r="BZ6" i="1"/>
  <c r="BZ7" i="1"/>
  <c r="BZ8" i="1"/>
  <c r="BZ9" i="1"/>
  <c r="BZ10" i="1"/>
  <c r="BZ11" i="1"/>
  <c r="BZ12" i="1"/>
  <c r="BZ13" i="1"/>
  <c r="BZ14" i="1"/>
  <c r="BY3" i="1"/>
  <c r="BY4" i="1"/>
  <c r="BY5" i="1"/>
  <c r="BY6" i="1"/>
  <c r="BY7" i="1"/>
  <c r="BY8" i="1"/>
  <c r="BY9" i="1"/>
  <c r="BY10" i="1"/>
  <c r="BY11" i="1"/>
  <c r="BY12" i="1"/>
  <c r="BY13" i="1"/>
  <c r="BY14" i="1"/>
  <c r="CA2" i="1"/>
  <c r="BZ2" i="1"/>
  <c r="BY2" i="1"/>
  <c r="BU3" i="1"/>
  <c r="BU4" i="1"/>
  <c r="BU5" i="1"/>
  <c r="BU6" i="1"/>
  <c r="BU7" i="1"/>
  <c r="BU8" i="1"/>
  <c r="BU9" i="1"/>
  <c r="BU10" i="1"/>
  <c r="BU11" i="1"/>
  <c r="BU12" i="1"/>
  <c r="BU13" i="1"/>
  <c r="BU14" i="1"/>
  <c r="BT3" i="1"/>
  <c r="BT4" i="1"/>
  <c r="BT5" i="1"/>
  <c r="BT6" i="1"/>
  <c r="BT7" i="1"/>
  <c r="BT8" i="1"/>
  <c r="BT9" i="1"/>
  <c r="BT10" i="1"/>
  <c r="BT11" i="1"/>
  <c r="BT12" i="1"/>
  <c r="BT13" i="1"/>
  <c r="BT14" i="1"/>
  <c r="BS3" i="1"/>
  <c r="BS4" i="1"/>
  <c r="BS5" i="1"/>
  <c r="BS6" i="1"/>
  <c r="BS7" i="1"/>
  <c r="BS8" i="1"/>
  <c r="BS9" i="1"/>
  <c r="BS10" i="1"/>
  <c r="BS11" i="1"/>
  <c r="BS12" i="1"/>
  <c r="BS13" i="1"/>
  <c r="BS14" i="1"/>
  <c r="BU2" i="1"/>
  <c r="BT2" i="1"/>
  <c r="BS2" i="1"/>
  <c r="BO3" i="1"/>
  <c r="BO4" i="1"/>
  <c r="BO5" i="1"/>
  <c r="BO6" i="1"/>
  <c r="BO7" i="1"/>
  <c r="BO8" i="1"/>
  <c r="BO9" i="1"/>
  <c r="BO10" i="1"/>
  <c r="BO11" i="1"/>
  <c r="BO12" i="1"/>
  <c r="BO13" i="1"/>
  <c r="BO14" i="1"/>
  <c r="BN3" i="1"/>
  <c r="BN4" i="1"/>
  <c r="BN5" i="1"/>
  <c r="BN6" i="1"/>
  <c r="BN7" i="1"/>
  <c r="BN8" i="1"/>
  <c r="BN9" i="1"/>
  <c r="BN10" i="1"/>
  <c r="BN11" i="1"/>
  <c r="BN12" i="1"/>
  <c r="BN13" i="1"/>
  <c r="BN14" i="1"/>
  <c r="BM3" i="1"/>
  <c r="BM4" i="1"/>
  <c r="BM5" i="1"/>
  <c r="BM6" i="1"/>
  <c r="BM7" i="1"/>
  <c r="BM8" i="1"/>
  <c r="BM9" i="1"/>
  <c r="BM10" i="1"/>
  <c r="BM11" i="1"/>
  <c r="BM12" i="1"/>
  <c r="BM13" i="1"/>
  <c r="BM14" i="1"/>
  <c r="BO2" i="1"/>
  <c r="BN2" i="1"/>
  <c r="BM2" i="1"/>
  <c r="BI3" i="1"/>
  <c r="BI4" i="1"/>
  <c r="BI5" i="1"/>
  <c r="BI6" i="1"/>
  <c r="BI7" i="1"/>
  <c r="BI8" i="1"/>
  <c r="BI9" i="1"/>
  <c r="BI10" i="1"/>
  <c r="BI11" i="1"/>
  <c r="BI12" i="1"/>
  <c r="BI13" i="1"/>
  <c r="BI14" i="1"/>
  <c r="BH3" i="1"/>
  <c r="BH4" i="1"/>
  <c r="BH5" i="1"/>
  <c r="BH6" i="1"/>
  <c r="BH7" i="1"/>
  <c r="BH8" i="1"/>
  <c r="BH9" i="1"/>
  <c r="BH10" i="1"/>
  <c r="BH11" i="1"/>
  <c r="BH12" i="1"/>
  <c r="BH13" i="1"/>
  <c r="BH14" i="1"/>
  <c r="BG3" i="1"/>
  <c r="BG4" i="1"/>
  <c r="BG5" i="1"/>
  <c r="BG6" i="1"/>
  <c r="BG7" i="1"/>
  <c r="BG8" i="1"/>
  <c r="BG9" i="1"/>
  <c r="BG10" i="1"/>
  <c r="BG11" i="1"/>
  <c r="BG12" i="1"/>
  <c r="BG13" i="1"/>
  <c r="BG14" i="1"/>
  <c r="BI2" i="1"/>
  <c r="BH2" i="1"/>
  <c r="BG2" i="1"/>
  <c r="AZ3" i="1"/>
  <c r="BB7" i="1" s="1"/>
  <c r="AZ4" i="1"/>
  <c r="BC7" i="1" s="1"/>
  <c r="AZ2" i="1"/>
  <c r="BA3" i="1" s="1"/>
  <c r="AW3" i="1"/>
  <c r="AW4" i="1"/>
  <c r="AW5" i="1"/>
  <c r="AW6" i="1"/>
  <c r="AW7" i="1"/>
  <c r="AW8" i="1"/>
  <c r="AW9" i="1"/>
  <c r="AW10" i="1"/>
  <c r="AW11" i="1"/>
  <c r="AW12" i="1"/>
  <c r="AW13" i="1"/>
  <c r="AW14" i="1"/>
  <c r="AV3" i="1"/>
  <c r="AV4" i="1"/>
  <c r="AV5" i="1"/>
  <c r="AV6" i="1"/>
  <c r="AV7" i="1"/>
  <c r="AV8" i="1"/>
  <c r="AV9" i="1"/>
  <c r="AV10" i="1"/>
  <c r="AV11" i="1"/>
  <c r="AV12" i="1"/>
  <c r="AV13" i="1"/>
  <c r="AV14" i="1"/>
  <c r="AW2" i="1"/>
  <c r="AV2" i="1"/>
  <c r="AU3" i="1"/>
  <c r="AU4" i="1"/>
  <c r="AU5" i="1"/>
  <c r="AU6" i="1"/>
  <c r="AU7" i="1"/>
  <c r="AU8" i="1"/>
  <c r="AU9" i="1"/>
  <c r="AU10" i="1"/>
  <c r="AU11" i="1"/>
  <c r="AU12" i="1"/>
  <c r="AU13" i="1"/>
  <c r="AU14" i="1"/>
  <c r="AU2" i="1"/>
  <c r="CB9" i="1" l="1"/>
  <c r="CN2" i="1"/>
  <c r="CT4" i="1"/>
  <c r="CH5" i="1"/>
  <c r="BV8" i="1"/>
  <c r="BV4" i="1"/>
  <c r="CB11" i="1"/>
  <c r="CZ11" i="1"/>
  <c r="CB13" i="1"/>
  <c r="BV13" i="1"/>
  <c r="BV5" i="1"/>
  <c r="BC6" i="1"/>
  <c r="CH3" i="1"/>
  <c r="CZ12" i="1"/>
  <c r="CZ4" i="1"/>
  <c r="BJ13" i="1"/>
  <c r="BC12" i="1"/>
  <c r="BV11" i="1"/>
  <c r="CB6" i="1"/>
  <c r="BB14" i="1"/>
  <c r="BV3" i="1"/>
  <c r="BB11" i="1"/>
  <c r="CT11" i="1"/>
  <c r="BB6" i="1"/>
  <c r="BB5" i="1"/>
  <c r="BJ6" i="1"/>
  <c r="BP13" i="1"/>
  <c r="BP5" i="1"/>
  <c r="CN13" i="1"/>
  <c r="CN9" i="1"/>
  <c r="CT13" i="1"/>
  <c r="CZ13" i="1"/>
  <c r="BB4" i="1"/>
  <c r="CT12" i="1"/>
  <c r="BC13" i="1"/>
  <c r="CN12" i="1"/>
  <c r="CN3" i="1"/>
  <c r="CT3" i="1"/>
  <c r="CZ3" i="1"/>
  <c r="CN5" i="1"/>
  <c r="BV6" i="1"/>
  <c r="BC5" i="1"/>
  <c r="CH12" i="1"/>
  <c r="CH4" i="1"/>
  <c r="CN11" i="1"/>
  <c r="AX12" i="1"/>
  <c r="BB3" i="1"/>
  <c r="BC4" i="1"/>
  <c r="BP11" i="1"/>
  <c r="BV12" i="1"/>
  <c r="CH11" i="1"/>
  <c r="CH13" i="1"/>
  <c r="CT5" i="1"/>
  <c r="CN4" i="1"/>
  <c r="AX9" i="1"/>
  <c r="AX3" i="1"/>
  <c r="BA10" i="1"/>
  <c r="CZ5" i="1"/>
  <c r="AX5" i="1"/>
  <c r="AX4" i="1"/>
  <c r="BB13" i="1"/>
  <c r="BA9" i="1"/>
  <c r="BJ8" i="1"/>
  <c r="AX11" i="1"/>
  <c r="BB12" i="1"/>
  <c r="BC14" i="1"/>
  <c r="BJ3" i="1"/>
  <c r="BP12" i="1"/>
  <c r="BP4" i="1"/>
  <c r="BP3" i="1"/>
  <c r="BA8" i="1"/>
  <c r="AX14" i="1"/>
  <c r="BC11" i="1"/>
  <c r="BJ5" i="1"/>
  <c r="AX13" i="1"/>
  <c r="BB10" i="1"/>
  <c r="BA6" i="1"/>
  <c r="BJ4" i="1"/>
  <c r="CZ7" i="1"/>
  <c r="BA2" i="1"/>
  <c r="BA13" i="1"/>
  <c r="BJ7" i="1"/>
  <c r="BB2" i="1"/>
  <c r="BB8" i="1"/>
  <c r="BA12" i="1"/>
  <c r="BA4" i="1"/>
  <c r="BC8" i="1"/>
  <c r="BV7" i="1"/>
  <c r="CT14" i="1"/>
  <c r="BA7" i="1"/>
  <c r="BD7" i="1" s="1"/>
  <c r="BC3" i="1"/>
  <c r="BP2" i="1"/>
  <c r="BA14" i="1"/>
  <c r="BC10" i="1"/>
  <c r="BB9" i="1"/>
  <c r="BA5" i="1"/>
  <c r="BC9" i="1"/>
  <c r="BJ11" i="1"/>
  <c r="CN14" i="1"/>
  <c r="BC2" i="1"/>
  <c r="BA11" i="1"/>
  <c r="CB4" i="1"/>
  <c r="CB3" i="1"/>
  <c r="CH2" i="1"/>
  <c r="CZ10" i="1"/>
  <c r="CZ8" i="1"/>
  <c r="CZ9" i="1"/>
  <c r="CZ14" i="1"/>
  <c r="CZ6" i="1"/>
  <c r="CZ2" i="1"/>
  <c r="CT9" i="1"/>
  <c r="CT6" i="1"/>
  <c r="CT10" i="1"/>
  <c r="CT8" i="1"/>
  <c r="CT7" i="1"/>
  <c r="CN10" i="1"/>
  <c r="CN8" i="1"/>
  <c r="CN7" i="1"/>
  <c r="CN6" i="1"/>
  <c r="CH9" i="1"/>
  <c r="CH7" i="1"/>
  <c r="CH14" i="1"/>
  <c r="CH6" i="1"/>
  <c r="CH8" i="1"/>
  <c r="CH10" i="1"/>
  <c r="CB12" i="1"/>
  <c r="CB8" i="1"/>
  <c r="CB10" i="1"/>
  <c r="CB14" i="1"/>
  <c r="CB5" i="1"/>
  <c r="CB7" i="1"/>
  <c r="CB2" i="1"/>
  <c r="BV10" i="1"/>
  <c r="BV9" i="1"/>
  <c r="BV14" i="1"/>
  <c r="BV2" i="1"/>
  <c r="BP7" i="1"/>
  <c r="BP10" i="1"/>
  <c r="BP9" i="1"/>
  <c r="BP8" i="1"/>
  <c r="BP14" i="1"/>
  <c r="BP6" i="1"/>
  <c r="BJ12" i="1"/>
  <c r="BJ9" i="1"/>
  <c r="BJ10" i="1"/>
  <c r="BJ14" i="1"/>
  <c r="BJ2" i="1"/>
  <c r="AX7" i="1"/>
  <c r="AX6" i="1"/>
  <c r="AX10" i="1"/>
  <c r="AX8" i="1"/>
  <c r="AX2" i="1"/>
  <c r="AE3" i="1"/>
  <c r="AE4" i="1"/>
  <c r="AE5" i="1"/>
  <c r="AE6" i="1"/>
  <c r="AE7" i="1"/>
  <c r="AE8" i="1"/>
  <c r="AE9" i="1"/>
  <c r="AE10" i="1"/>
  <c r="AE11" i="1"/>
  <c r="AE12" i="1"/>
  <c r="AE13" i="1"/>
  <c r="AE14" i="1"/>
  <c r="AE2" i="1"/>
  <c r="AD3" i="1"/>
  <c r="AD4" i="1"/>
  <c r="AD5" i="1"/>
  <c r="AD6" i="1"/>
  <c r="AD7" i="1"/>
  <c r="AD8" i="1"/>
  <c r="AD9" i="1"/>
  <c r="AD10" i="1"/>
  <c r="AD11" i="1"/>
  <c r="AD12" i="1"/>
  <c r="AD13" i="1"/>
  <c r="AD14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2" i="1"/>
  <c r="AQ3" i="1"/>
  <c r="AQ4" i="1"/>
  <c r="AQ5" i="1"/>
  <c r="AQ6" i="1"/>
  <c r="AQ7" i="1"/>
  <c r="AQ8" i="1"/>
  <c r="AQ9" i="1"/>
  <c r="AQ10" i="1"/>
  <c r="AQ11" i="1"/>
  <c r="AQ12" i="1"/>
  <c r="AQ13" i="1"/>
  <c r="AQ14" i="1"/>
  <c r="AQ2" i="1"/>
  <c r="AP3" i="1"/>
  <c r="AP4" i="1"/>
  <c r="AP5" i="1"/>
  <c r="AP6" i="1"/>
  <c r="AP7" i="1"/>
  <c r="AP8" i="1"/>
  <c r="AP9" i="1"/>
  <c r="AP10" i="1"/>
  <c r="AP11" i="1"/>
  <c r="AP12" i="1"/>
  <c r="AP13" i="1"/>
  <c r="AP14" i="1"/>
  <c r="AP2" i="1"/>
  <c r="AO3" i="1"/>
  <c r="AO4" i="1"/>
  <c r="AO5" i="1"/>
  <c r="AO6" i="1"/>
  <c r="AO7" i="1"/>
  <c r="AO8" i="1"/>
  <c r="AO9" i="1"/>
  <c r="AO10" i="1"/>
  <c r="AO11" i="1"/>
  <c r="AO12" i="1"/>
  <c r="AO13" i="1"/>
  <c r="AO14" i="1"/>
  <c r="AO2" i="1"/>
  <c r="Y3" i="1"/>
  <c r="Y4" i="1"/>
  <c r="Y5" i="1"/>
  <c r="Y6" i="1"/>
  <c r="Y7" i="1"/>
  <c r="Y8" i="1"/>
  <c r="Y9" i="1"/>
  <c r="Y10" i="1"/>
  <c r="Y11" i="1"/>
  <c r="Y12" i="1"/>
  <c r="Y13" i="1"/>
  <c r="Y14" i="1"/>
  <c r="Y2" i="1"/>
  <c r="X3" i="1"/>
  <c r="X4" i="1"/>
  <c r="X5" i="1"/>
  <c r="X6" i="1"/>
  <c r="X7" i="1"/>
  <c r="X8" i="1"/>
  <c r="X9" i="1"/>
  <c r="X10" i="1"/>
  <c r="X11" i="1"/>
  <c r="X12" i="1"/>
  <c r="X13" i="1"/>
  <c r="X14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2" i="1"/>
  <c r="AR4" i="1" l="1"/>
  <c r="BD4" i="1"/>
  <c r="BD14" i="1"/>
  <c r="BD6" i="1"/>
  <c r="AF13" i="1"/>
  <c r="AF5" i="1"/>
  <c r="AF7" i="1"/>
  <c r="BD12" i="1"/>
  <c r="AR11" i="1"/>
  <c r="BD9" i="1"/>
  <c r="AF2" i="1"/>
  <c r="BD13" i="1"/>
  <c r="BD11" i="1"/>
  <c r="BD8" i="1"/>
  <c r="AF11" i="1"/>
  <c r="AF3" i="1"/>
  <c r="BD10" i="1"/>
  <c r="BD3" i="1"/>
  <c r="AF12" i="1"/>
  <c r="AF4" i="1"/>
  <c r="BD5" i="1"/>
  <c r="AF14" i="1"/>
  <c r="BD2" i="1"/>
  <c r="AF10" i="1"/>
  <c r="AF9" i="1"/>
  <c r="AF6" i="1"/>
  <c r="AF8" i="1"/>
  <c r="AR5" i="1"/>
  <c r="Z11" i="1"/>
  <c r="Z3" i="1"/>
  <c r="Z8" i="1"/>
  <c r="AR3" i="1"/>
  <c r="Z10" i="1"/>
  <c r="Z2" i="1"/>
  <c r="Z7" i="1"/>
  <c r="Z9" i="1"/>
  <c r="Z12" i="1"/>
  <c r="AR7" i="1"/>
  <c r="AR13" i="1"/>
  <c r="Z6" i="1"/>
  <c r="Z5" i="1"/>
  <c r="AR14" i="1"/>
  <c r="Z4" i="1"/>
  <c r="Z14" i="1"/>
  <c r="Z13" i="1"/>
  <c r="AR12" i="1"/>
  <c r="AR9" i="1"/>
  <c r="AR6" i="1"/>
  <c r="AR2" i="1"/>
  <c r="AR10" i="1"/>
  <c r="AR8" i="1"/>
  <c r="CT2" i="1" l="1"/>
</calcChain>
</file>

<file path=xl/sharedStrings.xml><?xml version="1.0" encoding="utf-8"?>
<sst xmlns="http://schemas.openxmlformats.org/spreadsheetml/2006/main" count="143" uniqueCount="63">
  <si>
    <t>region</t>
  </si>
  <si>
    <t>Idf</t>
  </si>
  <si>
    <t>pyramide insee https://www.insee.fr/fr/outil-interactif/5014911/pyramide.htm?#!y=2014&amp;a=18,66&amp;v=2&amp;t=2&amp;c=75</t>
  </si>
  <si>
    <t>normandie</t>
  </si>
  <si>
    <t>centre</t>
  </si>
  <si>
    <t>loire</t>
  </si>
  <si>
    <t>bretagne</t>
  </si>
  <si>
    <t>hauts</t>
  </si>
  <si>
    <t>est</t>
  </si>
  <si>
    <t>bourgogne</t>
  </si>
  <si>
    <t>auvergne</t>
  </si>
  <si>
    <t>paca</t>
  </si>
  <si>
    <t>occitanie</t>
  </si>
  <si>
    <t>aquitaine</t>
  </si>
  <si>
    <t>France métropolitaine</t>
  </si>
  <si>
    <t>total</t>
  </si>
  <si>
    <t>Recommended NIH (National Institu of Health)</t>
  </si>
  <si>
    <t>United Kingdom National Health Service</t>
  </si>
  <si>
    <t>WHO&amp;FAO</t>
  </si>
  <si>
    <t>EFSA Panel on Nutrition, Novel Foods and Food Allergens (NDA)</t>
  </si>
  <si>
    <t>WHO&amp;FAO (Wu , 2016)</t>
  </si>
  <si>
    <t>Recommended Dietary Allowances (RDAs) of macronutrients calculated or defined directly in WHO-FAO reports</t>
  </si>
  <si>
    <t>Other refernce</t>
  </si>
  <si>
    <t>Child&amp;Adol (0-17 year)</t>
  </si>
  <si>
    <t>Adults (18-65 year)</t>
  </si>
  <si>
    <t>Older Adult (+65 year)</t>
  </si>
  <si>
    <t>0-17 year</t>
  </si>
  <si>
    <t>18-65 year</t>
  </si>
  <si>
    <t>(+65 year)</t>
  </si>
  <si>
    <t>Total</t>
  </si>
  <si>
    <t>Energy (Calories)</t>
  </si>
  <si>
    <t>Proteine (g)</t>
  </si>
  <si>
    <t>Carbs (g) (55% of total energy intake)</t>
  </si>
  <si>
    <t>Sugar (g) (Healthy intake)</t>
  </si>
  <si>
    <t>Fiber (g) (WHO recommendation based on Vegetables&amp;Fruits recommended  intake)</t>
  </si>
  <si>
    <t>Amidon (g)</t>
  </si>
  <si>
    <t>FAT (g) (WHO-FAO recommendation)</t>
  </si>
  <si>
    <t>Sat Fat (g) (Healthy intake)</t>
  </si>
  <si>
    <t>MUS Fat (g) (Healthy intake)</t>
  </si>
  <si>
    <t>PUS Fat (g) (Healthy intake)</t>
  </si>
  <si>
    <t>Calcium mg</t>
  </si>
  <si>
    <t>Vit-E mg</t>
  </si>
  <si>
    <t>Sodium mg</t>
  </si>
  <si>
    <t>Selenium mcg</t>
  </si>
  <si>
    <t>Retinol mcg</t>
  </si>
  <si>
    <t>Beta-Caroten mcg</t>
  </si>
  <si>
    <t>Magnesium mg</t>
  </si>
  <si>
    <t>Phosphorus mg</t>
  </si>
  <si>
    <t>Potassium mg</t>
  </si>
  <si>
    <t xml:space="preserve">Manganese mg </t>
  </si>
  <si>
    <t>Copper mg</t>
  </si>
  <si>
    <t>Iron mg</t>
  </si>
  <si>
    <t>Zinc mg</t>
  </si>
  <si>
    <t>Iode mcg</t>
  </si>
  <si>
    <r>
      <rPr>
        <b/>
        <sz val="12"/>
        <color rgb="FFFF0000"/>
        <rFont val="Calibri"/>
        <family val="2"/>
        <scheme val="minor"/>
      </rPr>
      <t>Men</t>
    </r>
    <r>
      <rPr>
        <b/>
        <sz val="12"/>
        <color theme="1"/>
        <rFont val="Calibri"/>
        <family val="2"/>
        <scheme val="minor"/>
      </rPr>
      <t>,</t>
    </r>
    <r>
      <rPr>
        <b/>
        <sz val="12"/>
        <color rgb="FF00B050"/>
        <rFont val="Calibri"/>
        <family val="2"/>
        <scheme val="minor"/>
      </rPr>
      <t>Women</t>
    </r>
    <r>
      <rPr>
        <b/>
        <sz val="12"/>
        <color theme="1"/>
        <rFont val="Calibri"/>
        <family val="2"/>
        <scheme val="minor"/>
      </rPr>
      <t xml:space="preserve"> (</t>
    </r>
    <r>
      <rPr>
        <b/>
        <sz val="12"/>
        <color rgb="FFFF0000"/>
        <rFont val="Calibri"/>
        <family val="2"/>
        <scheme val="minor"/>
      </rPr>
      <t>48,4</t>
    </r>
    <r>
      <rPr>
        <b/>
        <sz val="12"/>
        <color theme="1"/>
        <rFont val="Calibri"/>
        <family val="2"/>
        <scheme val="minor"/>
      </rPr>
      <t xml:space="preserve"> ; </t>
    </r>
    <r>
      <rPr>
        <b/>
        <sz val="12"/>
        <color rgb="FF00B050"/>
        <rFont val="Calibri"/>
        <family val="2"/>
        <scheme val="minor"/>
      </rPr>
      <t>51,6</t>
    </r>
    <r>
      <rPr>
        <b/>
        <sz val="12"/>
        <color theme="1"/>
        <rFont val="Calibri"/>
        <family val="2"/>
        <scheme val="minor"/>
      </rPr>
      <t xml:space="preserve"> %)</t>
    </r>
  </si>
  <si>
    <r>
      <rPr>
        <b/>
        <sz val="11"/>
        <color rgb="FFFF0000"/>
        <rFont val="Calibri"/>
        <family val="2"/>
        <scheme val="minor"/>
      </rPr>
      <t>ADULT:</t>
    </r>
    <r>
      <rPr>
        <sz val="11"/>
        <color theme="1"/>
        <rFont val="Calibri"/>
        <family val="2"/>
        <scheme val="minor"/>
      </rPr>
      <t xml:space="preserve"> BMR = 1.75 (a mean for men and women)</t>
    </r>
  </si>
  <si>
    <t>Total per total weight</t>
  </si>
  <si>
    <t>The Obesity League: Average weight of the French population in 2020 is 74,1 KG (81M , 67W)</t>
  </si>
  <si>
    <t>prop Children&amp;Adollescent 0-17 year</t>
  </si>
  <si>
    <t>prop adults  18-65 year</t>
  </si>
  <si>
    <t>prop Older adults +65 year</t>
  </si>
  <si>
    <t>-</t>
  </si>
  <si>
    <t>Recommended Dietary Allowances (RDAs) of Energy/Protein and micronutrients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</si>
</sst>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3" fillId="6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1" xfId="0" applyFill="1" applyBorder="1"/>
    <xf numFmtId="0" fontId="4" fillId="7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5476-D911-4097-A9B3-894B08F23C10}">
  <dimension ref="A1:CZ32"/>
  <sheetViews>
    <sheetView tabSelected="1" topLeftCell="BV1" zoomScale="73" zoomScaleNormal="73" workbookViewId="0">
      <selection activeCell="L2" sqref="L2"/>
    </sheetView>
  </sheetViews>
  <sheetFormatPr baseColWidth="10" defaultRowHeight="14.5" x14ac:dyDescent="0.35"/>
  <cols>
    <col min="1" max="1" width="38.6328125" customWidth="1"/>
    <col min="4" max="4" width="11.81640625" customWidth="1"/>
    <col min="6" max="6" width="14.7265625" customWidth="1"/>
    <col min="8" max="8" width="30.90625" customWidth="1"/>
    <col min="9" max="9" width="11" customWidth="1"/>
    <col min="11" max="11" width="13.90625" customWidth="1"/>
    <col min="12" max="12" width="17.08984375" customWidth="1"/>
    <col min="14" max="14" width="18.08984375" style="4" customWidth="1"/>
    <col min="17" max="17" width="18.08984375" customWidth="1"/>
    <col min="20" max="20" width="18.08984375" customWidth="1"/>
    <col min="21" max="21" width="10.90625" style="4"/>
    <col min="33" max="33" width="10.90625" style="4"/>
    <col min="101" max="101" width="17.08984375" customWidth="1"/>
  </cols>
  <sheetData>
    <row r="1" spans="1:104" ht="91" customHeight="1" x14ac:dyDescent="0.35">
      <c r="A1" s="8" t="s">
        <v>2</v>
      </c>
      <c r="B1" s="3" t="s">
        <v>0</v>
      </c>
      <c r="C1" s="19" t="s">
        <v>58</v>
      </c>
      <c r="D1" s="19" t="s">
        <v>59</v>
      </c>
      <c r="E1" s="19" t="s">
        <v>60</v>
      </c>
      <c r="F1" s="21" t="s">
        <v>54</v>
      </c>
      <c r="G1" s="3"/>
      <c r="H1" s="7" t="s">
        <v>62</v>
      </c>
      <c r="I1" s="10" t="s">
        <v>30</v>
      </c>
      <c r="J1" s="9" t="s">
        <v>18</v>
      </c>
      <c r="K1" s="22" t="s">
        <v>55</v>
      </c>
      <c r="L1" s="23" t="s">
        <v>57</v>
      </c>
      <c r="N1" s="5"/>
      <c r="O1" s="10" t="s">
        <v>31</v>
      </c>
      <c r="P1" s="11" t="s">
        <v>20</v>
      </c>
      <c r="Q1" s="23" t="s">
        <v>57</v>
      </c>
      <c r="S1" t="s">
        <v>15</v>
      </c>
      <c r="T1" t="s">
        <v>56</v>
      </c>
      <c r="V1" s="10" t="s">
        <v>40</v>
      </c>
      <c r="W1" s="11" t="s">
        <v>18</v>
      </c>
      <c r="Z1" t="s">
        <v>15</v>
      </c>
      <c r="AB1" s="10" t="s">
        <v>41</v>
      </c>
      <c r="AC1" s="11" t="s">
        <v>16</v>
      </c>
      <c r="AH1" s="10" t="s">
        <v>42</v>
      </c>
      <c r="AI1" s="11" t="s">
        <v>19</v>
      </c>
      <c r="AN1" s="10" t="s">
        <v>43</v>
      </c>
      <c r="AO1" s="11" t="s">
        <v>16</v>
      </c>
      <c r="AT1" s="10" t="s">
        <v>44</v>
      </c>
      <c r="AU1" s="11" t="s">
        <v>16</v>
      </c>
      <c r="AZ1" s="10" t="s">
        <v>45</v>
      </c>
      <c r="BA1" s="11" t="s">
        <v>16</v>
      </c>
      <c r="BF1" s="10" t="s">
        <v>46</v>
      </c>
      <c r="BG1" s="11" t="s">
        <v>18</v>
      </c>
      <c r="BL1" s="10" t="s">
        <v>47</v>
      </c>
      <c r="BM1" s="11" t="s">
        <v>16</v>
      </c>
      <c r="BR1" s="10" t="s">
        <v>48</v>
      </c>
      <c r="BS1" s="11" t="s">
        <v>16</v>
      </c>
      <c r="BX1" s="10" t="s">
        <v>49</v>
      </c>
      <c r="BY1" s="11" t="s">
        <v>16</v>
      </c>
      <c r="CD1" s="10" t="s">
        <v>50</v>
      </c>
      <c r="CE1" s="11" t="s">
        <v>16</v>
      </c>
      <c r="CJ1" s="10" t="s">
        <v>51</v>
      </c>
      <c r="CK1" s="11" t="s">
        <v>16</v>
      </c>
      <c r="CP1" s="10" t="s">
        <v>52</v>
      </c>
      <c r="CQ1" s="11" t="s">
        <v>16</v>
      </c>
      <c r="CV1" s="10" t="s">
        <v>53</v>
      </c>
      <c r="CW1" s="11" t="s">
        <v>16</v>
      </c>
    </row>
    <row r="2" spans="1:104" x14ac:dyDescent="0.35">
      <c r="A2">
        <v>1</v>
      </c>
      <c r="B2" t="s">
        <v>1</v>
      </c>
      <c r="C2" s="20">
        <v>0.13</v>
      </c>
      <c r="D2" s="20">
        <v>0.64</v>
      </c>
      <c r="E2" s="20">
        <v>0.23</v>
      </c>
      <c r="H2" s="17" t="s">
        <v>23</v>
      </c>
      <c r="I2" s="18">
        <v>1965</v>
      </c>
      <c r="J2">
        <f t="shared" ref="J2:J14" si="0">$I$2*C2</f>
        <v>255.45000000000002</v>
      </c>
      <c r="K2">
        <f>$I$3*D2</f>
        <v>1727.3600000000001</v>
      </c>
      <c r="L2">
        <f>$I$4*E2</f>
        <v>452.41</v>
      </c>
      <c r="M2" s="2">
        <f>J2+K2+L2</f>
        <v>2435.2200000000003</v>
      </c>
      <c r="O2" s="18">
        <v>0.93</v>
      </c>
      <c r="P2">
        <f t="shared" ref="P2:P14" si="1">$O$2*C2</f>
        <v>0.12090000000000001</v>
      </c>
      <c r="Q2">
        <f t="shared" ref="Q2:Q14" si="2">$O$3*D2</f>
        <v>0.53120000000000001</v>
      </c>
      <c r="R2">
        <f t="shared" ref="R2:R14" si="3">$O$4*E2</f>
        <v>0.19089999999999999</v>
      </c>
      <c r="S2" s="2">
        <f>P2+Q2+R2</f>
        <v>0.84299999999999997</v>
      </c>
      <c r="T2" s="2">
        <f>S2*74.1</f>
        <v>62.46629999999999</v>
      </c>
      <c r="V2" s="18">
        <v>1030</v>
      </c>
      <c r="W2">
        <f t="shared" ref="W2:W14" si="4">$V$2*C2</f>
        <v>133.9</v>
      </c>
      <c r="X2">
        <f t="shared" ref="X2:X14" si="5">$V$3*D2</f>
        <v>640</v>
      </c>
      <c r="Y2">
        <f t="shared" ref="Y2:Y14" si="6">$V$4*E2</f>
        <v>299</v>
      </c>
      <c r="Z2" s="2">
        <f>W2+X2+Y2</f>
        <v>1072.9000000000001</v>
      </c>
      <c r="AB2" s="18">
        <v>10</v>
      </c>
      <c r="AC2">
        <f t="shared" ref="AC2:AC14" si="7">$AB$2*C2</f>
        <v>1.3</v>
      </c>
      <c r="AD2">
        <f t="shared" ref="AD2:AD14" si="8">$AB$3*D2</f>
        <v>9.6</v>
      </c>
      <c r="AE2">
        <f t="shared" ref="AE2:AE14" si="9">$AB$4*E2</f>
        <v>3.45</v>
      </c>
      <c r="AF2" s="2">
        <f>AC2+AD2+AE2</f>
        <v>14.350000000000001</v>
      </c>
      <c r="AH2" s="18">
        <v>1640</v>
      </c>
      <c r="AI2">
        <f t="shared" ref="AI2:AI14" si="10">$AH$2*C2</f>
        <v>213.20000000000002</v>
      </c>
      <c r="AJ2">
        <f t="shared" ref="AJ2:AJ14" si="11">$AH$3*D2</f>
        <v>1280</v>
      </c>
      <c r="AK2">
        <f t="shared" ref="AK2:AK14" si="12">$AH$4*E2</f>
        <v>460</v>
      </c>
      <c r="AL2" s="2">
        <f>AI2+AJ2+AK2</f>
        <v>1953.2</v>
      </c>
      <c r="AN2" s="18">
        <v>37</v>
      </c>
      <c r="AO2">
        <f t="shared" ref="AO2:AO14" si="13">C2*$AN$2</f>
        <v>4.8100000000000005</v>
      </c>
      <c r="AP2">
        <f t="shared" ref="AP2:AP14" si="14">$AN$3*D2</f>
        <v>35.200000000000003</v>
      </c>
      <c r="AQ2">
        <f t="shared" ref="AQ2:AQ14" si="15">$AN$4*E2</f>
        <v>12.65</v>
      </c>
      <c r="AR2" s="2">
        <f>AO2+AP2+AQ2</f>
        <v>52.660000000000004</v>
      </c>
      <c r="AT2" s="18">
        <v>570</v>
      </c>
      <c r="AU2">
        <f t="shared" ref="AU2:AU13" si="16">C2*$AT$2</f>
        <v>74.100000000000009</v>
      </c>
      <c r="AV2">
        <f t="shared" ref="AV2:AV13" si="17">$AT$3*D2</f>
        <v>448</v>
      </c>
      <c r="AW2">
        <f t="shared" ref="AW2:AW13" si="18">$AT$4*E2</f>
        <v>161</v>
      </c>
      <c r="AX2" s="2">
        <f>AU2+AV2+AW2</f>
        <v>683.1</v>
      </c>
      <c r="AZ2" s="18">
        <f>AT2*12</f>
        <v>6840</v>
      </c>
      <c r="BA2">
        <f t="shared" ref="BA2:BA13" si="19">C2*$AZ$2</f>
        <v>889.2</v>
      </c>
      <c r="BB2">
        <f t="shared" ref="BB2:BB13" si="20">$AZ$3*D2</f>
        <v>5376</v>
      </c>
      <c r="BC2">
        <f t="shared" ref="BC2:BC13" si="21">$AZ$4*E2</f>
        <v>1932</v>
      </c>
      <c r="BD2" s="2">
        <f>BA2+BB2+BC2</f>
        <v>8197.2000000000007</v>
      </c>
      <c r="BF2" s="18">
        <v>149</v>
      </c>
      <c r="BG2">
        <f t="shared" ref="BG2:BG13" si="22">C2*$BF$2</f>
        <v>19.37</v>
      </c>
      <c r="BH2">
        <f t="shared" ref="BH2:BH13" si="23">$BF$3*D2</f>
        <v>153.6</v>
      </c>
      <c r="BI2">
        <f t="shared" ref="BI2:BI13" si="24">$BF$4*E2</f>
        <v>47.61</v>
      </c>
      <c r="BJ2" s="2">
        <f>BG2+BH2+BI2</f>
        <v>220.57999999999998</v>
      </c>
      <c r="BL2" s="18">
        <v>876</v>
      </c>
      <c r="BM2">
        <f t="shared" ref="BM2:BM13" si="25">C2*$BL$2</f>
        <v>113.88000000000001</v>
      </c>
      <c r="BN2">
        <f t="shared" ref="BN2:BN13" si="26">$BL$3*D2</f>
        <v>448</v>
      </c>
      <c r="BO2">
        <f t="shared" ref="BO2:BO13" si="27">$BL$4*E2</f>
        <v>161</v>
      </c>
      <c r="BP2" s="2">
        <f>BM2+BN2+BO2</f>
        <v>722.88</v>
      </c>
      <c r="BR2" s="18">
        <v>2414</v>
      </c>
      <c r="BS2">
        <f t="shared" ref="BS2:BS13" si="28">C2*$BR$2</f>
        <v>313.82</v>
      </c>
      <c r="BT2">
        <f t="shared" ref="BT2:BT13" si="29">$BR$3*D2</f>
        <v>2176</v>
      </c>
      <c r="BU2">
        <f t="shared" ref="BU2:BU13" si="30">$BR$4*E2</f>
        <v>782</v>
      </c>
      <c r="BV2" s="2">
        <f>BS2+BT2+BU2</f>
        <v>3271.82</v>
      </c>
      <c r="BX2" s="18">
        <v>1.55</v>
      </c>
      <c r="BY2">
        <f t="shared" ref="BY2:BY13" si="31">C2*$BX$2</f>
        <v>0.20150000000000001</v>
      </c>
      <c r="BZ2">
        <f t="shared" ref="BZ2:BZ13" si="32">$BX$3*D2</f>
        <v>1.3119999999999998</v>
      </c>
      <c r="CA2">
        <f t="shared" ref="CA2:CA13" si="33">$BX$4*E2</f>
        <v>0.47149999999999997</v>
      </c>
      <c r="CB2" s="2">
        <f>BY2+BZ2+CA2</f>
        <v>1.9849999999999999</v>
      </c>
      <c r="CD2" s="18">
        <v>0.6</v>
      </c>
      <c r="CE2">
        <f t="shared" ref="CE2:CE13" si="34">C2*$CD$2</f>
        <v>7.8E-2</v>
      </c>
      <c r="CF2">
        <f t="shared" ref="CF2:CF13" si="35">$CD$3*D2</f>
        <v>0.57600000000000007</v>
      </c>
      <c r="CG2">
        <f t="shared" ref="CG2:CG13" si="36">$CD$4*E2</f>
        <v>0.20700000000000002</v>
      </c>
      <c r="CH2" s="2">
        <f>CE2+CF2+CG2</f>
        <v>0.86099999999999999</v>
      </c>
      <c r="CJ2" s="18">
        <v>10</v>
      </c>
      <c r="CK2">
        <f t="shared" ref="CK2:CK13" si="37">C2*$CJ$2</f>
        <v>1.3</v>
      </c>
      <c r="CL2">
        <f t="shared" ref="CL2:CL13" si="38">$CJ$3*D2</f>
        <v>8.32</v>
      </c>
      <c r="CM2">
        <f t="shared" ref="CM2:CM13" si="39">$CJ$4*E2</f>
        <v>1.84</v>
      </c>
      <c r="CN2" s="2">
        <f>CK2+CL2+CM2</f>
        <v>11.46</v>
      </c>
      <c r="CP2" s="18">
        <v>6.7</v>
      </c>
      <c r="CQ2">
        <f t="shared" ref="CQ2:CQ13" si="40">C2*$CP$2</f>
        <v>0.87100000000000011</v>
      </c>
      <c r="CR2">
        <f t="shared" ref="CR2:CR13" si="41">$CP$3*D2</f>
        <v>6.08</v>
      </c>
      <c r="CS2">
        <f t="shared" ref="CS2:CS13" si="42">$CP$4*E2</f>
        <v>2.1850000000000001</v>
      </c>
      <c r="CT2" s="2">
        <f>CQ2+CR2+CS2</f>
        <v>9.136000000000001</v>
      </c>
      <c r="CV2" s="18">
        <v>115</v>
      </c>
      <c r="CW2">
        <f t="shared" ref="CW2:CW13" si="43">C2*$CV$2</f>
        <v>14.950000000000001</v>
      </c>
      <c r="CX2">
        <f t="shared" ref="CX2:CX13" si="44">$CV$3*D2</f>
        <v>96</v>
      </c>
      <c r="CY2">
        <f t="shared" ref="CY2:CY13" si="45">$CJ$4*E2</f>
        <v>1.84</v>
      </c>
      <c r="CZ2" s="2">
        <f>CW2+CX2+CY2</f>
        <v>112.79</v>
      </c>
    </row>
    <row r="3" spans="1:104" x14ac:dyDescent="0.35">
      <c r="A3">
        <v>2</v>
      </c>
      <c r="B3" t="s">
        <v>3</v>
      </c>
      <c r="C3" s="20">
        <v>0.22</v>
      </c>
      <c r="D3" s="20">
        <v>0.6</v>
      </c>
      <c r="E3" s="20">
        <v>0.17</v>
      </c>
      <c r="H3" s="17" t="s">
        <v>24</v>
      </c>
      <c r="I3" s="18">
        <v>2699</v>
      </c>
      <c r="J3">
        <f t="shared" si="0"/>
        <v>432.3</v>
      </c>
      <c r="K3">
        <f t="shared" ref="K3:K14" si="46">$I$3*D3</f>
        <v>1619.3999999999999</v>
      </c>
      <c r="L3">
        <f t="shared" ref="L3:L14" si="47">$I$4*E3</f>
        <v>334.39000000000004</v>
      </c>
      <c r="M3" s="2">
        <f t="shared" ref="M3:M13" si="48">J3+K3+L3</f>
        <v>2386.0899999999997</v>
      </c>
      <c r="O3" s="18">
        <v>0.83</v>
      </c>
      <c r="P3">
        <f t="shared" si="1"/>
        <v>0.2046</v>
      </c>
      <c r="Q3">
        <f t="shared" si="2"/>
        <v>0.49799999999999994</v>
      </c>
      <c r="R3">
        <f t="shared" si="3"/>
        <v>0.1411</v>
      </c>
      <c r="S3" s="2">
        <f t="shared" ref="S3:S13" si="49">P3+Q3+R3</f>
        <v>0.84369999999999989</v>
      </c>
      <c r="T3" s="2">
        <f t="shared" ref="T3:T14" si="50">S3*74.1</f>
        <v>62.518169999999991</v>
      </c>
      <c r="V3" s="18">
        <v>1000</v>
      </c>
      <c r="W3">
        <f t="shared" si="4"/>
        <v>226.6</v>
      </c>
      <c r="X3">
        <f t="shared" si="5"/>
        <v>600</v>
      </c>
      <c r="Y3">
        <f t="shared" si="6"/>
        <v>221.00000000000003</v>
      </c>
      <c r="Z3" s="2">
        <f t="shared" ref="Z3:Z14" si="51">W3+X3+Y3</f>
        <v>1047.6000000000001</v>
      </c>
      <c r="AB3" s="18">
        <v>15</v>
      </c>
      <c r="AC3">
        <f t="shared" si="7"/>
        <v>2.2000000000000002</v>
      </c>
      <c r="AD3">
        <f t="shared" si="8"/>
        <v>9</v>
      </c>
      <c r="AE3">
        <f t="shared" si="9"/>
        <v>2.5500000000000003</v>
      </c>
      <c r="AF3" s="2">
        <f t="shared" ref="AF3:AF13" si="52">AC3+AD3+AE3</f>
        <v>13.75</v>
      </c>
      <c r="AH3" s="18">
        <v>2000</v>
      </c>
      <c r="AI3">
        <f t="shared" si="10"/>
        <v>360.8</v>
      </c>
      <c r="AJ3">
        <f t="shared" si="11"/>
        <v>1200</v>
      </c>
      <c r="AK3">
        <f t="shared" si="12"/>
        <v>340</v>
      </c>
      <c r="AL3" s="2">
        <f t="shared" ref="AL3:AL13" si="53">AI3+AJ3+AK3</f>
        <v>1900.8</v>
      </c>
      <c r="AN3" s="18">
        <v>55</v>
      </c>
      <c r="AO3">
        <f t="shared" si="13"/>
        <v>8.14</v>
      </c>
      <c r="AP3">
        <f t="shared" si="14"/>
        <v>33</v>
      </c>
      <c r="AQ3">
        <f t="shared" si="15"/>
        <v>9.3500000000000014</v>
      </c>
      <c r="AR3" s="2">
        <f t="shared" ref="AR3:AR13" si="54">AO3+AP3+AQ3</f>
        <v>50.49</v>
      </c>
      <c r="AT3" s="18">
        <v>700</v>
      </c>
      <c r="AU3">
        <f t="shared" si="16"/>
        <v>125.4</v>
      </c>
      <c r="AV3">
        <f t="shared" si="17"/>
        <v>420</v>
      </c>
      <c r="AW3">
        <f t="shared" si="18"/>
        <v>119.00000000000001</v>
      </c>
      <c r="AX3" s="2">
        <f t="shared" ref="AX3:AX13" si="55">AU3+AV3+AW3</f>
        <v>664.4</v>
      </c>
      <c r="AZ3" s="18">
        <f t="shared" ref="AZ3:AZ4" si="56">AT3*12</f>
        <v>8400</v>
      </c>
      <c r="BA3">
        <f t="shared" si="19"/>
        <v>1504.8</v>
      </c>
      <c r="BB3">
        <f t="shared" si="20"/>
        <v>5040</v>
      </c>
      <c r="BC3">
        <f t="shared" si="21"/>
        <v>1428</v>
      </c>
      <c r="BD3" s="2">
        <f t="shared" ref="BD3:BD13" si="57">BA3+BB3+BC3</f>
        <v>7972.8</v>
      </c>
      <c r="BF3" s="18">
        <v>240</v>
      </c>
      <c r="BG3">
        <f t="shared" si="22"/>
        <v>32.78</v>
      </c>
      <c r="BH3">
        <f t="shared" si="23"/>
        <v>144</v>
      </c>
      <c r="BI3">
        <f t="shared" si="24"/>
        <v>35.190000000000005</v>
      </c>
      <c r="BJ3" s="2">
        <f t="shared" ref="BJ3:BJ13" si="58">BG3+BH3+BI3</f>
        <v>211.97</v>
      </c>
      <c r="BL3" s="18">
        <v>700</v>
      </c>
      <c r="BM3">
        <f t="shared" si="25"/>
        <v>192.72</v>
      </c>
      <c r="BN3">
        <f t="shared" si="26"/>
        <v>420</v>
      </c>
      <c r="BO3">
        <f t="shared" si="27"/>
        <v>119.00000000000001</v>
      </c>
      <c r="BP3" s="2">
        <f t="shared" ref="BP3:BP13" si="59">BM3+BN3+BO3</f>
        <v>731.72</v>
      </c>
      <c r="BR3" s="18">
        <v>3400</v>
      </c>
      <c r="BS3">
        <f t="shared" si="28"/>
        <v>531.08000000000004</v>
      </c>
      <c r="BT3">
        <f t="shared" si="29"/>
        <v>2040</v>
      </c>
      <c r="BU3">
        <f t="shared" si="30"/>
        <v>578</v>
      </c>
      <c r="BV3" s="2">
        <f t="shared" ref="BV3:BV13" si="60">BS3+BT3+BU3</f>
        <v>3149.08</v>
      </c>
      <c r="BX3" s="18">
        <v>2.0499999999999998</v>
      </c>
      <c r="BY3">
        <f t="shared" si="31"/>
        <v>0.34100000000000003</v>
      </c>
      <c r="BZ3">
        <f t="shared" si="32"/>
        <v>1.2299999999999998</v>
      </c>
      <c r="CA3">
        <f t="shared" si="33"/>
        <v>0.34849999999999998</v>
      </c>
      <c r="CB3" s="2">
        <f t="shared" ref="CB3:CB13" si="61">BY3+BZ3+CA3</f>
        <v>1.9194999999999998</v>
      </c>
      <c r="CD3" s="18">
        <v>0.9</v>
      </c>
      <c r="CE3">
        <f t="shared" si="34"/>
        <v>0.13200000000000001</v>
      </c>
      <c r="CF3">
        <f t="shared" si="35"/>
        <v>0.54</v>
      </c>
      <c r="CG3">
        <f t="shared" si="36"/>
        <v>0.15300000000000002</v>
      </c>
      <c r="CH3" s="2">
        <f t="shared" ref="CH3:CH13" si="62">CE3+CF3+CG3</f>
        <v>0.82500000000000007</v>
      </c>
      <c r="CJ3" s="18">
        <v>13</v>
      </c>
      <c r="CK3">
        <f t="shared" si="37"/>
        <v>2.2000000000000002</v>
      </c>
      <c r="CL3">
        <f t="shared" si="38"/>
        <v>7.8</v>
      </c>
      <c r="CM3">
        <f t="shared" si="39"/>
        <v>1.36</v>
      </c>
      <c r="CN3" s="2">
        <f t="shared" ref="CN3:CN13" si="63">CK3+CL3+CM3</f>
        <v>11.36</v>
      </c>
      <c r="CP3" s="18">
        <v>9.5</v>
      </c>
      <c r="CQ3">
        <f t="shared" si="40"/>
        <v>1.474</v>
      </c>
      <c r="CR3">
        <f t="shared" si="41"/>
        <v>5.7</v>
      </c>
      <c r="CS3">
        <f t="shared" si="42"/>
        <v>1.6150000000000002</v>
      </c>
      <c r="CT3" s="2">
        <f t="shared" ref="CT3:CT13" si="64">CQ3+CR3+CS3</f>
        <v>8.7890000000000015</v>
      </c>
      <c r="CV3" s="18">
        <v>150</v>
      </c>
      <c r="CW3">
        <f t="shared" si="43"/>
        <v>25.3</v>
      </c>
      <c r="CX3">
        <f t="shared" si="44"/>
        <v>90</v>
      </c>
      <c r="CY3">
        <f t="shared" si="45"/>
        <v>1.36</v>
      </c>
      <c r="CZ3" s="2">
        <f t="shared" ref="CZ3:CZ13" si="65">CW3+CX3+CY3</f>
        <v>116.66</v>
      </c>
    </row>
    <row r="4" spans="1:104" x14ac:dyDescent="0.35">
      <c r="A4">
        <v>3</v>
      </c>
      <c r="B4" t="s">
        <v>4</v>
      </c>
      <c r="C4" s="20">
        <v>0.22</v>
      </c>
      <c r="D4" s="20">
        <v>0.59</v>
      </c>
      <c r="E4" s="20">
        <v>0.19</v>
      </c>
      <c r="H4" s="17" t="s">
        <v>25</v>
      </c>
      <c r="I4" s="18">
        <v>1967</v>
      </c>
      <c r="J4">
        <f t="shared" si="0"/>
        <v>432.3</v>
      </c>
      <c r="K4">
        <f t="shared" si="46"/>
        <v>1592.4099999999999</v>
      </c>
      <c r="L4">
        <f t="shared" si="47"/>
        <v>373.73</v>
      </c>
      <c r="M4" s="2">
        <f t="shared" si="48"/>
        <v>2398.4399999999996</v>
      </c>
      <c r="O4" s="18">
        <v>0.83</v>
      </c>
      <c r="P4">
        <f t="shared" si="1"/>
        <v>0.2046</v>
      </c>
      <c r="Q4">
        <f t="shared" si="2"/>
        <v>0.48969999999999997</v>
      </c>
      <c r="R4">
        <f t="shared" si="3"/>
        <v>0.15770000000000001</v>
      </c>
      <c r="S4" s="2">
        <f t="shared" si="49"/>
        <v>0.85199999999999987</v>
      </c>
      <c r="T4" s="2">
        <f t="shared" si="50"/>
        <v>63.133199999999988</v>
      </c>
      <c r="V4" s="18">
        <v>1300</v>
      </c>
      <c r="W4">
        <f t="shared" si="4"/>
        <v>226.6</v>
      </c>
      <c r="X4">
        <f t="shared" si="5"/>
        <v>590</v>
      </c>
      <c r="Y4">
        <f t="shared" si="6"/>
        <v>247</v>
      </c>
      <c r="Z4" s="2">
        <f t="shared" si="51"/>
        <v>1063.5999999999999</v>
      </c>
      <c r="AB4" s="18">
        <v>15</v>
      </c>
      <c r="AC4">
        <f t="shared" si="7"/>
        <v>2.2000000000000002</v>
      </c>
      <c r="AD4">
        <f t="shared" si="8"/>
        <v>8.85</v>
      </c>
      <c r="AE4">
        <f t="shared" si="9"/>
        <v>2.85</v>
      </c>
      <c r="AF4" s="2">
        <f t="shared" si="52"/>
        <v>13.9</v>
      </c>
      <c r="AH4" s="18">
        <v>2000</v>
      </c>
      <c r="AI4">
        <f t="shared" si="10"/>
        <v>360.8</v>
      </c>
      <c r="AJ4">
        <f t="shared" si="11"/>
        <v>1180</v>
      </c>
      <c r="AK4">
        <f t="shared" si="12"/>
        <v>380</v>
      </c>
      <c r="AL4" s="2">
        <f t="shared" si="53"/>
        <v>1920.8</v>
      </c>
      <c r="AN4" s="18">
        <v>55</v>
      </c>
      <c r="AO4">
        <f t="shared" si="13"/>
        <v>8.14</v>
      </c>
      <c r="AP4">
        <f t="shared" si="14"/>
        <v>32.449999999999996</v>
      </c>
      <c r="AQ4">
        <f t="shared" si="15"/>
        <v>10.45</v>
      </c>
      <c r="AR4" s="2">
        <f t="shared" si="54"/>
        <v>51.039999999999992</v>
      </c>
      <c r="AT4" s="18">
        <v>700</v>
      </c>
      <c r="AU4">
        <f t="shared" si="16"/>
        <v>125.4</v>
      </c>
      <c r="AV4">
        <f t="shared" si="17"/>
        <v>413</v>
      </c>
      <c r="AW4">
        <f t="shared" si="18"/>
        <v>133</v>
      </c>
      <c r="AX4" s="2">
        <f t="shared" si="55"/>
        <v>671.4</v>
      </c>
      <c r="AZ4" s="18">
        <f t="shared" si="56"/>
        <v>8400</v>
      </c>
      <c r="BA4">
        <f t="shared" si="19"/>
        <v>1504.8</v>
      </c>
      <c r="BB4">
        <f t="shared" si="20"/>
        <v>4956</v>
      </c>
      <c r="BC4">
        <f t="shared" si="21"/>
        <v>1596</v>
      </c>
      <c r="BD4" s="2">
        <f t="shared" si="57"/>
        <v>8056.8</v>
      </c>
      <c r="BF4" s="18">
        <v>207</v>
      </c>
      <c r="BG4">
        <f t="shared" si="22"/>
        <v>32.78</v>
      </c>
      <c r="BH4">
        <f t="shared" si="23"/>
        <v>141.6</v>
      </c>
      <c r="BI4">
        <f t="shared" si="24"/>
        <v>39.33</v>
      </c>
      <c r="BJ4" s="2">
        <f t="shared" si="58"/>
        <v>213.70999999999998</v>
      </c>
      <c r="BL4" s="18">
        <v>700</v>
      </c>
      <c r="BM4">
        <f t="shared" si="25"/>
        <v>192.72</v>
      </c>
      <c r="BN4">
        <f t="shared" si="26"/>
        <v>413</v>
      </c>
      <c r="BO4">
        <f t="shared" si="27"/>
        <v>133</v>
      </c>
      <c r="BP4" s="2">
        <f t="shared" si="59"/>
        <v>738.72</v>
      </c>
      <c r="BR4" s="18">
        <v>3400</v>
      </c>
      <c r="BS4">
        <f t="shared" si="28"/>
        <v>531.08000000000004</v>
      </c>
      <c r="BT4">
        <f t="shared" si="29"/>
        <v>2006</v>
      </c>
      <c r="BU4">
        <f t="shared" si="30"/>
        <v>646</v>
      </c>
      <c r="BV4" s="2">
        <f t="shared" si="60"/>
        <v>3183.08</v>
      </c>
      <c r="BX4" s="18">
        <v>2.0499999999999998</v>
      </c>
      <c r="BY4">
        <f t="shared" si="31"/>
        <v>0.34100000000000003</v>
      </c>
      <c r="BZ4">
        <f t="shared" si="32"/>
        <v>1.2094999999999998</v>
      </c>
      <c r="CA4">
        <f t="shared" si="33"/>
        <v>0.38949999999999996</v>
      </c>
      <c r="CB4" s="2">
        <f t="shared" si="61"/>
        <v>1.9399999999999997</v>
      </c>
      <c r="CD4" s="18">
        <v>0.9</v>
      </c>
      <c r="CE4">
        <f t="shared" si="34"/>
        <v>0.13200000000000001</v>
      </c>
      <c r="CF4">
        <f t="shared" si="35"/>
        <v>0.53100000000000003</v>
      </c>
      <c r="CG4">
        <f t="shared" si="36"/>
        <v>0.17100000000000001</v>
      </c>
      <c r="CH4" s="2">
        <f t="shared" si="62"/>
        <v>0.83400000000000007</v>
      </c>
      <c r="CJ4" s="18">
        <v>8</v>
      </c>
      <c r="CK4">
        <f t="shared" si="37"/>
        <v>2.2000000000000002</v>
      </c>
      <c r="CL4">
        <f t="shared" si="38"/>
        <v>7.67</v>
      </c>
      <c r="CM4">
        <f t="shared" si="39"/>
        <v>1.52</v>
      </c>
      <c r="CN4" s="2">
        <f t="shared" si="63"/>
        <v>11.39</v>
      </c>
      <c r="CP4" s="18">
        <v>9.5</v>
      </c>
      <c r="CQ4">
        <f t="shared" si="40"/>
        <v>1.474</v>
      </c>
      <c r="CR4">
        <f t="shared" si="41"/>
        <v>5.6049999999999995</v>
      </c>
      <c r="CS4">
        <f t="shared" si="42"/>
        <v>1.8049999999999999</v>
      </c>
      <c r="CT4" s="2">
        <f t="shared" si="64"/>
        <v>8.8840000000000003</v>
      </c>
      <c r="CV4" s="18">
        <v>150</v>
      </c>
      <c r="CW4">
        <f t="shared" si="43"/>
        <v>25.3</v>
      </c>
      <c r="CX4">
        <f t="shared" si="44"/>
        <v>88.5</v>
      </c>
      <c r="CY4">
        <f t="shared" si="45"/>
        <v>1.52</v>
      </c>
      <c r="CZ4" s="2">
        <f t="shared" si="65"/>
        <v>115.32</v>
      </c>
    </row>
    <row r="5" spans="1:104" x14ac:dyDescent="0.35">
      <c r="A5">
        <v>4</v>
      </c>
      <c r="B5" t="s">
        <v>5</v>
      </c>
      <c r="C5" s="20">
        <v>0.23</v>
      </c>
      <c r="D5" s="20">
        <v>0.6</v>
      </c>
      <c r="E5" s="20">
        <v>0.17</v>
      </c>
      <c r="J5">
        <f t="shared" si="0"/>
        <v>451.95000000000005</v>
      </c>
      <c r="K5">
        <f t="shared" si="46"/>
        <v>1619.3999999999999</v>
      </c>
      <c r="L5">
        <f t="shared" si="47"/>
        <v>334.39000000000004</v>
      </c>
      <c r="M5" s="2">
        <f t="shared" si="48"/>
        <v>2405.7399999999998</v>
      </c>
      <c r="P5">
        <f t="shared" si="1"/>
        <v>0.21390000000000001</v>
      </c>
      <c r="Q5">
        <f t="shared" si="2"/>
        <v>0.49799999999999994</v>
      </c>
      <c r="R5">
        <f t="shared" si="3"/>
        <v>0.1411</v>
      </c>
      <c r="S5" s="2">
        <f t="shared" si="49"/>
        <v>0.85299999999999998</v>
      </c>
      <c r="T5" s="2">
        <f t="shared" si="50"/>
        <v>63.207299999999996</v>
      </c>
      <c r="W5">
        <f t="shared" si="4"/>
        <v>236.9</v>
      </c>
      <c r="X5">
        <f t="shared" si="5"/>
        <v>600</v>
      </c>
      <c r="Y5">
        <f t="shared" si="6"/>
        <v>221.00000000000003</v>
      </c>
      <c r="Z5" s="2">
        <f t="shared" si="51"/>
        <v>1057.9000000000001</v>
      </c>
      <c r="AC5">
        <f t="shared" si="7"/>
        <v>2.3000000000000003</v>
      </c>
      <c r="AD5">
        <f t="shared" si="8"/>
        <v>9</v>
      </c>
      <c r="AE5">
        <f t="shared" si="9"/>
        <v>2.5500000000000003</v>
      </c>
      <c r="AF5" s="2">
        <f t="shared" si="52"/>
        <v>13.850000000000001</v>
      </c>
      <c r="AI5">
        <f t="shared" si="10"/>
        <v>377.2</v>
      </c>
      <c r="AJ5">
        <f t="shared" si="11"/>
        <v>1200</v>
      </c>
      <c r="AK5">
        <f t="shared" si="12"/>
        <v>340</v>
      </c>
      <c r="AL5" s="2">
        <f t="shared" si="53"/>
        <v>1917.2</v>
      </c>
      <c r="AO5">
        <f t="shared" si="13"/>
        <v>8.51</v>
      </c>
      <c r="AP5">
        <f t="shared" si="14"/>
        <v>33</v>
      </c>
      <c r="AQ5">
        <f t="shared" si="15"/>
        <v>9.3500000000000014</v>
      </c>
      <c r="AR5" s="2">
        <f t="shared" si="54"/>
        <v>50.86</v>
      </c>
      <c r="AU5">
        <f t="shared" si="16"/>
        <v>131.1</v>
      </c>
      <c r="AV5">
        <f t="shared" si="17"/>
        <v>420</v>
      </c>
      <c r="AW5">
        <f t="shared" si="18"/>
        <v>119.00000000000001</v>
      </c>
      <c r="AX5" s="2">
        <f t="shared" si="55"/>
        <v>670.1</v>
      </c>
      <c r="BA5">
        <f t="shared" si="19"/>
        <v>1573.2</v>
      </c>
      <c r="BB5">
        <f t="shared" si="20"/>
        <v>5040</v>
      </c>
      <c r="BC5">
        <f t="shared" si="21"/>
        <v>1428</v>
      </c>
      <c r="BD5" s="2">
        <f t="shared" si="57"/>
        <v>8041.2</v>
      </c>
      <c r="BG5">
        <f t="shared" si="22"/>
        <v>34.270000000000003</v>
      </c>
      <c r="BH5">
        <f t="shared" si="23"/>
        <v>144</v>
      </c>
      <c r="BI5">
        <f t="shared" si="24"/>
        <v>35.190000000000005</v>
      </c>
      <c r="BJ5" s="2">
        <f t="shared" si="58"/>
        <v>213.46</v>
      </c>
      <c r="BM5">
        <f t="shared" si="25"/>
        <v>201.48000000000002</v>
      </c>
      <c r="BN5">
        <f t="shared" si="26"/>
        <v>420</v>
      </c>
      <c r="BO5">
        <f t="shared" si="27"/>
        <v>119.00000000000001</v>
      </c>
      <c r="BP5" s="2">
        <f t="shared" si="59"/>
        <v>740.48</v>
      </c>
      <c r="BS5">
        <f t="shared" si="28"/>
        <v>555.22</v>
      </c>
      <c r="BT5">
        <f t="shared" si="29"/>
        <v>2040</v>
      </c>
      <c r="BU5">
        <f t="shared" si="30"/>
        <v>578</v>
      </c>
      <c r="BV5" s="2">
        <f t="shared" si="60"/>
        <v>3173.2200000000003</v>
      </c>
      <c r="BY5">
        <f t="shared" si="31"/>
        <v>0.35650000000000004</v>
      </c>
      <c r="BZ5">
        <f t="shared" si="32"/>
        <v>1.2299999999999998</v>
      </c>
      <c r="CA5">
        <f t="shared" si="33"/>
        <v>0.34849999999999998</v>
      </c>
      <c r="CB5" s="2">
        <f t="shared" si="61"/>
        <v>1.9349999999999998</v>
      </c>
      <c r="CE5">
        <f t="shared" si="34"/>
        <v>0.13800000000000001</v>
      </c>
      <c r="CF5">
        <f t="shared" si="35"/>
        <v>0.54</v>
      </c>
      <c r="CG5">
        <f t="shared" si="36"/>
        <v>0.15300000000000002</v>
      </c>
      <c r="CH5" s="2">
        <f t="shared" si="62"/>
        <v>0.83100000000000007</v>
      </c>
      <c r="CK5">
        <f t="shared" si="37"/>
        <v>2.3000000000000003</v>
      </c>
      <c r="CL5">
        <f t="shared" si="38"/>
        <v>7.8</v>
      </c>
      <c r="CM5">
        <f t="shared" si="39"/>
        <v>1.36</v>
      </c>
      <c r="CN5" s="2">
        <f t="shared" si="63"/>
        <v>11.459999999999999</v>
      </c>
      <c r="CQ5">
        <f t="shared" si="40"/>
        <v>1.5410000000000001</v>
      </c>
      <c r="CR5">
        <f t="shared" si="41"/>
        <v>5.7</v>
      </c>
      <c r="CS5">
        <f t="shared" si="42"/>
        <v>1.6150000000000002</v>
      </c>
      <c r="CT5" s="2">
        <f t="shared" si="64"/>
        <v>8.8560000000000016</v>
      </c>
      <c r="CW5">
        <f t="shared" si="43"/>
        <v>26.450000000000003</v>
      </c>
      <c r="CX5">
        <f t="shared" si="44"/>
        <v>90</v>
      </c>
      <c r="CY5">
        <f t="shared" si="45"/>
        <v>1.36</v>
      </c>
      <c r="CZ5" s="2">
        <f t="shared" si="65"/>
        <v>117.81</v>
      </c>
    </row>
    <row r="6" spans="1:104" x14ac:dyDescent="0.35">
      <c r="A6">
        <v>5</v>
      </c>
      <c r="B6" t="s">
        <v>6</v>
      </c>
      <c r="C6" s="20">
        <v>0.22</v>
      </c>
      <c r="D6" s="20">
        <v>0.6</v>
      </c>
      <c r="E6" s="20">
        <v>0.19</v>
      </c>
      <c r="J6">
        <f t="shared" si="0"/>
        <v>432.3</v>
      </c>
      <c r="K6">
        <f t="shared" si="46"/>
        <v>1619.3999999999999</v>
      </c>
      <c r="L6">
        <f t="shared" si="47"/>
        <v>373.73</v>
      </c>
      <c r="M6" s="2">
        <f t="shared" si="48"/>
        <v>2425.4299999999998</v>
      </c>
      <c r="P6">
        <f t="shared" si="1"/>
        <v>0.2046</v>
      </c>
      <c r="Q6">
        <f t="shared" si="2"/>
        <v>0.49799999999999994</v>
      </c>
      <c r="R6">
        <f t="shared" si="3"/>
        <v>0.15770000000000001</v>
      </c>
      <c r="S6" s="2">
        <f t="shared" si="49"/>
        <v>0.86029999999999984</v>
      </c>
      <c r="T6" s="2">
        <f t="shared" si="50"/>
        <v>63.748229999999985</v>
      </c>
      <c r="W6">
        <f t="shared" si="4"/>
        <v>226.6</v>
      </c>
      <c r="X6">
        <f t="shared" si="5"/>
        <v>600</v>
      </c>
      <c r="Y6">
        <f t="shared" si="6"/>
        <v>247</v>
      </c>
      <c r="Z6" s="2">
        <f t="shared" si="51"/>
        <v>1073.5999999999999</v>
      </c>
      <c r="AC6">
        <f t="shared" si="7"/>
        <v>2.2000000000000002</v>
      </c>
      <c r="AD6">
        <f t="shared" si="8"/>
        <v>9</v>
      </c>
      <c r="AE6">
        <f t="shared" si="9"/>
        <v>2.85</v>
      </c>
      <c r="AF6" s="2">
        <f t="shared" si="52"/>
        <v>14.049999999999999</v>
      </c>
      <c r="AI6">
        <f t="shared" si="10"/>
        <v>360.8</v>
      </c>
      <c r="AJ6">
        <f t="shared" si="11"/>
        <v>1200</v>
      </c>
      <c r="AK6">
        <f t="shared" si="12"/>
        <v>380</v>
      </c>
      <c r="AL6" s="2">
        <f t="shared" si="53"/>
        <v>1940.8</v>
      </c>
      <c r="AO6">
        <f t="shared" si="13"/>
        <v>8.14</v>
      </c>
      <c r="AP6">
        <f t="shared" si="14"/>
        <v>33</v>
      </c>
      <c r="AQ6">
        <f t="shared" si="15"/>
        <v>10.45</v>
      </c>
      <c r="AR6" s="2">
        <f t="shared" si="54"/>
        <v>51.59</v>
      </c>
      <c r="AU6">
        <f t="shared" si="16"/>
        <v>125.4</v>
      </c>
      <c r="AV6">
        <f t="shared" si="17"/>
        <v>420</v>
      </c>
      <c r="AW6">
        <f t="shared" si="18"/>
        <v>133</v>
      </c>
      <c r="AX6" s="2">
        <f t="shared" si="55"/>
        <v>678.4</v>
      </c>
      <c r="BA6">
        <f t="shared" si="19"/>
        <v>1504.8</v>
      </c>
      <c r="BB6">
        <f t="shared" si="20"/>
        <v>5040</v>
      </c>
      <c r="BC6">
        <f t="shared" si="21"/>
        <v>1596</v>
      </c>
      <c r="BD6" s="2">
        <f t="shared" si="57"/>
        <v>8140.8</v>
      </c>
      <c r="BG6">
        <f t="shared" si="22"/>
        <v>32.78</v>
      </c>
      <c r="BH6">
        <f t="shared" si="23"/>
        <v>144</v>
      </c>
      <c r="BI6">
        <f t="shared" si="24"/>
        <v>39.33</v>
      </c>
      <c r="BJ6" s="2">
        <f t="shared" si="58"/>
        <v>216.11</v>
      </c>
      <c r="BM6">
        <f t="shared" si="25"/>
        <v>192.72</v>
      </c>
      <c r="BN6">
        <f t="shared" si="26"/>
        <v>420</v>
      </c>
      <c r="BO6">
        <f t="shared" si="27"/>
        <v>133</v>
      </c>
      <c r="BP6" s="2">
        <f t="shared" si="59"/>
        <v>745.72</v>
      </c>
      <c r="BS6">
        <f t="shared" si="28"/>
        <v>531.08000000000004</v>
      </c>
      <c r="BT6">
        <f t="shared" si="29"/>
        <v>2040</v>
      </c>
      <c r="BU6">
        <f t="shared" si="30"/>
        <v>646</v>
      </c>
      <c r="BV6" s="2">
        <f t="shared" si="60"/>
        <v>3217.08</v>
      </c>
      <c r="BY6">
        <f t="shared" si="31"/>
        <v>0.34100000000000003</v>
      </c>
      <c r="BZ6">
        <f t="shared" si="32"/>
        <v>1.2299999999999998</v>
      </c>
      <c r="CA6">
        <f t="shared" si="33"/>
        <v>0.38949999999999996</v>
      </c>
      <c r="CB6" s="2">
        <f t="shared" si="61"/>
        <v>1.9604999999999997</v>
      </c>
      <c r="CE6">
        <f t="shared" si="34"/>
        <v>0.13200000000000001</v>
      </c>
      <c r="CF6">
        <f t="shared" si="35"/>
        <v>0.54</v>
      </c>
      <c r="CG6">
        <f t="shared" si="36"/>
        <v>0.17100000000000001</v>
      </c>
      <c r="CH6" s="2">
        <f t="shared" si="62"/>
        <v>0.84300000000000008</v>
      </c>
      <c r="CK6">
        <f t="shared" si="37"/>
        <v>2.2000000000000002</v>
      </c>
      <c r="CL6">
        <f t="shared" si="38"/>
        <v>7.8</v>
      </c>
      <c r="CM6">
        <f t="shared" si="39"/>
        <v>1.52</v>
      </c>
      <c r="CN6" s="2">
        <f t="shared" si="63"/>
        <v>11.52</v>
      </c>
      <c r="CQ6">
        <f t="shared" si="40"/>
        <v>1.474</v>
      </c>
      <c r="CR6">
        <f t="shared" si="41"/>
        <v>5.7</v>
      </c>
      <c r="CS6">
        <f t="shared" si="42"/>
        <v>1.8049999999999999</v>
      </c>
      <c r="CT6" s="2">
        <f t="shared" si="64"/>
        <v>8.979000000000001</v>
      </c>
      <c r="CW6">
        <f t="shared" si="43"/>
        <v>25.3</v>
      </c>
      <c r="CX6">
        <f t="shared" si="44"/>
        <v>90</v>
      </c>
      <c r="CY6">
        <f t="shared" si="45"/>
        <v>1.52</v>
      </c>
      <c r="CZ6" s="2">
        <f t="shared" si="65"/>
        <v>116.82</v>
      </c>
    </row>
    <row r="7" spans="1:104" x14ac:dyDescent="0.35">
      <c r="A7">
        <v>6</v>
      </c>
      <c r="B7" t="s">
        <v>7</v>
      </c>
      <c r="C7" s="20">
        <v>0.24</v>
      </c>
      <c r="D7" s="20">
        <v>0.61</v>
      </c>
      <c r="E7" s="20">
        <v>0.15</v>
      </c>
      <c r="J7">
        <f t="shared" si="0"/>
        <v>471.59999999999997</v>
      </c>
      <c r="K7">
        <f t="shared" si="46"/>
        <v>1646.3899999999999</v>
      </c>
      <c r="L7">
        <f t="shared" si="47"/>
        <v>295.05</v>
      </c>
      <c r="M7" s="2">
        <f t="shared" si="48"/>
        <v>2413.04</v>
      </c>
      <c r="P7">
        <f t="shared" si="1"/>
        <v>0.22320000000000001</v>
      </c>
      <c r="Q7">
        <f t="shared" si="2"/>
        <v>0.50629999999999997</v>
      </c>
      <c r="R7">
        <f t="shared" si="3"/>
        <v>0.12449999999999999</v>
      </c>
      <c r="S7" s="2">
        <f t="shared" si="49"/>
        <v>0.85399999999999998</v>
      </c>
      <c r="T7" s="2">
        <f t="shared" si="50"/>
        <v>63.281399999999991</v>
      </c>
      <c r="W7">
        <f t="shared" si="4"/>
        <v>247.2</v>
      </c>
      <c r="X7">
        <f t="shared" si="5"/>
        <v>610</v>
      </c>
      <c r="Y7">
        <f t="shared" si="6"/>
        <v>195</v>
      </c>
      <c r="Z7" s="2">
        <f t="shared" si="51"/>
        <v>1052.2</v>
      </c>
      <c r="AC7">
        <f t="shared" si="7"/>
        <v>2.4</v>
      </c>
      <c r="AD7">
        <f t="shared" si="8"/>
        <v>9.15</v>
      </c>
      <c r="AE7">
        <f t="shared" si="9"/>
        <v>2.25</v>
      </c>
      <c r="AF7" s="2">
        <f t="shared" si="52"/>
        <v>13.8</v>
      </c>
      <c r="AI7">
        <f t="shared" si="10"/>
        <v>393.59999999999997</v>
      </c>
      <c r="AJ7">
        <f t="shared" si="11"/>
        <v>1220</v>
      </c>
      <c r="AK7">
        <f t="shared" si="12"/>
        <v>300</v>
      </c>
      <c r="AL7" s="2">
        <f t="shared" si="53"/>
        <v>1913.6</v>
      </c>
      <c r="AO7">
        <f t="shared" si="13"/>
        <v>8.879999999999999</v>
      </c>
      <c r="AP7">
        <f t="shared" si="14"/>
        <v>33.549999999999997</v>
      </c>
      <c r="AQ7">
        <f t="shared" si="15"/>
        <v>8.25</v>
      </c>
      <c r="AR7" s="2">
        <f t="shared" si="54"/>
        <v>50.679999999999993</v>
      </c>
      <c r="AU7">
        <f t="shared" si="16"/>
        <v>136.79999999999998</v>
      </c>
      <c r="AV7">
        <f t="shared" si="17"/>
        <v>427</v>
      </c>
      <c r="AW7">
        <f t="shared" si="18"/>
        <v>105</v>
      </c>
      <c r="AX7" s="2">
        <f t="shared" si="55"/>
        <v>668.8</v>
      </c>
      <c r="BA7">
        <f t="shared" si="19"/>
        <v>1641.6</v>
      </c>
      <c r="BB7">
        <f t="shared" si="20"/>
        <v>5124</v>
      </c>
      <c r="BC7">
        <f t="shared" si="21"/>
        <v>1260</v>
      </c>
      <c r="BD7" s="2">
        <f t="shared" si="57"/>
        <v>8025.6</v>
      </c>
      <c r="BG7">
        <f t="shared" si="22"/>
        <v>35.76</v>
      </c>
      <c r="BH7">
        <f t="shared" si="23"/>
        <v>146.4</v>
      </c>
      <c r="BI7">
        <f t="shared" si="24"/>
        <v>31.049999999999997</v>
      </c>
      <c r="BJ7" s="2">
        <f t="shared" si="58"/>
        <v>213.20999999999998</v>
      </c>
      <c r="BM7">
        <f t="shared" si="25"/>
        <v>210.23999999999998</v>
      </c>
      <c r="BN7">
        <f t="shared" si="26"/>
        <v>427</v>
      </c>
      <c r="BO7">
        <f t="shared" si="27"/>
        <v>105</v>
      </c>
      <c r="BP7" s="2">
        <f t="shared" si="59"/>
        <v>742.24</v>
      </c>
      <c r="BS7">
        <f t="shared" si="28"/>
        <v>579.36</v>
      </c>
      <c r="BT7">
        <f t="shared" si="29"/>
        <v>2074</v>
      </c>
      <c r="BU7">
        <f t="shared" si="30"/>
        <v>510</v>
      </c>
      <c r="BV7" s="2">
        <f t="shared" si="60"/>
        <v>3163.36</v>
      </c>
      <c r="BY7">
        <f t="shared" si="31"/>
        <v>0.372</v>
      </c>
      <c r="BZ7">
        <f t="shared" si="32"/>
        <v>1.2504999999999999</v>
      </c>
      <c r="CA7">
        <f t="shared" si="33"/>
        <v>0.30749999999999994</v>
      </c>
      <c r="CB7" s="2">
        <f t="shared" si="61"/>
        <v>1.93</v>
      </c>
      <c r="CE7">
        <f t="shared" si="34"/>
        <v>0.14399999999999999</v>
      </c>
      <c r="CF7">
        <f t="shared" si="35"/>
        <v>0.54900000000000004</v>
      </c>
      <c r="CG7">
        <f t="shared" si="36"/>
        <v>0.13500000000000001</v>
      </c>
      <c r="CH7" s="2">
        <f t="shared" si="62"/>
        <v>0.82800000000000007</v>
      </c>
      <c r="CK7">
        <f t="shared" si="37"/>
        <v>2.4</v>
      </c>
      <c r="CL7">
        <f t="shared" si="38"/>
        <v>7.93</v>
      </c>
      <c r="CM7">
        <f t="shared" si="39"/>
        <v>1.2</v>
      </c>
      <c r="CN7" s="2">
        <f t="shared" si="63"/>
        <v>11.53</v>
      </c>
      <c r="CQ7">
        <f t="shared" si="40"/>
        <v>1.6079999999999999</v>
      </c>
      <c r="CR7">
        <f t="shared" si="41"/>
        <v>5.7949999999999999</v>
      </c>
      <c r="CS7">
        <f t="shared" si="42"/>
        <v>1.425</v>
      </c>
      <c r="CT7" s="2">
        <f t="shared" si="64"/>
        <v>8.8279999999999994</v>
      </c>
      <c r="CW7">
        <f t="shared" si="43"/>
        <v>27.599999999999998</v>
      </c>
      <c r="CX7">
        <f t="shared" si="44"/>
        <v>91.5</v>
      </c>
      <c r="CY7">
        <f t="shared" si="45"/>
        <v>1.2</v>
      </c>
      <c r="CZ7" s="2">
        <f t="shared" si="65"/>
        <v>120.3</v>
      </c>
    </row>
    <row r="8" spans="1:104" x14ac:dyDescent="0.35">
      <c r="A8">
        <v>7</v>
      </c>
      <c r="B8" t="s">
        <v>8</v>
      </c>
      <c r="C8" s="20">
        <v>0.21</v>
      </c>
      <c r="D8" s="20">
        <v>0.62</v>
      </c>
      <c r="E8" s="20">
        <v>0.17</v>
      </c>
      <c r="J8">
        <f t="shared" si="0"/>
        <v>412.65</v>
      </c>
      <c r="K8">
        <f t="shared" si="46"/>
        <v>1673.3799999999999</v>
      </c>
      <c r="L8">
        <f t="shared" si="47"/>
        <v>334.39000000000004</v>
      </c>
      <c r="M8" s="2">
        <f t="shared" si="48"/>
        <v>2420.4199999999996</v>
      </c>
      <c r="P8">
        <f t="shared" si="1"/>
        <v>0.1953</v>
      </c>
      <c r="Q8">
        <f t="shared" si="2"/>
        <v>0.51459999999999995</v>
      </c>
      <c r="R8">
        <f t="shared" si="3"/>
        <v>0.1411</v>
      </c>
      <c r="S8" s="2">
        <f t="shared" si="49"/>
        <v>0.85099999999999998</v>
      </c>
      <c r="T8" s="2">
        <f t="shared" si="50"/>
        <v>63.059099999999994</v>
      </c>
      <c r="W8">
        <f t="shared" si="4"/>
        <v>216.29999999999998</v>
      </c>
      <c r="X8">
        <f t="shared" si="5"/>
        <v>620</v>
      </c>
      <c r="Y8">
        <f t="shared" si="6"/>
        <v>221.00000000000003</v>
      </c>
      <c r="Z8" s="2">
        <f t="shared" si="51"/>
        <v>1057.3</v>
      </c>
      <c r="AC8">
        <f t="shared" si="7"/>
        <v>2.1</v>
      </c>
      <c r="AD8">
        <f t="shared" si="8"/>
        <v>9.3000000000000007</v>
      </c>
      <c r="AE8">
        <f t="shared" si="9"/>
        <v>2.5500000000000003</v>
      </c>
      <c r="AF8" s="2">
        <f t="shared" si="52"/>
        <v>13.950000000000001</v>
      </c>
      <c r="AI8">
        <f t="shared" si="10"/>
        <v>344.4</v>
      </c>
      <c r="AJ8">
        <f t="shared" si="11"/>
        <v>1240</v>
      </c>
      <c r="AK8">
        <f t="shared" si="12"/>
        <v>340</v>
      </c>
      <c r="AL8" s="2">
        <f t="shared" si="53"/>
        <v>1924.4</v>
      </c>
      <c r="AO8">
        <f t="shared" si="13"/>
        <v>7.77</v>
      </c>
      <c r="AP8">
        <f t="shared" si="14"/>
        <v>34.1</v>
      </c>
      <c r="AQ8">
        <f t="shared" si="15"/>
        <v>9.3500000000000014</v>
      </c>
      <c r="AR8" s="2">
        <f t="shared" si="54"/>
        <v>51.220000000000006</v>
      </c>
      <c r="AU8">
        <f t="shared" si="16"/>
        <v>119.69999999999999</v>
      </c>
      <c r="AV8">
        <f t="shared" si="17"/>
        <v>434</v>
      </c>
      <c r="AW8">
        <f t="shared" si="18"/>
        <v>119.00000000000001</v>
      </c>
      <c r="AX8" s="2">
        <f t="shared" si="55"/>
        <v>672.7</v>
      </c>
      <c r="BA8">
        <f t="shared" si="19"/>
        <v>1436.3999999999999</v>
      </c>
      <c r="BB8">
        <f t="shared" si="20"/>
        <v>5208</v>
      </c>
      <c r="BC8">
        <f t="shared" si="21"/>
        <v>1428</v>
      </c>
      <c r="BD8" s="2">
        <f t="shared" si="57"/>
        <v>8072.4</v>
      </c>
      <c r="BG8">
        <f t="shared" si="22"/>
        <v>31.29</v>
      </c>
      <c r="BH8">
        <f t="shared" si="23"/>
        <v>148.80000000000001</v>
      </c>
      <c r="BI8">
        <f t="shared" si="24"/>
        <v>35.190000000000005</v>
      </c>
      <c r="BJ8" s="2">
        <f t="shared" si="58"/>
        <v>215.28</v>
      </c>
      <c r="BM8">
        <f t="shared" si="25"/>
        <v>183.95999999999998</v>
      </c>
      <c r="BN8">
        <f t="shared" si="26"/>
        <v>434</v>
      </c>
      <c r="BO8">
        <f t="shared" si="27"/>
        <v>119.00000000000001</v>
      </c>
      <c r="BP8" s="2">
        <f t="shared" si="59"/>
        <v>736.96</v>
      </c>
      <c r="BS8">
        <f t="shared" si="28"/>
        <v>506.94</v>
      </c>
      <c r="BT8">
        <f t="shared" si="29"/>
        <v>2108</v>
      </c>
      <c r="BU8">
        <f t="shared" si="30"/>
        <v>578</v>
      </c>
      <c r="BV8" s="2">
        <f t="shared" si="60"/>
        <v>3192.94</v>
      </c>
      <c r="BY8">
        <f t="shared" si="31"/>
        <v>0.32550000000000001</v>
      </c>
      <c r="BZ8">
        <f t="shared" si="32"/>
        <v>1.2709999999999999</v>
      </c>
      <c r="CA8">
        <f t="shared" si="33"/>
        <v>0.34849999999999998</v>
      </c>
      <c r="CB8" s="2">
        <f t="shared" si="61"/>
        <v>1.9449999999999998</v>
      </c>
      <c r="CE8">
        <f t="shared" si="34"/>
        <v>0.126</v>
      </c>
      <c r="CF8">
        <f t="shared" si="35"/>
        <v>0.55800000000000005</v>
      </c>
      <c r="CG8">
        <f t="shared" si="36"/>
        <v>0.15300000000000002</v>
      </c>
      <c r="CH8" s="2">
        <f t="shared" si="62"/>
        <v>0.83700000000000008</v>
      </c>
      <c r="CK8">
        <f t="shared" si="37"/>
        <v>2.1</v>
      </c>
      <c r="CL8">
        <f t="shared" si="38"/>
        <v>8.06</v>
      </c>
      <c r="CM8">
        <f t="shared" si="39"/>
        <v>1.36</v>
      </c>
      <c r="CN8" s="2">
        <f t="shared" si="63"/>
        <v>11.52</v>
      </c>
      <c r="CQ8">
        <f t="shared" si="40"/>
        <v>1.407</v>
      </c>
      <c r="CR8">
        <f t="shared" si="41"/>
        <v>5.89</v>
      </c>
      <c r="CS8">
        <f t="shared" si="42"/>
        <v>1.6150000000000002</v>
      </c>
      <c r="CT8" s="2">
        <f t="shared" si="64"/>
        <v>8.911999999999999</v>
      </c>
      <c r="CW8">
        <f t="shared" si="43"/>
        <v>24.15</v>
      </c>
      <c r="CX8">
        <f t="shared" si="44"/>
        <v>93</v>
      </c>
      <c r="CY8">
        <f t="shared" si="45"/>
        <v>1.36</v>
      </c>
      <c r="CZ8" s="2">
        <f t="shared" si="65"/>
        <v>118.51</v>
      </c>
    </row>
    <row r="9" spans="1:104" x14ac:dyDescent="0.35">
      <c r="A9">
        <v>8</v>
      </c>
      <c r="B9" t="s">
        <v>9</v>
      </c>
      <c r="C9" s="20">
        <v>0.21</v>
      </c>
      <c r="D9" s="20">
        <v>0.6</v>
      </c>
      <c r="E9" s="20">
        <v>0.19</v>
      </c>
      <c r="J9">
        <f t="shared" si="0"/>
        <v>412.65</v>
      </c>
      <c r="K9">
        <f t="shared" si="46"/>
        <v>1619.3999999999999</v>
      </c>
      <c r="L9">
        <f t="shared" si="47"/>
        <v>373.73</v>
      </c>
      <c r="M9" s="2">
        <f t="shared" si="48"/>
        <v>2405.7799999999997</v>
      </c>
      <c r="P9">
        <f t="shared" si="1"/>
        <v>0.1953</v>
      </c>
      <c r="Q9">
        <f t="shared" si="2"/>
        <v>0.49799999999999994</v>
      </c>
      <c r="R9">
        <f t="shared" si="3"/>
        <v>0.15770000000000001</v>
      </c>
      <c r="S9" s="2">
        <f t="shared" si="49"/>
        <v>0.85099999999999998</v>
      </c>
      <c r="T9" s="2">
        <f t="shared" si="50"/>
        <v>63.059099999999994</v>
      </c>
      <c r="W9">
        <f t="shared" si="4"/>
        <v>216.29999999999998</v>
      </c>
      <c r="X9">
        <f t="shared" si="5"/>
        <v>600</v>
      </c>
      <c r="Y9">
        <f t="shared" si="6"/>
        <v>247</v>
      </c>
      <c r="Z9" s="2">
        <f t="shared" si="51"/>
        <v>1063.3</v>
      </c>
      <c r="AC9">
        <f t="shared" si="7"/>
        <v>2.1</v>
      </c>
      <c r="AD9">
        <f t="shared" si="8"/>
        <v>9</v>
      </c>
      <c r="AE9">
        <f t="shared" si="9"/>
        <v>2.85</v>
      </c>
      <c r="AF9" s="2">
        <f t="shared" si="52"/>
        <v>13.95</v>
      </c>
      <c r="AI9">
        <f t="shared" si="10"/>
        <v>344.4</v>
      </c>
      <c r="AJ9">
        <f t="shared" si="11"/>
        <v>1200</v>
      </c>
      <c r="AK9">
        <f t="shared" si="12"/>
        <v>380</v>
      </c>
      <c r="AL9" s="2">
        <f t="shared" si="53"/>
        <v>1924.4</v>
      </c>
      <c r="AO9">
        <f t="shared" si="13"/>
        <v>7.77</v>
      </c>
      <c r="AP9">
        <f t="shared" si="14"/>
        <v>33</v>
      </c>
      <c r="AQ9">
        <f t="shared" si="15"/>
        <v>10.45</v>
      </c>
      <c r="AR9" s="2">
        <f t="shared" si="54"/>
        <v>51.22</v>
      </c>
      <c r="AU9">
        <f t="shared" si="16"/>
        <v>119.69999999999999</v>
      </c>
      <c r="AV9">
        <f t="shared" si="17"/>
        <v>420</v>
      </c>
      <c r="AW9">
        <f t="shared" si="18"/>
        <v>133</v>
      </c>
      <c r="AX9" s="2">
        <f t="shared" si="55"/>
        <v>672.7</v>
      </c>
      <c r="BA9">
        <f t="shared" si="19"/>
        <v>1436.3999999999999</v>
      </c>
      <c r="BB9">
        <f t="shared" si="20"/>
        <v>5040</v>
      </c>
      <c r="BC9">
        <f t="shared" si="21"/>
        <v>1596</v>
      </c>
      <c r="BD9" s="2">
        <f t="shared" si="57"/>
        <v>8072.4</v>
      </c>
      <c r="BG9">
        <f t="shared" si="22"/>
        <v>31.29</v>
      </c>
      <c r="BH9">
        <f t="shared" si="23"/>
        <v>144</v>
      </c>
      <c r="BI9">
        <f t="shared" si="24"/>
        <v>39.33</v>
      </c>
      <c r="BJ9" s="2">
        <f t="shared" si="58"/>
        <v>214.62</v>
      </c>
      <c r="BM9">
        <f t="shared" si="25"/>
        <v>183.95999999999998</v>
      </c>
      <c r="BN9">
        <f t="shared" si="26"/>
        <v>420</v>
      </c>
      <c r="BO9">
        <f t="shared" si="27"/>
        <v>133</v>
      </c>
      <c r="BP9" s="2">
        <f t="shared" si="59"/>
        <v>736.96</v>
      </c>
      <c r="BS9">
        <f t="shared" si="28"/>
        <v>506.94</v>
      </c>
      <c r="BT9">
        <f t="shared" si="29"/>
        <v>2040</v>
      </c>
      <c r="BU9">
        <f t="shared" si="30"/>
        <v>646</v>
      </c>
      <c r="BV9" s="2">
        <f t="shared" si="60"/>
        <v>3192.94</v>
      </c>
      <c r="BY9">
        <f t="shared" si="31"/>
        <v>0.32550000000000001</v>
      </c>
      <c r="BZ9">
        <f t="shared" si="32"/>
        <v>1.2299999999999998</v>
      </c>
      <c r="CA9">
        <f t="shared" si="33"/>
        <v>0.38949999999999996</v>
      </c>
      <c r="CB9" s="2">
        <f t="shared" si="61"/>
        <v>1.9449999999999998</v>
      </c>
      <c r="CE9">
        <f t="shared" si="34"/>
        <v>0.126</v>
      </c>
      <c r="CF9">
        <f t="shared" si="35"/>
        <v>0.54</v>
      </c>
      <c r="CG9">
        <f t="shared" si="36"/>
        <v>0.17100000000000001</v>
      </c>
      <c r="CH9" s="2">
        <f t="shared" si="62"/>
        <v>0.83700000000000008</v>
      </c>
      <c r="CK9">
        <f t="shared" si="37"/>
        <v>2.1</v>
      </c>
      <c r="CL9">
        <f t="shared" si="38"/>
        <v>7.8</v>
      </c>
      <c r="CM9">
        <f t="shared" si="39"/>
        <v>1.52</v>
      </c>
      <c r="CN9" s="2">
        <f t="shared" si="63"/>
        <v>11.42</v>
      </c>
      <c r="CQ9">
        <f t="shared" si="40"/>
        <v>1.407</v>
      </c>
      <c r="CR9">
        <f t="shared" si="41"/>
        <v>5.7</v>
      </c>
      <c r="CS9">
        <f t="shared" si="42"/>
        <v>1.8049999999999999</v>
      </c>
      <c r="CT9" s="2">
        <f t="shared" si="64"/>
        <v>8.9120000000000008</v>
      </c>
      <c r="CW9">
        <f t="shared" si="43"/>
        <v>24.15</v>
      </c>
      <c r="CX9">
        <f t="shared" si="44"/>
        <v>90</v>
      </c>
      <c r="CY9">
        <f t="shared" si="45"/>
        <v>1.52</v>
      </c>
      <c r="CZ9" s="2">
        <f t="shared" si="65"/>
        <v>115.67</v>
      </c>
    </row>
    <row r="10" spans="1:104" x14ac:dyDescent="0.35">
      <c r="A10">
        <v>9</v>
      </c>
      <c r="B10" t="s">
        <v>10</v>
      </c>
      <c r="C10" s="20">
        <v>0.22</v>
      </c>
      <c r="D10" s="20">
        <v>0.61</v>
      </c>
      <c r="E10" s="20">
        <v>0.17</v>
      </c>
      <c r="J10">
        <f t="shared" si="0"/>
        <v>432.3</v>
      </c>
      <c r="K10">
        <f t="shared" si="46"/>
        <v>1646.3899999999999</v>
      </c>
      <c r="L10">
        <f t="shared" si="47"/>
        <v>334.39000000000004</v>
      </c>
      <c r="M10" s="2">
        <f t="shared" si="48"/>
        <v>2413.08</v>
      </c>
      <c r="P10">
        <f t="shared" si="1"/>
        <v>0.2046</v>
      </c>
      <c r="Q10">
        <f t="shared" si="2"/>
        <v>0.50629999999999997</v>
      </c>
      <c r="R10">
        <f t="shared" si="3"/>
        <v>0.1411</v>
      </c>
      <c r="S10" s="2">
        <f t="shared" si="49"/>
        <v>0.85199999999999998</v>
      </c>
      <c r="T10" s="2">
        <f t="shared" si="50"/>
        <v>63.133199999999995</v>
      </c>
      <c r="W10">
        <f t="shared" si="4"/>
        <v>226.6</v>
      </c>
      <c r="X10">
        <f t="shared" si="5"/>
        <v>610</v>
      </c>
      <c r="Y10">
        <f t="shared" si="6"/>
        <v>221.00000000000003</v>
      </c>
      <c r="Z10" s="2">
        <f t="shared" si="51"/>
        <v>1057.6000000000001</v>
      </c>
      <c r="AC10">
        <f t="shared" si="7"/>
        <v>2.2000000000000002</v>
      </c>
      <c r="AD10">
        <f t="shared" si="8"/>
        <v>9.15</v>
      </c>
      <c r="AE10">
        <f t="shared" si="9"/>
        <v>2.5500000000000003</v>
      </c>
      <c r="AF10" s="2">
        <f t="shared" si="52"/>
        <v>13.900000000000002</v>
      </c>
      <c r="AI10">
        <f t="shared" si="10"/>
        <v>360.8</v>
      </c>
      <c r="AJ10">
        <f t="shared" si="11"/>
        <v>1220</v>
      </c>
      <c r="AK10">
        <f t="shared" si="12"/>
        <v>340</v>
      </c>
      <c r="AL10" s="2">
        <f t="shared" si="53"/>
        <v>1920.8</v>
      </c>
      <c r="AO10">
        <f t="shared" si="13"/>
        <v>8.14</v>
      </c>
      <c r="AP10">
        <f t="shared" si="14"/>
        <v>33.549999999999997</v>
      </c>
      <c r="AQ10">
        <f t="shared" si="15"/>
        <v>9.3500000000000014</v>
      </c>
      <c r="AR10" s="2">
        <f t="shared" si="54"/>
        <v>51.04</v>
      </c>
      <c r="AU10">
        <f t="shared" si="16"/>
        <v>125.4</v>
      </c>
      <c r="AV10">
        <f t="shared" si="17"/>
        <v>427</v>
      </c>
      <c r="AW10">
        <f t="shared" si="18"/>
        <v>119.00000000000001</v>
      </c>
      <c r="AX10" s="2">
        <f t="shared" si="55"/>
        <v>671.4</v>
      </c>
      <c r="BA10">
        <f t="shared" si="19"/>
        <v>1504.8</v>
      </c>
      <c r="BB10">
        <f t="shared" si="20"/>
        <v>5124</v>
      </c>
      <c r="BC10">
        <f t="shared" si="21"/>
        <v>1428</v>
      </c>
      <c r="BD10" s="2">
        <f t="shared" si="57"/>
        <v>8056.8</v>
      </c>
      <c r="BG10">
        <f t="shared" si="22"/>
        <v>32.78</v>
      </c>
      <c r="BH10">
        <f t="shared" si="23"/>
        <v>146.4</v>
      </c>
      <c r="BI10">
        <f t="shared" si="24"/>
        <v>35.190000000000005</v>
      </c>
      <c r="BJ10" s="2">
        <f t="shared" si="58"/>
        <v>214.37</v>
      </c>
      <c r="BM10">
        <f t="shared" si="25"/>
        <v>192.72</v>
      </c>
      <c r="BN10">
        <f t="shared" si="26"/>
        <v>427</v>
      </c>
      <c r="BO10">
        <f t="shared" si="27"/>
        <v>119.00000000000001</v>
      </c>
      <c r="BP10" s="2">
        <f t="shared" si="59"/>
        <v>738.72</v>
      </c>
      <c r="BS10">
        <f t="shared" si="28"/>
        <v>531.08000000000004</v>
      </c>
      <c r="BT10">
        <f t="shared" si="29"/>
        <v>2074</v>
      </c>
      <c r="BU10">
        <f t="shared" si="30"/>
        <v>578</v>
      </c>
      <c r="BV10" s="2">
        <f t="shared" si="60"/>
        <v>3183.08</v>
      </c>
      <c r="BY10">
        <f t="shared" si="31"/>
        <v>0.34100000000000003</v>
      </c>
      <c r="BZ10">
        <f t="shared" si="32"/>
        <v>1.2504999999999999</v>
      </c>
      <c r="CA10">
        <f t="shared" si="33"/>
        <v>0.34849999999999998</v>
      </c>
      <c r="CB10" s="2">
        <f t="shared" si="61"/>
        <v>1.94</v>
      </c>
      <c r="CE10">
        <f t="shared" si="34"/>
        <v>0.13200000000000001</v>
      </c>
      <c r="CF10">
        <f t="shared" si="35"/>
        <v>0.54900000000000004</v>
      </c>
      <c r="CG10">
        <f t="shared" si="36"/>
        <v>0.15300000000000002</v>
      </c>
      <c r="CH10" s="2">
        <f t="shared" si="62"/>
        <v>0.83400000000000007</v>
      </c>
      <c r="CK10">
        <f t="shared" si="37"/>
        <v>2.2000000000000002</v>
      </c>
      <c r="CL10">
        <f t="shared" si="38"/>
        <v>7.93</v>
      </c>
      <c r="CM10">
        <f t="shared" si="39"/>
        <v>1.36</v>
      </c>
      <c r="CN10" s="2">
        <f t="shared" si="63"/>
        <v>11.489999999999998</v>
      </c>
      <c r="CQ10">
        <f t="shared" si="40"/>
        <v>1.474</v>
      </c>
      <c r="CR10">
        <f t="shared" si="41"/>
        <v>5.7949999999999999</v>
      </c>
      <c r="CS10">
        <f t="shared" si="42"/>
        <v>1.6150000000000002</v>
      </c>
      <c r="CT10" s="2">
        <f t="shared" si="64"/>
        <v>8.8840000000000003</v>
      </c>
      <c r="CW10">
        <f t="shared" si="43"/>
        <v>25.3</v>
      </c>
      <c r="CX10">
        <f t="shared" si="44"/>
        <v>91.5</v>
      </c>
      <c r="CY10">
        <f t="shared" si="45"/>
        <v>1.36</v>
      </c>
      <c r="CZ10" s="2">
        <f t="shared" si="65"/>
        <v>118.16</v>
      </c>
    </row>
    <row r="11" spans="1:104" x14ac:dyDescent="0.35">
      <c r="A11">
        <v>10</v>
      </c>
      <c r="B11" t="s">
        <v>11</v>
      </c>
      <c r="C11" s="20">
        <v>0.21</v>
      </c>
      <c r="D11" s="20">
        <v>0.6</v>
      </c>
      <c r="E11" s="20">
        <v>0.2</v>
      </c>
      <c r="J11">
        <f t="shared" si="0"/>
        <v>412.65</v>
      </c>
      <c r="K11">
        <f t="shared" si="46"/>
        <v>1619.3999999999999</v>
      </c>
      <c r="L11">
        <f t="shared" si="47"/>
        <v>393.40000000000003</v>
      </c>
      <c r="M11" s="2">
        <f t="shared" si="48"/>
        <v>2425.4499999999998</v>
      </c>
      <c r="P11">
        <f t="shared" si="1"/>
        <v>0.1953</v>
      </c>
      <c r="Q11">
        <f t="shared" si="2"/>
        <v>0.49799999999999994</v>
      </c>
      <c r="R11">
        <f t="shared" si="3"/>
        <v>0.16600000000000001</v>
      </c>
      <c r="S11" s="2">
        <f t="shared" si="49"/>
        <v>0.85929999999999995</v>
      </c>
      <c r="T11" s="2">
        <f t="shared" si="50"/>
        <v>63.674129999999991</v>
      </c>
      <c r="W11">
        <f t="shared" si="4"/>
        <v>216.29999999999998</v>
      </c>
      <c r="X11">
        <f t="shared" si="5"/>
        <v>600</v>
      </c>
      <c r="Y11">
        <f t="shared" si="6"/>
        <v>260</v>
      </c>
      <c r="Z11" s="2">
        <f t="shared" si="51"/>
        <v>1076.3</v>
      </c>
      <c r="AC11">
        <f t="shared" si="7"/>
        <v>2.1</v>
      </c>
      <c r="AD11">
        <f t="shared" si="8"/>
        <v>9</v>
      </c>
      <c r="AE11">
        <f t="shared" si="9"/>
        <v>3</v>
      </c>
      <c r="AF11" s="2">
        <f t="shared" si="52"/>
        <v>14.1</v>
      </c>
      <c r="AI11">
        <f t="shared" si="10"/>
        <v>344.4</v>
      </c>
      <c r="AJ11">
        <f t="shared" si="11"/>
        <v>1200</v>
      </c>
      <c r="AK11">
        <f t="shared" si="12"/>
        <v>400</v>
      </c>
      <c r="AL11" s="2">
        <f t="shared" si="53"/>
        <v>1944.4</v>
      </c>
      <c r="AO11">
        <f t="shared" si="13"/>
        <v>7.77</v>
      </c>
      <c r="AP11">
        <f t="shared" si="14"/>
        <v>33</v>
      </c>
      <c r="AQ11">
        <f t="shared" si="15"/>
        <v>11</v>
      </c>
      <c r="AR11" s="2">
        <f t="shared" si="54"/>
        <v>51.769999999999996</v>
      </c>
      <c r="AU11">
        <f t="shared" si="16"/>
        <v>119.69999999999999</v>
      </c>
      <c r="AV11">
        <f t="shared" si="17"/>
        <v>420</v>
      </c>
      <c r="AW11">
        <f t="shared" si="18"/>
        <v>140</v>
      </c>
      <c r="AX11" s="2">
        <f t="shared" si="55"/>
        <v>679.7</v>
      </c>
      <c r="BA11">
        <f t="shared" si="19"/>
        <v>1436.3999999999999</v>
      </c>
      <c r="BB11">
        <f t="shared" si="20"/>
        <v>5040</v>
      </c>
      <c r="BC11">
        <f t="shared" si="21"/>
        <v>1680</v>
      </c>
      <c r="BD11" s="2">
        <f t="shared" si="57"/>
        <v>8156.4</v>
      </c>
      <c r="BG11">
        <f t="shared" si="22"/>
        <v>31.29</v>
      </c>
      <c r="BH11">
        <f t="shared" si="23"/>
        <v>144</v>
      </c>
      <c r="BI11">
        <f t="shared" si="24"/>
        <v>41.400000000000006</v>
      </c>
      <c r="BJ11" s="2">
        <f t="shared" si="58"/>
        <v>216.69</v>
      </c>
      <c r="BM11">
        <f t="shared" si="25"/>
        <v>183.95999999999998</v>
      </c>
      <c r="BN11">
        <f t="shared" si="26"/>
        <v>420</v>
      </c>
      <c r="BO11">
        <f t="shared" si="27"/>
        <v>140</v>
      </c>
      <c r="BP11" s="2">
        <f t="shared" si="59"/>
        <v>743.96</v>
      </c>
      <c r="BS11">
        <f t="shared" si="28"/>
        <v>506.94</v>
      </c>
      <c r="BT11">
        <f t="shared" si="29"/>
        <v>2040</v>
      </c>
      <c r="BU11">
        <f t="shared" si="30"/>
        <v>680</v>
      </c>
      <c r="BV11" s="2">
        <f t="shared" si="60"/>
        <v>3226.94</v>
      </c>
      <c r="BY11">
        <f t="shared" si="31"/>
        <v>0.32550000000000001</v>
      </c>
      <c r="BZ11">
        <f t="shared" si="32"/>
        <v>1.2299999999999998</v>
      </c>
      <c r="CA11">
        <f t="shared" si="33"/>
        <v>0.41</v>
      </c>
      <c r="CB11" s="2">
        <f t="shared" si="61"/>
        <v>1.9654999999999998</v>
      </c>
      <c r="CE11">
        <f t="shared" si="34"/>
        <v>0.126</v>
      </c>
      <c r="CF11">
        <f t="shared" si="35"/>
        <v>0.54</v>
      </c>
      <c r="CG11">
        <f t="shared" si="36"/>
        <v>0.18000000000000002</v>
      </c>
      <c r="CH11" s="2">
        <f t="shared" si="62"/>
        <v>0.84600000000000009</v>
      </c>
      <c r="CK11">
        <f t="shared" si="37"/>
        <v>2.1</v>
      </c>
      <c r="CL11">
        <f t="shared" si="38"/>
        <v>7.8</v>
      </c>
      <c r="CM11">
        <f t="shared" si="39"/>
        <v>1.6</v>
      </c>
      <c r="CN11" s="2">
        <f t="shared" si="63"/>
        <v>11.5</v>
      </c>
      <c r="CQ11">
        <f t="shared" si="40"/>
        <v>1.407</v>
      </c>
      <c r="CR11">
        <f t="shared" si="41"/>
        <v>5.7</v>
      </c>
      <c r="CS11">
        <f t="shared" si="42"/>
        <v>1.9000000000000001</v>
      </c>
      <c r="CT11" s="2">
        <f t="shared" si="64"/>
        <v>9.0069999999999997</v>
      </c>
      <c r="CW11">
        <f t="shared" si="43"/>
        <v>24.15</v>
      </c>
      <c r="CX11">
        <f t="shared" si="44"/>
        <v>90</v>
      </c>
      <c r="CY11">
        <f t="shared" si="45"/>
        <v>1.6</v>
      </c>
      <c r="CZ11" s="2">
        <f t="shared" si="65"/>
        <v>115.75</v>
      </c>
    </row>
    <row r="12" spans="1:104" x14ac:dyDescent="0.35">
      <c r="A12">
        <v>11</v>
      </c>
      <c r="B12" t="s">
        <v>12</v>
      </c>
      <c r="C12" s="20">
        <v>0.21</v>
      </c>
      <c r="D12" s="20">
        <v>0.6</v>
      </c>
      <c r="E12" s="20">
        <v>0.19</v>
      </c>
      <c r="J12">
        <f t="shared" si="0"/>
        <v>412.65</v>
      </c>
      <c r="K12">
        <f t="shared" si="46"/>
        <v>1619.3999999999999</v>
      </c>
      <c r="L12">
        <f t="shared" si="47"/>
        <v>373.73</v>
      </c>
      <c r="M12" s="2">
        <f t="shared" si="48"/>
        <v>2405.7799999999997</v>
      </c>
      <c r="P12">
        <f t="shared" si="1"/>
        <v>0.1953</v>
      </c>
      <c r="Q12">
        <f t="shared" si="2"/>
        <v>0.49799999999999994</v>
      </c>
      <c r="R12">
        <f t="shared" si="3"/>
        <v>0.15770000000000001</v>
      </c>
      <c r="S12" s="2">
        <f t="shared" si="49"/>
        <v>0.85099999999999998</v>
      </c>
      <c r="T12" s="2">
        <f t="shared" si="50"/>
        <v>63.059099999999994</v>
      </c>
      <c r="W12">
        <f t="shared" si="4"/>
        <v>216.29999999999998</v>
      </c>
      <c r="X12">
        <f t="shared" si="5"/>
        <v>600</v>
      </c>
      <c r="Y12">
        <f t="shared" si="6"/>
        <v>247</v>
      </c>
      <c r="Z12" s="2">
        <f t="shared" si="51"/>
        <v>1063.3</v>
      </c>
      <c r="AC12">
        <f t="shared" si="7"/>
        <v>2.1</v>
      </c>
      <c r="AD12">
        <f t="shared" si="8"/>
        <v>9</v>
      </c>
      <c r="AE12">
        <f t="shared" si="9"/>
        <v>2.85</v>
      </c>
      <c r="AF12" s="2">
        <f t="shared" si="52"/>
        <v>13.95</v>
      </c>
      <c r="AI12">
        <f t="shared" si="10"/>
        <v>344.4</v>
      </c>
      <c r="AJ12">
        <f t="shared" si="11"/>
        <v>1200</v>
      </c>
      <c r="AK12">
        <f t="shared" si="12"/>
        <v>380</v>
      </c>
      <c r="AL12" s="2">
        <f t="shared" si="53"/>
        <v>1924.4</v>
      </c>
      <c r="AO12">
        <f t="shared" si="13"/>
        <v>7.77</v>
      </c>
      <c r="AP12">
        <f t="shared" si="14"/>
        <v>33</v>
      </c>
      <c r="AQ12">
        <f t="shared" si="15"/>
        <v>10.45</v>
      </c>
      <c r="AR12" s="2">
        <f t="shared" si="54"/>
        <v>51.22</v>
      </c>
      <c r="AU12">
        <f t="shared" si="16"/>
        <v>119.69999999999999</v>
      </c>
      <c r="AV12">
        <f t="shared" si="17"/>
        <v>420</v>
      </c>
      <c r="AW12">
        <f t="shared" si="18"/>
        <v>133</v>
      </c>
      <c r="AX12" s="2">
        <f t="shared" si="55"/>
        <v>672.7</v>
      </c>
      <c r="BA12">
        <f t="shared" si="19"/>
        <v>1436.3999999999999</v>
      </c>
      <c r="BB12">
        <f t="shared" si="20"/>
        <v>5040</v>
      </c>
      <c r="BC12">
        <f t="shared" si="21"/>
        <v>1596</v>
      </c>
      <c r="BD12" s="2">
        <f t="shared" si="57"/>
        <v>8072.4</v>
      </c>
      <c r="BG12">
        <f t="shared" si="22"/>
        <v>31.29</v>
      </c>
      <c r="BH12">
        <f t="shared" si="23"/>
        <v>144</v>
      </c>
      <c r="BI12">
        <f t="shared" si="24"/>
        <v>39.33</v>
      </c>
      <c r="BJ12" s="2">
        <f t="shared" si="58"/>
        <v>214.62</v>
      </c>
      <c r="BM12">
        <f t="shared" si="25"/>
        <v>183.95999999999998</v>
      </c>
      <c r="BN12">
        <f t="shared" si="26"/>
        <v>420</v>
      </c>
      <c r="BO12">
        <f t="shared" si="27"/>
        <v>133</v>
      </c>
      <c r="BP12" s="2">
        <f t="shared" si="59"/>
        <v>736.96</v>
      </c>
      <c r="BS12">
        <f t="shared" si="28"/>
        <v>506.94</v>
      </c>
      <c r="BT12">
        <f t="shared" si="29"/>
        <v>2040</v>
      </c>
      <c r="BU12">
        <f t="shared" si="30"/>
        <v>646</v>
      </c>
      <c r="BV12" s="2">
        <f t="shared" si="60"/>
        <v>3192.94</v>
      </c>
      <c r="BY12">
        <f t="shared" si="31"/>
        <v>0.32550000000000001</v>
      </c>
      <c r="BZ12">
        <f t="shared" si="32"/>
        <v>1.2299999999999998</v>
      </c>
      <c r="CA12">
        <f t="shared" si="33"/>
        <v>0.38949999999999996</v>
      </c>
      <c r="CB12" s="2">
        <f t="shared" si="61"/>
        <v>1.9449999999999998</v>
      </c>
      <c r="CE12">
        <f t="shared" si="34"/>
        <v>0.126</v>
      </c>
      <c r="CF12">
        <f t="shared" si="35"/>
        <v>0.54</v>
      </c>
      <c r="CG12">
        <f t="shared" si="36"/>
        <v>0.17100000000000001</v>
      </c>
      <c r="CH12" s="2">
        <f t="shared" si="62"/>
        <v>0.83700000000000008</v>
      </c>
      <c r="CK12">
        <f t="shared" si="37"/>
        <v>2.1</v>
      </c>
      <c r="CL12">
        <f t="shared" si="38"/>
        <v>7.8</v>
      </c>
      <c r="CM12">
        <f t="shared" si="39"/>
        <v>1.52</v>
      </c>
      <c r="CN12" s="2">
        <f t="shared" si="63"/>
        <v>11.42</v>
      </c>
      <c r="CQ12">
        <f t="shared" si="40"/>
        <v>1.407</v>
      </c>
      <c r="CR12">
        <f t="shared" si="41"/>
        <v>5.7</v>
      </c>
      <c r="CS12">
        <f t="shared" si="42"/>
        <v>1.8049999999999999</v>
      </c>
      <c r="CT12" s="2">
        <f t="shared" si="64"/>
        <v>8.9120000000000008</v>
      </c>
      <c r="CW12">
        <f t="shared" si="43"/>
        <v>24.15</v>
      </c>
      <c r="CX12">
        <f t="shared" si="44"/>
        <v>90</v>
      </c>
      <c r="CY12">
        <f t="shared" si="45"/>
        <v>1.52</v>
      </c>
      <c r="CZ12" s="2">
        <f t="shared" si="65"/>
        <v>115.67</v>
      </c>
    </row>
    <row r="13" spans="1:104" x14ac:dyDescent="0.35">
      <c r="A13">
        <v>12</v>
      </c>
      <c r="B13" t="s">
        <v>13</v>
      </c>
      <c r="C13" s="20">
        <v>0.2</v>
      </c>
      <c r="D13" s="20">
        <v>0.6</v>
      </c>
      <c r="E13" s="20">
        <v>0.2</v>
      </c>
      <c r="J13">
        <f t="shared" si="0"/>
        <v>393</v>
      </c>
      <c r="K13">
        <f t="shared" si="46"/>
        <v>1619.3999999999999</v>
      </c>
      <c r="L13">
        <f t="shared" si="47"/>
        <v>393.40000000000003</v>
      </c>
      <c r="M13" s="2">
        <f t="shared" si="48"/>
        <v>2405.7999999999997</v>
      </c>
      <c r="P13">
        <f t="shared" si="1"/>
        <v>0.18600000000000003</v>
      </c>
      <c r="Q13">
        <f t="shared" si="2"/>
        <v>0.49799999999999994</v>
      </c>
      <c r="R13">
        <f t="shared" si="3"/>
        <v>0.16600000000000001</v>
      </c>
      <c r="S13" s="2">
        <f t="shared" si="49"/>
        <v>0.85</v>
      </c>
      <c r="T13" s="2">
        <f t="shared" si="50"/>
        <v>62.984999999999992</v>
      </c>
      <c r="W13">
        <f t="shared" si="4"/>
        <v>206</v>
      </c>
      <c r="X13">
        <f t="shared" si="5"/>
        <v>600</v>
      </c>
      <c r="Y13">
        <f t="shared" si="6"/>
        <v>260</v>
      </c>
      <c r="Z13" s="2">
        <f t="shared" si="51"/>
        <v>1066</v>
      </c>
      <c r="AC13">
        <f t="shared" si="7"/>
        <v>2</v>
      </c>
      <c r="AD13">
        <f t="shared" si="8"/>
        <v>9</v>
      </c>
      <c r="AE13">
        <f t="shared" si="9"/>
        <v>3</v>
      </c>
      <c r="AF13" s="2">
        <f t="shared" si="52"/>
        <v>14</v>
      </c>
      <c r="AI13">
        <f t="shared" si="10"/>
        <v>328</v>
      </c>
      <c r="AJ13">
        <f t="shared" si="11"/>
        <v>1200</v>
      </c>
      <c r="AK13">
        <f t="shared" si="12"/>
        <v>400</v>
      </c>
      <c r="AL13" s="2">
        <f t="shared" si="53"/>
        <v>1928</v>
      </c>
      <c r="AO13">
        <f t="shared" si="13"/>
        <v>7.4</v>
      </c>
      <c r="AP13">
        <f t="shared" si="14"/>
        <v>33</v>
      </c>
      <c r="AQ13">
        <f t="shared" si="15"/>
        <v>11</v>
      </c>
      <c r="AR13" s="2">
        <f t="shared" si="54"/>
        <v>51.4</v>
      </c>
      <c r="AU13">
        <f t="shared" si="16"/>
        <v>114</v>
      </c>
      <c r="AV13">
        <f t="shared" si="17"/>
        <v>420</v>
      </c>
      <c r="AW13">
        <f t="shared" si="18"/>
        <v>140</v>
      </c>
      <c r="AX13" s="2">
        <f t="shared" si="55"/>
        <v>674</v>
      </c>
      <c r="BA13">
        <f t="shared" si="19"/>
        <v>1368</v>
      </c>
      <c r="BB13">
        <f t="shared" si="20"/>
        <v>5040</v>
      </c>
      <c r="BC13">
        <f t="shared" si="21"/>
        <v>1680</v>
      </c>
      <c r="BD13" s="2">
        <f t="shared" si="57"/>
        <v>8088</v>
      </c>
      <c r="BG13">
        <f t="shared" si="22"/>
        <v>29.8</v>
      </c>
      <c r="BH13">
        <f t="shared" si="23"/>
        <v>144</v>
      </c>
      <c r="BI13">
        <f t="shared" si="24"/>
        <v>41.400000000000006</v>
      </c>
      <c r="BJ13" s="2">
        <f t="shared" si="58"/>
        <v>215.20000000000002</v>
      </c>
      <c r="BM13">
        <f t="shared" si="25"/>
        <v>175.20000000000002</v>
      </c>
      <c r="BN13">
        <f t="shared" si="26"/>
        <v>420</v>
      </c>
      <c r="BO13">
        <f t="shared" si="27"/>
        <v>140</v>
      </c>
      <c r="BP13" s="2">
        <f t="shared" si="59"/>
        <v>735.2</v>
      </c>
      <c r="BS13">
        <f t="shared" si="28"/>
        <v>482.8</v>
      </c>
      <c r="BT13">
        <f t="shared" si="29"/>
        <v>2040</v>
      </c>
      <c r="BU13">
        <f t="shared" si="30"/>
        <v>680</v>
      </c>
      <c r="BV13" s="2">
        <f t="shared" si="60"/>
        <v>3202.8</v>
      </c>
      <c r="BY13">
        <f t="shared" si="31"/>
        <v>0.31000000000000005</v>
      </c>
      <c r="BZ13">
        <f t="shared" si="32"/>
        <v>1.2299999999999998</v>
      </c>
      <c r="CA13">
        <f t="shared" si="33"/>
        <v>0.41</v>
      </c>
      <c r="CB13" s="2">
        <f t="shared" si="61"/>
        <v>1.9499999999999997</v>
      </c>
      <c r="CE13">
        <f t="shared" si="34"/>
        <v>0.12</v>
      </c>
      <c r="CF13">
        <f t="shared" si="35"/>
        <v>0.54</v>
      </c>
      <c r="CG13">
        <f t="shared" si="36"/>
        <v>0.18000000000000002</v>
      </c>
      <c r="CH13" s="2">
        <f t="shared" si="62"/>
        <v>0.84000000000000008</v>
      </c>
      <c r="CK13">
        <f t="shared" si="37"/>
        <v>2</v>
      </c>
      <c r="CL13">
        <f t="shared" si="38"/>
        <v>7.8</v>
      </c>
      <c r="CM13">
        <f t="shared" si="39"/>
        <v>1.6</v>
      </c>
      <c r="CN13" s="2">
        <f t="shared" si="63"/>
        <v>11.4</v>
      </c>
      <c r="CQ13">
        <f t="shared" si="40"/>
        <v>1.34</v>
      </c>
      <c r="CR13">
        <f t="shared" si="41"/>
        <v>5.7</v>
      </c>
      <c r="CS13">
        <f t="shared" si="42"/>
        <v>1.9000000000000001</v>
      </c>
      <c r="CT13" s="2">
        <f t="shared" si="64"/>
        <v>8.94</v>
      </c>
      <c r="CW13">
        <f t="shared" si="43"/>
        <v>23</v>
      </c>
      <c r="CX13">
        <f t="shared" si="44"/>
        <v>90</v>
      </c>
      <c r="CY13">
        <f t="shared" si="45"/>
        <v>1.6</v>
      </c>
      <c r="CZ13" s="2">
        <f t="shared" si="65"/>
        <v>114.6</v>
      </c>
    </row>
    <row r="14" spans="1:104" s="12" customFormat="1" x14ac:dyDescent="0.35">
      <c r="B14" s="12" t="s">
        <v>14</v>
      </c>
      <c r="C14" s="12">
        <v>0.22</v>
      </c>
      <c r="D14" s="12">
        <v>0.61</v>
      </c>
      <c r="E14" s="12">
        <v>0.17</v>
      </c>
      <c r="J14" s="12">
        <f t="shared" si="0"/>
        <v>432.3</v>
      </c>
      <c r="K14" s="12">
        <f t="shared" si="46"/>
        <v>1646.3899999999999</v>
      </c>
      <c r="L14" s="12">
        <f t="shared" si="47"/>
        <v>334.39000000000004</v>
      </c>
      <c r="M14" s="13">
        <f t="shared" ref="M14" si="66">J14+K14+L14</f>
        <v>2413.08</v>
      </c>
      <c r="N14" s="14"/>
      <c r="P14" s="12">
        <f t="shared" si="1"/>
        <v>0.2046</v>
      </c>
      <c r="Q14" s="12">
        <f t="shared" si="2"/>
        <v>0.50629999999999997</v>
      </c>
      <c r="R14" s="12">
        <f t="shared" si="3"/>
        <v>0.1411</v>
      </c>
      <c r="S14" s="13">
        <f t="shared" ref="S14" si="67">P14+Q14+R14</f>
        <v>0.85199999999999998</v>
      </c>
      <c r="T14" s="13">
        <f t="shared" si="50"/>
        <v>63.133199999999995</v>
      </c>
      <c r="U14" s="14"/>
      <c r="W14" s="12">
        <f t="shared" si="4"/>
        <v>226.6</v>
      </c>
      <c r="X14" s="12">
        <f t="shared" si="5"/>
        <v>610</v>
      </c>
      <c r="Y14" s="12">
        <f t="shared" si="6"/>
        <v>221.00000000000003</v>
      </c>
      <c r="Z14" s="13">
        <f t="shared" si="51"/>
        <v>1057.6000000000001</v>
      </c>
      <c r="AC14" s="12">
        <f t="shared" si="7"/>
        <v>2.2000000000000002</v>
      </c>
      <c r="AD14" s="12">
        <f t="shared" si="8"/>
        <v>9.15</v>
      </c>
      <c r="AE14" s="12">
        <f t="shared" si="9"/>
        <v>2.5500000000000003</v>
      </c>
      <c r="AF14" s="13">
        <f>AC14+AD14+AE14</f>
        <v>13.900000000000002</v>
      </c>
      <c r="AG14" s="14"/>
      <c r="AI14" s="12">
        <f t="shared" si="10"/>
        <v>360.8</v>
      </c>
      <c r="AJ14" s="12">
        <f t="shared" si="11"/>
        <v>1220</v>
      </c>
      <c r="AK14" s="12">
        <f t="shared" si="12"/>
        <v>340</v>
      </c>
      <c r="AL14" s="13">
        <f>AI14+AJ14+AK14</f>
        <v>1920.8</v>
      </c>
      <c r="AO14" s="12">
        <f t="shared" si="13"/>
        <v>8.14</v>
      </c>
      <c r="AP14" s="12">
        <f t="shared" si="14"/>
        <v>33.549999999999997</v>
      </c>
      <c r="AQ14" s="12">
        <f t="shared" si="15"/>
        <v>9.3500000000000014</v>
      </c>
      <c r="AR14" s="13">
        <f t="shared" ref="AR14" si="68">AO14+AP14+AQ14</f>
        <v>51.04</v>
      </c>
      <c r="AU14" s="12">
        <f>C14*$AT$2</f>
        <v>125.4</v>
      </c>
      <c r="AV14" s="12">
        <f>$AT$3*D14</f>
        <v>427</v>
      </c>
      <c r="AW14" s="12">
        <f>$AT$4*E14</f>
        <v>119.00000000000001</v>
      </c>
      <c r="AX14" s="13">
        <f t="shared" ref="AX14" si="69">AU14+AV14+AW14</f>
        <v>671.4</v>
      </c>
      <c r="BA14" s="12">
        <f>C14*$AZ$2</f>
        <v>1504.8</v>
      </c>
      <c r="BB14" s="12">
        <f>$AZ$3*D14</f>
        <v>5124</v>
      </c>
      <c r="BC14" s="12">
        <f>$AZ$4*E14</f>
        <v>1428</v>
      </c>
      <c r="BD14" s="13">
        <f t="shared" ref="BD14" si="70">BA14+BB14+BC14</f>
        <v>8056.8</v>
      </c>
      <c r="BG14" s="12">
        <f>C14*$BF$2</f>
        <v>32.78</v>
      </c>
      <c r="BH14" s="12">
        <f>$BF$3*D14</f>
        <v>146.4</v>
      </c>
      <c r="BI14" s="12">
        <f>$BF$4*E14</f>
        <v>35.190000000000005</v>
      </c>
      <c r="BJ14" s="13">
        <f t="shared" ref="BJ14" si="71">BG14+BH14+BI14</f>
        <v>214.37</v>
      </c>
      <c r="BM14" s="12">
        <f>C14*$BL$2</f>
        <v>192.72</v>
      </c>
      <c r="BN14" s="12">
        <f>$BL$3*D14</f>
        <v>427</v>
      </c>
      <c r="BO14" s="12">
        <f>$BL$4*E14</f>
        <v>119.00000000000001</v>
      </c>
      <c r="BP14" s="13">
        <f t="shared" ref="BP14" si="72">BM14+BN14+BO14</f>
        <v>738.72</v>
      </c>
      <c r="BS14" s="12">
        <f>C14*$BR$2</f>
        <v>531.08000000000004</v>
      </c>
      <c r="BT14" s="12">
        <f>$BR$3*D14</f>
        <v>2074</v>
      </c>
      <c r="BU14" s="12">
        <f>$BR$4*E14</f>
        <v>578</v>
      </c>
      <c r="BV14" s="13">
        <f t="shared" ref="BV14" si="73">BS14+BT14+BU14</f>
        <v>3183.08</v>
      </c>
      <c r="BY14" s="12">
        <f>C14*$BX$2</f>
        <v>0.34100000000000003</v>
      </c>
      <c r="BZ14" s="12">
        <f>$BX$3*D14</f>
        <v>1.2504999999999999</v>
      </c>
      <c r="CA14" s="12">
        <f>$BX$4*E14</f>
        <v>0.34849999999999998</v>
      </c>
      <c r="CB14" s="13">
        <f t="shared" ref="CB14" si="74">BY14+BZ14+CA14</f>
        <v>1.94</v>
      </c>
      <c r="CE14" s="12">
        <f>C14*$CD$2</f>
        <v>0.13200000000000001</v>
      </c>
      <c r="CF14" s="12">
        <f>$CD$3*D14</f>
        <v>0.54900000000000004</v>
      </c>
      <c r="CG14" s="12">
        <f>$CD$4*E14</f>
        <v>0.15300000000000002</v>
      </c>
      <c r="CH14" s="13">
        <f t="shared" ref="CH14" si="75">CE14+CF14+CG14</f>
        <v>0.83400000000000007</v>
      </c>
      <c r="CK14" s="12">
        <f>C14*$CJ$2</f>
        <v>2.2000000000000002</v>
      </c>
      <c r="CL14" s="12">
        <f>$CJ$3*D14</f>
        <v>7.93</v>
      </c>
      <c r="CM14" s="12">
        <f>$CJ$4*E14</f>
        <v>1.36</v>
      </c>
      <c r="CN14" s="13">
        <f t="shared" ref="CN14" si="76">CK14+CL14+CM14</f>
        <v>11.489999999999998</v>
      </c>
      <c r="CQ14" s="12">
        <f>C14*$CP$2</f>
        <v>1.474</v>
      </c>
      <c r="CR14" s="12">
        <f>$CP$3*D14</f>
        <v>5.7949999999999999</v>
      </c>
      <c r="CS14" s="12">
        <f>$CP$4*E14</f>
        <v>1.6150000000000002</v>
      </c>
      <c r="CT14" s="13">
        <f t="shared" ref="CT14" si="77">CQ14+CR14+CS14</f>
        <v>8.8840000000000003</v>
      </c>
      <c r="CW14" s="12">
        <f>C14*$CV$2</f>
        <v>25.3</v>
      </c>
      <c r="CX14" s="12">
        <f>$CV$3*D14</f>
        <v>91.5</v>
      </c>
      <c r="CY14" s="12">
        <f>$CJ$4*E14</f>
        <v>1.36</v>
      </c>
      <c r="CZ14" s="13">
        <f t="shared" ref="CZ14" si="78">CW14+CX14+CY14</f>
        <v>118.16</v>
      </c>
    </row>
    <row r="15" spans="1:104" x14ac:dyDescent="0.35">
      <c r="J15" s="16" t="s">
        <v>26</v>
      </c>
      <c r="K15" s="16" t="s">
        <v>27</v>
      </c>
      <c r="L15" s="16" t="s">
        <v>28</v>
      </c>
      <c r="M15" s="15" t="s">
        <v>29</v>
      </c>
      <c r="P15" s="16" t="s">
        <v>26</v>
      </c>
      <c r="Q15" s="16" t="s">
        <v>27</v>
      </c>
      <c r="R15" s="16" t="s">
        <v>28</v>
      </c>
      <c r="S15" s="15" t="s">
        <v>29</v>
      </c>
      <c r="W15" s="16" t="s">
        <v>26</v>
      </c>
      <c r="X15" s="16" t="s">
        <v>27</v>
      </c>
      <c r="Y15" s="16" t="s">
        <v>28</v>
      </c>
      <c r="Z15" s="15" t="s">
        <v>29</v>
      </c>
      <c r="AC15" s="16" t="s">
        <v>26</v>
      </c>
      <c r="AD15" s="16" t="s">
        <v>27</v>
      </c>
      <c r="AE15" s="16" t="s">
        <v>28</v>
      </c>
      <c r="AF15" s="15" t="s">
        <v>29</v>
      </c>
      <c r="AI15" s="16" t="s">
        <v>26</v>
      </c>
      <c r="AJ15" s="16" t="s">
        <v>27</v>
      </c>
      <c r="AK15" s="16" t="s">
        <v>28</v>
      </c>
      <c r="AL15" s="15" t="s">
        <v>29</v>
      </c>
      <c r="AO15" s="16" t="s">
        <v>26</v>
      </c>
      <c r="AP15" s="16" t="s">
        <v>27</v>
      </c>
      <c r="AQ15" s="16" t="s">
        <v>28</v>
      </c>
      <c r="AR15" s="15" t="s">
        <v>29</v>
      </c>
      <c r="AU15" s="16" t="s">
        <v>26</v>
      </c>
      <c r="AV15" s="16" t="s">
        <v>27</v>
      </c>
      <c r="AW15" s="16" t="s">
        <v>28</v>
      </c>
      <c r="AX15" s="15" t="s">
        <v>29</v>
      </c>
      <c r="BA15" s="16" t="s">
        <v>26</v>
      </c>
      <c r="BB15" s="16" t="s">
        <v>27</v>
      </c>
      <c r="BC15" s="16" t="s">
        <v>28</v>
      </c>
      <c r="BD15" s="15" t="s">
        <v>29</v>
      </c>
      <c r="BG15" s="16" t="s">
        <v>26</v>
      </c>
      <c r="BH15" s="16" t="s">
        <v>27</v>
      </c>
      <c r="BI15" s="16" t="s">
        <v>28</v>
      </c>
      <c r="BJ15" s="15" t="s">
        <v>29</v>
      </c>
      <c r="BM15" s="16" t="s">
        <v>26</v>
      </c>
      <c r="BN15" s="16" t="s">
        <v>27</v>
      </c>
      <c r="BO15" s="16" t="s">
        <v>28</v>
      </c>
      <c r="BP15" s="15" t="s">
        <v>29</v>
      </c>
      <c r="BS15" s="16" t="s">
        <v>26</v>
      </c>
      <c r="BT15" s="16" t="s">
        <v>27</v>
      </c>
      <c r="BU15" s="16" t="s">
        <v>28</v>
      </c>
      <c r="BV15" s="15" t="s">
        <v>29</v>
      </c>
      <c r="BY15" s="16" t="s">
        <v>26</v>
      </c>
      <c r="BZ15" s="16" t="s">
        <v>27</v>
      </c>
      <c r="CA15" s="16" t="s">
        <v>28</v>
      </c>
      <c r="CB15" s="15" t="s">
        <v>29</v>
      </c>
      <c r="CE15" s="16" t="s">
        <v>26</v>
      </c>
      <c r="CF15" s="16" t="s">
        <v>27</v>
      </c>
      <c r="CG15" s="16" t="s">
        <v>28</v>
      </c>
      <c r="CH15" s="15" t="s">
        <v>29</v>
      </c>
      <c r="CK15" s="16" t="s">
        <v>26</v>
      </c>
      <c r="CL15" s="16" t="s">
        <v>27</v>
      </c>
      <c r="CM15" s="16" t="s">
        <v>28</v>
      </c>
      <c r="CN15" s="15" t="s">
        <v>29</v>
      </c>
      <c r="CQ15" s="16" t="s">
        <v>26</v>
      </c>
      <c r="CR15" s="16" t="s">
        <v>27</v>
      </c>
      <c r="CS15" s="16" t="s">
        <v>28</v>
      </c>
      <c r="CT15" s="15" t="s">
        <v>29</v>
      </c>
      <c r="CW15" s="16" t="s">
        <v>26</v>
      </c>
      <c r="CX15" s="16" t="s">
        <v>27</v>
      </c>
      <c r="CY15" s="16" t="s">
        <v>28</v>
      </c>
      <c r="CZ15" s="15" t="s">
        <v>29</v>
      </c>
    </row>
    <row r="16" spans="1:104" ht="94" customHeight="1" x14ac:dyDescent="0.35">
      <c r="H16" s="6" t="s">
        <v>21</v>
      </c>
      <c r="I16" s="11" t="s">
        <v>22</v>
      </c>
    </row>
    <row r="17" spans="8:11" ht="19.5" customHeight="1" x14ac:dyDescent="0.35">
      <c r="H17" s="1" t="s">
        <v>32</v>
      </c>
      <c r="I17" t="s">
        <v>61</v>
      </c>
    </row>
    <row r="18" spans="8:11" ht="19.5" customHeight="1" x14ac:dyDescent="0.35">
      <c r="H18">
        <v>331.8</v>
      </c>
    </row>
    <row r="19" spans="8:11" ht="19.5" customHeight="1" x14ac:dyDescent="0.35">
      <c r="H19" s="1" t="s">
        <v>33</v>
      </c>
      <c r="I19" t="s">
        <v>17</v>
      </c>
    </row>
    <row r="20" spans="8:11" ht="19.5" customHeight="1" x14ac:dyDescent="0.35">
      <c r="H20">
        <v>28</v>
      </c>
    </row>
    <row r="21" spans="8:11" x14ac:dyDescent="0.35">
      <c r="H21" s="1" t="s">
        <v>34</v>
      </c>
      <c r="I21" s="24" t="s">
        <v>61</v>
      </c>
      <c r="J21" s="24"/>
      <c r="K21" s="24"/>
    </row>
    <row r="22" spans="8:11" x14ac:dyDescent="0.35">
      <c r="H22">
        <v>25</v>
      </c>
    </row>
    <row r="23" spans="8:11" x14ac:dyDescent="0.35">
      <c r="H23" s="1" t="s">
        <v>35</v>
      </c>
      <c r="I23" t="s">
        <v>61</v>
      </c>
    </row>
    <row r="24" spans="8:11" x14ac:dyDescent="0.35">
      <c r="H24">
        <v>250</v>
      </c>
    </row>
    <row r="25" spans="8:11" x14ac:dyDescent="0.35">
      <c r="H25" s="1" t="s">
        <v>36</v>
      </c>
      <c r="I25" t="s">
        <v>61</v>
      </c>
    </row>
    <row r="26" spans="8:11" x14ac:dyDescent="0.35">
      <c r="H26">
        <v>79</v>
      </c>
    </row>
    <row r="27" spans="8:11" x14ac:dyDescent="0.35">
      <c r="H27" s="1" t="s">
        <v>37</v>
      </c>
      <c r="I27" t="s">
        <v>61</v>
      </c>
    </row>
    <row r="28" spans="8:11" x14ac:dyDescent="0.35">
      <c r="H28">
        <v>26</v>
      </c>
    </row>
    <row r="29" spans="8:11" x14ac:dyDescent="0.35">
      <c r="H29" s="1" t="s">
        <v>38</v>
      </c>
      <c r="I29" t="s">
        <v>61</v>
      </c>
    </row>
    <row r="30" spans="8:11" x14ac:dyDescent="0.35">
      <c r="H30">
        <v>39</v>
      </c>
    </row>
    <row r="31" spans="8:11" x14ac:dyDescent="0.35">
      <c r="H31" s="1" t="s">
        <v>39</v>
      </c>
      <c r="I31" t="s">
        <v>61</v>
      </c>
    </row>
    <row r="32" spans="8:11" x14ac:dyDescent="0.35">
      <c r="H32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Nutrients requirement limits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Achraf_Mamassi</dc:creator>
  <cp:lastModifiedBy>Achraf_Mamassi</cp:lastModifiedBy>
  <dcterms:created xsi:type="dcterms:W3CDTF">2025-06-25T21:31:50Z</dcterms:created>
  <dcterms:modified xsi:type="dcterms:W3CDTF">2025-07-10T07:42:11Z</dcterms:modified>
</cp:coreProperties>
</file>