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الجهاز\جامعة الملك خالد\اشراف\الاشراف على رسائل الماجستير\بدر\12-3-2025\"/>
    </mc:Choice>
  </mc:AlternateContent>
  <xr:revisionPtr revIDLastSave="0" documentId="13_ncr:1_{E059C56B-3F00-447D-814F-29F5D0A9034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414" i="2" l="1"/>
  <c r="P414" i="2"/>
  <c r="O414" i="2"/>
  <c r="N414" i="2"/>
  <c r="M414" i="2"/>
  <c r="K414" i="2"/>
  <c r="J414" i="2"/>
  <c r="N3" i="2"/>
  <c r="N4" i="2"/>
  <c r="N5" i="2"/>
  <c r="N6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N53" i="2"/>
  <c r="N54" i="2"/>
  <c r="N55" i="2"/>
  <c r="N56" i="2"/>
  <c r="N57" i="2"/>
  <c r="N58" i="2"/>
  <c r="N59" i="2"/>
  <c r="N60" i="2"/>
  <c r="N61" i="2"/>
  <c r="N62" i="2"/>
  <c r="N63" i="2"/>
  <c r="N64" i="2"/>
  <c r="N65" i="2"/>
  <c r="N66" i="2"/>
  <c r="N67" i="2"/>
  <c r="N68" i="2"/>
  <c r="N69" i="2"/>
  <c r="N70" i="2"/>
  <c r="N71" i="2"/>
  <c r="N72" i="2"/>
  <c r="N73" i="2"/>
  <c r="N74" i="2"/>
  <c r="N75" i="2"/>
  <c r="N76" i="2"/>
  <c r="N77" i="2"/>
  <c r="N78" i="2"/>
  <c r="N79" i="2"/>
  <c r="N80" i="2"/>
  <c r="N81" i="2"/>
  <c r="N82" i="2"/>
  <c r="N83" i="2"/>
  <c r="N84" i="2"/>
  <c r="N85" i="2"/>
  <c r="N86" i="2"/>
  <c r="N87" i="2"/>
  <c r="N88" i="2"/>
  <c r="N89" i="2"/>
  <c r="N90" i="2"/>
  <c r="N91" i="2"/>
  <c r="N92" i="2"/>
  <c r="N93" i="2"/>
  <c r="N94" i="2"/>
  <c r="N95" i="2"/>
  <c r="N96" i="2"/>
  <c r="N97" i="2"/>
  <c r="N98" i="2"/>
  <c r="N99" i="2"/>
  <c r="N100" i="2"/>
  <c r="N101" i="2"/>
  <c r="N102" i="2"/>
  <c r="N103" i="2"/>
  <c r="N104" i="2"/>
  <c r="N105" i="2"/>
  <c r="N106" i="2"/>
  <c r="N107" i="2"/>
  <c r="N108" i="2"/>
  <c r="N109" i="2"/>
  <c r="N110" i="2"/>
  <c r="N111" i="2"/>
  <c r="N112" i="2"/>
  <c r="N113" i="2"/>
  <c r="N114" i="2"/>
  <c r="N115" i="2"/>
  <c r="N116" i="2"/>
  <c r="N117" i="2"/>
  <c r="N118" i="2"/>
  <c r="N119" i="2"/>
  <c r="N120" i="2"/>
  <c r="N121" i="2"/>
  <c r="N122" i="2"/>
  <c r="N123" i="2"/>
  <c r="N124" i="2"/>
  <c r="N125" i="2"/>
  <c r="N126" i="2"/>
  <c r="N127" i="2"/>
  <c r="N128" i="2"/>
  <c r="N129" i="2"/>
  <c r="N130" i="2"/>
  <c r="N131" i="2"/>
  <c r="N132" i="2"/>
  <c r="N133" i="2"/>
  <c r="N134" i="2"/>
  <c r="N135" i="2"/>
  <c r="N136" i="2"/>
  <c r="N137" i="2"/>
  <c r="N138" i="2"/>
  <c r="N139" i="2"/>
  <c r="N140" i="2"/>
  <c r="N141" i="2"/>
  <c r="N142" i="2"/>
  <c r="N143" i="2"/>
  <c r="N144" i="2"/>
  <c r="N145" i="2"/>
  <c r="N146" i="2"/>
  <c r="N147" i="2"/>
  <c r="N148" i="2"/>
  <c r="N149" i="2"/>
  <c r="N150" i="2"/>
  <c r="N151" i="2"/>
  <c r="N152" i="2"/>
  <c r="N153" i="2"/>
  <c r="N154" i="2"/>
  <c r="N155" i="2"/>
  <c r="N156" i="2"/>
  <c r="N157" i="2"/>
  <c r="N158" i="2"/>
  <c r="N159" i="2"/>
  <c r="N160" i="2"/>
  <c r="N161" i="2"/>
  <c r="N162" i="2"/>
  <c r="N163" i="2"/>
  <c r="N164" i="2"/>
  <c r="N165" i="2"/>
  <c r="N166" i="2"/>
  <c r="N167" i="2"/>
  <c r="N168" i="2"/>
  <c r="N169" i="2"/>
  <c r="N170" i="2"/>
  <c r="N171" i="2"/>
  <c r="N172" i="2"/>
  <c r="N173" i="2"/>
  <c r="N174" i="2"/>
  <c r="N175" i="2"/>
  <c r="N176" i="2"/>
  <c r="N177" i="2"/>
  <c r="N178" i="2"/>
  <c r="N179" i="2"/>
  <c r="N180" i="2"/>
  <c r="N181" i="2"/>
  <c r="N182" i="2"/>
  <c r="N183" i="2"/>
  <c r="N184" i="2"/>
  <c r="N185" i="2"/>
  <c r="N186" i="2"/>
  <c r="N187" i="2"/>
  <c r="N188" i="2"/>
  <c r="N189" i="2"/>
  <c r="N190" i="2"/>
  <c r="N191" i="2"/>
  <c r="N192" i="2"/>
  <c r="N193" i="2"/>
  <c r="N194" i="2"/>
  <c r="N195" i="2"/>
  <c r="N196" i="2"/>
  <c r="N197" i="2"/>
  <c r="N198" i="2"/>
  <c r="N199" i="2"/>
  <c r="N200" i="2"/>
  <c r="N201" i="2"/>
  <c r="N202" i="2"/>
  <c r="N203" i="2"/>
  <c r="N204" i="2"/>
  <c r="N205" i="2"/>
  <c r="N206" i="2"/>
  <c r="N207" i="2"/>
  <c r="N208" i="2"/>
  <c r="N209" i="2"/>
  <c r="N210" i="2"/>
  <c r="N211" i="2"/>
  <c r="N212" i="2"/>
  <c r="N213" i="2"/>
  <c r="N214" i="2"/>
  <c r="N215" i="2"/>
  <c r="N216" i="2"/>
  <c r="N217" i="2"/>
  <c r="N218" i="2"/>
  <c r="N219" i="2"/>
  <c r="N220" i="2"/>
  <c r="N221" i="2"/>
  <c r="N222" i="2"/>
  <c r="N223" i="2"/>
  <c r="N224" i="2"/>
  <c r="N225" i="2"/>
  <c r="N226" i="2"/>
  <c r="N227" i="2"/>
  <c r="N228" i="2"/>
  <c r="N229" i="2"/>
  <c r="N230" i="2"/>
  <c r="N231" i="2"/>
  <c r="N232" i="2"/>
  <c r="N233" i="2"/>
  <c r="N234" i="2"/>
  <c r="N235" i="2"/>
  <c r="N236" i="2"/>
  <c r="N237" i="2"/>
  <c r="N238" i="2"/>
  <c r="N239" i="2"/>
  <c r="N240" i="2"/>
  <c r="N241" i="2"/>
  <c r="N242" i="2"/>
  <c r="N243" i="2"/>
  <c r="N244" i="2"/>
  <c r="N245" i="2"/>
  <c r="N246" i="2"/>
  <c r="N247" i="2"/>
  <c r="N248" i="2"/>
  <c r="N249" i="2"/>
  <c r="N250" i="2"/>
  <c r="N251" i="2"/>
  <c r="N252" i="2"/>
  <c r="N253" i="2"/>
  <c r="N254" i="2"/>
  <c r="N255" i="2"/>
  <c r="N256" i="2"/>
  <c r="N257" i="2"/>
  <c r="N258" i="2"/>
  <c r="N259" i="2"/>
  <c r="N260" i="2"/>
  <c r="N261" i="2"/>
  <c r="N262" i="2"/>
  <c r="N263" i="2"/>
  <c r="N264" i="2"/>
  <c r="N265" i="2"/>
  <c r="N266" i="2"/>
  <c r="N267" i="2"/>
  <c r="N268" i="2"/>
  <c r="N269" i="2"/>
  <c r="N270" i="2"/>
  <c r="N271" i="2"/>
  <c r="N272" i="2"/>
  <c r="N273" i="2"/>
  <c r="N274" i="2"/>
  <c r="N275" i="2"/>
  <c r="N276" i="2"/>
  <c r="N277" i="2"/>
  <c r="N278" i="2"/>
  <c r="N279" i="2"/>
  <c r="N280" i="2"/>
  <c r="N281" i="2"/>
  <c r="N282" i="2"/>
  <c r="N283" i="2"/>
  <c r="N284" i="2"/>
  <c r="N285" i="2"/>
  <c r="N286" i="2"/>
  <c r="N287" i="2"/>
  <c r="N288" i="2"/>
  <c r="N289" i="2"/>
  <c r="N290" i="2"/>
  <c r="N291" i="2"/>
  <c r="N292" i="2"/>
  <c r="N293" i="2"/>
  <c r="N294" i="2"/>
  <c r="N295" i="2"/>
  <c r="N296" i="2"/>
  <c r="N297" i="2"/>
  <c r="N298" i="2"/>
  <c r="N299" i="2"/>
  <c r="N300" i="2"/>
  <c r="N301" i="2"/>
  <c r="N302" i="2"/>
  <c r="N303" i="2"/>
  <c r="N304" i="2"/>
  <c r="N305" i="2"/>
  <c r="N306" i="2"/>
  <c r="N307" i="2"/>
  <c r="N308" i="2"/>
  <c r="N309" i="2"/>
  <c r="N310" i="2"/>
  <c r="N311" i="2"/>
  <c r="N312" i="2"/>
  <c r="N313" i="2"/>
  <c r="N314" i="2"/>
  <c r="N315" i="2"/>
  <c r="N316" i="2"/>
  <c r="N317" i="2"/>
  <c r="N318" i="2"/>
  <c r="N319" i="2"/>
  <c r="N320" i="2"/>
  <c r="N321" i="2"/>
  <c r="N322" i="2"/>
  <c r="N323" i="2"/>
  <c r="N324" i="2"/>
  <c r="N325" i="2"/>
  <c r="N326" i="2"/>
  <c r="N327" i="2"/>
  <c r="N328" i="2"/>
  <c r="N329" i="2"/>
  <c r="N330" i="2"/>
  <c r="N331" i="2"/>
  <c r="N332" i="2"/>
  <c r="N333" i="2"/>
  <c r="N334" i="2"/>
  <c r="N335" i="2"/>
  <c r="N336" i="2"/>
  <c r="N337" i="2"/>
  <c r="N338" i="2"/>
  <c r="N339" i="2"/>
  <c r="N340" i="2"/>
  <c r="N341" i="2"/>
  <c r="N342" i="2"/>
  <c r="N343" i="2"/>
  <c r="N344" i="2"/>
  <c r="N345" i="2"/>
  <c r="N346" i="2"/>
  <c r="N347" i="2"/>
  <c r="N348" i="2"/>
  <c r="N349" i="2"/>
  <c r="N350" i="2"/>
  <c r="N351" i="2"/>
  <c r="N352" i="2"/>
  <c r="N353" i="2"/>
  <c r="N354" i="2"/>
  <c r="N355" i="2"/>
  <c r="N356" i="2"/>
  <c r="N357" i="2"/>
  <c r="N358" i="2"/>
  <c r="N359" i="2"/>
  <c r="N360" i="2"/>
  <c r="N361" i="2"/>
  <c r="N362" i="2"/>
  <c r="N363" i="2"/>
  <c r="N364" i="2"/>
  <c r="N365" i="2"/>
  <c r="N366" i="2"/>
  <c r="N367" i="2"/>
  <c r="N368" i="2"/>
  <c r="N369" i="2"/>
  <c r="N370" i="2"/>
  <c r="N371" i="2"/>
  <c r="N372" i="2"/>
  <c r="N373" i="2"/>
  <c r="N374" i="2"/>
  <c r="N375" i="2"/>
  <c r="N376" i="2"/>
  <c r="N377" i="2"/>
  <c r="N378" i="2"/>
  <c r="N379" i="2"/>
  <c r="N380" i="2"/>
  <c r="N381" i="2"/>
  <c r="N382" i="2"/>
  <c r="N383" i="2"/>
  <c r="N384" i="2"/>
  <c r="N385" i="2"/>
  <c r="N386" i="2"/>
  <c r="N387" i="2"/>
  <c r="N388" i="2"/>
  <c r="N389" i="2"/>
  <c r="N390" i="2"/>
  <c r="N391" i="2"/>
  <c r="N392" i="2"/>
  <c r="N393" i="2"/>
  <c r="N394" i="2"/>
  <c r="N395" i="2"/>
  <c r="N396" i="2"/>
  <c r="N397" i="2"/>
  <c r="N398" i="2"/>
  <c r="N399" i="2"/>
  <c r="N400" i="2"/>
  <c r="N401" i="2"/>
  <c r="N402" i="2"/>
  <c r="N403" i="2"/>
  <c r="N404" i="2"/>
  <c r="N405" i="2"/>
  <c r="N406" i="2"/>
  <c r="N407" i="2"/>
  <c r="N408" i="2"/>
  <c r="N409" i="2"/>
  <c r="N410" i="2"/>
  <c r="N411" i="2"/>
  <c r="N412" i="2"/>
  <c r="N413" i="2"/>
  <c r="N2" i="2"/>
  <c r="M3" i="2"/>
  <c r="M4" i="2"/>
  <c r="M5" i="2"/>
  <c r="M6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86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1" i="2"/>
  <c r="M112" i="2"/>
  <c r="M113" i="2"/>
  <c r="M114" i="2"/>
  <c r="M115" i="2"/>
  <c r="M116" i="2"/>
  <c r="M117" i="2"/>
  <c r="M118" i="2"/>
  <c r="M119" i="2"/>
  <c r="M120" i="2"/>
  <c r="M121" i="2"/>
  <c r="M122" i="2"/>
  <c r="M123" i="2"/>
  <c r="M124" i="2"/>
  <c r="M125" i="2"/>
  <c r="M126" i="2"/>
  <c r="M127" i="2"/>
  <c r="M128" i="2"/>
  <c r="M129" i="2"/>
  <c r="M130" i="2"/>
  <c r="M131" i="2"/>
  <c r="M132" i="2"/>
  <c r="M133" i="2"/>
  <c r="M134" i="2"/>
  <c r="M135" i="2"/>
  <c r="M136" i="2"/>
  <c r="M137" i="2"/>
  <c r="M138" i="2"/>
  <c r="M139" i="2"/>
  <c r="M140" i="2"/>
  <c r="M141" i="2"/>
  <c r="M142" i="2"/>
  <c r="M143" i="2"/>
  <c r="M144" i="2"/>
  <c r="M145" i="2"/>
  <c r="M146" i="2"/>
  <c r="M147" i="2"/>
  <c r="M148" i="2"/>
  <c r="M149" i="2"/>
  <c r="M150" i="2"/>
  <c r="M151" i="2"/>
  <c r="M152" i="2"/>
  <c r="M153" i="2"/>
  <c r="M154" i="2"/>
  <c r="M155" i="2"/>
  <c r="M156" i="2"/>
  <c r="M157" i="2"/>
  <c r="M158" i="2"/>
  <c r="M159" i="2"/>
  <c r="M160" i="2"/>
  <c r="M161" i="2"/>
  <c r="M162" i="2"/>
  <c r="M163" i="2"/>
  <c r="M164" i="2"/>
  <c r="M165" i="2"/>
  <c r="M166" i="2"/>
  <c r="M167" i="2"/>
  <c r="M168" i="2"/>
  <c r="M169" i="2"/>
  <c r="M170" i="2"/>
  <c r="M171" i="2"/>
  <c r="M172" i="2"/>
  <c r="M173" i="2"/>
  <c r="M174" i="2"/>
  <c r="M175" i="2"/>
  <c r="M176" i="2"/>
  <c r="M177" i="2"/>
  <c r="M178" i="2"/>
  <c r="M179" i="2"/>
  <c r="M180" i="2"/>
  <c r="M181" i="2"/>
  <c r="M182" i="2"/>
  <c r="M183" i="2"/>
  <c r="M184" i="2"/>
  <c r="M185" i="2"/>
  <c r="M186" i="2"/>
  <c r="M187" i="2"/>
  <c r="M188" i="2"/>
  <c r="M189" i="2"/>
  <c r="M190" i="2"/>
  <c r="M191" i="2"/>
  <c r="M192" i="2"/>
  <c r="M193" i="2"/>
  <c r="M194" i="2"/>
  <c r="M195" i="2"/>
  <c r="M196" i="2"/>
  <c r="M197" i="2"/>
  <c r="M198" i="2"/>
  <c r="M199" i="2"/>
  <c r="M200" i="2"/>
  <c r="M201" i="2"/>
  <c r="M202" i="2"/>
  <c r="M203" i="2"/>
  <c r="M204" i="2"/>
  <c r="M205" i="2"/>
  <c r="M206" i="2"/>
  <c r="M207" i="2"/>
  <c r="M208" i="2"/>
  <c r="M209" i="2"/>
  <c r="M210" i="2"/>
  <c r="M211" i="2"/>
  <c r="M212" i="2"/>
  <c r="M213" i="2"/>
  <c r="M214" i="2"/>
  <c r="M215" i="2"/>
  <c r="M216" i="2"/>
  <c r="M217" i="2"/>
  <c r="M218" i="2"/>
  <c r="M219" i="2"/>
  <c r="M220" i="2"/>
  <c r="M221" i="2"/>
  <c r="M222" i="2"/>
  <c r="M223" i="2"/>
  <c r="M224" i="2"/>
  <c r="M225" i="2"/>
  <c r="M226" i="2"/>
  <c r="M227" i="2"/>
  <c r="M228" i="2"/>
  <c r="M229" i="2"/>
  <c r="M230" i="2"/>
  <c r="M231" i="2"/>
  <c r="M232" i="2"/>
  <c r="M233" i="2"/>
  <c r="M234" i="2"/>
  <c r="M235" i="2"/>
  <c r="M236" i="2"/>
  <c r="M237" i="2"/>
  <c r="M238" i="2"/>
  <c r="M239" i="2"/>
  <c r="M240" i="2"/>
  <c r="M241" i="2"/>
  <c r="M242" i="2"/>
  <c r="M243" i="2"/>
  <c r="M244" i="2"/>
  <c r="M245" i="2"/>
  <c r="M246" i="2"/>
  <c r="M247" i="2"/>
  <c r="M248" i="2"/>
  <c r="M249" i="2"/>
  <c r="M250" i="2"/>
  <c r="M251" i="2"/>
  <c r="M252" i="2"/>
  <c r="M253" i="2"/>
  <c r="M254" i="2"/>
  <c r="M255" i="2"/>
  <c r="M256" i="2"/>
  <c r="M257" i="2"/>
  <c r="M258" i="2"/>
  <c r="M259" i="2"/>
  <c r="M260" i="2"/>
  <c r="M261" i="2"/>
  <c r="M262" i="2"/>
  <c r="M263" i="2"/>
  <c r="M264" i="2"/>
  <c r="M265" i="2"/>
  <c r="M266" i="2"/>
  <c r="M267" i="2"/>
  <c r="M268" i="2"/>
  <c r="M269" i="2"/>
  <c r="M270" i="2"/>
  <c r="M271" i="2"/>
  <c r="M272" i="2"/>
  <c r="M273" i="2"/>
  <c r="M274" i="2"/>
  <c r="M275" i="2"/>
  <c r="M276" i="2"/>
  <c r="M277" i="2"/>
  <c r="M278" i="2"/>
  <c r="M279" i="2"/>
  <c r="M280" i="2"/>
  <c r="M281" i="2"/>
  <c r="M282" i="2"/>
  <c r="M283" i="2"/>
  <c r="M284" i="2"/>
  <c r="M285" i="2"/>
  <c r="M286" i="2"/>
  <c r="M287" i="2"/>
  <c r="M288" i="2"/>
  <c r="M289" i="2"/>
  <c r="M290" i="2"/>
  <c r="M291" i="2"/>
  <c r="M292" i="2"/>
  <c r="M293" i="2"/>
  <c r="M294" i="2"/>
  <c r="M295" i="2"/>
  <c r="M296" i="2"/>
  <c r="M297" i="2"/>
  <c r="M298" i="2"/>
  <c r="M299" i="2"/>
  <c r="M300" i="2"/>
  <c r="M301" i="2"/>
  <c r="M302" i="2"/>
  <c r="M303" i="2"/>
  <c r="M304" i="2"/>
  <c r="M305" i="2"/>
  <c r="M306" i="2"/>
  <c r="M307" i="2"/>
  <c r="M308" i="2"/>
  <c r="M309" i="2"/>
  <c r="M310" i="2"/>
  <c r="M311" i="2"/>
  <c r="M312" i="2"/>
  <c r="M313" i="2"/>
  <c r="M314" i="2"/>
  <c r="M315" i="2"/>
  <c r="M316" i="2"/>
  <c r="M317" i="2"/>
  <c r="M318" i="2"/>
  <c r="M319" i="2"/>
  <c r="M320" i="2"/>
  <c r="M321" i="2"/>
  <c r="M322" i="2"/>
  <c r="M323" i="2"/>
  <c r="M324" i="2"/>
  <c r="M325" i="2"/>
  <c r="M326" i="2"/>
  <c r="M327" i="2"/>
  <c r="M328" i="2"/>
  <c r="M329" i="2"/>
  <c r="M330" i="2"/>
  <c r="M331" i="2"/>
  <c r="M332" i="2"/>
  <c r="M333" i="2"/>
  <c r="M334" i="2"/>
  <c r="M335" i="2"/>
  <c r="M336" i="2"/>
  <c r="M337" i="2"/>
  <c r="M338" i="2"/>
  <c r="M339" i="2"/>
  <c r="M340" i="2"/>
  <c r="M341" i="2"/>
  <c r="M342" i="2"/>
  <c r="M343" i="2"/>
  <c r="M344" i="2"/>
  <c r="M345" i="2"/>
  <c r="M346" i="2"/>
  <c r="M347" i="2"/>
  <c r="M348" i="2"/>
  <c r="M349" i="2"/>
  <c r="M350" i="2"/>
  <c r="M351" i="2"/>
  <c r="M352" i="2"/>
  <c r="M353" i="2"/>
  <c r="M354" i="2"/>
  <c r="M355" i="2"/>
  <c r="M356" i="2"/>
  <c r="M357" i="2"/>
  <c r="M358" i="2"/>
  <c r="M359" i="2"/>
  <c r="M360" i="2"/>
  <c r="M361" i="2"/>
  <c r="M362" i="2"/>
  <c r="M363" i="2"/>
  <c r="M364" i="2"/>
  <c r="M365" i="2"/>
  <c r="M366" i="2"/>
  <c r="M367" i="2"/>
  <c r="M368" i="2"/>
  <c r="M369" i="2"/>
  <c r="M370" i="2"/>
  <c r="M371" i="2"/>
  <c r="M372" i="2"/>
  <c r="M373" i="2"/>
  <c r="M374" i="2"/>
  <c r="M375" i="2"/>
  <c r="M376" i="2"/>
  <c r="M377" i="2"/>
  <c r="M378" i="2"/>
  <c r="M379" i="2"/>
  <c r="M380" i="2"/>
  <c r="M381" i="2"/>
  <c r="M382" i="2"/>
  <c r="M383" i="2"/>
  <c r="M384" i="2"/>
  <c r="M385" i="2"/>
  <c r="M386" i="2"/>
  <c r="M387" i="2"/>
  <c r="M388" i="2"/>
  <c r="M389" i="2"/>
  <c r="M390" i="2"/>
  <c r="M391" i="2"/>
  <c r="M392" i="2"/>
  <c r="M393" i="2"/>
  <c r="M394" i="2"/>
  <c r="M395" i="2"/>
  <c r="M396" i="2"/>
  <c r="M397" i="2"/>
  <c r="M398" i="2"/>
  <c r="M399" i="2"/>
  <c r="M400" i="2"/>
  <c r="M401" i="2"/>
  <c r="M402" i="2"/>
  <c r="M403" i="2"/>
  <c r="M404" i="2"/>
  <c r="M405" i="2"/>
  <c r="M406" i="2"/>
  <c r="M407" i="2"/>
  <c r="M408" i="2"/>
  <c r="M409" i="2"/>
  <c r="M410" i="2"/>
  <c r="M411" i="2"/>
  <c r="M412" i="2"/>
  <c r="M413" i="2"/>
  <c r="M2" i="2"/>
  <c r="Q3" i="2"/>
  <c r="Q4" i="2"/>
  <c r="Q5" i="2"/>
  <c r="Q6" i="2"/>
  <c r="Q7" i="2"/>
  <c r="Q8" i="2"/>
  <c r="Q9" i="2"/>
  <c r="Q10" i="2"/>
  <c r="Q11" i="2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8" i="2"/>
  <c r="Q39" i="2"/>
  <c r="Q40" i="2"/>
  <c r="Q41" i="2"/>
  <c r="Q42" i="2"/>
  <c r="Q43" i="2"/>
  <c r="Q44" i="2"/>
  <c r="Q45" i="2"/>
  <c r="Q46" i="2"/>
  <c r="Q47" i="2"/>
  <c r="Q48" i="2"/>
  <c r="Q49" i="2"/>
  <c r="Q50" i="2"/>
  <c r="Q51" i="2"/>
  <c r="Q52" i="2"/>
  <c r="Q53" i="2"/>
  <c r="Q54" i="2"/>
  <c r="Q55" i="2"/>
  <c r="Q56" i="2"/>
  <c r="Q57" i="2"/>
  <c r="Q58" i="2"/>
  <c r="Q59" i="2"/>
  <c r="Q60" i="2"/>
  <c r="Q61" i="2"/>
  <c r="Q62" i="2"/>
  <c r="Q63" i="2"/>
  <c r="Q64" i="2"/>
  <c r="Q65" i="2"/>
  <c r="Q66" i="2"/>
  <c r="Q67" i="2"/>
  <c r="Q68" i="2"/>
  <c r="Q69" i="2"/>
  <c r="Q70" i="2"/>
  <c r="Q71" i="2"/>
  <c r="Q72" i="2"/>
  <c r="Q73" i="2"/>
  <c r="Q74" i="2"/>
  <c r="Q75" i="2"/>
  <c r="Q76" i="2"/>
  <c r="Q77" i="2"/>
  <c r="Q78" i="2"/>
  <c r="Q79" i="2"/>
  <c r="Q80" i="2"/>
  <c r="Q81" i="2"/>
  <c r="Q82" i="2"/>
  <c r="Q83" i="2"/>
  <c r="Q84" i="2"/>
  <c r="Q85" i="2"/>
  <c r="Q86" i="2"/>
  <c r="Q87" i="2"/>
  <c r="Q88" i="2"/>
  <c r="Q89" i="2"/>
  <c r="Q90" i="2"/>
  <c r="Q91" i="2"/>
  <c r="Q92" i="2"/>
  <c r="Q93" i="2"/>
  <c r="Q94" i="2"/>
  <c r="Q95" i="2"/>
  <c r="Q96" i="2"/>
  <c r="Q97" i="2"/>
  <c r="Q98" i="2"/>
  <c r="Q99" i="2"/>
  <c r="Q100" i="2"/>
  <c r="Q101" i="2"/>
  <c r="Q102" i="2"/>
  <c r="Q103" i="2"/>
  <c r="Q104" i="2"/>
  <c r="Q105" i="2"/>
  <c r="Q106" i="2"/>
  <c r="Q107" i="2"/>
  <c r="Q108" i="2"/>
  <c r="Q109" i="2"/>
  <c r="Q110" i="2"/>
  <c r="Q111" i="2"/>
  <c r="Q112" i="2"/>
  <c r="Q113" i="2"/>
  <c r="Q114" i="2"/>
  <c r="Q115" i="2"/>
  <c r="Q116" i="2"/>
  <c r="Q117" i="2"/>
  <c r="Q118" i="2"/>
  <c r="Q119" i="2"/>
  <c r="Q120" i="2"/>
  <c r="Q121" i="2"/>
  <c r="Q122" i="2"/>
  <c r="Q123" i="2"/>
  <c r="Q124" i="2"/>
  <c r="Q125" i="2"/>
  <c r="Q126" i="2"/>
  <c r="Q127" i="2"/>
  <c r="Q128" i="2"/>
  <c r="Q129" i="2"/>
  <c r="Q130" i="2"/>
  <c r="Q131" i="2"/>
  <c r="Q132" i="2"/>
  <c r="Q133" i="2"/>
  <c r="Q134" i="2"/>
  <c r="Q135" i="2"/>
  <c r="Q136" i="2"/>
  <c r="Q137" i="2"/>
  <c r="Q138" i="2"/>
  <c r="Q139" i="2"/>
  <c r="Q140" i="2"/>
  <c r="Q141" i="2"/>
  <c r="Q142" i="2"/>
  <c r="Q143" i="2"/>
  <c r="Q144" i="2"/>
  <c r="Q145" i="2"/>
  <c r="Q146" i="2"/>
  <c r="Q147" i="2"/>
  <c r="Q148" i="2"/>
  <c r="Q149" i="2"/>
  <c r="Q150" i="2"/>
  <c r="Q151" i="2"/>
  <c r="Q152" i="2"/>
  <c r="Q153" i="2"/>
  <c r="Q154" i="2"/>
  <c r="Q155" i="2"/>
  <c r="Q156" i="2"/>
  <c r="Q157" i="2"/>
  <c r="Q158" i="2"/>
  <c r="Q159" i="2"/>
  <c r="Q160" i="2"/>
  <c r="Q161" i="2"/>
  <c r="Q162" i="2"/>
  <c r="Q163" i="2"/>
  <c r="Q164" i="2"/>
  <c r="Q165" i="2"/>
  <c r="Q166" i="2"/>
  <c r="Q167" i="2"/>
  <c r="Q168" i="2"/>
  <c r="Q169" i="2"/>
  <c r="Q170" i="2"/>
  <c r="Q171" i="2"/>
  <c r="Q172" i="2"/>
  <c r="Q173" i="2"/>
  <c r="Q174" i="2"/>
  <c r="Q175" i="2"/>
  <c r="Q176" i="2"/>
  <c r="Q177" i="2"/>
  <c r="Q178" i="2"/>
  <c r="Q179" i="2"/>
  <c r="Q180" i="2"/>
  <c r="Q181" i="2"/>
  <c r="Q182" i="2"/>
  <c r="Q183" i="2"/>
  <c r="Q184" i="2"/>
  <c r="Q185" i="2"/>
  <c r="Q186" i="2"/>
  <c r="Q187" i="2"/>
  <c r="Q188" i="2"/>
  <c r="Q189" i="2"/>
  <c r="Q190" i="2"/>
  <c r="Q191" i="2"/>
  <c r="Q192" i="2"/>
  <c r="Q193" i="2"/>
  <c r="Q194" i="2"/>
  <c r="Q195" i="2"/>
  <c r="Q196" i="2"/>
  <c r="Q197" i="2"/>
  <c r="Q198" i="2"/>
  <c r="Q199" i="2"/>
  <c r="Q200" i="2"/>
  <c r="Q201" i="2"/>
  <c r="Q202" i="2"/>
  <c r="Q203" i="2"/>
  <c r="Q204" i="2"/>
  <c r="Q205" i="2"/>
  <c r="Q206" i="2"/>
  <c r="Q207" i="2"/>
  <c r="Q208" i="2"/>
  <c r="Q209" i="2"/>
  <c r="Q210" i="2"/>
  <c r="Q211" i="2"/>
  <c r="Q212" i="2"/>
  <c r="Q213" i="2"/>
  <c r="Q214" i="2"/>
  <c r="Q215" i="2"/>
  <c r="Q216" i="2"/>
  <c r="Q217" i="2"/>
  <c r="Q218" i="2"/>
  <c r="Q219" i="2"/>
  <c r="Q220" i="2"/>
  <c r="Q221" i="2"/>
  <c r="Q222" i="2"/>
  <c r="Q223" i="2"/>
  <c r="Q224" i="2"/>
  <c r="Q225" i="2"/>
  <c r="Q226" i="2"/>
  <c r="Q227" i="2"/>
  <c r="Q228" i="2"/>
  <c r="Q229" i="2"/>
  <c r="Q230" i="2"/>
  <c r="Q231" i="2"/>
  <c r="Q232" i="2"/>
  <c r="Q233" i="2"/>
  <c r="Q234" i="2"/>
  <c r="Q235" i="2"/>
  <c r="Q236" i="2"/>
  <c r="Q237" i="2"/>
  <c r="Q238" i="2"/>
  <c r="Q239" i="2"/>
  <c r="Q240" i="2"/>
  <c r="Q241" i="2"/>
  <c r="Q242" i="2"/>
  <c r="Q243" i="2"/>
  <c r="Q244" i="2"/>
  <c r="Q245" i="2"/>
  <c r="Q246" i="2"/>
  <c r="Q247" i="2"/>
  <c r="Q248" i="2"/>
  <c r="Q249" i="2"/>
  <c r="Q250" i="2"/>
  <c r="Q251" i="2"/>
  <c r="Q252" i="2"/>
  <c r="Q253" i="2"/>
  <c r="Q254" i="2"/>
  <c r="Q255" i="2"/>
  <c r="Q256" i="2"/>
  <c r="Q257" i="2"/>
  <c r="Q258" i="2"/>
  <c r="Q259" i="2"/>
  <c r="Q260" i="2"/>
  <c r="Q261" i="2"/>
  <c r="Q262" i="2"/>
  <c r="Q263" i="2"/>
  <c r="Q264" i="2"/>
  <c r="Q265" i="2"/>
  <c r="Q266" i="2"/>
  <c r="Q267" i="2"/>
  <c r="Q268" i="2"/>
  <c r="Q269" i="2"/>
  <c r="Q270" i="2"/>
  <c r="Q271" i="2"/>
  <c r="Q272" i="2"/>
  <c r="Q273" i="2"/>
  <c r="Q274" i="2"/>
  <c r="Q275" i="2"/>
  <c r="Q276" i="2"/>
  <c r="Q277" i="2"/>
  <c r="Q278" i="2"/>
  <c r="Q279" i="2"/>
  <c r="Q280" i="2"/>
  <c r="Q281" i="2"/>
  <c r="Q282" i="2"/>
  <c r="Q283" i="2"/>
  <c r="Q284" i="2"/>
  <c r="Q285" i="2"/>
  <c r="Q286" i="2"/>
  <c r="Q287" i="2"/>
  <c r="Q288" i="2"/>
  <c r="Q289" i="2"/>
  <c r="Q290" i="2"/>
  <c r="Q291" i="2"/>
  <c r="Q292" i="2"/>
  <c r="Q293" i="2"/>
  <c r="Q294" i="2"/>
  <c r="Q295" i="2"/>
  <c r="Q296" i="2"/>
  <c r="Q297" i="2"/>
  <c r="Q298" i="2"/>
  <c r="Q299" i="2"/>
  <c r="Q300" i="2"/>
  <c r="Q301" i="2"/>
  <c r="Q302" i="2"/>
  <c r="Q303" i="2"/>
  <c r="Q304" i="2"/>
  <c r="Q305" i="2"/>
  <c r="Q306" i="2"/>
  <c r="Q307" i="2"/>
  <c r="Q308" i="2"/>
  <c r="Q309" i="2"/>
  <c r="Q310" i="2"/>
  <c r="Q311" i="2"/>
  <c r="Q312" i="2"/>
  <c r="Q313" i="2"/>
  <c r="Q314" i="2"/>
  <c r="Q315" i="2"/>
  <c r="Q316" i="2"/>
  <c r="Q317" i="2"/>
  <c r="Q318" i="2"/>
  <c r="Q319" i="2"/>
  <c r="Q320" i="2"/>
  <c r="Q321" i="2"/>
  <c r="Q322" i="2"/>
  <c r="Q323" i="2"/>
  <c r="Q324" i="2"/>
  <c r="Q325" i="2"/>
  <c r="Q326" i="2"/>
  <c r="Q327" i="2"/>
  <c r="Q328" i="2"/>
  <c r="Q329" i="2"/>
  <c r="Q330" i="2"/>
  <c r="Q331" i="2"/>
  <c r="Q332" i="2"/>
  <c r="Q333" i="2"/>
  <c r="Q334" i="2"/>
  <c r="Q335" i="2"/>
  <c r="Q336" i="2"/>
  <c r="Q337" i="2"/>
  <c r="Q338" i="2"/>
  <c r="Q339" i="2"/>
  <c r="Q340" i="2"/>
  <c r="Q341" i="2"/>
  <c r="Q342" i="2"/>
  <c r="Q343" i="2"/>
  <c r="Q344" i="2"/>
  <c r="Q345" i="2"/>
  <c r="Q346" i="2"/>
  <c r="Q347" i="2"/>
  <c r="Q348" i="2"/>
  <c r="Q349" i="2"/>
  <c r="Q350" i="2"/>
  <c r="Q351" i="2"/>
  <c r="Q352" i="2"/>
  <c r="Q353" i="2"/>
  <c r="Q354" i="2"/>
  <c r="Q355" i="2"/>
  <c r="Q356" i="2"/>
  <c r="Q357" i="2"/>
  <c r="Q358" i="2"/>
  <c r="Q359" i="2"/>
  <c r="Q360" i="2"/>
  <c r="Q361" i="2"/>
  <c r="Q362" i="2"/>
  <c r="Q363" i="2"/>
  <c r="Q364" i="2"/>
  <c r="Q365" i="2"/>
  <c r="Q366" i="2"/>
  <c r="Q367" i="2"/>
  <c r="Q368" i="2"/>
  <c r="Q369" i="2"/>
  <c r="Q370" i="2"/>
  <c r="Q371" i="2"/>
  <c r="Q372" i="2"/>
  <c r="Q373" i="2"/>
  <c r="Q374" i="2"/>
  <c r="Q375" i="2"/>
  <c r="Q376" i="2"/>
  <c r="Q377" i="2"/>
  <c r="Q378" i="2"/>
  <c r="Q379" i="2"/>
  <c r="Q380" i="2"/>
  <c r="Q381" i="2"/>
  <c r="Q382" i="2"/>
  <c r="Q383" i="2"/>
  <c r="Q384" i="2"/>
  <c r="Q385" i="2"/>
  <c r="Q386" i="2"/>
  <c r="Q387" i="2"/>
  <c r="Q388" i="2"/>
  <c r="Q389" i="2"/>
  <c r="Q390" i="2"/>
  <c r="Q391" i="2"/>
  <c r="Q392" i="2"/>
  <c r="Q393" i="2"/>
  <c r="Q394" i="2"/>
  <c r="Q395" i="2"/>
  <c r="Q396" i="2"/>
  <c r="Q397" i="2"/>
  <c r="Q398" i="2"/>
  <c r="Q399" i="2"/>
  <c r="Q400" i="2"/>
  <c r="Q401" i="2"/>
  <c r="Q402" i="2"/>
  <c r="Q403" i="2"/>
  <c r="Q404" i="2"/>
  <c r="Q405" i="2"/>
  <c r="Q406" i="2"/>
  <c r="Q407" i="2"/>
  <c r="Q408" i="2"/>
  <c r="Q409" i="2"/>
  <c r="Q410" i="2"/>
  <c r="Q411" i="2"/>
  <c r="Q412" i="2"/>
  <c r="Q413" i="2"/>
  <c r="Q2" i="2"/>
  <c r="P3" i="2"/>
  <c r="P4" i="2"/>
  <c r="P5" i="2"/>
  <c r="P6" i="2"/>
  <c r="P7" i="2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35" i="2"/>
  <c r="P36" i="2"/>
  <c r="P37" i="2"/>
  <c r="P38" i="2"/>
  <c r="P39" i="2"/>
  <c r="P40" i="2"/>
  <c r="P41" i="2"/>
  <c r="P42" i="2"/>
  <c r="P43" i="2"/>
  <c r="P44" i="2"/>
  <c r="P45" i="2"/>
  <c r="P46" i="2"/>
  <c r="P47" i="2"/>
  <c r="P48" i="2"/>
  <c r="P49" i="2"/>
  <c r="P50" i="2"/>
  <c r="P51" i="2"/>
  <c r="P52" i="2"/>
  <c r="P53" i="2"/>
  <c r="P54" i="2"/>
  <c r="P55" i="2"/>
  <c r="P56" i="2"/>
  <c r="P57" i="2"/>
  <c r="P58" i="2"/>
  <c r="P59" i="2"/>
  <c r="P60" i="2"/>
  <c r="P61" i="2"/>
  <c r="P62" i="2"/>
  <c r="P63" i="2"/>
  <c r="P64" i="2"/>
  <c r="P65" i="2"/>
  <c r="P66" i="2"/>
  <c r="P67" i="2"/>
  <c r="P68" i="2"/>
  <c r="P69" i="2"/>
  <c r="P70" i="2"/>
  <c r="P71" i="2"/>
  <c r="P72" i="2"/>
  <c r="P73" i="2"/>
  <c r="P74" i="2"/>
  <c r="P75" i="2"/>
  <c r="P76" i="2"/>
  <c r="P77" i="2"/>
  <c r="P78" i="2"/>
  <c r="P79" i="2"/>
  <c r="P80" i="2"/>
  <c r="P81" i="2"/>
  <c r="P82" i="2"/>
  <c r="P83" i="2"/>
  <c r="P84" i="2"/>
  <c r="P85" i="2"/>
  <c r="P86" i="2"/>
  <c r="P87" i="2"/>
  <c r="P88" i="2"/>
  <c r="P89" i="2"/>
  <c r="P90" i="2"/>
  <c r="P91" i="2"/>
  <c r="P92" i="2"/>
  <c r="P93" i="2"/>
  <c r="P94" i="2"/>
  <c r="P95" i="2"/>
  <c r="P96" i="2"/>
  <c r="P97" i="2"/>
  <c r="P98" i="2"/>
  <c r="P99" i="2"/>
  <c r="P100" i="2"/>
  <c r="P101" i="2"/>
  <c r="P102" i="2"/>
  <c r="P103" i="2"/>
  <c r="P104" i="2"/>
  <c r="P105" i="2"/>
  <c r="P106" i="2"/>
  <c r="P107" i="2"/>
  <c r="P108" i="2"/>
  <c r="P109" i="2"/>
  <c r="P110" i="2"/>
  <c r="P111" i="2"/>
  <c r="P112" i="2"/>
  <c r="P113" i="2"/>
  <c r="P114" i="2"/>
  <c r="P115" i="2"/>
  <c r="P116" i="2"/>
  <c r="P117" i="2"/>
  <c r="P118" i="2"/>
  <c r="P119" i="2"/>
  <c r="P120" i="2"/>
  <c r="P121" i="2"/>
  <c r="P122" i="2"/>
  <c r="P123" i="2"/>
  <c r="P124" i="2"/>
  <c r="P125" i="2"/>
  <c r="P126" i="2"/>
  <c r="P127" i="2"/>
  <c r="P128" i="2"/>
  <c r="P129" i="2"/>
  <c r="P130" i="2"/>
  <c r="P131" i="2"/>
  <c r="P132" i="2"/>
  <c r="P133" i="2"/>
  <c r="P134" i="2"/>
  <c r="P135" i="2"/>
  <c r="P136" i="2"/>
  <c r="P137" i="2"/>
  <c r="P138" i="2"/>
  <c r="P139" i="2"/>
  <c r="P140" i="2"/>
  <c r="P141" i="2"/>
  <c r="P142" i="2"/>
  <c r="P143" i="2"/>
  <c r="P144" i="2"/>
  <c r="P145" i="2"/>
  <c r="P146" i="2"/>
  <c r="P147" i="2"/>
  <c r="P148" i="2"/>
  <c r="P149" i="2"/>
  <c r="P150" i="2"/>
  <c r="P151" i="2"/>
  <c r="P152" i="2"/>
  <c r="P153" i="2"/>
  <c r="P154" i="2"/>
  <c r="P155" i="2"/>
  <c r="P156" i="2"/>
  <c r="P157" i="2"/>
  <c r="P158" i="2"/>
  <c r="P159" i="2"/>
  <c r="P160" i="2"/>
  <c r="P161" i="2"/>
  <c r="P162" i="2"/>
  <c r="P163" i="2"/>
  <c r="P164" i="2"/>
  <c r="P165" i="2"/>
  <c r="P166" i="2"/>
  <c r="P167" i="2"/>
  <c r="P168" i="2"/>
  <c r="P169" i="2"/>
  <c r="P170" i="2"/>
  <c r="P171" i="2"/>
  <c r="P172" i="2"/>
  <c r="P173" i="2"/>
  <c r="P174" i="2"/>
  <c r="P175" i="2"/>
  <c r="P176" i="2"/>
  <c r="P177" i="2"/>
  <c r="P178" i="2"/>
  <c r="P179" i="2"/>
  <c r="P180" i="2"/>
  <c r="P181" i="2"/>
  <c r="P182" i="2"/>
  <c r="P183" i="2"/>
  <c r="P184" i="2"/>
  <c r="P185" i="2"/>
  <c r="P186" i="2"/>
  <c r="P187" i="2"/>
  <c r="P188" i="2"/>
  <c r="P189" i="2"/>
  <c r="P190" i="2"/>
  <c r="P191" i="2"/>
  <c r="P192" i="2"/>
  <c r="P193" i="2"/>
  <c r="P194" i="2"/>
  <c r="P195" i="2"/>
  <c r="P196" i="2"/>
  <c r="P197" i="2"/>
  <c r="P198" i="2"/>
  <c r="P199" i="2"/>
  <c r="P200" i="2"/>
  <c r="P201" i="2"/>
  <c r="P202" i="2"/>
  <c r="P203" i="2"/>
  <c r="P204" i="2"/>
  <c r="P205" i="2"/>
  <c r="P206" i="2"/>
  <c r="P207" i="2"/>
  <c r="P208" i="2"/>
  <c r="P209" i="2"/>
  <c r="P210" i="2"/>
  <c r="P211" i="2"/>
  <c r="P212" i="2"/>
  <c r="P213" i="2"/>
  <c r="P214" i="2"/>
  <c r="P215" i="2"/>
  <c r="P216" i="2"/>
  <c r="P217" i="2"/>
  <c r="P218" i="2"/>
  <c r="P219" i="2"/>
  <c r="P220" i="2"/>
  <c r="P221" i="2"/>
  <c r="P222" i="2"/>
  <c r="P223" i="2"/>
  <c r="P224" i="2"/>
  <c r="P225" i="2"/>
  <c r="P226" i="2"/>
  <c r="P227" i="2"/>
  <c r="P228" i="2"/>
  <c r="P229" i="2"/>
  <c r="P230" i="2"/>
  <c r="P231" i="2"/>
  <c r="P232" i="2"/>
  <c r="P233" i="2"/>
  <c r="P234" i="2"/>
  <c r="P235" i="2"/>
  <c r="P236" i="2"/>
  <c r="P237" i="2"/>
  <c r="P238" i="2"/>
  <c r="P239" i="2"/>
  <c r="P240" i="2"/>
  <c r="P241" i="2"/>
  <c r="P242" i="2"/>
  <c r="P243" i="2"/>
  <c r="P244" i="2"/>
  <c r="P245" i="2"/>
  <c r="P246" i="2"/>
  <c r="P247" i="2"/>
  <c r="P248" i="2"/>
  <c r="P249" i="2"/>
  <c r="P250" i="2"/>
  <c r="P251" i="2"/>
  <c r="P252" i="2"/>
  <c r="P253" i="2"/>
  <c r="P254" i="2"/>
  <c r="P255" i="2"/>
  <c r="P256" i="2"/>
  <c r="P257" i="2"/>
  <c r="P258" i="2"/>
  <c r="P259" i="2"/>
  <c r="P260" i="2"/>
  <c r="P261" i="2"/>
  <c r="P262" i="2"/>
  <c r="P263" i="2"/>
  <c r="P264" i="2"/>
  <c r="P265" i="2"/>
  <c r="P266" i="2"/>
  <c r="P267" i="2"/>
  <c r="P268" i="2"/>
  <c r="P269" i="2"/>
  <c r="P270" i="2"/>
  <c r="P271" i="2"/>
  <c r="P272" i="2"/>
  <c r="P273" i="2"/>
  <c r="P274" i="2"/>
  <c r="P275" i="2"/>
  <c r="P276" i="2"/>
  <c r="P277" i="2"/>
  <c r="P278" i="2"/>
  <c r="P279" i="2"/>
  <c r="P280" i="2"/>
  <c r="P281" i="2"/>
  <c r="P282" i="2"/>
  <c r="P283" i="2"/>
  <c r="P284" i="2"/>
  <c r="P285" i="2"/>
  <c r="P286" i="2"/>
  <c r="P287" i="2"/>
  <c r="P288" i="2"/>
  <c r="P289" i="2"/>
  <c r="P290" i="2"/>
  <c r="P291" i="2"/>
  <c r="P292" i="2"/>
  <c r="P293" i="2"/>
  <c r="P294" i="2"/>
  <c r="P295" i="2"/>
  <c r="P296" i="2"/>
  <c r="P297" i="2"/>
  <c r="P298" i="2"/>
  <c r="P299" i="2"/>
  <c r="P300" i="2"/>
  <c r="P301" i="2"/>
  <c r="P302" i="2"/>
  <c r="P303" i="2"/>
  <c r="P304" i="2"/>
  <c r="P305" i="2"/>
  <c r="P306" i="2"/>
  <c r="P307" i="2"/>
  <c r="P308" i="2"/>
  <c r="P309" i="2"/>
  <c r="P310" i="2"/>
  <c r="P311" i="2"/>
  <c r="P312" i="2"/>
  <c r="P313" i="2"/>
  <c r="P314" i="2"/>
  <c r="P315" i="2"/>
  <c r="P316" i="2"/>
  <c r="P317" i="2"/>
  <c r="P318" i="2"/>
  <c r="P319" i="2"/>
  <c r="P320" i="2"/>
  <c r="P321" i="2"/>
  <c r="P322" i="2"/>
  <c r="P323" i="2"/>
  <c r="P324" i="2"/>
  <c r="P325" i="2"/>
  <c r="P326" i="2"/>
  <c r="P327" i="2"/>
  <c r="P328" i="2"/>
  <c r="P329" i="2"/>
  <c r="P330" i="2"/>
  <c r="P331" i="2"/>
  <c r="P332" i="2"/>
  <c r="P333" i="2"/>
  <c r="P334" i="2"/>
  <c r="P335" i="2"/>
  <c r="P336" i="2"/>
  <c r="P337" i="2"/>
  <c r="P338" i="2"/>
  <c r="P339" i="2"/>
  <c r="P340" i="2"/>
  <c r="P341" i="2"/>
  <c r="P342" i="2"/>
  <c r="P343" i="2"/>
  <c r="P344" i="2"/>
  <c r="P345" i="2"/>
  <c r="P346" i="2"/>
  <c r="P347" i="2"/>
  <c r="P348" i="2"/>
  <c r="P349" i="2"/>
  <c r="P350" i="2"/>
  <c r="P351" i="2"/>
  <c r="P352" i="2"/>
  <c r="P353" i="2"/>
  <c r="P354" i="2"/>
  <c r="P355" i="2"/>
  <c r="P356" i="2"/>
  <c r="P357" i="2"/>
  <c r="P358" i="2"/>
  <c r="P359" i="2"/>
  <c r="P360" i="2"/>
  <c r="P361" i="2"/>
  <c r="P362" i="2"/>
  <c r="P363" i="2"/>
  <c r="P364" i="2"/>
  <c r="P365" i="2"/>
  <c r="P366" i="2"/>
  <c r="P367" i="2"/>
  <c r="P368" i="2"/>
  <c r="P369" i="2"/>
  <c r="P370" i="2"/>
  <c r="P371" i="2"/>
  <c r="P372" i="2"/>
  <c r="P373" i="2"/>
  <c r="P374" i="2"/>
  <c r="P375" i="2"/>
  <c r="P376" i="2"/>
  <c r="P377" i="2"/>
  <c r="P378" i="2"/>
  <c r="P379" i="2"/>
  <c r="P380" i="2"/>
  <c r="P381" i="2"/>
  <c r="P382" i="2"/>
  <c r="P383" i="2"/>
  <c r="P384" i="2"/>
  <c r="P385" i="2"/>
  <c r="P386" i="2"/>
  <c r="P387" i="2"/>
  <c r="P388" i="2"/>
  <c r="P389" i="2"/>
  <c r="P390" i="2"/>
  <c r="P391" i="2"/>
  <c r="P392" i="2"/>
  <c r="P393" i="2"/>
  <c r="P394" i="2"/>
  <c r="P395" i="2"/>
  <c r="P396" i="2"/>
  <c r="P397" i="2"/>
  <c r="P398" i="2"/>
  <c r="P399" i="2"/>
  <c r="P400" i="2"/>
  <c r="P401" i="2"/>
  <c r="P402" i="2"/>
  <c r="P403" i="2"/>
  <c r="P404" i="2"/>
  <c r="P405" i="2"/>
  <c r="P406" i="2"/>
  <c r="P407" i="2"/>
  <c r="P408" i="2"/>
  <c r="P409" i="2"/>
  <c r="P410" i="2"/>
  <c r="P411" i="2"/>
  <c r="P412" i="2"/>
  <c r="P413" i="2"/>
  <c r="P2" i="2"/>
  <c r="O3" i="2"/>
  <c r="O4" i="2"/>
  <c r="O5" i="2"/>
  <c r="O6" i="2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O53" i="2"/>
  <c r="O54" i="2"/>
  <c r="O55" i="2"/>
  <c r="O56" i="2"/>
  <c r="O57" i="2"/>
  <c r="O58" i="2"/>
  <c r="O59" i="2"/>
  <c r="O60" i="2"/>
  <c r="O61" i="2"/>
  <c r="O62" i="2"/>
  <c r="O63" i="2"/>
  <c r="O64" i="2"/>
  <c r="O65" i="2"/>
  <c r="O66" i="2"/>
  <c r="O67" i="2"/>
  <c r="O68" i="2"/>
  <c r="O69" i="2"/>
  <c r="O70" i="2"/>
  <c r="O71" i="2"/>
  <c r="O72" i="2"/>
  <c r="O73" i="2"/>
  <c r="O74" i="2"/>
  <c r="O75" i="2"/>
  <c r="O76" i="2"/>
  <c r="O77" i="2"/>
  <c r="O78" i="2"/>
  <c r="O79" i="2"/>
  <c r="O80" i="2"/>
  <c r="O81" i="2"/>
  <c r="O82" i="2"/>
  <c r="O83" i="2"/>
  <c r="O84" i="2"/>
  <c r="O85" i="2"/>
  <c r="O86" i="2"/>
  <c r="O87" i="2"/>
  <c r="O88" i="2"/>
  <c r="O89" i="2"/>
  <c r="O90" i="2"/>
  <c r="O91" i="2"/>
  <c r="O92" i="2"/>
  <c r="O93" i="2"/>
  <c r="O94" i="2"/>
  <c r="O95" i="2"/>
  <c r="O96" i="2"/>
  <c r="O97" i="2"/>
  <c r="O98" i="2"/>
  <c r="O99" i="2"/>
  <c r="O100" i="2"/>
  <c r="O101" i="2"/>
  <c r="O102" i="2"/>
  <c r="O103" i="2"/>
  <c r="O104" i="2"/>
  <c r="O105" i="2"/>
  <c r="O106" i="2"/>
  <c r="O107" i="2"/>
  <c r="O108" i="2"/>
  <c r="O109" i="2"/>
  <c r="O110" i="2"/>
  <c r="O111" i="2"/>
  <c r="O112" i="2"/>
  <c r="O113" i="2"/>
  <c r="O114" i="2"/>
  <c r="O115" i="2"/>
  <c r="O116" i="2"/>
  <c r="O117" i="2"/>
  <c r="O118" i="2"/>
  <c r="O119" i="2"/>
  <c r="O120" i="2"/>
  <c r="O121" i="2"/>
  <c r="O122" i="2"/>
  <c r="O123" i="2"/>
  <c r="O124" i="2"/>
  <c r="O125" i="2"/>
  <c r="O126" i="2"/>
  <c r="O127" i="2"/>
  <c r="O128" i="2"/>
  <c r="O129" i="2"/>
  <c r="O130" i="2"/>
  <c r="O131" i="2"/>
  <c r="O132" i="2"/>
  <c r="O133" i="2"/>
  <c r="O134" i="2"/>
  <c r="O135" i="2"/>
  <c r="O136" i="2"/>
  <c r="O137" i="2"/>
  <c r="O138" i="2"/>
  <c r="O139" i="2"/>
  <c r="O140" i="2"/>
  <c r="O141" i="2"/>
  <c r="O142" i="2"/>
  <c r="O143" i="2"/>
  <c r="O144" i="2"/>
  <c r="O145" i="2"/>
  <c r="O146" i="2"/>
  <c r="O147" i="2"/>
  <c r="O148" i="2"/>
  <c r="O149" i="2"/>
  <c r="O150" i="2"/>
  <c r="O151" i="2"/>
  <c r="O152" i="2"/>
  <c r="O153" i="2"/>
  <c r="O154" i="2"/>
  <c r="O155" i="2"/>
  <c r="O156" i="2"/>
  <c r="O157" i="2"/>
  <c r="O158" i="2"/>
  <c r="O159" i="2"/>
  <c r="O160" i="2"/>
  <c r="O161" i="2"/>
  <c r="O162" i="2"/>
  <c r="O163" i="2"/>
  <c r="O164" i="2"/>
  <c r="O165" i="2"/>
  <c r="O166" i="2"/>
  <c r="O167" i="2"/>
  <c r="O168" i="2"/>
  <c r="O169" i="2"/>
  <c r="O170" i="2"/>
  <c r="O171" i="2"/>
  <c r="O172" i="2"/>
  <c r="O173" i="2"/>
  <c r="O174" i="2"/>
  <c r="O175" i="2"/>
  <c r="O176" i="2"/>
  <c r="O177" i="2"/>
  <c r="O178" i="2"/>
  <c r="O179" i="2"/>
  <c r="O180" i="2"/>
  <c r="O181" i="2"/>
  <c r="O182" i="2"/>
  <c r="O183" i="2"/>
  <c r="O184" i="2"/>
  <c r="O185" i="2"/>
  <c r="O186" i="2"/>
  <c r="O187" i="2"/>
  <c r="O188" i="2"/>
  <c r="O189" i="2"/>
  <c r="O190" i="2"/>
  <c r="O191" i="2"/>
  <c r="O192" i="2"/>
  <c r="O193" i="2"/>
  <c r="O194" i="2"/>
  <c r="O195" i="2"/>
  <c r="O196" i="2"/>
  <c r="O197" i="2"/>
  <c r="O198" i="2"/>
  <c r="O199" i="2"/>
  <c r="O200" i="2"/>
  <c r="O201" i="2"/>
  <c r="O202" i="2"/>
  <c r="O203" i="2"/>
  <c r="O204" i="2"/>
  <c r="O205" i="2"/>
  <c r="O206" i="2"/>
  <c r="O207" i="2"/>
  <c r="O208" i="2"/>
  <c r="O209" i="2"/>
  <c r="O210" i="2"/>
  <c r="O211" i="2"/>
  <c r="O212" i="2"/>
  <c r="O213" i="2"/>
  <c r="O214" i="2"/>
  <c r="O215" i="2"/>
  <c r="O216" i="2"/>
  <c r="O217" i="2"/>
  <c r="O218" i="2"/>
  <c r="O219" i="2"/>
  <c r="O220" i="2"/>
  <c r="O221" i="2"/>
  <c r="O222" i="2"/>
  <c r="O223" i="2"/>
  <c r="O224" i="2"/>
  <c r="O225" i="2"/>
  <c r="O226" i="2"/>
  <c r="O227" i="2"/>
  <c r="O228" i="2"/>
  <c r="O229" i="2"/>
  <c r="O230" i="2"/>
  <c r="O231" i="2"/>
  <c r="O232" i="2"/>
  <c r="O233" i="2"/>
  <c r="O234" i="2"/>
  <c r="O235" i="2"/>
  <c r="O236" i="2"/>
  <c r="O237" i="2"/>
  <c r="O238" i="2"/>
  <c r="O239" i="2"/>
  <c r="O240" i="2"/>
  <c r="O241" i="2"/>
  <c r="O242" i="2"/>
  <c r="O243" i="2"/>
  <c r="O244" i="2"/>
  <c r="O245" i="2"/>
  <c r="O246" i="2"/>
  <c r="O247" i="2"/>
  <c r="O248" i="2"/>
  <c r="O249" i="2"/>
  <c r="O250" i="2"/>
  <c r="O251" i="2"/>
  <c r="O252" i="2"/>
  <c r="O253" i="2"/>
  <c r="O254" i="2"/>
  <c r="O255" i="2"/>
  <c r="O256" i="2"/>
  <c r="O257" i="2"/>
  <c r="O258" i="2"/>
  <c r="O259" i="2"/>
  <c r="O260" i="2"/>
  <c r="O261" i="2"/>
  <c r="O262" i="2"/>
  <c r="O263" i="2"/>
  <c r="O264" i="2"/>
  <c r="O265" i="2"/>
  <c r="O266" i="2"/>
  <c r="O267" i="2"/>
  <c r="O268" i="2"/>
  <c r="O269" i="2"/>
  <c r="O270" i="2"/>
  <c r="O271" i="2"/>
  <c r="O272" i="2"/>
  <c r="O273" i="2"/>
  <c r="O274" i="2"/>
  <c r="O275" i="2"/>
  <c r="O276" i="2"/>
  <c r="O277" i="2"/>
  <c r="O278" i="2"/>
  <c r="O279" i="2"/>
  <c r="O280" i="2"/>
  <c r="O281" i="2"/>
  <c r="O282" i="2"/>
  <c r="O283" i="2"/>
  <c r="O284" i="2"/>
  <c r="O285" i="2"/>
  <c r="O286" i="2"/>
  <c r="O287" i="2"/>
  <c r="O288" i="2"/>
  <c r="O289" i="2"/>
  <c r="O290" i="2"/>
  <c r="O291" i="2"/>
  <c r="O292" i="2"/>
  <c r="O293" i="2"/>
  <c r="O294" i="2"/>
  <c r="O295" i="2"/>
  <c r="O296" i="2"/>
  <c r="O297" i="2"/>
  <c r="O298" i="2"/>
  <c r="O299" i="2"/>
  <c r="O300" i="2"/>
  <c r="O301" i="2"/>
  <c r="O302" i="2"/>
  <c r="O303" i="2"/>
  <c r="O304" i="2"/>
  <c r="O305" i="2"/>
  <c r="O306" i="2"/>
  <c r="O307" i="2"/>
  <c r="O308" i="2"/>
  <c r="O309" i="2"/>
  <c r="O310" i="2"/>
  <c r="O311" i="2"/>
  <c r="O312" i="2"/>
  <c r="O313" i="2"/>
  <c r="O314" i="2"/>
  <c r="O315" i="2"/>
  <c r="O316" i="2"/>
  <c r="O317" i="2"/>
  <c r="O318" i="2"/>
  <c r="O319" i="2"/>
  <c r="O320" i="2"/>
  <c r="O321" i="2"/>
  <c r="O322" i="2"/>
  <c r="O323" i="2"/>
  <c r="O324" i="2"/>
  <c r="O325" i="2"/>
  <c r="O326" i="2"/>
  <c r="O327" i="2"/>
  <c r="O328" i="2"/>
  <c r="O329" i="2"/>
  <c r="O330" i="2"/>
  <c r="O331" i="2"/>
  <c r="O332" i="2"/>
  <c r="O333" i="2"/>
  <c r="O334" i="2"/>
  <c r="O335" i="2"/>
  <c r="O336" i="2"/>
  <c r="O337" i="2"/>
  <c r="O338" i="2"/>
  <c r="O339" i="2"/>
  <c r="O340" i="2"/>
  <c r="O341" i="2"/>
  <c r="O342" i="2"/>
  <c r="O343" i="2"/>
  <c r="O344" i="2"/>
  <c r="O345" i="2"/>
  <c r="O346" i="2"/>
  <c r="O347" i="2"/>
  <c r="O348" i="2"/>
  <c r="O349" i="2"/>
  <c r="O350" i="2"/>
  <c r="O351" i="2"/>
  <c r="O352" i="2"/>
  <c r="O353" i="2"/>
  <c r="O354" i="2"/>
  <c r="O355" i="2"/>
  <c r="O356" i="2"/>
  <c r="O357" i="2"/>
  <c r="O358" i="2"/>
  <c r="O359" i="2"/>
  <c r="O360" i="2"/>
  <c r="O361" i="2"/>
  <c r="O362" i="2"/>
  <c r="O363" i="2"/>
  <c r="O364" i="2"/>
  <c r="O365" i="2"/>
  <c r="O366" i="2"/>
  <c r="O367" i="2"/>
  <c r="O368" i="2"/>
  <c r="O369" i="2"/>
  <c r="O370" i="2"/>
  <c r="O371" i="2"/>
  <c r="O372" i="2"/>
  <c r="O373" i="2"/>
  <c r="O374" i="2"/>
  <c r="O375" i="2"/>
  <c r="O376" i="2"/>
  <c r="O377" i="2"/>
  <c r="O378" i="2"/>
  <c r="O379" i="2"/>
  <c r="O380" i="2"/>
  <c r="O381" i="2"/>
  <c r="O382" i="2"/>
  <c r="O383" i="2"/>
  <c r="O384" i="2"/>
  <c r="O385" i="2"/>
  <c r="O386" i="2"/>
  <c r="O387" i="2"/>
  <c r="O388" i="2"/>
  <c r="O389" i="2"/>
  <c r="O390" i="2"/>
  <c r="O391" i="2"/>
  <c r="O392" i="2"/>
  <c r="O393" i="2"/>
  <c r="O394" i="2"/>
  <c r="O395" i="2"/>
  <c r="O396" i="2"/>
  <c r="O397" i="2"/>
  <c r="O398" i="2"/>
  <c r="O399" i="2"/>
  <c r="O400" i="2"/>
  <c r="O401" i="2"/>
  <c r="O402" i="2"/>
  <c r="O403" i="2"/>
  <c r="O404" i="2"/>
  <c r="O405" i="2"/>
  <c r="O406" i="2"/>
  <c r="O407" i="2"/>
  <c r="O408" i="2"/>
  <c r="O409" i="2"/>
  <c r="O410" i="2"/>
  <c r="O411" i="2"/>
  <c r="O412" i="2"/>
  <c r="O413" i="2"/>
  <c r="O2" i="2"/>
  <c r="K275" i="2"/>
  <c r="K359" i="2"/>
  <c r="K212" i="2"/>
  <c r="K394" i="2"/>
  <c r="K338" i="2"/>
  <c r="K121" i="2"/>
  <c r="K226" i="2"/>
  <c r="K282" i="2"/>
  <c r="K352" i="2"/>
  <c r="K401" i="2"/>
  <c r="K205" i="2"/>
  <c r="K219" i="2"/>
  <c r="K289" i="2"/>
  <c r="K324" i="2"/>
  <c r="K156" i="2"/>
  <c r="K296" i="2"/>
  <c r="K149" i="2"/>
  <c r="K331" i="2"/>
  <c r="K37" i="2"/>
  <c r="K408" i="2"/>
  <c r="K310" i="2"/>
  <c r="K142" i="2"/>
  <c r="K247" i="2"/>
  <c r="K23" i="2"/>
  <c r="K303" i="2"/>
  <c r="K184" i="2"/>
  <c r="K345" i="2"/>
  <c r="K233" i="2"/>
  <c r="K100" i="2"/>
  <c r="K254" i="2"/>
  <c r="K198" i="2"/>
  <c r="K65" i="2"/>
  <c r="K2" i="2"/>
  <c r="K163" i="2"/>
  <c r="K191" i="2"/>
  <c r="K317" i="2"/>
  <c r="K86" i="2"/>
  <c r="K387" i="2"/>
  <c r="K380" i="2"/>
  <c r="K366" i="2"/>
  <c r="K58" i="2"/>
  <c r="K93" i="2"/>
  <c r="K9" i="2"/>
  <c r="K72" i="2"/>
  <c r="K107" i="2"/>
  <c r="K128" i="2"/>
  <c r="K44" i="2"/>
  <c r="K177" i="2"/>
  <c r="K261" i="2"/>
  <c r="K170" i="2"/>
  <c r="K79" i="2"/>
  <c r="K373" i="2"/>
  <c r="K114" i="2"/>
  <c r="K30" i="2"/>
  <c r="K135" i="2"/>
  <c r="K51" i="2"/>
  <c r="K268" i="2"/>
  <c r="K16" i="2"/>
  <c r="K241" i="2"/>
  <c r="K276" i="2"/>
  <c r="K360" i="2"/>
  <c r="K213" i="2"/>
  <c r="K395" i="2"/>
  <c r="K339" i="2"/>
  <c r="K122" i="2"/>
  <c r="K227" i="2"/>
  <c r="K283" i="2"/>
  <c r="K353" i="2"/>
  <c r="K402" i="2"/>
  <c r="K206" i="2"/>
  <c r="K220" i="2"/>
  <c r="K290" i="2"/>
  <c r="K325" i="2"/>
  <c r="K157" i="2"/>
  <c r="K297" i="2"/>
  <c r="K150" i="2"/>
  <c r="K332" i="2"/>
  <c r="K38" i="2"/>
  <c r="K409" i="2"/>
  <c r="K311" i="2"/>
  <c r="K143" i="2"/>
  <c r="K248" i="2"/>
  <c r="K24" i="2"/>
  <c r="K304" i="2"/>
  <c r="K185" i="2"/>
  <c r="K346" i="2"/>
  <c r="K234" i="2"/>
  <c r="K101" i="2"/>
  <c r="K255" i="2"/>
  <c r="K199" i="2"/>
  <c r="K66" i="2"/>
  <c r="K3" i="2"/>
  <c r="K164" i="2"/>
  <c r="K192" i="2"/>
  <c r="K318" i="2"/>
  <c r="K87" i="2"/>
  <c r="K388" i="2"/>
  <c r="K381" i="2"/>
  <c r="K367" i="2"/>
  <c r="K59" i="2"/>
  <c r="K94" i="2"/>
  <c r="K10" i="2"/>
  <c r="K73" i="2"/>
  <c r="K108" i="2"/>
  <c r="K129" i="2"/>
  <c r="K45" i="2"/>
  <c r="K178" i="2"/>
  <c r="K262" i="2"/>
  <c r="K171" i="2"/>
  <c r="K80" i="2"/>
  <c r="K374" i="2"/>
  <c r="K115" i="2"/>
  <c r="K31" i="2"/>
  <c r="K136" i="2"/>
  <c r="K52" i="2"/>
  <c r="K269" i="2"/>
  <c r="K17" i="2"/>
  <c r="K242" i="2"/>
  <c r="K277" i="2"/>
  <c r="K361" i="2"/>
  <c r="K214" i="2"/>
  <c r="K396" i="2"/>
  <c r="K340" i="2"/>
  <c r="K123" i="2"/>
  <c r="K228" i="2"/>
  <c r="K284" i="2"/>
  <c r="K354" i="2"/>
  <c r="K403" i="2"/>
  <c r="K207" i="2"/>
  <c r="K221" i="2"/>
  <c r="K291" i="2"/>
  <c r="K326" i="2"/>
  <c r="K158" i="2"/>
  <c r="K298" i="2"/>
  <c r="K151" i="2"/>
  <c r="K333" i="2"/>
  <c r="K39" i="2"/>
  <c r="K410" i="2"/>
  <c r="K312" i="2"/>
  <c r="K144" i="2"/>
  <c r="K249" i="2"/>
  <c r="K25" i="2"/>
  <c r="K305" i="2"/>
  <c r="K186" i="2"/>
  <c r="K347" i="2"/>
  <c r="K235" i="2"/>
  <c r="K102" i="2"/>
  <c r="K256" i="2"/>
  <c r="K200" i="2"/>
  <c r="K67" i="2"/>
  <c r="K4" i="2"/>
  <c r="K165" i="2"/>
  <c r="K193" i="2"/>
  <c r="K319" i="2"/>
  <c r="K88" i="2"/>
  <c r="K389" i="2"/>
  <c r="K382" i="2"/>
  <c r="K368" i="2"/>
  <c r="K60" i="2"/>
  <c r="K95" i="2"/>
  <c r="K11" i="2"/>
  <c r="K74" i="2"/>
  <c r="K109" i="2"/>
  <c r="K130" i="2"/>
  <c r="K46" i="2"/>
  <c r="K179" i="2"/>
  <c r="K263" i="2"/>
  <c r="K172" i="2"/>
  <c r="K81" i="2"/>
  <c r="K375" i="2"/>
  <c r="K116" i="2"/>
  <c r="K32" i="2"/>
  <c r="K137" i="2"/>
  <c r="K53" i="2"/>
  <c r="K270" i="2"/>
  <c r="K18" i="2"/>
  <c r="K243" i="2"/>
  <c r="K278" i="2"/>
  <c r="K362" i="2"/>
  <c r="K215" i="2"/>
  <c r="K397" i="2"/>
  <c r="K341" i="2"/>
  <c r="K124" i="2"/>
  <c r="K229" i="2"/>
  <c r="K285" i="2"/>
  <c r="K355" i="2"/>
  <c r="K404" i="2"/>
  <c r="K208" i="2"/>
  <c r="K222" i="2"/>
  <c r="K292" i="2"/>
  <c r="K327" i="2"/>
  <c r="K159" i="2"/>
  <c r="K299" i="2"/>
  <c r="K152" i="2"/>
  <c r="K334" i="2"/>
  <c r="K40" i="2"/>
  <c r="K411" i="2"/>
  <c r="K313" i="2"/>
  <c r="K145" i="2"/>
  <c r="K250" i="2"/>
  <c r="K26" i="2"/>
  <c r="K306" i="2"/>
  <c r="K187" i="2"/>
  <c r="K348" i="2"/>
  <c r="K236" i="2"/>
  <c r="K103" i="2"/>
  <c r="K257" i="2"/>
  <c r="K201" i="2"/>
  <c r="K68" i="2"/>
  <c r="K5" i="2"/>
  <c r="K166" i="2"/>
  <c r="K194" i="2"/>
  <c r="K320" i="2"/>
  <c r="K89" i="2"/>
  <c r="K390" i="2"/>
  <c r="K383" i="2"/>
  <c r="K369" i="2"/>
  <c r="K61" i="2"/>
  <c r="K96" i="2"/>
  <c r="K12" i="2"/>
  <c r="K75" i="2"/>
  <c r="K110" i="2"/>
  <c r="K131" i="2"/>
  <c r="K47" i="2"/>
  <c r="K180" i="2"/>
  <c r="K264" i="2"/>
  <c r="K173" i="2"/>
  <c r="K82" i="2"/>
  <c r="K376" i="2"/>
  <c r="K117" i="2"/>
  <c r="K33" i="2"/>
  <c r="K138" i="2"/>
  <c r="K54" i="2"/>
  <c r="K271" i="2"/>
  <c r="K19" i="2"/>
  <c r="K244" i="2"/>
  <c r="K279" i="2"/>
  <c r="K363" i="2"/>
  <c r="K216" i="2"/>
  <c r="K398" i="2"/>
  <c r="K342" i="2"/>
  <c r="K125" i="2"/>
  <c r="K230" i="2"/>
  <c r="K286" i="2"/>
  <c r="K356" i="2"/>
  <c r="K405" i="2"/>
  <c r="K209" i="2"/>
  <c r="K223" i="2"/>
  <c r="K293" i="2"/>
  <c r="K328" i="2"/>
  <c r="K160" i="2"/>
  <c r="K300" i="2"/>
  <c r="K153" i="2"/>
  <c r="K335" i="2"/>
  <c r="K41" i="2"/>
  <c r="K412" i="2"/>
  <c r="K314" i="2"/>
  <c r="K146" i="2"/>
  <c r="K251" i="2"/>
  <c r="K27" i="2"/>
  <c r="K307" i="2"/>
  <c r="K188" i="2"/>
  <c r="K349" i="2"/>
  <c r="K237" i="2"/>
  <c r="K104" i="2"/>
  <c r="K258" i="2"/>
  <c r="K202" i="2"/>
  <c r="K69" i="2"/>
  <c r="K6" i="2"/>
  <c r="K167" i="2"/>
  <c r="K195" i="2"/>
  <c r="K321" i="2"/>
  <c r="K90" i="2"/>
  <c r="K391" i="2"/>
  <c r="K384" i="2"/>
  <c r="K370" i="2"/>
  <c r="K62" i="2"/>
  <c r="K97" i="2"/>
  <c r="K13" i="2"/>
  <c r="K76" i="2"/>
  <c r="K111" i="2"/>
  <c r="K132" i="2"/>
  <c r="K48" i="2"/>
  <c r="K181" i="2"/>
  <c r="K265" i="2"/>
  <c r="K174" i="2"/>
  <c r="K83" i="2"/>
  <c r="K377" i="2"/>
  <c r="K118" i="2"/>
  <c r="K34" i="2"/>
  <c r="K139" i="2"/>
  <c r="K55" i="2"/>
  <c r="K272" i="2"/>
  <c r="K20" i="2"/>
  <c r="K245" i="2"/>
  <c r="K280" i="2"/>
  <c r="K364" i="2"/>
  <c r="K217" i="2"/>
  <c r="K399" i="2"/>
  <c r="K343" i="2"/>
  <c r="K126" i="2"/>
  <c r="K231" i="2"/>
  <c r="K287" i="2"/>
  <c r="K357" i="2"/>
  <c r="K406" i="2"/>
  <c r="K210" i="2"/>
  <c r="K224" i="2"/>
  <c r="K294" i="2"/>
  <c r="K329" i="2"/>
  <c r="K161" i="2"/>
  <c r="K301" i="2"/>
  <c r="K154" i="2"/>
  <c r="K336" i="2"/>
  <c r="K42" i="2"/>
  <c r="K413" i="2"/>
  <c r="K315" i="2"/>
  <c r="K147" i="2"/>
  <c r="K252" i="2"/>
  <c r="K28" i="2"/>
  <c r="K308" i="2"/>
  <c r="K189" i="2"/>
  <c r="K350" i="2"/>
  <c r="K238" i="2"/>
  <c r="K105" i="2"/>
  <c r="K259" i="2"/>
  <c r="K203" i="2"/>
  <c r="K70" i="2"/>
  <c r="K7" i="2"/>
  <c r="K168" i="2"/>
  <c r="K196" i="2"/>
  <c r="K322" i="2"/>
  <c r="K91" i="2"/>
  <c r="K392" i="2"/>
  <c r="K385" i="2"/>
  <c r="K371" i="2"/>
  <c r="K63" i="2"/>
  <c r="K98" i="2"/>
  <c r="K14" i="2"/>
  <c r="K77" i="2"/>
  <c r="K112" i="2"/>
  <c r="K133" i="2"/>
  <c r="K49" i="2"/>
  <c r="K182" i="2"/>
  <c r="K266" i="2"/>
  <c r="K175" i="2"/>
  <c r="K84" i="2"/>
  <c r="K378" i="2"/>
  <c r="K119" i="2"/>
  <c r="K35" i="2"/>
  <c r="K140" i="2"/>
  <c r="K56" i="2"/>
  <c r="K273" i="2"/>
  <c r="K21" i="2"/>
  <c r="K246" i="2"/>
  <c r="K281" i="2"/>
  <c r="K365" i="2"/>
  <c r="K218" i="2"/>
  <c r="K400" i="2"/>
  <c r="K344" i="2"/>
  <c r="K127" i="2"/>
  <c r="K232" i="2"/>
  <c r="K288" i="2"/>
  <c r="K358" i="2"/>
  <c r="K407" i="2"/>
  <c r="K211" i="2"/>
  <c r="K225" i="2"/>
  <c r="K295" i="2"/>
  <c r="K330" i="2"/>
  <c r="K162" i="2"/>
  <c r="K302" i="2"/>
  <c r="K155" i="2"/>
  <c r="K337" i="2"/>
  <c r="K43" i="2"/>
  <c r="K316" i="2"/>
  <c r="K148" i="2"/>
  <c r="K253" i="2"/>
  <c r="K29" i="2"/>
  <c r="K309" i="2"/>
  <c r="K190" i="2"/>
  <c r="K351" i="2"/>
  <c r="K239" i="2"/>
  <c r="K106" i="2"/>
  <c r="K260" i="2"/>
  <c r="K204" i="2"/>
  <c r="K71" i="2"/>
  <c r="K8" i="2"/>
  <c r="K169" i="2"/>
  <c r="K197" i="2"/>
  <c r="K323" i="2"/>
  <c r="K92" i="2"/>
  <c r="K393" i="2"/>
  <c r="K386" i="2"/>
  <c r="K372" i="2"/>
  <c r="K64" i="2"/>
  <c r="K99" i="2"/>
  <c r="K15" i="2"/>
  <c r="K78" i="2"/>
  <c r="K113" i="2"/>
  <c r="K134" i="2"/>
  <c r="K50" i="2"/>
  <c r="K183" i="2"/>
  <c r="K267" i="2"/>
  <c r="K176" i="2"/>
  <c r="K85" i="2"/>
  <c r="K379" i="2"/>
  <c r="K120" i="2"/>
  <c r="K36" i="2"/>
  <c r="K141" i="2"/>
  <c r="K57" i="2"/>
  <c r="K274" i="2"/>
  <c r="K22" i="2"/>
  <c r="K240" i="2"/>
  <c r="J275" i="2"/>
  <c r="J359" i="2"/>
  <c r="J212" i="2"/>
  <c r="J394" i="2"/>
  <c r="J338" i="2"/>
  <c r="J121" i="2"/>
  <c r="J226" i="2"/>
  <c r="J282" i="2"/>
  <c r="J352" i="2"/>
  <c r="J401" i="2"/>
  <c r="J205" i="2"/>
  <c r="J219" i="2"/>
  <c r="J289" i="2"/>
  <c r="J324" i="2"/>
  <c r="J156" i="2"/>
  <c r="J296" i="2"/>
  <c r="J149" i="2"/>
  <c r="J331" i="2"/>
  <c r="J37" i="2"/>
  <c r="J408" i="2"/>
  <c r="J310" i="2"/>
  <c r="J142" i="2"/>
  <c r="J247" i="2"/>
  <c r="J23" i="2"/>
  <c r="J303" i="2"/>
  <c r="J184" i="2"/>
  <c r="J345" i="2"/>
  <c r="J233" i="2"/>
  <c r="J100" i="2"/>
  <c r="J254" i="2"/>
  <c r="J198" i="2"/>
  <c r="J65" i="2"/>
  <c r="J2" i="2"/>
  <c r="J163" i="2"/>
  <c r="J191" i="2"/>
  <c r="J317" i="2"/>
  <c r="J86" i="2"/>
  <c r="J387" i="2"/>
  <c r="J380" i="2"/>
  <c r="J366" i="2"/>
  <c r="J58" i="2"/>
  <c r="J93" i="2"/>
  <c r="J9" i="2"/>
  <c r="J72" i="2"/>
  <c r="J107" i="2"/>
  <c r="J128" i="2"/>
  <c r="J44" i="2"/>
  <c r="J177" i="2"/>
  <c r="J261" i="2"/>
  <c r="J170" i="2"/>
  <c r="J79" i="2"/>
  <c r="J373" i="2"/>
  <c r="J114" i="2"/>
  <c r="J30" i="2"/>
  <c r="J135" i="2"/>
  <c r="J51" i="2"/>
  <c r="J268" i="2"/>
  <c r="J16" i="2"/>
  <c r="J241" i="2"/>
  <c r="J276" i="2"/>
  <c r="J360" i="2"/>
  <c r="J213" i="2"/>
  <c r="J395" i="2"/>
  <c r="J339" i="2"/>
  <c r="J122" i="2"/>
  <c r="J227" i="2"/>
  <c r="J283" i="2"/>
  <c r="J353" i="2"/>
  <c r="J402" i="2"/>
  <c r="J206" i="2"/>
  <c r="J220" i="2"/>
  <c r="J290" i="2"/>
  <c r="J325" i="2"/>
  <c r="J157" i="2"/>
  <c r="J297" i="2"/>
  <c r="J150" i="2"/>
  <c r="J332" i="2"/>
  <c r="J38" i="2"/>
  <c r="J409" i="2"/>
  <c r="J311" i="2"/>
  <c r="J143" i="2"/>
  <c r="J248" i="2"/>
  <c r="J24" i="2"/>
  <c r="J304" i="2"/>
  <c r="J185" i="2"/>
  <c r="J346" i="2"/>
  <c r="J234" i="2"/>
  <c r="J101" i="2"/>
  <c r="J255" i="2"/>
  <c r="J199" i="2"/>
  <c r="J66" i="2"/>
  <c r="J3" i="2"/>
  <c r="J164" i="2"/>
  <c r="J192" i="2"/>
  <c r="J318" i="2"/>
  <c r="J87" i="2"/>
  <c r="J388" i="2"/>
  <c r="J381" i="2"/>
  <c r="J367" i="2"/>
  <c r="J59" i="2"/>
  <c r="J94" i="2"/>
  <c r="J10" i="2"/>
  <c r="J73" i="2"/>
  <c r="J108" i="2"/>
  <c r="J129" i="2"/>
  <c r="J45" i="2"/>
  <c r="J178" i="2"/>
  <c r="J262" i="2"/>
  <c r="J171" i="2"/>
  <c r="J80" i="2"/>
  <c r="J374" i="2"/>
  <c r="J115" i="2"/>
  <c r="J31" i="2"/>
  <c r="J136" i="2"/>
  <c r="J52" i="2"/>
  <c r="J269" i="2"/>
  <c r="J17" i="2"/>
  <c r="J242" i="2"/>
  <c r="J277" i="2"/>
  <c r="J361" i="2"/>
  <c r="J214" i="2"/>
  <c r="J396" i="2"/>
  <c r="J340" i="2"/>
  <c r="J123" i="2"/>
  <c r="J228" i="2"/>
  <c r="J284" i="2"/>
  <c r="J354" i="2"/>
  <c r="J403" i="2"/>
  <c r="J207" i="2"/>
  <c r="J221" i="2"/>
  <c r="J291" i="2"/>
  <c r="J326" i="2"/>
  <c r="J158" i="2"/>
  <c r="J298" i="2"/>
  <c r="J151" i="2"/>
  <c r="J333" i="2"/>
  <c r="J39" i="2"/>
  <c r="J410" i="2"/>
  <c r="J312" i="2"/>
  <c r="J144" i="2"/>
  <c r="J249" i="2"/>
  <c r="J25" i="2"/>
  <c r="J305" i="2"/>
  <c r="J186" i="2"/>
  <c r="J347" i="2"/>
  <c r="J235" i="2"/>
  <c r="J102" i="2"/>
  <c r="J256" i="2"/>
  <c r="J200" i="2"/>
  <c r="J67" i="2"/>
  <c r="J4" i="2"/>
  <c r="J165" i="2"/>
  <c r="J193" i="2"/>
  <c r="J319" i="2"/>
  <c r="J88" i="2"/>
  <c r="J389" i="2"/>
  <c r="J382" i="2"/>
  <c r="J368" i="2"/>
  <c r="J60" i="2"/>
  <c r="J95" i="2"/>
  <c r="J11" i="2"/>
  <c r="J74" i="2"/>
  <c r="J109" i="2"/>
  <c r="J130" i="2"/>
  <c r="J46" i="2"/>
  <c r="J179" i="2"/>
  <c r="J263" i="2"/>
  <c r="J172" i="2"/>
  <c r="J81" i="2"/>
  <c r="J375" i="2"/>
  <c r="J116" i="2"/>
  <c r="J32" i="2"/>
  <c r="J137" i="2"/>
  <c r="J53" i="2"/>
  <c r="J270" i="2"/>
  <c r="J18" i="2"/>
  <c r="J243" i="2"/>
  <c r="J278" i="2"/>
  <c r="J362" i="2"/>
  <c r="J215" i="2"/>
  <c r="J397" i="2"/>
  <c r="J341" i="2"/>
  <c r="J124" i="2"/>
  <c r="J229" i="2"/>
  <c r="J285" i="2"/>
  <c r="J355" i="2"/>
  <c r="J404" i="2"/>
  <c r="J208" i="2"/>
  <c r="J222" i="2"/>
  <c r="J292" i="2"/>
  <c r="J327" i="2"/>
  <c r="J159" i="2"/>
  <c r="J299" i="2"/>
  <c r="J152" i="2"/>
  <c r="J334" i="2"/>
  <c r="J40" i="2"/>
  <c r="J411" i="2"/>
  <c r="J313" i="2"/>
  <c r="J145" i="2"/>
  <c r="J250" i="2"/>
  <c r="J26" i="2"/>
  <c r="J306" i="2"/>
  <c r="J187" i="2"/>
  <c r="J348" i="2"/>
  <c r="J236" i="2"/>
  <c r="J103" i="2"/>
  <c r="J257" i="2"/>
  <c r="J201" i="2"/>
  <c r="J68" i="2"/>
  <c r="J5" i="2"/>
  <c r="J166" i="2"/>
  <c r="J194" i="2"/>
  <c r="J320" i="2"/>
  <c r="J89" i="2"/>
  <c r="J390" i="2"/>
  <c r="J383" i="2"/>
  <c r="J369" i="2"/>
  <c r="J61" i="2"/>
  <c r="J96" i="2"/>
  <c r="J12" i="2"/>
  <c r="J75" i="2"/>
  <c r="J110" i="2"/>
  <c r="J131" i="2"/>
  <c r="J47" i="2"/>
  <c r="J180" i="2"/>
  <c r="J264" i="2"/>
  <c r="J173" i="2"/>
  <c r="J82" i="2"/>
  <c r="J376" i="2"/>
  <c r="J117" i="2"/>
  <c r="J33" i="2"/>
  <c r="J138" i="2"/>
  <c r="J54" i="2"/>
  <c r="J271" i="2"/>
  <c r="J19" i="2"/>
  <c r="J244" i="2"/>
  <c r="J279" i="2"/>
  <c r="J363" i="2"/>
  <c r="J216" i="2"/>
  <c r="J398" i="2"/>
  <c r="J342" i="2"/>
  <c r="J125" i="2"/>
  <c r="J230" i="2"/>
  <c r="J286" i="2"/>
  <c r="J356" i="2"/>
  <c r="J405" i="2"/>
  <c r="J209" i="2"/>
  <c r="J223" i="2"/>
  <c r="J293" i="2"/>
  <c r="J328" i="2"/>
  <c r="J160" i="2"/>
  <c r="J300" i="2"/>
  <c r="J153" i="2"/>
  <c r="J335" i="2"/>
  <c r="J41" i="2"/>
  <c r="J412" i="2"/>
  <c r="J314" i="2"/>
  <c r="J146" i="2"/>
  <c r="J251" i="2"/>
  <c r="J27" i="2"/>
  <c r="J307" i="2"/>
  <c r="J188" i="2"/>
  <c r="J349" i="2"/>
  <c r="J237" i="2"/>
  <c r="J104" i="2"/>
  <c r="J258" i="2"/>
  <c r="J202" i="2"/>
  <c r="J69" i="2"/>
  <c r="J6" i="2"/>
  <c r="J167" i="2"/>
  <c r="J195" i="2"/>
  <c r="J321" i="2"/>
  <c r="J90" i="2"/>
  <c r="J391" i="2"/>
  <c r="J384" i="2"/>
  <c r="J370" i="2"/>
  <c r="J62" i="2"/>
  <c r="J97" i="2"/>
  <c r="J13" i="2"/>
  <c r="J76" i="2"/>
  <c r="J111" i="2"/>
  <c r="J132" i="2"/>
  <c r="J48" i="2"/>
  <c r="J181" i="2"/>
  <c r="J265" i="2"/>
  <c r="J174" i="2"/>
  <c r="J83" i="2"/>
  <c r="J377" i="2"/>
  <c r="J118" i="2"/>
  <c r="J34" i="2"/>
  <c r="J139" i="2"/>
  <c r="J55" i="2"/>
  <c r="J272" i="2"/>
  <c r="J20" i="2"/>
  <c r="J245" i="2"/>
  <c r="J280" i="2"/>
  <c r="J364" i="2"/>
  <c r="J217" i="2"/>
  <c r="J399" i="2"/>
  <c r="J343" i="2"/>
  <c r="J126" i="2"/>
  <c r="J231" i="2"/>
  <c r="J287" i="2"/>
  <c r="J357" i="2"/>
  <c r="J406" i="2"/>
  <c r="J210" i="2"/>
  <c r="J224" i="2"/>
  <c r="J294" i="2"/>
  <c r="J329" i="2"/>
  <c r="J161" i="2"/>
  <c r="J301" i="2"/>
  <c r="J154" i="2"/>
  <c r="J336" i="2"/>
  <c r="J42" i="2"/>
  <c r="J413" i="2"/>
  <c r="J315" i="2"/>
  <c r="J147" i="2"/>
  <c r="J252" i="2"/>
  <c r="J28" i="2"/>
  <c r="J308" i="2"/>
  <c r="J189" i="2"/>
  <c r="J350" i="2"/>
  <c r="J238" i="2"/>
  <c r="J105" i="2"/>
  <c r="J259" i="2"/>
  <c r="J203" i="2"/>
  <c r="J70" i="2"/>
  <c r="J7" i="2"/>
  <c r="J168" i="2"/>
  <c r="J196" i="2"/>
  <c r="J322" i="2"/>
  <c r="J91" i="2"/>
  <c r="J392" i="2"/>
  <c r="J385" i="2"/>
  <c r="J371" i="2"/>
  <c r="J63" i="2"/>
  <c r="J98" i="2"/>
  <c r="J14" i="2"/>
  <c r="J77" i="2"/>
  <c r="J112" i="2"/>
  <c r="J133" i="2"/>
  <c r="J49" i="2"/>
  <c r="J182" i="2"/>
  <c r="J266" i="2"/>
  <c r="J175" i="2"/>
  <c r="J84" i="2"/>
  <c r="J378" i="2"/>
  <c r="J119" i="2"/>
  <c r="J35" i="2"/>
  <c r="J140" i="2"/>
  <c r="J56" i="2"/>
  <c r="J273" i="2"/>
  <c r="J21" i="2"/>
  <c r="J246" i="2"/>
  <c r="J281" i="2"/>
  <c r="J365" i="2"/>
  <c r="J218" i="2"/>
  <c r="J400" i="2"/>
  <c r="J344" i="2"/>
  <c r="J127" i="2"/>
  <c r="J232" i="2"/>
  <c r="J288" i="2"/>
  <c r="J358" i="2"/>
  <c r="J407" i="2"/>
  <c r="J211" i="2"/>
  <c r="J225" i="2"/>
  <c r="J295" i="2"/>
  <c r="J330" i="2"/>
  <c r="J162" i="2"/>
  <c r="J302" i="2"/>
  <c r="J155" i="2"/>
  <c r="J337" i="2"/>
  <c r="J43" i="2"/>
  <c r="J316" i="2"/>
  <c r="J148" i="2"/>
  <c r="J253" i="2"/>
  <c r="J29" i="2"/>
  <c r="J309" i="2"/>
  <c r="J190" i="2"/>
  <c r="J351" i="2"/>
  <c r="J239" i="2"/>
  <c r="J106" i="2"/>
  <c r="J260" i="2"/>
  <c r="J204" i="2"/>
  <c r="J71" i="2"/>
  <c r="J8" i="2"/>
  <c r="J169" i="2"/>
  <c r="J197" i="2"/>
  <c r="J323" i="2"/>
  <c r="J92" i="2"/>
  <c r="J393" i="2"/>
  <c r="J386" i="2"/>
  <c r="J372" i="2"/>
  <c r="J64" i="2"/>
  <c r="J99" i="2"/>
  <c r="J15" i="2"/>
  <c r="J78" i="2"/>
  <c r="J113" i="2"/>
  <c r="J134" i="2"/>
  <c r="J50" i="2"/>
  <c r="J183" i="2"/>
  <c r="J267" i="2"/>
  <c r="J176" i="2"/>
  <c r="J85" i="2"/>
  <c r="J379" i="2"/>
  <c r="J120" i="2"/>
  <c r="J36" i="2"/>
  <c r="J141" i="2"/>
  <c r="J57" i="2"/>
  <c r="J274" i="2"/>
  <c r="J22" i="2"/>
  <c r="J240" i="2"/>
</calcChain>
</file>

<file path=xl/sharedStrings.xml><?xml version="1.0" encoding="utf-8"?>
<sst xmlns="http://schemas.openxmlformats.org/spreadsheetml/2006/main" count="1260" uniqueCount="164">
  <si>
    <t>Identifier</t>
  </si>
  <si>
    <t>Company Name</t>
  </si>
  <si>
    <t>GICS Industry Name</t>
  </si>
  <si>
    <t>2020.SE</t>
  </si>
  <si>
    <t>SABIC Agri-Nutrients Company SJSC</t>
  </si>
  <si>
    <t>Chemicals</t>
  </si>
  <si>
    <t>2010.SE</t>
  </si>
  <si>
    <t>Saudi Basic Industries Corporation SJSC</t>
  </si>
  <si>
    <t>2190.SE</t>
  </si>
  <si>
    <t>Sustained Infrastructure Holding Company SJSC</t>
  </si>
  <si>
    <t>Transportation Infrastructure</t>
  </si>
  <si>
    <t>2060.SE</t>
  </si>
  <si>
    <t>National Industrialization Company SJSC</t>
  </si>
  <si>
    <t>3020.SE</t>
  </si>
  <si>
    <t>Yamama Cement Company SJSC</t>
  </si>
  <si>
    <t>Construction Materials</t>
  </si>
  <si>
    <t>2050.SE</t>
  </si>
  <si>
    <t>Savola Group Company SJSC</t>
  </si>
  <si>
    <t>Food Products</t>
  </si>
  <si>
    <t>3080.SE</t>
  </si>
  <si>
    <t>Eastern Province Cement Company SJSC</t>
  </si>
  <si>
    <t>3040.SE</t>
  </si>
  <si>
    <t>Qassim Cement Company SJSC</t>
  </si>
  <si>
    <t>3030.SE</t>
  </si>
  <si>
    <t>Saudi Cement Company SJSC</t>
  </si>
  <si>
    <t>3050.SE</t>
  </si>
  <si>
    <t>Southern Province Cement Company SJSC</t>
  </si>
  <si>
    <t>3060.SE</t>
  </si>
  <si>
    <t>Yanbu Cement Company SJSC</t>
  </si>
  <si>
    <t>2080.SE</t>
  </si>
  <si>
    <t>National Gas and Industrialization Company SJSC</t>
  </si>
  <si>
    <t>Gas Utilities</t>
  </si>
  <si>
    <t>4030.SE</t>
  </si>
  <si>
    <t>National Shipping Company of Saudi Arabia SJSC</t>
  </si>
  <si>
    <t>Oil, Gas &amp; Consumable Fuels</t>
  </si>
  <si>
    <t>5110.SE</t>
  </si>
  <si>
    <t>Saudi Electricity Company SJSC</t>
  </si>
  <si>
    <t>Electric Utilities</t>
  </si>
  <si>
    <t>7010.SE</t>
  </si>
  <si>
    <t>Saudi Telecom Company SJSC</t>
  </si>
  <si>
    <t>Diversified Telecommunication Services</t>
  </si>
  <si>
    <t>4190.SE</t>
  </si>
  <si>
    <t>Jarir Marketing Company SJSC</t>
  </si>
  <si>
    <t>Specialty Retail</t>
  </si>
  <si>
    <t>2250.SE</t>
  </si>
  <si>
    <t>Saudi Industrial Investment Group SJSC</t>
  </si>
  <si>
    <t>7020.SE</t>
  </si>
  <si>
    <t>Etihad Etisalat Company SJSC</t>
  </si>
  <si>
    <t>Wireless Telecommunication Services</t>
  </si>
  <si>
    <t>2270.SE</t>
  </si>
  <si>
    <t>Saudia Dairy &amp; Foodstuff Company SJSC</t>
  </si>
  <si>
    <t>2280.SE</t>
  </si>
  <si>
    <t>Almarai Company SJSC</t>
  </si>
  <si>
    <t>2290.SE</t>
  </si>
  <si>
    <t>Yanbu National Petrochemical Company Yansab Sjsc</t>
  </si>
  <si>
    <t>4210.SE</t>
  </si>
  <si>
    <t>Saudi Research and Media Group SJSC</t>
  </si>
  <si>
    <t>Media</t>
  </si>
  <si>
    <t>4220.SE</t>
  </si>
  <si>
    <t>Emaar The Economic City SJSC</t>
  </si>
  <si>
    <t>Real Estate Management &amp; Development</t>
  </si>
  <si>
    <t>2310.SE</t>
  </si>
  <si>
    <t>Sahara International Petrochemical Company SJSC</t>
  </si>
  <si>
    <t>2330.SE</t>
  </si>
  <si>
    <t>Advanced Petrochemical Co SJSC</t>
  </si>
  <si>
    <t>2350.SE</t>
  </si>
  <si>
    <t>Saudi Kayan Petrochemical Company SJSC</t>
  </si>
  <si>
    <t>7030.SE</t>
  </si>
  <si>
    <t>Mobile Telecommunications Company Saudi Arabia SJSC</t>
  </si>
  <si>
    <t>1810.SE</t>
  </si>
  <si>
    <t>Seera Holding Group SJSC</t>
  </si>
  <si>
    <t>Hotels, Restaurants &amp; Leisure</t>
  </si>
  <si>
    <t>2380.SE</t>
  </si>
  <si>
    <t>Rabigh Refining and Petrochemical Company SJSC</t>
  </si>
  <si>
    <t>4300.SE</t>
  </si>
  <si>
    <t>Dar Al Arkan Real Estate Development Company SJSC</t>
  </si>
  <si>
    <t>1211.SE</t>
  </si>
  <si>
    <t>Saudi Arabian Mining Company SJSC</t>
  </si>
  <si>
    <t>Metals &amp; Mining</t>
  </si>
  <si>
    <t>1213.SE</t>
  </si>
  <si>
    <t>Naseej International Trading Company SJSC</t>
  </si>
  <si>
    <t>Household Durables</t>
  </si>
  <si>
    <t>1210.SE</t>
  </si>
  <si>
    <t>Basic Chemical Industries Company SJSC</t>
  </si>
  <si>
    <t>4001.SE</t>
  </si>
  <si>
    <t>Abdullah Al-Othaim Markets Company SJSC</t>
  </si>
  <si>
    <t>Consumer Staples Distribution &amp; Retail</t>
  </si>
  <si>
    <t>4310.SE</t>
  </si>
  <si>
    <t>Knowledge Economic City Company SJSC</t>
  </si>
  <si>
    <t>4002.SE</t>
  </si>
  <si>
    <t>Mouwasat Medical Services Company SJSC</t>
  </si>
  <si>
    <t>Health Care Providers &amp; Services</t>
  </si>
  <si>
    <t>1320.SE</t>
  </si>
  <si>
    <t>Saudi Steel Pipes Company SJSC</t>
  </si>
  <si>
    <t>6004.SE</t>
  </si>
  <si>
    <t>CATRION Catering Holding Company SJSC</t>
  </si>
  <si>
    <t>Commercial Services &amp; Supplies</t>
  </si>
  <si>
    <t>1301.SE</t>
  </si>
  <si>
    <t>United Wire Factories Company JSC</t>
  </si>
  <si>
    <t>4003.SE</t>
  </si>
  <si>
    <t>United Electronics Company JSC</t>
  </si>
  <si>
    <t>1201.SE</t>
  </si>
  <si>
    <t>Takween Advanced Industries SJSC</t>
  </si>
  <si>
    <t>Containers &amp; Packaging</t>
  </si>
  <si>
    <t>7202.SE</t>
  </si>
  <si>
    <t>Arabian Internet and Communications Services Company SJSC</t>
  </si>
  <si>
    <t>IT Services</t>
  </si>
  <si>
    <t>4004.SE</t>
  </si>
  <si>
    <t>Dallah Healthcare Company SJSC</t>
  </si>
  <si>
    <t>2082.SE</t>
  </si>
  <si>
    <t>Acwa Power Company SJSC</t>
  </si>
  <si>
    <t>Independent Power and Renewable Electricity Producers</t>
  </si>
  <si>
    <t>1302.SE</t>
  </si>
  <si>
    <t>Bawan Company SJSC</t>
  </si>
  <si>
    <t>Building Products</t>
  </si>
  <si>
    <t>4013.SE</t>
  </si>
  <si>
    <t>Dr Sulaiman Al Habib Medical Services Group Company SJSC</t>
  </si>
  <si>
    <t>1303.SE</t>
  </si>
  <si>
    <t>Electrical Industries Company JSC</t>
  </si>
  <si>
    <t>Electrical Equipment</t>
  </si>
  <si>
    <t>4321.SE</t>
  </si>
  <si>
    <t>Arabian Centres Company SJSC</t>
  </si>
  <si>
    <t>1202.SE</t>
  </si>
  <si>
    <t>Middle East Company for Manufacturing and Producing Paper SJSC</t>
  </si>
  <si>
    <t>Paper &amp; Forest Products</t>
  </si>
  <si>
    <t>2222.SE</t>
  </si>
  <si>
    <t>Saudi Arabian Oil Co</t>
  </si>
  <si>
    <t>1830.SE</t>
  </si>
  <si>
    <t>Leejam Sports Company SJSC</t>
  </si>
  <si>
    <t>4161.SE</t>
  </si>
  <si>
    <t>BinDawood Holding Company SJSC</t>
  </si>
  <si>
    <t>2281.SE</t>
  </si>
  <si>
    <t>Tanmiah Food Company SJSC</t>
  </si>
  <si>
    <t>1321.SE</t>
  </si>
  <si>
    <t>East Pipes Integrated Company for Industry CJSC</t>
  </si>
  <si>
    <t>4164.SE</t>
  </si>
  <si>
    <t>Al Nahdi Medical Company SJSC</t>
  </si>
  <si>
    <t>7203.SE</t>
  </si>
  <si>
    <t>Elm Company SJSC</t>
  </si>
  <si>
    <t>2381.SE</t>
  </si>
  <si>
    <t>Arabian Drilling Co</t>
  </si>
  <si>
    <t>Energy Equipment &amp; Services</t>
  </si>
  <si>
    <t>2223.SE</t>
  </si>
  <si>
    <t>Saudi Aramco Base Oil Company - Luberef SJSC</t>
  </si>
  <si>
    <t>2382.SE</t>
  </si>
  <si>
    <t>ADES Holding Company Listed JSC</t>
  </si>
  <si>
    <t>size</t>
  </si>
  <si>
    <t>ESG*BOARDSIZE</t>
  </si>
  <si>
    <t>ESG*Board Background and Skills</t>
  </si>
  <si>
    <t>ESG*Board Gender Diversity</t>
  </si>
  <si>
    <t xml:space="preserve">Price To Book Value Per Share (Daily Time Series Ratio)
</t>
  </si>
  <si>
    <t xml:space="preserve">Tobin's Q </t>
  </si>
  <si>
    <t xml:space="preserve">ESG Score
</t>
  </si>
  <si>
    <t xml:space="preserve">Board Size
</t>
  </si>
  <si>
    <t xml:space="preserve">Board Background and Skills
</t>
  </si>
  <si>
    <t xml:space="preserve">Board Gender Diversity, Percent
</t>
  </si>
  <si>
    <t xml:space="preserve">Total Assets - Actual
(SAR)
</t>
  </si>
  <si>
    <t>Net Income after Tax
(SAR)
In the last 7 FY</t>
  </si>
  <si>
    <t>Shareholders' Equity - Attributable to Parent ShHold - Total
(SAR)
In the last 7 FY</t>
  </si>
  <si>
    <t xml:space="preserve">ROA
</t>
  </si>
  <si>
    <t>LEV</t>
  </si>
  <si>
    <t>ROE</t>
  </si>
  <si>
    <t>PROFIT</t>
  </si>
  <si>
    <t>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</si>
</sst>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2" borderId="0" xfId="0" applyFill="1"/>
    <xf numFmtId="0" fontId="0" fillId="0" borderId="0" xfId="0" applyAlignment="1">
      <alignment horizontal="center" vertical="center"/>
    </xf>
    <xf numFmtId="0" fontId="1" fillId="0" borderId="0" xfId="0" applyFont="1" applyAlignment="1">
      <alignment wrapText="1"/>
    </xf>
    <xf numFmtId="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5DC33-FFD2-465F-8869-7BEE8EBDFE97}">
  <dimension ref="A1:W419"/>
  <sheetViews>
    <sheetView tabSelected="1" topLeftCell="A408" workbookViewId="0">
      <selection activeCell="B408" sqref="B408:B414"/>
    </sheetView>
  </sheetViews>
  <sheetFormatPr defaultColWidth="17.625" defaultRowHeight="14.25" x14ac:dyDescent="0.2"/>
  <cols>
    <col min="1" max="1" width="7.875" bestFit="1" customWidth="1"/>
    <col min="2" max="2" width="9.75" customWidth="1"/>
    <col min="3" max="3" width="57.375" bestFit="1" customWidth="1"/>
    <col min="4" max="4" width="48.125" bestFit="1" customWidth="1"/>
    <col min="10" max="11" width="11.875" style="2" bestFit="1" customWidth="1"/>
    <col min="16" max="16" width="29.5" bestFit="1" customWidth="1"/>
    <col min="17" max="17" width="24.75" bestFit="1" customWidth="1"/>
    <col min="21" max="21" width="17.125" bestFit="1" customWidth="1"/>
    <col min="22" max="22" width="18.625" bestFit="1" customWidth="1"/>
  </cols>
  <sheetData>
    <row r="1" spans="1:23" s="3" customFormat="1" ht="105" x14ac:dyDescent="0.25">
      <c r="A1" s="1" t="s">
        <v>0</v>
      </c>
      <c r="B1" s="1" t="s">
        <v>163</v>
      </c>
      <c r="C1" s="1" t="s">
        <v>1</v>
      </c>
      <c r="D1" s="1" t="s">
        <v>2</v>
      </c>
      <c r="E1" s="1" t="s">
        <v>151</v>
      </c>
      <c r="F1" s="1" t="s">
        <v>152</v>
      </c>
      <c r="G1" s="1" t="s">
        <v>153</v>
      </c>
      <c r="H1" s="1" t="s">
        <v>154</v>
      </c>
      <c r="I1" s="1" t="s">
        <v>155</v>
      </c>
      <c r="J1" s="5" t="s">
        <v>146</v>
      </c>
      <c r="K1" s="5" t="s">
        <v>160</v>
      </c>
      <c r="L1" s="1" t="s">
        <v>159</v>
      </c>
      <c r="M1" s="1" t="s">
        <v>161</v>
      </c>
      <c r="N1" s="1" t="s">
        <v>162</v>
      </c>
      <c r="O1" s="3" t="s">
        <v>147</v>
      </c>
      <c r="P1" s="3" t="s">
        <v>148</v>
      </c>
      <c r="Q1" s="3" t="s">
        <v>149</v>
      </c>
      <c r="S1" s="1" t="s">
        <v>150</v>
      </c>
      <c r="U1" s="6" t="s">
        <v>157</v>
      </c>
      <c r="V1" s="6" t="s">
        <v>158</v>
      </c>
      <c r="W1" s="1" t="s">
        <v>156</v>
      </c>
    </row>
    <row r="2" spans="1:23" x14ac:dyDescent="0.2">
      <c r="A2" s="2" t="s">
        <v>84</v>
      </c>
      <c r="B2" s="2">
        <v>2018</v>
      </c>
      <c r="C2" s="2" t="s">
        <v>85</v>
      </c>
      <c r="D2" s="2" t="s">
        <v>86</v>
      </c>
      <c r="E2" s="2"/>
      <c r="F2" s="2">
        <v>41.104784540736098</v>
      </c>
      <c r="G2" s="2">
        <v>9</v>
      </c>
      <c r="H2" s="2">
        <v>1</v>
      </c>
      <c r="I2" s="2">
        <v>0</v>
      </c>
      <c r="J2" s="2">
        <f t="shared" ref="J2:J65" si="0">LOG(W2)</f>
        <v>9.7812664490767816</v>
      </c>
      <c r="K2" s="2">
        <f t="shared" ref="K2:K65" si="1">V2/W2</f>
        <v>1.0560146474853375E-2</v>
      </c>
      <c r="L2" s="2">
        <v>8.3100000000000007E-2</v>
      </c>
      <c r="M2" s="2">
        <f>U2/V2</f>
        <v>9.118607751561375E-2</v>
      </c>
      <c r="N2" s="2">
        <f>IF(U2&gt;=0,1,0)</f>
        <v>1</v>
      </c>
      <c r="O2">
        <f t="shared" ref="O2:O65" si="2">F2*G2</f>
        <v>369.94306086662488</v>
      </c>
      <c r="P2">
        <f t="shared" ref="P2:P65" si="3">F2*H2</f>
        <v>41.104784540736098</v>
      </c>
      <c r="Q2">
        <f t="shared" ref="Q2:Q65" si="4">F2*I2</f>
        <v>0</v>
      </c>
      <c r="S2" s="2">
        <v>9.2856014533443005</v>
      </c>
      <c r="U2" s="7">
        <v>5819222</v>
      </c>
      <c r="V2" s="7">
        <v>63817001</v>
      </c>
      <c r="W2" s="2">
        <v>6043192786.3847256</v>
      </c>
    </row>
    <row r="3" spans="1:23" x14ac:dyDescent="0.2">
      <c r="A3" s="2" t="s">
        <v>84</v>
      </c>
      <c r="B3" s="2">
        <v>2019</v>
      </c>
      <c r="C3" s="2" t="s">
        <v>85</v>
      </c>
      <c r="D3" s="2" t="s">
        <v>86</v>
      </c>
      <c r="E3" s="2">
        <v>2.3409171859910503</v>
      </c>
      <c r="F3" s="2">
        <v>22.715682346544099</v>
      </c>
      <c r="G3" s="2">
        <v>9</v>
      </c>
      <c r="H3" s="2">
        <v>1</v>
      </c>
      <c r="I3" s="2">
        <v>0</v>
      </c>
      <c r="J3" s="2">
        <f t="shared" si="0"/>
        <v>9.7549143822825286</v>
      </c>
      <c r="K3" s="2">
        <f t="shared" si="1"/>
        <v>1.8705046754565337E-2</v>
      </c>
      <c r="L3" s="2">
        <v>0.2</v>
      </c>
      <c r="M3" s="2">
        <f t="shared" ref="M3:M66" si="5">U3/V3</f>
        <v>0.41776886417588815</v>
      </c>
      <c r="N3" s="2">
        <f t="shared" ref="N3:N66" si="6">IF(U3&gt;=0,1,0)</f>
        <v>1</v>
      </c>
      <c r="O3">
        <f t="shared" si="2"/>
        <v>204.44114111889689</v>
      </c>
      <c r="P3">
        <f t="shared" si="3"/>
        <v>22.715682346544099</v>
      </c>
      <c r="Q3">
        <f t="shared" si="4"/>
        <v>0</v>
      </c>
      <c r="S3" s="2">
        <v>9.2856014533443005</v>
      </c>
      <c r="U3" s="7">
        <v>44443602</v>
      </c>
      <c r="V3" s="7">
        <v>106383232</v>
      </c>
      <c r="W3" s="2">
        <v>5687407970.4738007</v>
      </c>
    </row>
    <row r="4" spans="1:23" x14ac:dyDescent="0.2">
      <c r="A4" s="2" t="s">
        <v>84</v>
      </c>
      <c r="B4" s="2">
        <v>2020</v>
      </c>
      <c r="C4" s="2" t="s">
        <v>85</v>
      </c>
      <c r="D4" s="2" t="s">
        <v>86</v>
      </c>
      <c r="E4" s="2">
        <v>2.4170183369778262</v>
      </c>
      <c r="F4" s="2">
        <v>19.235975521698499</v>
      </c>
      <c r="G4" s="2">
        <v>9</v>
      </c>
      <c r="H4" s="2">
        <v>1</v>
      </c>
      <c r="I4" s="2">
        <v>0</v>
      </c>
      <c r="J4" s="2">
        <f t="shared" si="0"/>
        <v>9.7075793689026604</v>
      </c>
      <c r="K4" s="2">
        <f t="shared" si="1"/>
        <v>9.4338283492281794E-3</v>
      </c>
      <c r="L4" s="2">
        <v>6.0599999999999994E-2</v>
      </c>
      <c r="M4" s="2">
        <f t="shared" si="5"/>
        <v>0.32991887544012294</v>
      </c>
      <c r="N4" s="2">
        <f t="shared" si="6"/>
        <v>1</v>
      </c>
      <c r="O4">
        <f t="shared" si="2"/>
        <v>173.12377969528649</v>
      </c>
      <c r="P4">
        <f t="shared" si="3"/>
        <v>19.235975521698499</v>
      </c>
      <c r="Q4">
        <f t="shared" si="4"/>
        <v>0</v>
      </c>
      <c r="S4" s="2">
        <v>9.2856014533443005</v>
      </c>
      <c r="U4" s="7">
        <v>15873566</v>
      </c>
      <c r="V4" s="7">
        <v>48113543</v>
      </c>
      <c r="W4" s="2">
        <v>5100107953.9396505</v>
      </c>
    </row>
    <row r="5" spans="1:23" x14ac:dyDescent="0.2">
      <c r="A5" s="2" t="s">
        <v>84</v>
      </c>
      <c r="B5" s="2">
        <v>2021</v>
      </c>
      <c r="C5" s="2" t="s">
        <v>85</v>
      </c>
      <c r="D5" s="2" t="s">
        <v>86</v>
      </c>
      <c r="E5" s="2">
        <v>2.5743414378414919</v>
      </c>
      <c r="F5" s="2">
        <v>22.200140578612601</v>
      </c>
      <c r="G5" s="2">
        <v>8</v>
      </c>
      <c r="H5" s="2">
        <v>1</v>
      </c>
      <c r="I5" s="2">
        <v>0</v>
      </c>
      <c r="J5" s="2">
        <f t="shared" si="0"/>
        <v>9.6959064784512741</v>
      </c>
      <c r="K5" s="2">
        <f t="shared" si="1"/>
        <v>6.761186383857116E-3</v>
      </c>
      <c r="L5" s="2">
        <v>9.2499999999999999E-2</v>
      </c>
      <c r="M5" s="2">
        <f t="shared" si="5"/>
        <v>0.26981921010424625</v>
      </c>
      <c r="N5" s="2">
        <f t="shared" si="6"/>
        <v>1</v>
      </c>
      <c r="O5">
        <f t="shared" si="2"/>
        <v>177.60112462890081</v>
      </c>
      <c r="P5">
        <f t="shared" si="3"/>
        <v>22.200140578612601</v>
      </c>
      <c r="Q5">
        <f t="shared" si="4"/>
        <v>0</v>
      </c>
      <c r="S5" s="2">
        <v>9.2856014533443005</v>
      </c>
      <c r="U5" s="7">
        <v>9057373</v>
      </c>
      <c r="V5" s="7">
        <v>33568303</v>
      </c>
      <c r="W5" s="2">
        <v>4964853961.1549625</v>
      </c>
    </row>
    <row r="6" spans="1:23" x14ac:dyDescent="0.2">
      <c r="A6" s="2" t="s">
        <v>84</v>
      </c>
      <c r="B6" s="2">
        <v>2022</v>
      </c>
      <c r="C6" s="2" t="s">
        <v>85</v>
      </c>
      <c r="D6" s="2" t="s">
        <v>86</v>
      </c>
      <c r="E6" s="2">
        <v>2.5981619843632155</v>
      </c>
      <c r="F6" s="2">
        <v>13.562142864190299</v>
      </c>
      <c r="G6" s="2">
        <v>8</v>
      </c>
      <c r="H6" s="2">
        <v>1</v>
      </c>
      <c r="I6" s="2">
        <v>0</v>
      </c>
      <c r="J6" s="2">
        <f t="shared" si="0"/>
        <v>9.6799534839778172</v>
      </c>
      <c r="K6" s="2">
        <f t="shared" si="1"/>
        <v>5.5818177286259592E-3</v>
      </c>
      <c r="L6" s="2">
        <v>8.1689999999999999E-2</v>
      </c>
      <c r="M6" s="2">
        <f t="shared" si="5"/>
        <v>0.30453138159361082</v>
      </c>
      <c r="N6" s="2">
        <f t="shared" si="6"/>
        <v>1</v>
      </c>
      <c r="O6">
        <f t="shared" si="2"/>
        <v>108.4971429135224</v>
      </c>
      <c r="P6">
        <f t="shared" si="3"/>
        <v>13.562142864190299</v>
      </c>
      <c r="Q6">
        <f t="shared" si="4"/>
        <v>0</v>
      </c>
      <c r="S6" s="2">
        <v>9.2682775700358206</v>
      </c>
      <c r="U6" s="7">
        <v>8135068</v>
      </c>
      <c r="V6" s="7">
        <v>26713398</v>
      </c>
      <c r="W6" s="2">
        <v>4785788303.8713751</v>
      </c>
    </row>
    <row r="7" spans="1:23" x14ac:dyDescent="0.2">
      <c r="A7" s="2" t="s">
        <v>84</v>
      </c>
      <c r="B7" s="2">
        <v>2023</v>
      </c>
      <c r="C7" s="2" t="s">
        <v>85</v>
      </c>
      <c r="D7" s="2" t="s">
        <v>86</v>
      </c>
      <c r="E7" s="2">
        <v>2.6778445108776854</v>
      </c>
      <c r="F7" s="2"/>
      <c r="G7" s="2"/>
      <c r="H7" s="2">
        <v>0</v>
      </c>
      <c r="I7" s="2"/>
      <c r="J7" s="2">
        <f t="shared" si="0"/>
        <v>9.5620355235608105</v>
      </c>
      <c r="K7" s="2">
        <f t="shared" si="1"/>
        <v>6.635899151892167E-3</v>
      </c>
      <c r="L7" s="2">
        <v>8.6500000000000007E-2</v>
      </c>
      <c r="M7" s="2">
        <f t="shared" si="5"/>
        <v>0.12857502498070367</v>
      </c>
      <c r="N7" s="2">
        <f t="shared" si="6"/>
        <v>1</v>
      </c>
      <c r="O7">
        <f t="shared" si="2"/>
        <v>0</v>
      </c>
      <c r="P7">
        <f t="shared" si="3"/>
        <v>0</v>
      </c>
      <c r="Q7">
        <f t="shared" si="4"/>
        <v>0</v>
      </c>
      <c r="S7" s="2">
        <v>9.2682775700358206</v>
      </c>
      <c r="U7" s="7">
        <v>3112375</v>
      </c>
      <c r="V7" s="7">
        <v>24206684</v>
      </c>
      <c r="W7" s="2">
        <v>3647837835.6756191</v>
      </c>
    </row>
    <row r="8" spans="1:23" x14ac:dyDescent="0.2">
      <c r="A8" s="2" t="s">
        <v>84</v>
      </c>
      <c r="B8" s="2">
        <v>2024</v>
      </c>
      <c r="C8" s="2" t="s">
        <v>85</v>
      </c>
      <c r="D8" s="2" t="s">
        <v>86</v>
      </c>
      <c r="E8" s="2">
        <v>3.1592959044437658</v>
      </c>
      <c r="F8" s="2"/>
      <c r="G8" s="2"/>
      <c r="H8" s="2">
        <v>0</v>
      </c>
      <c r="I8" s="2"/>
      <c r="J8" s="2">
        <f t="shared" si="0"/>
        <v>9.5244963137731293</v>
      </c>
      <c r="K8" s="2">
        <f t="shared" si="1"/>
        <v>6.9025356535226678E-3</v>
      </c>
      <c r="L8" s="2">
        <v>0.13150000000000001</v>
      </c>
      <c r="M8" s="2">
        <f t="shared" si="5"/>
        <v>7.953903275477954E-2</v>
      </c>
      <c r="N8" s="2">
        <f t="shared" si="6"/>
        <v>1</v>
      </c>
      <c r="O8">
        <f t="shared" si="2"/>
        <v>0</v>
      </c>
      <c r="P8">
        <f t="shared" si="3"/>
        <v>0</v>
      </c>
      <c r="Q8">
        <f t="shared" si="4"/>
        <v>0</v>
      </c>
      <c r="S8" s="2">
        <v>9.2682775700358206</v>
      </c>
      <c r="U8" s="7">
        <v>1836899</v>
      </c>
      <c r="V8" s="7">
        <v>23094309</v>
      </c>
      <c r="W8" s="2">
        <v>3345771780</v>
      </c>
    </row>
    <row r="9" spans="1:23" x14ac:dyDescent="0.2">
      <c r="A9" s="2" t="s">
        <v>109</v>
      </c>
      <c r="B9" s="2">
        <v>2018</v>
      </c>
      <c r="C9" s="2" t="s">
        <v>110</v>
      </c>
      <c r="D9" s="2" t="s">
        <v>111</v>
      </c>
      <c r="E9" s="2">
        <v>5.7498265991938613</v>
      </c>
      <c r="F9" s="2">
        <v>30.161747413061899</v>
      </c>
      <c r="G9" s="2">
        <v>12</v>
      </c>
      <c r="H9" s="2">
        <v>1</v>
      </c>
      <c r="I9" s="2">
        <v>8.3333333333333304</v>
      </c>
      <c r="J9" s="2">
        <f t="shared" si="0"/>
        <v>10.740484115834461</v>
      </c>
      <c r="K9" s="2">
        <f t="shared" si="1"/>
        <v>2.41856839799111E-2</v>
      </c>
      <c r="L9" s="2">
        <v>3.2000000000000001E-2</v>
      </c>
      <c r="M9" s="2">
        <f t="shared" si="5"/>
        <v>0.3969792575179461</v>
      </c>
      <c r="N9" s="2">
        <f t="shared" si="6"/>
        <v>1</v>
      </c>
      <c r="O9">
        <f t="shared" si="2"/>
        <v>361.94096895674278</v>
      </c>
      <c r="P9">
        <f t="shared" si="3"/>
        <v>30.161747413061899</v>
      </c>
      <c r="Q9">
        <f t="shared" si="4"/>
        <v>251.34789510884906</v>
      </c>
      <c r="S9" s="2">
        <v>15.480710741113199</v>
      </c>
      <c r="U9" s="7">
        <v>528214483</v>
      </c>
      <c r="V9" s="7">
        <v>1330584591</v>
      </c>
      <c r="W9" s="2">
        <v>55015379846.408249</v>
      </c>
    </row>
    <row r="10" spans="1:23" x14ac:dyDescent="0.2">
      <c r="A10" s="2" t="s">
        <v>109</v>
      </c>
      <c r="B10" s="2">
        <v>2019</v>
      </c>
      <c r="C10" s="2" t="s">
        <v>110</v>
      </c>
      <c r="D10" s="2" t="s">
        <v>111</v>
      </c>
      <c r="E10" s="2">
        <v>6.4959450706712047</v>
      </c>
      <c r="F10" s="2">
        <v>28.540123214599799</v>
      </c>
      <c r="G10" s="2">
        <v>11</v>
      </c>
      <c r="H10" s="2">
        <v>1</v>
      </c>
      <c r="I10" s="2">
        <v>9.0909090909090899</v>
      </c>
      <c r="J10" s="2">
        <f t="shared" si="0"/>
        <v>10.692500172133167</v>
      </c>
      <c r="K10" s="2">
        <f t="shared" si="1"/>
        <v>4.319679998706831E-2</v>
      </c>
      <c r="L10" s="2">
        <v>3.109E-2</v>
      </c>
      <c r="M10" s="2">
        <f t="shared" si="5"/>
        <v>0.2418602200578529</v>
      </c>
      <c r="N10" s="2">
        <f t="shared" si="6"/>
        <v>1</v>
      </c>
      <c r="O10">
        <f t="shared" si="2"/>
        <v>313.94135536059781</v>
      </c>
      <c r="P10">
        <f t="shared" si="3"/>
        <v>28.540123214599799</v>
      </c>
      <c r="Q10">
        <f t="shared" si="4"/>
        <v>259.45566558727086</v>
      </c>
      <c r="S10" s="2">
        <v>15.646744921687</v>
      </c>
      <c r="U10" s="7">
        <v>514654994</v>
      </c>
      <c r="V10" s="7">
        <v>2127902612</v>
      </c>
      <c r="W10" s="2">
        <v>49260653859.47625</v>
      </c>
    </row>
    <row r="11" spans="1:23" x14ac:dyDescent="0.2">
      <c r="A11" s="2" t="s">
        <v>109</v>
      </c>
      <c r="B11" s="2">
        <v>2020</v>
      </c>
      <c r="C11" s="2" t="s">
        <v>110</v>
      </c>
      <c r="D11" s="2" t="s">
        <v>111</v>
      </c>
      <c r="E11" s="2">
        <v>6.9852217340340781</v>
      </c>
      <c r="F11" s="2">
        <v>10.8497413433077</v>
      </c>
      <c r="G11" s="2">
        <v>12</v>
      </c>
      <c r="H11" s="2">
        <v>1</v>
      </c>
      <c r="I11" s="2">
        <v>8.3333333333333304</v>
      </c>
      <c r="J11" s="2">
        <f t="shared" si="0"/>
        <v>10.659790439367118</v>
      </c>
      <c r="K11" s="2">
        <f t="shared" si="1"/>
        <v>3.0801058594972841E-2</v>
      </c>
      <c r="L11" s="2">
        <v>1.8100000000000002E-2</v>
      </c>
      <c r="M11" s="2">
        <f t="shared" si="5"/>
        <v>0.7913714297563138</v>
      </c>
      <c r="N11" s="2">
        <f t="shared" si="6"/>
        <v>1</v>
      </c>
      <c r="O11">
        <f t="shared" si="2"/>
        <v>130.19689611969241</v>
      </c>
      <c r="P11">
        <f t="shared" si="3"/>
        <v>10.8497413433077</v>
      </c>
      <c r="Q11">
        <f t="shared" si="4"/>
        <v>90.414511194230798</v>
      </c>
      <c r="S11" s="2">
        <v>15.6546513112381</v>
      </c>
      <c r="U11" s="7">
        <v>1113618532</v>
      </c>
      <c r="V11" s="7">
        <v>1407200829</v>
      </c>
      <c r="W11" s="2">
        <v>45686768351.191498</v>
      </c>
    </row>
    <row r="12" spans="1:23" x14ac:dyDescent="0.2">
      <c r="A12" s="2" t="s">
        <v>109</v>
      </c>
      <c r="B12" s="2">
        <v>2021</v>
      </c>
      <c r="C12" s="2" t="s">
        <v>110</v>
      </c>
      <c r="D12" s="2" t="s">
        <v>111</v>
      </c>
      <c r="E12" s="2">
        <v>8.6546850473761232</v>
      </c>
      <c r="F12" s="2">
        <v>9.1208004058476195</v>
      </c>
      <c r="G12" s="2">
        <v>13</v>
      </c>
      <c r="H12" s="2">
        <v>1</v>
      </c>
      <c r="I12" s="2">
        <v>7.6923076923076898</v>
      </c>
      <c r="J12" s="2">
        <f t="shared" si="0"/>
        <v>10.560084276534154</v>
      </c>
      <c r="K12" s="2">
        <f t="shared" si="1"/>
        <v>3.7680208344095661E-2</v>
      </c>
      <c r="L12" s="2"/>
      <c r="M12" s="2">
        <f t="shared" si="5"/>
        <v>0.23210261732934095</v>
      </c>
      <c r="N12" s="2">
        <f t="shared" si="6"/>
        <v>1</v>
      </c>
      <c r="O12">
        <f t="shared" si="2"/>
        <v>118.57040527601906</v>
      </c>
      <c r="P12">
        <f t="shared" si="3"/>
        <v>9.1208004058476195</v>
      </c>
      <c r="Q12">
        <f t="shared" si="4"/>
        <v>70.160003121904737</v>
      </c>
      <c r="S12" s="2">
        <v>16.002532451487799</v>
      </c>
      <c r="U12" s="7">
        <v>317597891</v>
      </c>
      <c r="V12" s="7">
        <v>1368351183</v>
      </c>
      <c r="W12" s="2">
        <v>36314851831.609238</v>
      </c>
    </row>
    <row r="13" spans="1:23" x14ac:dyDescent="0.2">
      <c r="A13" s="2" t="s">
        <v>109</v>
      </c>
      <c r="B13" s="2">
        <v>2022</v>
      </c>
      <c r="C13" s="2" t="s">
        <v>110</v>
      </c>
      <c r="D13" s="2" t="s">
        <v>111</v>
      </c>
      <c r="E13" s="2">
        <v>8.3381856922956317</v>
      </c>
      <c r="F13" s="2"/>
      <c r="G13" s="2"/>
      <c r="H13" s="2">
        <v>0</v>
      </c>
      <c r="I13" s="2"/>
      <c r="J13" s="2" t="e">
        <f t="shared" si="0"/>
        <v>#NUM!</v>
      </c>
      <c r="K13" s="2" t="e">
        <f t="shared" si="1"/>
        <v>#DIV/0!</v>
      </c>
      <c r="L13" s="2"/>
      <c r="M13" s="2">
        <f t="shared" si="5"/>
        <v>0.30740826991478615</v>
      </c>
      <c r="N13" s="2">
        <f t="shared" si="6"/>
        <v>1</v>
      </c>
      <c r="O13">
        <f t="shared" si="2"/>
        <v>0</v>
      </c>
      <c r="P13">
        <f t="shared" si="3"/>
        <v>0</v>
      </c>
      <c r="Q13">
        <f t="shared" si="4"/>
        <v>0</v>
      </c>
      <c r="S13" s="2">
        <v>16.168566632061601</v>
      </c>
      <c r="U13" s="7">
        <v>468589819</v>
      </c>
      <c r="V13" s="7">
        <v>1524324050</v>
      </c>
      <c r="W13" s="2"/>
    </row>
    <row r="14" spans="1:23" x14ac:dyDescent="0.2">
      <c r="A14" s="2" t="s">
        <v>109</v>
      </c>
      <c r="B14" s="2">
        <v>2023</v>
      </c>
      <c r="C14" s="2" t="s">
        <v>110</v>
      </c>
      <c r="D14" s="2" t="s">
        <v>111</v>
      </c>
      <c r="E14" s="2">
        <v>8.6973467082671903</v>
      </c>
      <c r="F14" s="2"/>
      <c r="G14" s="2"/>
      <c r="H14" s="2">
        <v>0</v>
      </c>
      <c r="I14" s="2"/>
      <c r="J14" s="2" t="e">
        <f t="shared" si="0"/>
        <v>#NUM!</v>
      </c>
      <c r="K14" s="2" t="e">
        <f t="shared" si="1"/>
        <v>#DIV/0!</v>
      </c>
      <c r="L14" s="2"/>
      <c r="M14" s="2">
        <f t="shared" si="5"/>
        <v>0.24625155022772729</v>
      </c>
      <c r="N14" s="2">
        <f t="shared" si="6"/>
        <v>1</v>
      </c>
      <c r="O14">
        <f t="shared" si="2"/>
        <v>0</v>
      </c>
      <c r="P14">
        <f t="shared" si="3"/>
        <v>0</v>
      </c>
      <c r="Q14">
        <f t="shared" si="4"/>
        <v>0</v>
      </c>
      <c r="S14" s="2">
        <v>16.168566632061601</v>
      </c>
      <c r="U14" s="7">
        <v>366283297</v>
      </c>
      <c r="V14" s="7">
        <v>1487435497</v>
      </c>
      <c r="W14" s="2"/>
    </row>
    <row r="15" spans="1:23" x14ac:dyDescent="0.2">
      <c r="A15" s="2" t="s">
        <v>109</v>
      </c>
      <c r="B15" s="2">
        <v>2024</v>
      </c>
      <c r="C15" s="2" t="s">
        <v>110</v>
      </c>
      <c r="D15" s="2" t="s">
        <v>111</v>
      </c>
      <c r="E15" s="2">
        <v>9.5657289633306331</v>
      </c>
      <c r="F15" s="2"/>
      <c r="G15" s="2"/>
      <c r="H15" s="2">
        <v>0</v>
      </c>
      <c r="I15" s="2"/>
      <c r="J15" s="2" t="e">
        <f t="shared" si="0"/>
        <v>#NUM!</v>
      </c>
      <c r="K15" s="2" t="e">
        <f t="shared" si="1"/>
        <v>#DIV/0!</v>
      </c>
      <c r="L15" s="2"/>
      <c r="M15" s="2">
        <f t="shared" si="5"/>
        <v>0.21445662673975766</v>
      </c>
      <c r="N15" s="2">
        <f t="shared" si="6"/>
        <v>1</v>
      </c>
      <c r="O15">
        <f t="shared" si="2"/>
        <v>0</v>
      </c>
      <c r="P15">
        <f t="shared" si="3"/>
        <v>0</v>
      </c>
      <c r="Q15">
        <f t="shared" si="4"/>
        <v>0</v>
      </c>
      <c r="S15" s="2">
        <v>16.168566632061601</v>
      </c>
      <c r="U15" s="7">
        <v>355944813</v>
      </c>
      <c r="V15" s="7">
        <v>1659751990</v>
      </c>
      <c r="W15" s="2"/>
    </row>
    <row r="16" spans="1:23" x14ac:dyDescent="0.2">
      <c r="A16" s="2" t="s">
        <v>144</v>
      </c>
      <c r="B16" s="2">
        <v>2018</v>
      </c>
      <c r="C16" s="2" t="s">
        <v>145</v>
      </c>
      <c r="D16" s="2" t="s">
        <v>141</v>
      </c>
      <c r="E16" s="2">
        <v>1.7152223717256232</v>
      </c>
      <c r="F16" s="2">
        <v>41.438769294979203</v>
      </c>
      <c r="G16" s="2">
        <v>6</v>
      </c>
      <c r="H16" s="2">
        <v>1</v>
      </c>
      <c r="I16" s="2">
        <v>0</v>
      </c>
      <c r="J16" s="2">
        <f t="shared" si="0"/>
        <v>10.288269286701164</v>
      </c>
      <c r="K16" s="2">
        <f t="shared" si="1"/>
        <v>1.2307753243175035E-2</v>
      </c>
      <c r="L16" s="2">
        <v>2.6600000000000002E-2</v>
      </c>
      <c r="M16" s="2">
        <f t="shared" si="5"/>
        <v>0.12221312476083045</v>
      </c>
      <c r="N16" s="2">
        <f t="shared" si="6"/>
        <v>1</v>
      </c>
      <c r="O16">
        <f t="shared" si="2"/>
        <v>248.6326157698752</v>
      </c>
      <c r="P16">
        <f t="shared" si="3"/>
        <v>41.438769294979203</v>
      </c>
      <c r="Q16">
        <f t="shared" si="4"/>
        <v>0</v>
      </c>
      <c r="S16" s="2">
        <v>3.2082070749856602</v>
      </c>
      <c r="U16" s="7">
        <v>29212311</v>
      </c>
      <c r="V16" s="7">
        <v>239027609</v>
      </c>
      <c r="W16" s="2">
        <v>19420897078.233749</v>
      </c>
    </row>
    <row r="17" spans="1:23" x14ac:dyDescent="0.2">
      <c r="A17" s="2" t="s">
        <v>144</v>
      </c>
      <c r="B17" s="2">
        <v>2019</v>
      </c>
      <c r="C17" s="2" t="s">
        <v>145</v>
      </c>
      <c r="D17" s="2" t="s">
        <v>141</v>
      </c>
      <c r="E17" s="2">
        <v>2.222368253949718</v>
      </c>
      <c r="F17" s="2"/>
      <c r="G17" s="2"/>
      <c r="H17" s="2">
        <v>0</v>
      </c>
      <c r="I17" s="2"/>
      <c r="J17" s="2" t="e">
        <f t="shared" si="0"/>
        <v>#NUM!</v>
      </c>
      <c r="K17" s="2" t="e">
        <f t="shared" si="1"/>
        <v>#DIV/0!</v>
      </c>
      <c r="L17" s="2"/>
      <c r="M17" s="2">
        <f t="shared" si="5"/>
        <v>-9.4477468561528208E-2</v>
      </c>
      <c r="N17" s="2">
        <f t="shared" si="6"/>
        <v>0</v>
      </c>
      <c r="O17">
        <f t="shared" si="2"/>
        <v>0</v>
      </c>
      <c r="P17">
        <f t="shared" si="3"/>
        <v>0</v>
      </c>
      <c r="Q17">
        <f t="shared" si="4"/>
        <v>0</v>
      </c>
      <c r="S17" s="2">
        <v>3.2153048782489</v>
      </c>
      <c r="U17" s="7">
        <v>-2766057</v>
      </c>
      <c r="V17" s="7">
        <v>29277425</v>
      </c>
      <c r="W17" s="2"/>
    </row>
    <row r="18" spans="1:23" x14ac:dyDescent="0.2">
      <c r="A18" s="2" t="s">
        <v>144</v>
      </c>
      <c r="B18" s="2">
        <v>2020</v>
      </c>
      <c r="C18" s="2" t="s">
        <v>145</v>
      </c>
      <c r="D18" s="2" t="s">
        <v>141</v>
      </c>
      <c r="E18" s="2">
        <v>3.7191614109314486</v>
      </c>
      <c r="F18" s="2"/>
      <c r="G18" s="2"/>
      <c r="H18" s="2">
        <v>0</v>
      </c>
      <c r="I18" s="2"/>
      <c r="J18" s="2" t="e">
        <f t="shared" si="0"/>
        <v>#NUM!</v>
      </c>
      <c r="K18" s="2" t="e">
        <f t="shared" si="1"/>
        <v>#DIV/0!</v>
      </c>
      <c r="L18" s="2"/>
      <c r="M18" s="2">
        <f t="shared" si="5"/>
        <v>7.9445031679898415E-2</v>
      </c>
      <c r="N18" s="2">
        <f t="shared" si="6"/>
        <v>1</v>
      </c>
      <c r="O18">
        <f t="shared" si="2"/>
        <v>0</v>
      </c>
      <c r="P18">
        <f t="shared" si="3"/>
        <v>0</v>
      </c>
      <c r="Q18">
        <f t="shared" si="4"/>
        <v>0</v>
      </c>
      <c r="S18" s="2">
        <v>3.2224026815121398</v>
      </c>
      <c r="U18" s="7">
        <v>18884117</v>
      </c>
      <c r="V18" s="7">
        <v>237700415</v>
      </c>
      <c r="W18" s="2"/>
    </row>
    <row r="19" spans="1:23" x14ac:dyDescent="0.2">
      <c r="A19" s="2" t="s">
        <v>144</v>
      </c>
      <c r="B19" s="2">
        <v>2021</v>
      </c>
      <c r="C19" s="2" t="s">
        <v>145</v>
      </c>
      <c r="D19" s="2" t="s">
        <v>141</v>
      </c>
      <c r="E19" s="2">
        <v>4.5707609647408365</v>
      </c>
      <c r="F19" s="2"/>
      <c r="G19" s="2"/>
      <c r="H19" s="2">
        <v>0</v>
      </c>
      <c r="I19" s="2"/>
      <c r="J19" s="2" t="e">
        <f t="shared" si="0"/>
        <v>#NUM!</v>
      </c>
      <c r="K19" s="2" t="e">
        <f t="shared" si="1"/>
        <v>#DIV/0!</v>
      </c>
      <c r="L19" s="2"/>
      <c r="M19" s="2">
        <f t="shared" si="5"/>
        <v>3.6477140355992782E-2</v>
      </c>
      <c r="N19" s="2">
        <f t="shared" si="6"/>
        <v>1</v>
      </c>
      <c r="O19">
        <f t="shared" si="2"/>
        <v>0</v>
      </c>
      <c r="P19">
        <f t="shared" si="3"/>
        <v>0</v>
      </c>
      <c r="Q19">
        <f t="shared" si="4"/>
        <v>0</v>
      </c>
      <c r="S19" s="2">
        <v>3.1798158619326902</v>
      </c>
      <c r="U19" s="7">
        <v>8483890</v>
      </c>
      <c r="V19" s="7">
        <v>232581006</v>
      </c>
      <c r="W19" s="2"/>
    </row>
    <row r="20" spans="1:23" x14ac:dyDescent="0.2">
      <c r="A20" s="2" t="s">
        <v>144</v>
      </c>
      <c r="B20" s="2">
        <v>2022</v>
      </c>
      <c r="C20" s="2" t="s">
        <v>145</v>
      </c>
      <c r="D20" s="2" t="s">
        <v>141</v>
      </c>
      <c r="E20" s="2"/>
      <c r="F20" s="2"/>
      <c r="G20" s="2"/>
      <c r="H20" s="2">
        <v>0</v>
      </c>
      <c r="I20" s="2"/>
      <c r="J20" s="2" t="e">
        <f t="shared" si="0"/>
        <v>#NUM!</v>
      </c>
      <c r="K20" s="2" t="e">
        <f t="shared" si="1"/>
        <v>#DIV/0!</v>
      </c>
      <c r="L20" s="2"/>
      <c r="M20" s="2">
        <f t="shared" si="5"/>
        <v>7.001497583807012E-2</v>
      </c>
      <c r="N20" s="2">
        <f t="shared" si="6"/>
        <v>1</v>
      </c>
      <c r="O20">
        <f t="shared" si="2"/>
        <v>0</v>
      </c>
      <c r="P20">
        <f t="shared" si="3"/>
        <v>0</v>
      </c>
      <c r="Q20">
        <f t="shared" si="4"/>
        <v>0</v>
      </c>
      <c r="S20" s="2">
        <v>3.18691366519593</v>
      </c>
      <c r="U20" s="7">
        <v>16495961</v>
      </c>
      <c r="V20" s="7">
        <v>235606180</v>
      </c>
      <c r="W20" s="2"/>
    </row>
    <row r="21" spans="1:23" x14ac:dyDescent="0.2">
      <c r="A21" s="2" t="s">
        <v>144</v>
      </c>
      <c r="B21" s="2">
        <v>2023</v>
      </c>
      <c r="C21" s="2" t="s">
        <v>145</v>
      </c>
      <c r="D21" s="2" t="s">
        <v>141</v>
      </c>
      <c r="E21" s="2"/>
      <c r="F21" s="2"/>
      <c r="G21" s="2"/>
      <c r="H21" s="2">
        <v>0</v>
      </c>
      <c r="I21" s="2"/>
      <c r="J21" s="2" t="e">
        <f t="shared" si="0"/>
        <v>#NUM!</v>
      </c>
      <c r="K21" s="2" t="e">
        <f t="shared" si="1"/>
        <v>#DIV/0!</v>
      </c>
      <c r="L21" s="2"/>
      <c r="M21" s="2">
        <f t="shared" si="5"/>
        <v>8.9556942971746226E-2</v>
      </c>
      <c r="N21" s="2">
        <f t="shared" si="6"/>
        <v>1</v>
      </c>
      <c r="O21">
        <f t="shared" si="2"/>
        <v>0</v>
      </c>
      <c r="P21">
        <f t="shared" si="3"/>
        <v>0</v>
      </c>
      <c r="Q21">
        <f t="shared" si="4"/>
        <v>0</v>
      </c>
      <c r="S21" s="2">
        <v>3.18691366519593</v>
      </c>
      <c r="U21" s="7">
        <v>20645494</v>
      </c>
      <c r="V21" s="7">
        <v>230529240</v>
      </c>
      <c r="W21" s="2"/>
    </row>
    <row r="22" spans="1:23" x14ac:dyDescent="0.2">
      <c r="A22" s="2" t="s">
        <v>144</v>
      </c>
      <c r="B22" s="2">
        <v>2024</v>
      </c>
      <c r="C22" s="2" t="s">
        <v>145</v>
      </c>
      <c r="D22" s="2" t="s">
        <v>141</v>
      </c>
      <c r="E22" s="2"/>
      <c r="F22" s="2"/>
      <c r="G22" s="2"/>
      <c r="H22" s="2">
        <v>0</v>
      </c>
      <c r="I22" s="2"/>
      <c r="J22" s="2" t="e">
        <f t="shared" si="0"/>
        <v>#NUM!</v>
      </c>
      <c r="K22" s="2" t="e">
        <f t="shared" si="1"/>
        <v>#DIV/0!</v>
      </c>
      <c r="L22" s="2"/>
      <c r="M22" s="2">
        <f t="shared" si="5"/>
        <v>9.3978829153717899E-2</v>
      </c>
      <c r="N22" s="2">
        <f t="shared" si="6"/>
        <v>1</v>
      </c>
      <c r="O22">
        <f t="shared" si="2"/>
        <v>0</v>
      </c>
      <c r="P22">
        <f t="shared" si="3"/>
        <v>0</v>
      </c>
      <c r="Q22">
        <f t="shared" si="4"/>
        <v>0</v>
      </c>
      <c r="S22" s="2">
        <v>3.18691366519593</v>
      </c>
      <c r="U22" s="7">
        <v>20688135</v>
      </c>
      <c r="V22" s="7">
        <v>220136122</v>
      </c>
      <c r="W22" s="2"/>
    </row>
    <row r="23" spans="1:23" x14ac:dyDescent="0.2">
      <c r="A23" s="2" t="s">
        <v>63</v>
      </c>
      <c r="B23" s="2">
        <v>2018</v>
      </c>
      <c r="C23" s="2" t="s">
        <v>64</v>
      </c>
      <c r="D23" s="2" t="s">
        <v>5</v>
      </c>
      <c r="E23" s="2">
        <v>1.3646061450616904</v>
      </c>
      <c r="F23" s="2">
        <v>39.473370597624999</v>
      </c>
      <c r="G23" s="2">
        <v>9</v>
      </c>
      <c r="H23" s="2">
        <v>1</v>
      </c>
      <c r="I23" s="2">
        <v>0</v>
      </c>
      <c r="J23" s="2">
        <f t="shared" si="0"/>
        <v>10.059549759784053</v>
      </c>
      <c r="K23" s="2">
        <f t="shared" si="1"/>
        <v>1.0730733890755592E-2</v>
      </c>
      <c r="L23" s="2">
        <v>1.7399999999999999E-2</v>
      </c>
      <c r="M23" s="2">
        <f t="shared" si="5"/>
        <v>0.17492523236164889</v>
      </c>
      <c r="N23" s="2">
        <f t="shared" si="6"/>
        <v>1</v>
      </c>
      <c r="O23">
        <f t="shared" si="2"/>
        <v>355.26033537862497</v>
      </c>
      <c r="P23">
        <f t="shared" si="3"/>
        <v>39.473370597624999</v>
      </c>
      <c r="Q23">
        <f t="shared" si="4"/>
        <v>0</v>
      </c>
      <c r="S23" s="2">
        <v>2.5071730036728201</v>
      </c>
      <c r="U23" s="7">
        <v>21529386</v>
      </c>
      <c r="V23" s="7">
        <v>123077647</v>
      </c>
      <c r="W23" s="2">
        <v>11469639285.904762</v>
      </c>
    </row>
    <row r="24" spans="1:23" x14ac:dyDescent="0.2">
      <c r="A24" s="2" t="s">
        <v>63</v>
      </c>
      <c r="B24" s="2">
        <v>2019</v>
      </c>
      <c r="C24" s="2" t="s">
        <v>64</v>
      </c>
      <c r="D24" s="2" t="s">
        <v>5</v>
      </c>
      <c r="E24" s="2">
        <v>1.5123002696168992</v>
      </c>
      <c r="F24" s="2">
        <v>42.531071429905197</v>
      </c>
      <c r="G24" s="2">
        <v>9</v>
      </c>
      <c r="H24" s="2">
        <v>1</v>
      </c>
      <c r="I24" s="2">
        <v>0</v>
      </c>
      <c r="J24" s="2">
        <f t="shared" si="0"/>
        <v>9.9157710734196449</v>
      </c>
      <c r="K24" s="2">
        <f t="shared" si="1"/>
        <v>7.0988380137784876E-3</v>
      </c>
      <c r="L24" s="2">
        <v>4.1790000000000001E-2</v>
      </c>
      <c r="M24" s="2">
        <f t="shared" si="5"/>
        <v>0.10194254313829097</v>
      </c>
      <c r="N24" s="2">
        <f t="shared" si="6"/>
        <v>1</v>
      </c>
      <c r="O24">
        <f t="shared" si="2"/>
        <v>382.77964286914676</v>
      </c>
      <c r="P24">
        <f t="shared" si="3"/>
        <v>42.531071429905197</v>
      </c>
      <c r="Q24">
        <f t="shared" si="4"/>
        <v>0</v>
      </c>
      <c r="S24" s="2">
        <v>2.52327042263701</v>
      </c>
      <c r="U24" s="7">
        <v>5960927</v>
      </c>
      <c r="V24" s="7">
        <v>58473399</v>
      </c>
      <c r="W24" s="2">
        <v>8237038073.9081631</v>
      </c>
    </row>
    <row r="25" spans="1:23" x14ac:dyDescent="0.2">
      <c r="A25" s="2" t="s">
        <v>63</v>
      </c>
      <c r="B25" s="2">
        <v>2020</v>
      </c>
      <c r="C25" s="2" t="s">
        <v>64</v>
      </c>
      <c r="D25" s="2" t="s">
        <v>5</v>
      </c>
      <c r="E25" s="2">
        <v>1.6790504913873945</v>
      </c>
      <c r="F25" s="2">
        <v>36.816601790854499</v>
      </c>
      <c r="G25" s="2">
        <v>9</v>
      </c>
      <c r="H25" s="2">
        <v>1</v>
      </c>
      <c r="I25" s="2">
        <v>0</v>
      </c>
      <c r="J25" s="2">
        <f t="shared" si="0"/>
        <v>9.769759393970169</v>
      </c>
      <c r="K25" s="2">
        <f t="shared" si="1"/>
        <v>1.7937583666323319E-2</v>
      </c>
      <c r="L25" s="2">
        <v>0.16550000000000001</v>
      </c>
      <c r="M25" s="2">
        <f t="shared" si="5"/>
        <v>0.22797477956454504</v>
      </c>
      <c r="N25" s="2">
        <f t="shared" si="6"/>
        <v>1</v>
      </c>
      <c r="O25">
        <f t="shared" si="2"/>
        <v>331.34941611769051</v>
      </c>
      <c r="P25">
        <f t="shared" si="3"/>
        <v>36.816601790854499</v>
      </c>
      <c r="Q25">
        <f t="shared" si="4"/>
        <v>0</v>
      </c>
      <c r="S25" s="2">
        <v>2.5192460678959598</v>
      </c>
      <c r="U25" s="7">
        <v>24066345</v>
      </c>
      <c r="V25" s="7">
        <v>105565822</v>
      </c>
      <c r="W25" s="2">
        <v>5885175169.8414745</v>
      </c>
    </row>
    <row r="26" spans="1:23" x14ac:dyDescent="0.2">
      <c r="A26" s="2" t="s">
        <v>63</v>
      </c>
      <c r="B26" s="2">
        <v>2021</v>
      </c>
      <c r="C26" s="2" t="s">
        <v>64</v>
      </c>
      <c r="D26" s="2" t="s">
        <v>5</v>
      </c>
      <c r="E26" s="2">
        <v>2.1525896990996558</v>
      </c>
      <c r="F26" s="2">
        <v>16.5446557911349</v>
      </c>
      <c r="G26" s="2">
        <v>9</v>
      </c>
      <c r="H26" s="2">
        <v>1</v>
      </c>
      <c r="I26" s="2">
        <v>0</v>
      </c>
      <c r="J26" s="2">
        <f t="shared" si="0"/>
        <v>9.5973688104033048</v>
      </c>
      <c r="K26" s="2">
        <f t="shared" si="1"/>
        <v>2.3542079340328453E-2</v>
      </c>
      <c r="L26" s="2">
        <v>0.15698999999999999</v>
      </c>
      <c r="M26" s="2">
        <f t="shared" si="5"/>
        <v>0.19243759433040708</v>
      </c>
      <c r="N26" s="2">
        <f t="shared" si="6"/>
        <v>1</v>
      </c>
      <c r="O26">
        <f t="shared" si="2"/>
        <v>148.90190212021412</v>
      </c>
      <c r="P26">
        <f t="shared" si="3"/>
        <v>16.5446557911349</v>
      </c>
      <c r="Q26">
        <f t="shared" si="4"/>
        <v>0</v>
      </c>
      <c r="S26" s="2">
        <v>2.52327042263701</v>
      </c>
      <c r="U26" s="7">
        <v>17926832</v>
      </c>
      <c r="V26" s="7">
        <v>93156600</v>
      </c>
      <c r="W26" s="2">
        <v>3957025148.5993123</v>
      </c>
    </row>
    <row r="27" spans="1:23" x14ac:dyDescent="0.2">
      <c r="A27" s="2" t="s">
        <v>63</v>
      </c>
      <c r="B27" s="2">
        <v>2022</v>
      </c>
      <c r="C27" s="2" t="s">
        <v>64</v>
      </c>
      <c r="D27" s="2" t="s">
        <v>5</v>
      </c>
      <c r="E27" s="2">
        <v>2.238543065932991</v>
      </c>
      <c r="F27" s="2">
        <v>10.820112167183099</v>
      </c>
      <c r="G27" s="2">
        <v>12</v>
      </c>
      <c r="H27" s="2">
        <v>0</v>
      </c>
      <c r="I27" s="2">
        <v>0</v>
      </c>
      <c r="J27" s="2">
        <f t="shared" si="0"/>
        <v>9.5799171669937007</v>
      </c>
      <c r="K27" s="2">
        <f t="shared" si="1"/>
        <v>5.4374224246153801E-3</v>
      </c>
      <c r="L27" s="2">
        <v>0.17859000000000003</v>
      </c>
      <c r="M27" s="2">
        <f t="shared" si="5"/>
        <v>0.72770179791423317</v>
      </c>
      <c r="N27" s="2">
        <f t="shared" si="6"/>
        <v>1</v>
      </c>
      <c r="O27">
        <f t="shared" si="2"/>
        <v>129.8413460061972</v>
      </c>
      <c r="P27">
        <f t="shared" si="3"/>
        <v>0</v>
      </c>
      <c r="Q27">
        <f t="shared" si="4"/>
        <v>0</v>
      </c>
      <c r="S27" s="2">
        <v>2.5272947773780499</v>
      </c>
      <c r="U27" s="7">
        <v>15040549</v>
      </c>
      <c r="V27" s="7">
        <v>20668561</v>
      </c>
      <c r="W27" s="2">
        <v>3801168896.9451375</v>
      </c>
    </row>
    <row r="28" spans="1:23" x14ac:dyDescent="0.2">
      <c r="A28" s="2" t="s">
        <v>63</v>
      </c>
      <c r="B28" s="2">
        <v>2023</v>
      </c>
      <c r="C28" s="2" t="s">
        <v>64</v>
      </c>
      <c r="D28" s="2" t="s">
        <v>5</v>
      </c>
      <c r="E28" s="2">
        <v>2.0213634083334542</v>
      </c>
      <c r="F28" s="2">
        <v>7.1545606306311802</v>
      </c>
      <c r="G28" s="2">
        <v>9</v>
      </c>
      <c r="H28" s="2">
        <v>0</v>
      </c>
      <c r="I28" s="2">
        <v>0</v>
      </c>
      <c r="J28" s="2">
        <f t="shared" si="0"/>
        <v>9.6717326701354018</v>
      </c>
      <c r="K28" s="2">
        <f t="shared" si="1"/>
        <v>0</v>
      </c>
      <c r="L28" s="2">
        <v>0.155</v>
      </c>
      <c r="M28" s="2" t="e">
        <f t="shared" si="5"/>
        <v>#DIV/0!</v>
      </c>
      <c r="N28" s="2">
        <f t="shared" si="6"/>
        <v>1</v>
      </c>
      <c r="O28">
        <f t="shared" si="2"/>
        <v>64.391045675680616</v>
      </c>
      <c r="P28">
        <f t="shared" si="3"/>
        <v>0</v>
      </c>
      <c r="Q28">
        <f t="shared" si="4"/>
        <v>0</v>
      </c>
      <c r="S28" s="2">
        <v>2.5272947773780499</v>
      </c>
      <c r="U28" s="7"/>
      <c r="V28" s="7"/>
      <c r="W28" s="2">
        <v>4696049544.0243378</v>
      </c>
    </row>
    <row r="29" spans="1:23" x14ac:dyDescent="0.2">
      <c r="A29" s="2" t="s">
        <v>63</v>
      </c>
      <c r="B29" s="2">
        <v>2024</v>
      </c>
      <c r="C29" s="2" t="s">
        <v>64</v>
      </c>
      <c r="D29" s="2" t="s">
        <v>5</v>
      </c>
      <c r="E29" s="2">
        <v>2.0723188672899799</v>
      </c>
      <c r="F29" s="2"/>
      <c r="G29" s="2"/>
      <c r="H29" s="2">
        <v>0</v>
      </c>
      <c r="I29" s="2"/>
      <c r="J29" s="2">
        <f t="shared" si="0"/>
        <v>9.6582114335363922</v>
      </c>
      <c r="K29" s="2">
        <f t="shared" si="1"/>
        <v>0</v>
      </c>
      <c r="L29" s="2">
        <v>0.1406</v>
      </c>
      <c r="M29" s="2" t="e">
        <f t="shared" si="5"/>
        <v>#DIV/0!</v>
      </c>
      <c r="N29" s="2">
        <f t="shared" si="6"/>
        <v>1</v>
      </c>
      <c r="O29">
        <f t="shared" si="2"/>
        <v>0</v>
      </c>
      <c r="P29">
        <f t="shared" si="3"/>
        <v>0</v>
      </c>
      <c r="Q29">
        <f t="shared" si="4"/>
        <v>0</v>
      </c>
      <c r="S29" s="2">
        <v>2.5272947773780499</v>
      </c>
      <c r="U29" s="7"/>
      <c r="V29" s="7"/>
      <c r="W29" s="2">
        <v>4552096221.5348625</v>
      </c>
    </row>
    <row r="30" spans="1:23" x14ac:dyDescent="0.2">
      <c r="A30" s="2" t="s">
        <v>135</v>
      </c>
      <c r="B30" s="2">
        <v>2018</v>
      </c>
      <c r="C30" s="2" t="s">
        <v>136</v>
      </c>
      <c r="D30" s="2" t="s">
        <v>86</v>
      </c>
      <c r="E30" s="2">
        <v>3.3974044627999556</v>
      </c>
      <c r="F30" s="2">
        <v>18.5694844106389</v>
      </c>
      <c r="G30" s="2">
        <v>7</v>
      </c>
      <c r="H30" s="2">
        <v>1</v>
      </c>
      <c r="I30" s="2">
        <v>0</v>
      </c>
      <c r="J30" s="2">
        <f t="shared" si="0"/>
        <v>9.7300584542049098</v>
      </c>
      <c r="K30" s="2">
        <f t="shared" si="1"/>
        <v>4.069804284420476</v>
      </c>
      <c r="L30" s="2">
        <v>0.17300000000000001</v>
      </c>
      <c r="M30" s="2">
        <f t="shared" si="5"/>
        <v>9.5604184713129578E-2</v>
      </c>
      <c r="N30" s="2">
        <f t="shared" si="6"/>
        <v>1</v>
      </c>
      <c r="O30">
        <f t="shared" si="2"/>
        <v>129.98639087447231</v>
      </c>
      <c r="P30">
        <f t="shared" si="3"/>
        <v>18.5694844106389</v>
      </c>
      <c r="Q30">
        <f t="shared" si="4"/>
        <v>0</v>
      </c>
      <c r="S30" s="2">
        <v>6.4322851968274897</v>
      </c>
      <c r="U30" s="7">
        <v>2089820000</v>
      </c>
      <c r="V30" s="7">
        <v>21859085000</v>
      </c>
      <c r="W30" s="2">
        <v>5371040834.4888372</v>
      </c>
    </row>
    <row r="31" spans="1:23" x14ac:dyDescent="0.2">
      <c r="A31" s="2" t="s">
        <v>135</v>
      </c>
      <c r="B31" s="2">
        <v>2019</v>
      </c>
      <c r="C31" s="2" t="s">
        <v>136</v>
      </c>
      <c r="D31" s="2" t="s">
        <v>86</v>
      </c>
      <c r="E31" s="2">
        <v>3.6537660261811116</v>
      </c>
      <c r="F31" s="2">
        <v>10.485950279232901</v>
      </c>
      <c r="G31" s="2">
        <v>7</v>
      </c>
      <c r="H31" s="2">
        <v>1</v>
      </c>
      <c r="I31" s="2">
        <v>0</v>
      </c>
      <c r="J31" s="2">
        <f t="shared" si="0"/>
        <v>9.693463468865497</v>
      </c>
      <c r="K31" s="2">
        <f t="shared" si="1"/>
        <v>0.17490142206204554</v>
      </c>
      <c r="L31" s="2">
        <v>0.1923</v>
      </c>
      <c r="M31" s="2">
        <f t="shared" si="5"/>
        <v>0.21052034247106796</v>
      </c>
      <c r="N31" s="2">
        <f t="shared" si="6"/>
        <v>1</v>
      </c>
      <c r="O31">
        <f t="shared" si="2"/>
        <v>73.40165195463031</v>
      </c>
      <c r="P31">
        <f t="shared" si="3"/>
        <v>10.485950279232901</v>
      </c>
      <c r="Q31">
        <f t="shared" si="4"/>
        <v>0</v>
      </c>
      <c r="S31" s="2">
        <v>6.4214927720005903</v>
      </c>
      <c r="U31" s="7">
        <v>181782000</v>
      </c>
      <c r="V31" s="7">
        <v>863489000</v>
      </c>
      <c r="W31" s="2">
        <v>4937003883.7859249</v>
      </c>
    </row>
    <row r="32" spans="1:23" x14ac:dyDescent="0.2">
      <c r="A32" s="2" t="s">
        <v>135</v>
      </c>
      <c r="B32" s="2">
        <v>2020</v>
      </c>
      <c r="C32" s="2" t="s">
        <v>136</v>
      </c>
      <c r="D32" s="2" t="s">
        <v>86</v>
      </c>
      <c r="E32" s="2">
        <v>4.2163860757100347</v>
      </c>
      <c r="F32" s="2">
        <v>4.8712916338085099</v>
      </c>
      <c r="G32" s="2">
        <v>7</v>
      </c>
      <c r="H32" s="2">
        <v>1</v>
      </c>
      <c r="I32" s="2">
        <v>0</v>
      </c>
      <c r="J32" s="2">
        <f t="shared" si="0"/>
        <v>9.6320492653406564</v>
      </c>
      <c r="K32" s="2">
        <f t="shared" si="1"/>
        <v>4.3537124732633545</v>
      </c>
      <c r="L32" s="2">
        <v>0.18199000000000001</v>
      </c>
      <c r="M32" s="2">
        <f t="shared" si="5"/>
        <v>7.4044928567895407E-2</v>
      </c>
      <c r="N32" s="2">
        <f t="shared" si="6"/>
        <v>1</v>
      </c>
      <c r="O32">
        <f t="shared" si="2"/>
        <v>34.099041436659569</v>
      </c>
      <c r="P32">
        <f t="shared" si="3"/>
        <v>4.8712916338085099</v>
      </c>
      <c r="Q32">
        <f t="shared" si="4"/>
        <v>0</v>
      </c>
      <c r="S32" s="2">
        <v>6.4214927720005903</v>
      </c>
      <c r="U32" s="7">
        <v>1381670000</v>
      </c>
      <c r="V32" s="7">
        <v>18659887000</v>
      </c>
      <c r="W32" s="2">
        <v>4285971366.8719501</v>
      </c>
    </row>
    <row r="33" spans="1:23" x14ac:dyDescent="0.2">
      <c r="A33" s="2" t="s">
        <v>135</v>
      </c>
      <c r="B33" s="2">
        <v>2021</v>
      </c>
      <c r="C33" s="2" t="s">
        <v>136</v>
      </c>
      <c r="D33" s="2" t="s">
        <v>86</v>
      </c>
      <c r="E33" s="2">
        <v>3.8588373288735354</v>
      </c>
      <c r="F33" s="2"/>
      <c r="G33" s="2"/>
      <c r="H33" s="2">
        <v>0</v>
      </c>
      <c r="I33" s="2"/>
      <c r="J33" s="2">
        <f t="shared" si="0"/>
        <v>9.6588469254359808</v>
      </c>
      <c r="K33" s="2">
        <f t="shared" si="1"/>
        <v>2.9578964236621514</v>
      </c>
      <c r="L33" s="2"/>
      <c r="M33" s="2">
        <f t="shared" si="5"/>
        <v>6.9722699195051807E-2</v>
      </c>
      <c r="N33" s="2">
        <f t="shared" si="6"/>
        <v>1</v>
      </c>
      <c r="O33">
        <f t="shared" si="2"/>
        <v>0</v>
      </c>
      <c r="P33">
        <f t="shared" si="3"/>
        <v>0</v>
      </c>
      <c r="Q33">
        <f t="shared" si="4"/>
        <v>0</v>
      </c>
      <c r="S33" s="2">
        <v>6.4322851968274897</v>
      </c>
      <c r="U33" s="7">
        <v>940165000</v>
      </c>
      <c r="V33" s="7">
        <v>13484346000</v>
      </c>
      <c r="W33" s="2">
        <v>4558762062.1634626</v>
      </c>
    </row>
    <row r="34" spans="1:23" x14ac:dyDescent="0.2">
      <c r="A34" s="2" t="s">
        <v>135</v>
      </c>
      <c r="B34" s="2">
        <v>2022</v>
      </c>
      <c r="C34" s="2" t="s">
        <v>136</v>
      </c>
      <c r="D34" s="2" t="s">
        <v>86</v>
      </c>
      <c r="E34" s="2">
        <v>4.2441626966926158</v>
      </c>
      <c r="F34" s="2"/>
      <c r="G34" s="2"/>
      <c r="H34" s="2">
        <v>0</v>
      </c>
      <c r="I34" s="2"/>
      <c r="J34" s="2" t="e">
        <f t="shared" si="0"/>
        <v>#NUM!</v>
      </c>
      <c r="K34" s="2" t="e">
        <f t="shared" si="1"/>
        <v>#DIV/0!</v>
      </c>
      <c r="L34" s="2"/>
      <c r="M34" s="2">
        <f t="shared" si="5"/>
        <v>0.1284865850239201</v>
      </c>
      <c r="N34" s="2">
        <f t="shared" si="6"/>
        <v>1</v>
      </c>
      <c r="O34">
        <f t="shared" si="2"/>
        <v>0</v>
      </c>
      <c r="P34">
        <f t="shared" si="3"/>
        <v>0</v>
      </c>
      <c r="Q34">
        <f t="shared" si="4"/>
        <v>0</v>
      </c>
      <c r="S34" s="2">
        <v>6.3675306478661398</v>
      </c>
      <c r="U34" s="7">
        <v>882589000</v>
      </c>
      <c r="V34" s="7">
        <v>6869114000</v>
      </c>
      <c r="W34" s="2"/>
    </row>
    <row r="35" spans="1:23" x14ac:dyDescent="0.2">
      <c r="A35" s="2" t="s">
        <v>135</v>
      </c>
      <c r="B35" s="2">
        <v>2023</v>
      </c>
      <c r="C35" s="2" t="s">
        <v>136</v>
      </c>
      <c r="D35" s="2" t="s">
        <v>86</v>
      </c>
      <c r="E35" s="2">
        <v>6.1193338444661203</v>
      </c>
      <c r="F35" s="2"/>
      <c r="G35" s="2"/>
      <c r="H35" s="2">
        <v>0</v>
      </c>
      <c r="I35" s="2"/>
      <c r="J35" s="2" t="e">
        <f t="shared" si="0"/>
        <v>#NUM!</v>
      </c>
      <c r="K35" s="2" t="e">
        <f t="shared" si="1"/>
        <v>#DIV/0!</v>
      </c>
      <c r="L35" s="2"/>
      <c r="M35" s="2">
        <f t="shared" si="5"/>
        <v>3.2896604511085933E-2</v>
      </c>
      <c r="N35" s="2">
        <f t="shared" si="6"/>
        <v>1</v>
      </c>
      <c r="O35">
        <f t="shared" si="2"/>
        <v>0</v>
      </c>
      <c r="P35">
        <f t="shared" si="3"/>
        <v>0</v>
      </c>
      <c r="Q35">
        <f t="shared" si="4"/>
        <v>0</v>
      </c>
      <c r="S35" s="2">
        <v>6.3675306478661398</v>
      </c>
      <c r="U35" s="7">
        <v>325738000</v>
      </c>
      <c r="V35" s="7">
        <v>9901873000</v>
      </c>
      <c r="W35" s="2"/>
    </row>
    <row r="36" spans="1:23" x14ac:dyDescent="0.2">
      <c r="A36" s="2" t="s">
        <v>135</v>
      </c>
      <c r="B36" s="2">
        <v>2024</v>
      </c>
      <c r="C36" s="2" t="s">
        <v>136</v>
      </c>
      <c r="D36" s="2" t="s">
        <v>86</v>
      </c>
      <c r="E36" s="2">
        <v>6.362878271855176</v>
      </c>
      <c r="F36" s="2"/>
      <c r="G36" s="2"/>
      <c r="H36" s="2">
        <v>0</v>
      </c>
      <c r="I36" s="2"/>
      <c r="J36" s="2" t="e">
        <f t="shared" si="0"/>
        <v>#NUM!</v>
      </c>
      <c r="K36" s="2" t="e">
        <f t="shared" si="1"/>
        <v>#DIV/0!</v>
      </c>
      <c r="L36" s="2"/>
      <c r="M36" s="2">
        <f t="shared" si="5"/>
        <v>6.3115564466946078E-2</v>
      </c>
      <c r="N36" s="2">
        <f t="shared" si="6"/>
        <v>1</v>
      </c>
      <c r="O36">
        <f t="shared" si="2"/>
        <v>0</v>
      </c>
      <c r="P36">
        <f t="shared" si="3"/>
        <v>0</v>
      </c>
      <c r="Q36">
        <f t="shared" si="4"/>
        <v>0</v>
      </c>
      <c r="S36" s="2">
        <v>6.3675306478661398</v>
      </c>
      <c r="U36" s="7">
        <v>611525000</v>
      </c>
      <c r="V36" s="7">
        <v>9688973000</v>
      </c>
      <c r="W36" s="2"/>
    </row>
    <row r="37" spans="1:23" x14ac:dyDescent="0.2">
      <c r="A37" s="2" t="s">
        <v>51</v>
      </c>
      <c r="B37" s="2">
        <v>2018</v>
      </c>
      <c r="C37" s="2" t="s">
        <v>52</v>
      </c>
      <c r="D37" s="2" t="s">
        <v>18</v>
      </c>
      <c r="E37" s="2">
        <v>2.0939302675778988</v>
      </c>
      <c r="F37" s="2">
        <v>74.782052017191702</v>
      </c>
      <c r="G37" s="2">
        <v>9</v>
      </c>
      <c r="H37" s="2">
        <v>1</v>
      </c>
      <c r="I37" s="2">
        <v>0</v>
      </c>
      <c r="J37" s="2">
        <f t="shared" si="0"/>
        <v>10.550838970132082</v>
      </c>
      <c r="K37" s="2">
        <f t="shared" si="1"/>
        <v>0.18263855112222729</v>
      </c>
      <c r="L37" s="2">
        <v>6.4500000000000002E-2</v>
      </c>
      <c r="M37" s="2">
        <f t="shared" si="5"/>
        <v>0.13729072751610208</v>
      </c>
      <c r="N37" s="2">
        <f t="shared" si="6"/>
        <v>1</v>
      </c>
      <c r="O37">
        <f t="shared" si="2"/>
        <v>673.03846815472536</v>
      </c>
      <c r="P37">
        <f t="shared" si="3"/>
        <v>74.782052017191702</v>
      </c>
      <c r="Q37">
        <f t="shared" si="4"/>
        <v>0</v>
      </c>
      <c r="S37" s="2">
        <v>3.0622231401745901</v>
      </c>
      <c r="U37" s="7">
        <v>891400000</v>
      </c>
      <c r="V37" s="7">
        <v>6492791000</v>
      </c>
      <c r="W37" s="2">
        <v>35549948026.333313</v>
      </c>
    </row>
    <row r="38" spans="1:23" x14ac:dyDescent="0.2">
      <c r="A38" s="2" t="s">
        <v>51</v>
      </c>
      <c r="B38" s="2">
        <v>2019</v>
      </c>
      <c r="C38" s="2" t="s">
        <v>52</v>
      </c>
      <c r="D38" s="2" t="s">
        <v>18</v>
      </c>
      <c r="E38" s="2">
        <v>2.0883339413988748</v>
      </c>
      <c r="F38" s="2">
        <v>69.4573219912198</v>
      </c>
      <c r="G38" s="2">
        <v>9</v>
      </c>
      <c r="H38" s="2">
        <v>1</v>
      </c>
      <c r="I38" s="2">
        <v>0</v>
      </c>
      <c r="J38" s="2">
        <f t="shared" si="0"/>
        <v>10.558578859971496</v>
      </c>
      <c r="K38" s="2">
        <f t="shared" si="1"/>
        <v>1.3256217201508772E-3</v>
      </c>
      <c r="L38" s="2">
        <v>0.06</v>
      </c>
      <c r="M38" s="2">
        <f t="shared" si="5"/>
        <v>0.30887846574927624</v>
      </c>
      <c r="N38" s="2">
        <f t="shared" si="6"/>
        <v>1</v>
      </c>
      <c r="O38">
        <f t="shared" si="2"/>
        <v>625.11589792097823</v>
      </c>
      <c r="P38">
        <f t="shared" si="3"/>
        <v>69.4573219912198</v>
      </c>
      <c r="Q38">
        <f t="shared" si="4"/>
        <v>0</v>
      </c>
      <c r="S38" s="2">
        <v>3.0622231401745901</v>
      </c>
      <c r="U38" s="7">
        <v>14817881</v>
      </c>
      <c r="V38" s="7">
        <v>47973176</v>
      </c>
      <c r="W38" s="2">
        <v>36189189774.696716</v>
      </c>
    </row>
    <row r="39" spans="1:23" x14ac:dyDescent="0.2">
      <c r="A39" s="2" t="s">
        <v>51</v>
      </c>
      <c r="B39" s="2">
        <v>2020</v>
      </c>
      <c r="C39" s="2" t="s">
        <v>52</v>
      </c>
      <c r="D39" s="2" t="s">
        <v>18</v>
      </c>
      <c r="E39" s="2">
        <v>2.2757115816969335</v>
      </c>
      <c r="F39" s="2">
        <v>65.961799397505601</v>
      </c>
      <c r="G39" s="2">
        <v>9</v>
      </c>
      <c r="H39" s="2">
        <v>1</v>
      </c>
      <c r="I39" s="2">
        <v>0</v>
      </c>
      <c r="J39" s="2">
        <f t="shared" si="0"/>
        <v>10.505631877719548</v>
      </c>
      <c r="K39" s="2">
        <f t="shared" si="1"/>
        <v>6.9363013585907796E-2</v>
      </c>
      <c r="L39" s="2">
        <v>5.509E-2</v>
      </c>
      <c r="M39" s="2">
        <f t="shared" si="5"/>
        <v>0.17894126816419162</v>
      </c>
      <c r="N39" s="2">
        <f t="shared" si="6"/>
        <v>1</v>
      </c>
      <c r="O39">
        <f t="shared" si="2"/>
        <v>593.65619457755042</v>
      </c>
      <c r="P39">
        <f t="shared" si="3"/>
        <v>65.961799397505601</v>
      </c>
      <c r="Q39">
        <f t="shared" si="4"/>
        <v>0</v>
      </c>
      <c r="S39" s="2">
        <v>3.0569525323601701</v>
      </c>
      <c r="U39" s="7">
        <v>397621942</v>
      </c>
      <c r="V39" s="7">
        <v>2222080720</v>
      </c>
      <c r="W39" s="2">
        <v>32035527367.159424</v>
      </c>
    </row>
    <row r="40" spans="1:23" x14ac:dyDescent="0.2">
      <c r="A40" s="2" t="s">
        <v>51</v>
      </c>
      <c r="B40" s="2">
        <v>2021</v>
      </c>
      <c r="C40" s="2" t="s">
        <v>52</v>
      </c>
      <c r="D40" s="2" t="s">
        <v>18</v>
      </c>
      <c r="E40" s="2">
        <v>2.3189263930285731</v>
      </c>
      <c r="F40" s="2">
        <v>65.854990883801193</v>
      </c>
      <c r="G40" s="2">
        <v>9</v>
      </c>
      <c r="H40" s="2">
        <v>1</v>
      </c>
      <c r="I40" s="2">
        <v>0</v>
      </c>
      <c r="J40" s="2">
        <f t="shared" si="0"/>
        <v>10.501698352664208</v>
      </c>
      <c r="K40" s="2">
        <f t="shared" si="1"/>
        <v>5.9645600995858798E-2</v>
      </c>
      <c r="L40" s="2">
        <v>4.8789999999999993E-2</v>
      </c>
      <c r="M40" s="2">
        <f t="shared" si="5"/>
        <v>6.0430720873897191E-2</v>
      </c>
      <c r="N40" s="2">
        <f t="shared" si="6"/>
        <v>1</v>
      </c>
      <c r="O40">
        <f t="shared" si="2"/>
        <v>592.69491795421072</v>
      </c>
      <c r="P40">
        <f t="shared" si="3"/>
        <v>65.854990883801193</v>
      </c>
      <c r="Q40">
        <f t="shared" si="4"/>
        <v>0</v>
      </c>
      <c r="S40" s="2">
        <v>3.1043880026899</v>
      </c>
      <c r="U40" s="7">
        <v>114428590</v>
      </c>
      <c r="V40" s="7">
        <v>1893549975</v>
      </c>
      <c r="W40" s="2">
        <v>31746682796.12891</v>
      </c>
    </row>
    <row r="41" spans="1:23" x14ac:dyDescent="0.2">
      <c r="A41" s="2" t="s">
        <v>51</v>
      </c>
      <c r="B41" s="2">
        <v>2022</v>
      </c>
      <c r="C41" s="2" t="s">
        <v>52</v>
      </c>
      <c r="D41" s="2" t="s">
        <v>18</v>
      </c>
      <c r="E41" s="2">
        <v>2.2974871373032397</v>
      </c>
      <c r="F41" s="2">
        <v>63.511009911901802</v>
      </c>
      <c r="G41" s="2">
        <v>9</v>
      </c>
      <c r="H41" s="2">
        <v>1</v>
      </c>
      <c r="I41" s="2">
        <v>0</v>
      </c>
      <c r="J41" s="2">
        <f t="shared" si="0"/>
        <v>10.509670462710504</v>
      </c>
      <c r="K41" s="2">
        <f t="shared" si="1"/>
        <v>5.1547926764730287E-2</v>
      </c>
      <c r="L41" s="2">
        <v>4.9699999999999994E-2</v>
      </c>
      <c r="M41" s="2">
        <f t="shared" si="5"/>
        <v>4.9544651582951134E-2</v>
      </c>
      <c r="N41" s="2">
        <f t="shared" si="6"/>
        <v>1</v>
      </c>
      <c r="O41">
        <f t="shared" si="2"/>
        <v>571.59908920711621</v>
      </c>
      <c r="P41">
        <f t="shared" si="3"/>
        <v>63.511009911901802</v>
      </c>
      <c r="Q41">
        <f t="shared" si="4"/>
        <v>0</v>
      </c>
      <c r="S41" s="2">
        <v>3.1043880026899</v>
      </c>
      <c r="U41" s="7">
        <v>82580678</v>
      </c>
      <c r="V41" s="7">
        <v>1666792991</v>
      </c>
      <c r="W41" s="2">
        <v>32334821119.13839</v>
      </c>
    </row>
    <row r="42" spans="1:23" x14ac:dyDescent="0.2">
      <c r="A42" s="2" t="s">
        <v>51</v>
      </c>
      <c r="B42" s="2">
        <v>2023</v>
      </c>
      <c r="C42" s="2" t="s">
        <v>52</v>
      </c>
      <c r="D42" s="2" t="s">
        <v>18</v>
      </c>
      <c r="E42" s="2">
        <v>2.3014608826669161</v>
      </c>
      <c r="F42" s="2">
        <v>60.377760662097799</v>
      </c>
      <c r="G42" s="2">
        <v>10</v>
      </c>
      <c r="H42" s="2">
        <v>1</v>
      </c>
      <c r="I42" s="2">
        <v>0</v>
      </c>
      <c r="J42" s="2">
        <f t="shared" si="0"/>
        <v>10.520249469105272</v>
      </c>
      <c r="K42" s="2">
        <f t="shared" si="1"/>
        <v>0</v>
      </c>
      <c r="L42" s="2">
        <v>5.5399999999999998E-2</v>
      </c>
      <c r="M42" s="2" t="e">
        <f t="shared" si="5"/>
        <v>#DIV/0!</v>
      </c>
      <c r="N42" s="2">
        <f t="shared" si="6"/>
        <v>1</v>
      </c>
      <c r="O42">
        <f t="shared" si="2"/>
        <v>603.77760662097796</v>
      </c>
      <c r="P42">
        <f t="shared" si="3"/>
        <v>60.377760662097799</v>
      </c>
      <c r="Q42">
        <f t="shared" si="4"/>
        <v>0</v>
      </c>
      <c r="S42" s="2">
        <v>3.1043880026899</v>
      </c>
      <c r="U42" s="7"/>
      <c r="V42" s="7"/>
      <c r="W42" s="2">
        <v>33132138573.484726</v>
      </c>
    </row>
    <row r="43" spans="1:23" x14ac:dyDescent="0.2">
      <c r="A43" s="2" t="s">
        <v>51</v>
      </c>
      <c r="B43" s="2">
        <v>2024</v>
      </c>
      <c r="C43" s="2" t="s">
        <v>52</v>
      </c>
      <c r="D43" s="2" t="s">
        <v>18</v>
      </c>
      <c r="E43" s="2">
        <v>2.331115486542275</v>
      </c>
      <c r="F43" s="2"/>
      <c r="G43" s="2"/>
      <c r="H43" s="2">
        <v>0</v>
      </c>
      <c r="I43" s="2"/>
      <c r="J43" s="2">
        <f t="shared" si="0"/>
        <v>10.50940379832908</v>
      </c>
      <c r="K43" s="2">
        <f t="shared" si="1"/>
        <v>0</v>
      </c>
      <c r="L43" s="2">
        <v>6.2600000000000003E-2</v>
      </c>
      <c r="M43" s="2" t="e">
        <f t="shared" si="5"/>
        <v>#DIV/0!</v>
      </c>
      <c r="N43" s="2">
        <f t="shared" si="6"/>
        <v>1</v>
      </c>
      <c r="O43">
        <f t="shared" si="2"/>
        <v>0</v>
      </c>
      <c r="P43">
        <f t="shared" si="3"/>
        <v>0</v>
      </c>
      <c r="Q43">
        <f t="shared" si="4"/>
        <v>0</v>
      </c>
      <c r="S43" s="2">
        <v>3.1043880026899</v>
      </c>
      <c r="U43" s="7"/>
      <c r="V43" s="7"/>
      <c r="W43" s="2">
        <v>32314973069.539238</v>
      </c>
    </row>
    <row r="44" spans="1:23" x14ac:dyDescent="0.2">
      <c r="A44" s="2" t="s">
        <v>120</v>
      </c>
      <c r="B44" s="2">
        <v>2018</v>
      </c>
      <c r="C44" s="2" t="s">
        <v>121</v>
      </c>
      <c r="D44" s="2" t="s">
        <v>60</v>
      </c>
      <c r="E44" s="2">
        <v>0.84680071844548344</v>
      </c>
      <c r="F44" s="2">
        <v>30.9277368100248</v>
      </c>
      <c r="G44" s="2">
        <v>9</v>
      </c>
      <c r="H44" s="2">
        <v>1</v>
      </c>
      <c r="I44" s="2">
        <v>0</v>
      </c>
      <c r="J44" s="2">
        <f t="shared" si="0"/>
        <v>10.443224294394829</v>
      </c>
      <c r="K44" s="2">
        <f t="shared" si="1"/>
        <v>1.3444661570071912E-3</v>
      </c>
      <c r="L44" s="2">
        <v>5.5899999999999998E-2</v>
      </c>
      <c r="M44" s="2">
        <f t="shared" si="5"/>
        <v>9.8718444828086449E-2</v>
      </c>
      <c r="N44" s="2">
        <f t="shared" si="6"/>
        <v>1</v>
      </c>
      <c r="O44">
        <f t="shared" si="2"/>
        <v>278.34963129022321</v>
      </c>
      <c r="P44">
        <f t="shared" si="3"/>
        <v>30.9277368100248</v>
      </c>
      <c r="Q44">
        <f t="shared" si="4"/>
        <v>0</v>
      </c>
      <c r="S44" s="2">
        <v>0.69260885555785601</v>
      </c>
      <c r="U44" s="7">
        <v>3682752</v>
      </c>
      <c r="V44" s="7">
        <v>37305612</v>
      </c>
      <c r="W44" s="2">
        <v>27747527749.633389</v>
      </c>
    </row>
    <row r="45" spans="1:23" x14ac:dyDescent="0.2">
      <c r="A45" s="2" t="s">
        <v>120</v>
      </c>
      <c r="B45" s="2">
        <v>2019</v>
      </c>
      <c r="C45" s="2" t="s">
        <v>121</v>
      </c>
      <c r="D45" s="2" t="s">
        <v>60</v>
      </c>
      <c r="E45" s="2"/>
      <c r="F45" s="2"/>
      <c r="G45" s="2"/>
      <c r="H45" s="2">
        <v>0</v>
      </c>
      <c r="I45" s="2"/>
      <c r="J45" s="2" t="e">
        <f t="shared" si="0"/>
        <v>#NUM!</v>
      </c>
      <c r="K45" s="2" t="e">
        <f t="shared" si="1"/>
        <v>#DIV/0!</v>
      </c>
      <c r="L45" s="2"/>
      <c r="M45" s="2">
        <f t="shared" si="5"/>
        <v>4.6628700437501114E-2</v>
      </c>
      <c r="N45" s="2">
        <f t="shared" si="6"/>
        <v>1</v>
      </c>
      <c r="O45">
        <f t="shared" si="2"/>
        <v>0</v>
      </c>
      <c r="P45">
        <f t="shared" si="3"/>
        <v>0</v>
      </c>
      <c r="Q45">
        <f t="shared" si="4"/>
        <v>0</v>
      </c>
      <c r="S45" s="2">
        <v>0.68675582297567594</v>
      </c>
      <c r="U45" s="7">
        <v>56897741</v>
      </c>
      <c r="V45" s="7">
        <v>1220230040</v>
      </c>
      <c r="W45" s="2"/>
    </row>
    <row r="46" spans="1:23" x14ac:dyDescent="0.2">
      <c r="A46" s="2" t="s">
        <v>120</v>
      </c>
      <c r="B46" s="2">
        <v>2020</v>
      </c>
      <c r="C46" s="2" t="s">
        <v>121</v>
      </c>
      <c r="D46" s="2" t="s">
        <v>60</v>
      </c>
      <c r="E46" s="2">
        <v>1.2270253083397273</v>
      </c>
      <c r="F46" s="2"/>
      <c r="G46" s="2"/>
      <c r="H46" s="2">
        <v>0</v>
      </c>
      <c r="I46" s="2"/>
      <c r="J46" s="2" t="e">
        <f t="shared" si="0"/>
        <v>#NUM!</v>
      </c>
      <c r="K46" s="2" t="e">
        <f t="shared" si="1"/>
        <v>#DIV/0!</v>
      </c>
      <c r="L46" s="2"/>
      <c r="M46" s="2">
        <f t="shared" si="5"/>
        <v>0.22199381780381738</v>
      </c>
      <c r="N46" s="2">
        <f t="shared" si="6"/>
        <v>1</v>
      </c>
      <c r="O46">
        <f t="shared" si="2"/>
        <v>0</v>
      </c>
      <c r="P46">
        <f t="shared" si="3"/>
        <v>0</v>
      </c>
      <c r="Q46">
        <f t="shared" si="4"/>
        <v>0</v>
      </c>
      <c r="S46" s="2">
        <v>0.69195851860428004</v>
      </c>
      <c r="U46" s="7">
        <v>5928792</v>
      </c>
      <c r="V46" s="7">
        <v>26707014</v>
      </c>
      <c r="W46" s="2"/>
    </row>
    <row r="47" spans="1:23" x14ac:dyDescent="0.2">
      <c r="A47" s="2" t="s">
        <v>120</v>
      </c>
      <c r="B47" s="2">
        <v>2021</v>
      </c>
      <c r="C47" s="2" t="s">
        <v>121</v>
      </c>
      <c r="D47" s="2" t="s">
        <v>60</v>
      </c>
      <c r="E47" s="2">
        <v>1.2285302732726595</v>
      </c>
      <c r="F47" s="2"/>
      <c r="G47" s="2"/>
      <c r="H47" s="2">
        <v>0</v>
      </c>
      <c r="I47" s="2"/>
      <c r="J47" s="2" t="e">
        <f t="shared" si="0"/>
        <v>#NUM!</v>
      </c>
      <c r="K47" s="2" t="e">
        <f t="shared" si="1"/>
        <v>#DIV/0!</v>
      </c>
      <c r="L47" s="2"/>
      <c r="M47" s="2">
        <f t="shared" si="5"/>
        <v>0.44677608348092102</v>
      </c>
      <c r="N47" s="2">
        <f t="shared" si="6"/>
        <v>1</v>
      </c>
      <c r="O47">
        <f t="shared" si="2"/>
        <v>0</v>
      </c>
      <c r="P47">
        <f t="shared" si="3"/>
        <v>0</v>
      </c>
      <c r="Q47">
        <f t="shared" si="4"/>
        <v>0</v>
      </c>
      <c r="S47" s="2">
        <v>0.68870683383640297</v>
      </c>
      <c r="U47" s="7">
        <v>9491757</v>
      </c>
      <c r="V47" s="7">
        <v>21244998</v>
      </c>
      <c r="W47" s="2"/>
    </row>
    <row r="48" spans="1:23" x14ac:dyDescent="0.2">
      <c r="A48" s="2" t="s">
        <v>120</v>
      </c>
      <c r="B48" s="2">
        <v>2022</v>
      </c>
      <c r="C48" s="2" t="s">
        <v>121</v>
      </c>
      <c r="D48" s="2" t="s">
        <v>60</v>
      </c>
      <c r="E48" s="2">
        <v>1.3773248649233996</v>
      </c>
      <c r="F48" s="2"/>
      <c r="G48" s="2"/>
      <c r="H48" s="2">
        <v>0</v>
      </c>
      <c r="I48" s="2"/>
      <c r="J48" s="2" t="e">
        <f t="shared" si="0"/>
        <v>#NUM!</v>
      </c>
      <c r="K48" s="2" t="e">
        <f t="shared" si="1"/>
        <v>#DIV/0!</v>
      </c>
      <c r="L48" s="2"/>
      <c r="M48" s="2">
        <f t="shared" si="5"/>
        <v>0.5026572764174736</v>
      </c>
      <c r="N48" s="2">
        <f t="shared" si="6"/>
        <v>1</v>
      </c>
      <c r="O48">
        <f t="shared" si="2"/>
        <v>0</v>
      </c>
      <c r="P48">
        <f t="shared" si="3"/>
        <v>0</v>
      </c>
      <c r="Q48">
        <f t="shared" si="4"/>
        <v>0</v>
      </c>
      <c r="S48" s="2">
        <v>0.69000750774355402</v>
      </c>
      <c r="U48" s="7">
        <v>6183252</v>
      </c>
      <c r="V48" s="7">
        <v>12301129</v>
      </c>
      <c r="W48" s="2"/>
    </row>
    <row r="49" spans="1:23" x14ac:dyDescent="0.2">
      <c r="A49" s="2" t="s">
        <v>120</v>
      </c>
      <c r="B49" s="2">
        <v>2023</v>
      </c>
      <c r="C49" s="2" t="s">
        <v>121</v>
      </c>
      <c r="D49" s="2" t="s">
        <v>60</v>
      </c>
      <c r="E49" s="2">
        <v>1.4155684788524567</v>
      </c>
      <c r="F49" s="2"/>
      <c r="G49" s="2"/>
      <c r="H49" s="2">
        <v>0</v>
      </c>
      <c r="I49" s="2"/>
      <c r="J49" s="2" t="e">
        <f t="shared" si="0"/>
        <v>#NUM!</v>
      </c>
      <c r="K49" s="2" t="e">
        <f t="shared" si="1"/>
        <v>#DIV/0!</v>
      </c>
      <c r="L49" s="2"/>
      <c r="M49" s="2">
        <f t="shared" si="5"/>
        <v>0.56948083149244633</v>
      </c>
      <c r="N49" s="2">
        <f t="shared" si="6"/>
        <v>1</v>
      </c>
      <c r="O49">
        <f t="shared" si="2"/>
        <v>0</v>
      </c>
      <c r="P49">
        <f t="shared" si="3"/>
        <v>0</v>
      </c>
      <c r="Q49">
        <f t="shared" si="4"/>
        <v>0</v>
      </c>
      <c r="S49" s="2">
        <v>0.69000750774355402</v>
      </c>
      <c r="U49" s="7">
        <v>3709638</v>
      </c>
      <c r="V49" s="7">
        <v>6514070</v>
      </c>
      <c r="W49" s="2"/>
    </row>
    <row r="50" spans="1:23" x14ac:dyDescent="0.2">
      <c r="A50" s="2" t="s">
        <v>120</v>
      </c>
      <c r="B50" s="2">
        <v>2024</v>
      </c>
      <c r="C50" s="2" t="s">
        <v>121</v>
      </c>
      <c r="D50" s="2" t="s">
        <v>60</v>
      </c>
      <c r="E50" s="2"/>
      <c r="F50" s="2"/>
      <c r="G50" s="2"/>
      <c r="H50" s="2">
        <v>0</v>
      </c>
      <c r="I50" s="2"/>
      <c r="J50" s="2" t="e">
        <f t="shared" si="0"/>
        <v>#NUM!</v>
      </c>
      <c r="K50" s="2" t="e">
        <f t="shared" si="1"/>
        <v>#DIV/0!</v>
      </c>
      <c r="L50" s="2"/>
      <c r="M50" s="2" t="e">
        <f t="shared" si="5"/>
        <v>#DIV/0!</v>
      </c>
      <c r="N50" s="2">
        <f t="shared" si="6"/>
        <v>1</v>
      </c>
      <c r="O50">
        <f t="shared" si="2"/>
        <v>0</v>
      </c>
      <c r="P50">
        <f t="shared" si="3"/>
        <v>0</v>
      </c>
      <c r="Q50">
        <f t="shared" si="4"/>
        <v>0</v>
      </c>
      <c r="S50" s="2">
        <v>0.69000750774355402</v>
      </c>
      <c r="U50" s="7"/>
      <c r="V50" s="7"/>
      <c r="W50" s="2"/>
    </row>
    <row r="51" spans="1:23" x14ac:dyDescent="0.2">
      <c r="A51" s="2" t="s">
        <v>139</v>
      </c>
      <c r="B51" s="2">
        <v>2018</v>
      </c>
      <c r="C51" s="2" t="s">
        <v>140</v>
      </c>
      <c r="D51" s="2" t="s">
        <v>141</v>
      </c>
      <c r="E51" s="2">
        <v>1.3099599229663839</v>
      </c>
      <c r="F51" s="2">
        <v>38.288649349547597</v>
      </c>
      <c r="G51" s="2">
        <v>9</v>
      </c>
      <c r="H51" s="2">
        <v>1</v>
      </c>
      <c r="I51" s="2">
        <v>11.1111111111111</v>
      </c>
      <c r="J51" s="2">
        <f t="shared" si="0"/>
        <v>10.02881126398835</v>
      </c>
      <c r="K51" s="2">
        <f t="shared" si="1"/>
        <v>0.2688435183579046</v>
      </c>
      <c r="L51" s="2">
        <v>5.9800000000000006E-2</v>
      </c>
      <c r="M51" s="2">
        <f t="shared" si="5"/>
        <v>-8.8953563656261614E-2</v>
      </c>
      <c r="N51" s="2">
        <f t="shared" si="6"/>
        <v>0</v>
      </c>
      <c r="O51">
        <f t="shared" si="2"/>
        <v>344.59784414592838</v>
      </c>
      <c r="P51">
        <f t="shared" si="3"/>
        <v>38.288649349547597</v>
      </c>
      <c r="Q51">
        <f t="shared" si="4"/>
        <v>425.42943721719513</v>
      </c>
      <c r="S51" s="2">
        <v>1.61035009375325</v>
      </c>
      <c r="U51" s="7">
        <v>-255549000</v>
      </c>
      <c r="V51" s="7">
        <v>2872836000</v>
      </c>
      <c r="W51" s="2">
        <v>10685903895.125587</v>
      </c>
    </row>
    <row r="52" spans="1:23" x14ac:dyDescent="0.2">
      <c r="A52" s="2" t="s">
        <v>139</v>
      </c>
      <c r="B52" s="2">
        <v>2019</v>
      </c>
      <c r="C52" s="2" t="s">
        <v>140</v>
      </c>
      <c r="D52" s="2" t="s">
        <v>141</v>
      </c>
      <c r="E52" s="2">
        <v>1.3949085546994213</v>
      </c>
      <c r="F52" s="2">
        <v>39.356405633485302</v>
      </c>
      <c r="G52" s="2">
        <v>7</v>
      </c>
      <c r="H52" s="2">
        <v>1</v>
      </c>
      <c r="I52" s="2">
        <v>14.285714285714301</v>
      </c>
      <c r="J52" s="2">
        <f t="shared" si="0"/>
        <v>9.9794931175490884</v>
      </c>
      <c r="K52" s="2">
        <f t="shared" si="1"/>
        <v>2.5454356909930316E-2</v>
      </c>
      <c r="L52" s="2">
        <v>6.9290000000000004E-2</v>
      </c>
      <c r="M52" s="2">
        <f t="shared" si="5"/>
        <v>4.4069255625337131E-2</v>
      </c>
      <c r="N52" s="2">
        <f t="shared" si="6"/>
        <v>1</v>
      </c>
      <c r="O52">
        <f t="shared" si="2"/>
        <v>275.49483943439714</v>
      </c>
      <c r="P52">
        <f t="shared" si="3"/>
        <v>39.356405633485302</v>
      </c>
      <c r="Q52">
        <f t="shared" si="4"/>
        <v>562.23436619264771</v>
      </c>
      <c r="S52" s="2">
        <v>1.6012520706247</v>
      </c>
      <c r="U52" s="7">
        <v>10700177</v>
      </c>
      <c r="V52" s="7">
        <v>242803670</v>
      </c>
      <c r="W52" s="2">
        <v>9538786261.9808254</v>
      </c>
    </row>
    <row r="53" spans="1:23" x14ac:dyDescent="0.2">
      <c r="A53" s="2" t="s">
        <v>139</v>
      </c>
      <c r="B53" s="2">
        <v>2020</v>
      </c>
      <c r="C53" s="2" t="s">
        <v>140</v>
      </c>
      <c r="D53" s="2" t="s">
        <v>141</v>
      </c>
      <c r="E53" s="2">
        <v>1.7929214212901439</v>
      </c>
      <c r="F53" s="2"/>
      <c r="G53" s="2"/>
      <c r="H53" s="2">
        <v>0</v>
      </c>
      <c r="I53" s="2"/>
      <c r="J53" s="2">
        <f t="shared" si="0"/>
        <v>9.8150294477576203</v>
      </c>
      <c r="K53" s="2">
        <f t="shared" si="1"/>
        <v>0.49596582723876542</v>
      </c>
      <c r="L53" s="2"/>
      <c r="M53" s="2">
        <f t="shared" si="5"/>
        <v>9.1155675957331997E-2</v>
      </c>
      <c r="N53" s="2">
        <f t="shared" si="6"/>
        <v>1</v>
      </c>
      <c r="O53">
        <f t="shared" si="2"/>
        <v>0</v>
      </c>
      <c r="P53">
        <f t="shared" si="3"/>
        <v>0</v>
      </c>
      <c r="Q53">
        <f t="shared" si="4"/>
        <v>0</v>
      </c>
      <c r="S53" s="2">
        <v>1.6042847450008799</v>
      </c>
      <c r="U53" s="7">
        <v>295301000</v>
      </c>
      <c r="V53" s="7">
        <v>3239524000</v>
      </c>
      <c r="W53" s="2">
        <v>6531748402.9810877</v>
      </c>
    </row>
    <row r="54" spans="1:23" x14ac:dyDescent="0.2">
      <c r="A54" s="2" t="s">
        <v>139</v>
      </c>
      <c r="B54" s="2">
        <v>2021</v>
      </c>
      <c r="C54" s="2" t="s">
        <v>140</v>
      </c>
      <c r="D54" s="2" t="s">
        <v>141</v>
      </c>
      <c r="E54" s="2">
        <v>1.787730672063792</v>
      </c>
      <c r="F54" s="2"/>
      <c r="G54" s="2"/>
      <c r="H54" s="2">
        <v>0</v>
      </c>
      <c r="I54" s="2"/>
      <c r="J54" s="2" t="e">
        <f t="shared" si="0"/>
        <v>#NUM!</v>
      </c>
      <c r="K54" s="2" t="e">
        <f t="shared" si="1"/>
        <v>#DIV/0!</v>
      </c>
      <c r="L54" s="2"/>
      <c r="M54" s="2">
        <f t="shared" si="5"/>
        <v>0.23267098839175751</v>
      </c>
      <c r="N54" s="2">
        <f t="shared" si="6"/>
        <v>1</v>
      </c>
      <c r="O54">
        <f t="shared" si="2"/>
        <v>0</v>
      </c>
      <c r="P54">
        <f t="shared" si="3"/>
        <v>0</v>
      </c>
      <c r="Q54">
        <f t="shared" si="4"/>
        <v>0</v>
      </c>
      <c r="S54" s="2">
        <v>1.6073174193770601</v>
      </c>
      <c r="U54" s="7">
        <v>868830000</v>
      </c>
      <c r="V54" s="7">
        <v>3734157000</v>
      </c>
      <c r="W54" s="2"/>
    </row>
    <row r="55" spans="1:23" x14ac:dyDescent="0.2">
      <c r="A55" s="2" t="s">
        <v>139</v>
      </c>
      <c r="B55" s="2">
        <v>2022</v>
      </c>
      <c r="C55" s="2" t="s">
        <v>140</v>
      </c>
      <c r="D55" s="2" t="s">
        <v>141</v>
      </c>
      <c r="E55" s="2">
        <v>1.7858199294312413</v>
      </c>
      <c r="F55" s="2"/>
      <c r="G55" s="2"/>
      <c r="H55" s="2">
        <v>0</v>
      </c>
      <c r="I55" s="2"/>
      <c r="J55" s="2" t="e">
        <f t="shared" si="0"/>
        <v>#NUM!</v>
      </c>
      <c r="K55" s="2" t="e">
        <f t="shared" si="1"/>
        <v>#DIV/0!</v>
      </c>
      <c r="L55" s="2"/>
      <c r="M55" s="2">
        <f t="shared" si="5"/>
        <v>0.18231578664130332</v>
      </c>
      <c r="N55" s="2">
        <f t="shared" si="6"/>
        <v>1</v>
      </c>
      <c r="O55">
        <f t="shared" si="2"/>
        <v>0</v>
      </c>
      <c r="P55">
        <f t="shared" si="3"/>
        <v>0</v>
      </c>
      <c r="Q55">
        <f t="shared" si="4"/>
        <v>0</v>
      </c>
      <c r="S55" s="2">
        <v>1.61035009375325</v>
      </c>
      <c r="U55" s="7">
        <v>623357000</v>
      </c>
      <c r="V55" s="7">
        <v>3419106000</v>
      </c>
      <c r="W55" s="2"/>
    </row>
    <row r="56" spans="1:23" x14ac:dyDescent="0.2">
      <c r="A56" s="2" t="s">
        <v>139</v>
      </c>
      <c r="B56" s="2">
        <v>2023</v>
      </c>
      <c r="C56" s="2" t="s">
        <v>140</v>
      </c>
      <c r="D56" s="2" t="s">
        <v>141</v>
      </c>
      <c r="E56" s="2">
        <v>1.8316776229918366</v>
      </c>
      <c r="F56" s="2"/>
      <c r="G56" s="2"/>
      <c r="H56" s="2">
        <v>0</v>
      </c>
      <c r="I56" s="2"/>
      <c r="J56" s="2" t="e">
        <f t="shared" si="0"/>
        <v>#NUM!</v>
      </c>
      <c r="K56" s="2" t="e">
        <f t="shared" si="1"/>
        <v>#DIV/0!</v>
      </c>
      <c r="L56" s="2"/>
      <c r="M56" s="2">
        <f t="shared" si="5"/>
        <v>0.23508662278443532</v>
      </c>
      <c r="N56" s="2">
        <f t="shared" si="6"/>
        <v>1</v>
      </c>
      <c r="O56">
        <f t="shared" si="2"/>
        <v>0</v>
      </c>
      <c r="P56">
        <f t="shared" si="3"/>
        <v>0</v>
      </c>
      <c r="Q56">
        <f t="shared" si="4"/>
        <v>0</v>
      </c>
      <c r="S56" s="2">
        <v>1.61035009375325</v>
      </c>
      <c r="U56" s="7">
        <v>787618000</v>
      </c>
      <c r="V56" s="7">
        <v>3350331000</v>
      </c>
      <c r="W56" s="2"/>
    </row>
    <row r="57" spans="1:23" x14ac:dyDescent="0.2">
      <c r="A57" s="2" t="s">
        <v>139</v>
      </c>
      <c r="B57" s="2">
        <v>2024</v>
      </c>
      <c r="C57" s="2" t="s">
        <v>140</v>
      </c>
      <c r="D57" s="2" t="s">
        <v>141</v>
      </c>
      <c r="E57" s="2"/>
      <c r="F57" s="2"/>
      <c r="G57" s="2"/>
      <c r="H57" s="2">
        <v>0</v>
      </c>
      <c r="I57" s="2"/>
      <c r="J57" s="2" t="e">
        <f t="shared" si="0"/>
        <v>#NUM!</v>
      </c>
      <c r="K57" s="2" t="e">
        <f t="shared" si="1"/>
        <v>#DIV/0!</v>
      </c>
      <c r="L57" s="2"/>
      <c r="M57" s="2">
        <f t="shared" si="5"/>
        <v>0.2309322704121983</v>
      </c>
      <c r="N57" s="2">
        <f t="shared" si="6"/>
        <v>1</v>
      </c>
      <c r="O57">
        <f t="shared" si="2"/>
        <v>0</v>
      </c>
      <c r="P57">
        <f t="shared" si="3"/>
        <v>0</v>
      </c>
      <c r="Q57">
        <f t="shared" si="4"/>
        <v>0</v>
      </c>
      <c r="S57" s="2">
        <v>1.61035009375325</v>
      </c>
      <c r="U57" s="7">
        <v>744600000</v>
      </c>
      <c r="V57" s="7">
        <v>3224322000</v>
      </c>
      <c r="W57" s="2"/>
    </row>
    <row r="58" spans="1:23" x14ac:dyDescent="0.2">
      <c r="A58" s="2" t="s">
        <v>104</v>
      </c>
      <c r="B58" s="2">
        <v>2018</v>
      </c>
      <c r="C58" s="2" t="s">
        <v>105</v>
      </c>
      <c r="D58" s="2" t="s">
        <v>106</v>
      </c>
      <c r="E58" s="2"/>
      <c r="F58" s="2">
        <v>40.645449299341202</v>
      </c>
      <c r="G58" s="2">
        <v>9</v>
      </c>
      <c r="H58" s="2">
        <v>1</v>
      </c>
      <c r="I58" s="2">
        <v>0</v>
      </c>
      <c r="J58" s="2">
        <f t="shared" si="0"/>
        <v>10.061287696147305</v>
      </c>
      <c r="K58" s="2">
        <f t="shared" si="1"/>
        <v>4.8606642286495409E-3</v>
      </c>
      <c r="L58" s="2">
        <v>0.1094</v>
      </c>
      <c r="M58" s="2">
        <f t="shared" si="5"/>
        <v>0.19928475222520042</v>
      </c>
      <c r="N58" s="2">
        <f t="shared" si="6"/>
        <v>1</v>
      </c>
      <c r="O58">
        <f t="shared" si="2"/>
        <v>365.80904369407079</v>
      </c>
      <c r="P58">
        <f t="shared" si="3"/>
        <v>40.645449299341202</v>
      </c>
      <c r="Q58">
        <f t="shared" si="4"/>
        <v>0</v>
      </c>
      <c r="S58" s="2">
        <v>10.4421796702613</v>
      </c>
      <c r="U58" s="7">
        <v>11154687</v>
      </c>
      <c r="V58" s="7">
        <v>55973610</v>
      </c>
      <c r="W58" s="2">
        <v>11515629833.075588</v>
      </c>
    </row>
    <row r="59" spans="1:23" x14ac:dyDescent="0.2">
      <c r="A59" s="2" t="s">
        <v>104</v>
      </c>
      <c r="B59" s="2">
        <v>2019</v>
      </c>
      <c r="C59" s="2" t="s">
        <v>105</v>
      </c>
      <c r="D59" s="2" t="s">
        <v>106</v>
      </c>
      <c r="E59" s="2">
        <v>4.0391372395374745</v>
      </c>
      <c r="F59" s="2">
        <v>38.587430568884102</v>
      </c>
      <c r="G59" s="2">
        <v>9</v>
      </c>
      <c r="H59" s="2">
        <v>1</v>
      </c>
      <c r="I59" s="2">
        <v>0</v>
      </c>
      <c r="J59" s="2">
        <f t="shared" si="0"/>
        <v>10.012022309818397</v>
      </c>
      <c r="K59" s="2">
        <f t="shared" si="1"/>
        <v>9.1831454791113654E-2</v>
      </c>
      <c r="L59" s="2">
        <v>0.12</v>
      </c>
      <c r="M59" s="2">
        <f t="shared" si="5"/>
        <v>-5.922012996506007E-2</v>
      </c>
      <c r="N59" s="2">
        <f t="shared" si="6"/>
        <v>0</v>
      </c>
      <c r="O59">
        <f t="shared" si="2"/>
        <v>347.2868751199569</v>
      </c>
      <c r="P59">
        <f t="shared" si="3"/>
        <v>38.587430568884102</v>
      </c>
      <c r="Q59">
        <f t="shared" si="4"/>
        <v>0</v>
      </c>
      <c r="S59" s="2">
        <v>10.5326440980978</v>
      </c>
      <c r="U59" s="7">
        <v>-55909181</v>
      </c>
      <c r="V59" s="7">
        <v>944090819</v>
      </c>
      <c r="W59" s="2">
        <v>10280691089.425688</v>
      </c>
    </row>
    <row r="60" spans="1:23" x14ac:dyDescent="0.2">
      <c r="A60" s="2" t="s">
        <v>104</v>
      </c>
      <c r="B60" s="2">
        <v>2020</v>
      </c>
      <c r="C60" s="2" t="s">
        <v>105</v>
      </c>
      <c r="D60" s="2" t="s">
        <v>106</v>
      </c>
      <c r="E60" s="2">
        <v>4.365051945340106</v>
      </c>
      <c r="F60" s="2"/>
      <c r="G60" s="2"/>
      <c r="H60" s="2">
        <v>0</v>
      </c>
      <c r="I60" s="2"/>
      <c r="J60" s="2">
        <f t="shared" si="0"/>
        <v>9.8554424374178975</v>
      </c>
      <c r="K60" s="2">
        <f t="shared" si="1"/>
        <v>5.5713793569232223E-3</v>
      </c>
      <c r="L60" s="2">
        <v>0.12330000000000001</v>
      </c>
      <c r="M60" s="2">
        <f t="shared" si="5"/>
        <v>0.19809193020664584</v>
      </c>
      <c r="N60" s="2">
        <f t="shared" si="6"/>
        <v>1</v>
      </c>
      <c r="O60">
        <f t="shared" si="2"/>
        <v>0</v>
      </c>
      <c r="P60">
        <f t="shared" si="3"/>
        <v>0</v>
      </c>
      <c r="Q60">
        <f t="shared" si="4"/>
        <v>0</v>
      </c>
      <c r="S60" s="2">
        <v>10.422794435725001</v>
      </c>
      <c r="U60" s="7">
        <v>7911739</v>
      </c>
      <c r="V60" s="7">
        <v>39939734</v>
      </c>
      <c r="W60" s="2">
        <v>7168733529.22365</v>
      </c>
    </row>
    <row r="61" spans="1:23" s="4" customFormat="1" x14ac:dyDescent="0.2">
      <c r="A61" s="2" t="s">
        <v>104</v>
      </c>
      <c r="B61" s="2">
        <v>2021</v>
      </c>
      <c r="C61" s="2" t="s">
        <v>105</v>
      </c>
      <c r="D61" s="2" t="s">
        <v>106</v>
      </c>
      <c r="E61" s="2">
        <v>5.9199318993949452</v>
      </c>
      <c r="F61" s="2"/>
      <c r="G61" s="2"/>
      <c r="H61" s="2">
        <v>0</v>
      </c>
      <c r="I61" s="2"/>
      <c r="J61" s="2" t="e">
        <f t="shared" si="0"/>
        <v>#NUM!</v>
      </c>
      <c r="K61" s="2" t="e">
        <f t="shared" si="1"/>
        <v>#DIV/0!</v>
      </c>
      <c r="L61" s="2"/>
      <c r="M61" s="2">
        <f t="shared" si="5"/>
        <v>0.24415355623536436</v>
      </c>
      <c r="N61" s="2">
        <f t="shared" si="6"/>
        <v>1</v>
      </c>
      <c r="O61">
        <f t="shared" si="2"/>
        <v>0</v>
      </c>
      <c r="P61">
        <f t="shared" si="3"/>
        <v>0</v>
      </c>
      <c r="Q61">
        <f t="shared" si="4"/>
        <v>0</v>
      </c>
      <c r="S61" s="2">
        <v>10.3904857114977</v>
      </c>
      <c r="U61" s="7">
        <v>7990536</v>
      </c>
      <c r="V61" s="7">
        <v>32727502</v>
      </c>
      <c r="W61" s="2"/>
    </row>
    <row r="62" spans="1:23" x14ac:dyDescent="0.2">
      <c r="A62" s="2" t="s">
        <v>104</v>
      </c>
      <c r="B62" s="2">
        <v>2022</v>
      </c>
      <c r="C62" s="2" t="s">
        <v>105</v>
      </c>
      <c r="D62" s="2" t="s">
        <v>106</v>
      </c>
      <c r="E62" s="2">
        <v>6.6711204438138259</v>
      </c>
      <c r="F62" s="2"/>
      <c r="G62" s="2"/>
      <c r="H62" s="2">
        <v>0</v>
      </c>
      <c r="I62" s="2"/>
      <c r="J62" s="2" t="e">
        <f t="shared" si="0"/>
        <v>#NUM!</v>
      </c>
      <c r="K62" s="2" t="e">
        <f t="shared" si="1"/>
        <v>#DIV/0!</v>
      </c>
      <c r="L62" s="2"/>
      <c r="M62" s="2" t="e">
        <f t="shared" si="5"/>
        <v>#DIV/0!</v>
      </c>
      <c r="N62" s="2">
        <f t="shared" si="6"/>
        <v>1</v>
      </c>
      <c r="O62">
        <f t="shared" si="2"/>
        <v>0</v>
      </c>
      <c r="P62">
        <f t="shared" si="3"/>
        <v>0</v>
      </c>
      <c r="Q62">
        <f t="shared" si="4"/>
        <v>0</v>
      </c>
      <c r="S62" s="2">
        <v>10.306483028506699</v>
      </c>
      <c r="U62" s="7"/>
      <c r="V62" s="7"/>
      <c r="W62" s="2"/>
    </row>
    <row r="63" spans="1:23" x14ac:dyDescent="0.2">
      <c r="A63" s="2" t="s">
        <v>104</v>
      </c>
      <c r="B63" s="2">
        <v>2023</v>
      </c>
      <c r="C63" s="2" t="s">
        <v>105</v>
      </c>
      <c r="D63" s="2" t="s">
        <v>106</v>
      </c>
      <c r="E63" s="2">
        <v>8.4972868525405705</v>
      </c>
      <c r="F63" s="2"/>
      <c r="G63" s="2"/>
      <c r="H63" s="2">
        <v>0</v>
      </c>
      <c r="I63" s="2"/>
      <c r="J63" s="2" t="e">
        <f t="shared" si="0"/>
        <v>#NUM!</v>
      </c>
      <c r="K63" s="2" t="e">
        <f t="shared" si="1"/>
        <v>#DIV/0!</v>
      </c>
      <c r="L63" s="2"/>
      <c r="M63" s="2" t="e">
        <f t="shared" si="5"/>
        <v>#DIV/0!</v>
      </c>
      <c r="N63" s="2">
        <f t="shared" si="6"/>
        <v>1</v>
      </c>
      <c r="O63">
        <f t="shared" si="2"/>
        <v>0</v>
      </c>
      <c r="P63">
        <f t="shared" si="3"/>
        <v>0</v>
      </c>
      <c r="Q63">
        <f t="shared" si="4"/>
        <v>0</v>
      </c>
      <c r="S63" s="2">
        <v>10.306483028506699</v>
      </c>
      <c r="U63" s="7"/>
      <c r="V63" s="7"/>
      <c r="W63" s="2"/>
    </row>
    <row r="64" spans="1:23" x14ac:dyDescent="0.2">
      <c r="A64" s="2" t="s">
        <v>104</v>
      </c>
      <c r="B64" s="2">
        <v>2024</v>
      </c>
      <c r="C64" s="2" t="s">
        <v>105</v>
      </c>
      <c r="D64" s="2" t="s">
        <v>106</v>
      </c>
      <c r="E64" s="2">
        <v>9.1739821742809688</v>
      </c>
      <c r="F64" s="2"/>
      <c r="G64" s="2"/>
      <c r="H64" s="2">
        <v>0</v>
      </c>
      <c r="I64" s="2"/>
      <c r="J64" s="2" t="e">
        <f t="shared" si="0"/>
        <v>#NUM!</v>
      </c>
      <c r="K64" s="2" t="e">
        <f t="shared" si="1"/>
        <v>#DIV/0!</v>
      </c>
      <c r="L64" s="2"/>
      <c r="M64" s="2" t="e">
        <f t="shared" si="5"/>
        <v>#DIV/0!</v>
      </c>
      <c r="N64" s="2">
        <f t="shared" si="6"/>
        <v>1</v>
      </c>
      <c r="O64">
        <f t="shared" si="2"/>
        <v>0</v>
      </c>
      <c r="P64">
        <f t="shared" si="3"/>
        <v>0</v>
      </c>
      <c r="Q64">
        <f t="shared" si="4"/>
        <v>0</v>
      </c>
      <c r="S64" s="2">
        <v>10.306483028506699</v>
      </c>
      <c r="U64" s="7"/>
      <c r="V64" s="7"/>
      <c r="W64" s="2"/>
    </row>
    <row r="65" spans="1:23" x14ac:dyDescent="0.2">
      <c r="A65" s="2" t="s">
        <v>82</v>
      </c>
      <c r="B65" s="2">
        <v>2018</v>
      </c>
      <c r="C65" s="2" t="s">
        <v>83</v>
      </c>
      <c r="D65" s="2" t="s">
        <v>5</v>
      </c>
      <c r="E65" s="2">
        <v>1.1535008573940475</v>
      </c>
      <c r="F65" s="2">
        <v>6.5367443111060801</v>
      </c>
      <c r="G65" s="2">
        <v>9</v>
      </c>
      <c r="H65" s="2">
        <v>1</v>
      </c>
      <c r="I65" s="2">
        <v>11.1111111111111</v>
      </c>
      <c r="J65" s="2" t="e">
        <f t="shared" si="0"/>
        <v>#NUM!</v>
      </c>
      <c r="K65" s="2" t="e">
        <f t="shared" si="1"/>
        <v>#DIV/0!</v>
      </c>
      <c r="L65" s="2"/>
      <c r="M65" s="2">
        <f t="shared" si="5"/>
        <v>1.0365259255214365</v>
      </c>
      <c r="N65" s="2">
        <f t="shared" si="6"/>
        <v>1</v>
      </c>
      <c r="O65">
        <f t="shared" si="2"/>
        <v>58.830698799954718</v>
      </c>
      <c r="P65">
        <f t="shared" si="3"/>
        <v>6.5367443111060801</v>
      </c>
      <c r="Q65">
        <f t="shared" si="4"/>
        <v>72.63049234562304</v>
      </c>
      <c r="S65" s="2">
        <v>1.4669955930254801</v>
      </c>
      <c r="U65" s="7">
        <v>8048317</v>
      </c>
      <c r="V65" s="7">
        <v>7764704</v>
      </c>
      <c r="W65" s="2"/>
    </row>
    <row r="66" spans="1:23" x14ac:dyDescent="0.2">
      <c r="A66" s="2" t="s">
        <v>82</v>
      </c>
      <c r="B66" s="2">
        <v>2019</v>
      </c>
      <c r="C66" s="2" t="s">
        <v>83</v>
      </c>
      <c r="D66" s="2" t="s">
        <v>5</v>
      </c>
      <c r="E66" s="2">
        <v>1.1435874531686083</v>
      </c>
      <c r="F66" s="2"/>
      <c r="G66" s="2"/>
      <c r="H66" s="2">
        <v>0</v>
      </c>
      <c r="I66" s="2"/>
      <c r="J66" s="2" t="e">
        <f t="shared" ref="J66:J129" si="7">LOG(W66)</f>
        <v>#NUM!</v>
      </c>
      <c r="K66" s="2" t="e">
        <f t="shared" ref="K66:K129" si="8">V66/W66</f>
        <v>#DIV/0!</v>
      </c>
      <c r="L66" s="2"/>
      <c r="M66" s="2">
        <f t="shared" si="5"/>
        <v>0.14612335556436806</v>
      </c>
      <c r="N66" s="2">
        <f t="shared" si="6"/>
        <v>1</v>
      </c>
      <c r="O66">
        <f t="shared" ref="O66:O129" si="9">F66*G66</f>
        <v>0</v>
      </c>
      <c r="P66">
        <f t="shared" ref="P66:P129" si="10">F66*H66</f>
        <v>0</v>
      </c>
      <c r="Q66">
        <f t="shared" ref="Q66:Q129" si="11">F66*I66</f>
        <v>0</v>
      </c>
      <c r="S66" s="2">
        <v>1.4692985688387099</v>
      </c>
      <c r="U66" s="7">
        <v>50048042</v>
      </c>
      <c r="V66" s="7">
        <v>342505425</v>
      </c>
      <c r="W66" s="2"/>
    </row>
    <row r="67" spans="1:23" x14ac:dyDescent="0.2">
      <c r="A67" s="2" t="s">
        <v>82</v>
      </c>
      <c r="B67" s="2">
        <v>2020</v>
      </c>
      <c r="C67" s="2" t="s">
        <v>83</v>
      </c>
      <c r="D67" s="2" t="s">
        <v>5</v>
      </c>
      <c r="E67" s="2">
        <v>1.2185604301732298</v>
      </c>
      <c r="F67" s="2"/>
      <c r="G67" s="2"/>
      <c r="H67" s="2">
        <v>0</v>
      </c>
      <c r="I67" s="2"/>
      <c r="J67" s="2" t="e">
        <f t="shared" si="7"/>
        <v>#NUM!</v>
      </c>
      <c r="K67" s="2" t="e">
        <f t="shared" si="8"/>
        <v>#DIV/0!</v>
      </c>
      <c r="L67" s="2"/>
      <c r="M67" s="2" t="e">
        <f t="shared" ref="M67:M130" si="12">U67/V67</f>
        <v>#DIV/0!</v>
      </c>
      <c r="N67" s="2">
        <f t="shared" ref="N67:N130" si="13">IF(U67&gt;=0,1,0)</f>
        <v>1</v>
      </c>
      <c r="O67">
        <f t="shared" si="9"/>
        <v>0</v>
      </c>
      <c r="P67">
        <f t="shared" si="10"/>
        <v>0</v>
      </c>
      <c r="Q67">
        <f t="shared" si="11"/>
        <v>0</v>
      </c>
      <c r="S67" s="2">
        <v>1.4600866655858</v>
      </c>
      <c r="U67" s="7"/>
      <c r="V67" s="7"/>
      <c r="W67" s="2"/>
    </row>
    <row r="68" spans="1:23" x14ac:dyDescent="0.2">
      <c r="A68" s="2" t="s">
        <v>82</v>
      </c>
      <c r="B68" s="2">
        <v>2021</v>
      </c>
      <c r="C68" s="2" t="s">
        <v>83</v>
      </c>
      <c r="D68" s="2" t="s">
        <v>5</v>
      </c>
      <c r="E68" s="2">
        <v>1.279558735635715</v>
      </c>
      <c r="F68" s="2"/>
      <c r="G68" s="2"/>
      <c r="H68" s="2">
        <v>0</v>
      </c>
      <c r="I68" s="2"/>
      <c r="J68" s="2" t="e">
        <f t="shared" si="7"/>
        <v>#NUM!</v>
      </c>
      <c r="K68" s="2" t="e">
        <f t="shared" si="8"/>
        <v>#DIV/0!</v>
      </c>
      <c r="L68" s="2"/>
      <c r="M68" s="2" t="e">
        <f t="shared" si="12"/>
        <v>#DIV/0!</v>
      </c>
      <c r="N68" s="2">
        <f t="shared" si="13"/>
        <v>1</v>
      </c>
      <c r="O68">
        <f t="shared" si="9"/>
        <v>0</v>
      </c>
      <c r="P68">
        <f t="shared" si="10"/>
        <v>0</v>
      </c>
      <c r="Q68">
        <f t="shared" si="11"/>
        <v>0</v>
      </c>
      <c r="S68" s="2">
        <v>1.47390452046516</v>
      </c>
      <c r="U68" s="7"/>
      <c r="V68" s="7"/>
      <c r="W68" s="2"/>
    </row>
    <row r="69" spans="1:23" x14ac:dyDescent="0.2">
      <c r="A69" s="2" t="s">
        <v>82</v>
      </c>
      <c r="B69" s="2">
        <v>2022</v>
      </c>
      <c r="C69" s="2" t="s">
        <v>83</v>
      </c>
      <c r="D69" s="2" t="s">
        <v>5</v>
      </c>
      <c r="E69" s="2">
        <v>1.322685985905522</v>
      </c>
      <c r="F69" s="2"/>
      <c r="G69" s="2"/>
      <c r="H69" s="2">
        <v>0</v>
      </c>
      <c r="I69" s="2"/>
      <c r="J69" s="2" t="e">
        <f t="shared" si="7"/>
        <v>#NUM!</v>
      </c>
      <c r="K69" s="2" t="e">
        <f t="shared" si="8"/>
        <v>#DIV/0!</v>
      </c>
      <c r="L69" s="2"/>
      <c r="M69" s="2" t="e">
        <f t="shared" si="12"/>
        <v>#DIV/0!</v>
      </c>
      <c r="N69" s="2">
        <f t="shared" si="13"/>
        <v>1</v>
      </c>
      <c r="O69">
        <f t="shared" si="9"/>
        <v>0</v>
      </c>
      <c r="P69">
        <f t="shared" si="10"/>
        <v>0</v>
      </c>
      <c r="Q69">
        <f t="shared" si="11"/>
        <v>0</v>
      </c>
      <c r="S69" s="2">
        <v>1.4831164237180701</v>
      </c>
      <c r="U69" s="7"/>
      <c r="V69" s="7"/>
      <c r="W69" s="2"/>
    </row>
    <row r="70" spans="1:23" x14ac:dyDescent="0.2">
      <c r="A70" s="2" t="s">
        <v>82</v>
      </c>
      <c r="B70" s="2">
        <v>2023</v>
      </c>
      <c r="C70" s="2" t="s">
        <v>83</v>
      </c>
      <c r="D70" s="2" t="s">
        <v>5</v>
      </c>
      <c r="E70" s="2">
        <v>1.4268562027069409</v>
      </c>
      <c r="F70" s="2"/>
      <c r="G70" s="2"/>
      <c r="H70" s="2">
        <v>0</v>
      </c>
      <c r="I70" s="2"/>
      <c r="J70" s="2" t="e">
        <f t="shared" si="7"/>
        <v>#NUM!</v>
      </c>
      <c r="K70" s="2" t="e">
        <f t="shared" si="8"/>
        <v>#DIV/0!</v>
      </c>
      <c r="L70" s="2"/>
      <c r="M70" s="2" t="e">
        <f t="shared" si="12"/>
        <v>#DIV/0!</v>
      </c>
      <c r="N70" s="2">
        <f t="shared" si="13"/>
        <v>1</v>
      </c>
      <c r="O70">
        <f t="shared" si="9"/>
        <v>0</v>
      </c>
      <c r="P70">
        <f t="shared" si="10"/>
        <v>0</v>
      </c>
      <c r="Q70">
        <f t="shared" si="11"/>
        <v>0</v>
      </c>
      <c r="S70" s="2">
        <v>1.4831164237180701</v>
      </c>
      <c r="U70" s="7"/>
      <c r="V70" s="7"/>
      <c r="W70" s="2"/>
    </row>
    <row r="71" spans="1:23" x14ac:dyDescent="0.2">
      <c r="A71" s="2" t="s">
        <v>82</v>
      </c>
      <c r="B71" s="2">
        <v>2024</v>
      </c>
      <c r="C71" s="2" t="s">
        <v>83</v>
      </c>
      <c r="D71" s="2" t="s">
        <v>5</v>
      </c>
      <c r="E71" s="2">
        <v>1.4669356528274831</v>
      </c>
      <c r="F71" s="2"/>
      <c r="G71" s="2"/>
      <c r="H71" s="2">
        <v>0</v>
      </c>
      <c r="I71" s="2"/>
      <c r="J71" s="2" t="e">
        <f t="shared" si="7"/>
        <v>#NUM!</v>
      </c>
      <c r="K71" s="2" t="e">
        <f t="shared" si="8"/>
        <v>#DIV/0!</v>
      </c>
      <c r="L71" s="2"/>
      <c r="M71" s="2" t="e">
        <f t="shared" si="12"/>
        <v>#DIV/0!</v>
      </c>
      <c r="N71" s="2">
        <f t="shared" si="13"/>
        <v>1</v>
      </c>
      <c r="O71">
        <f t="shared" si="9"/>
        <v>0</v>
      </c>
      <c r="P71">
        <f t="shared" si="10"/>
        <v>0</v>
      </c>
      <c r="Q71">
        <f t="shared" si="11"/>
        <v>0</v>
      </c>
      <c r="S71" s="2">
        <v>1.4831164237180701</v>
      </c>
      <c r="U71" s="7"/>
      <c r="V71" s="7"/>
      <c r="W71" s="2"/>
    </row>
    <row r="72" spans="1:23" x14ac:dyDescent="0.2">
      <c r="A72" s="2" t="s">
        <v>112</v>
      </c>
      <c r="B72" s="2">
        <v>2018</v>
      </c>
      <c r="C72" s="2" t="s">
        <v>113</v>
      </c>
      <c r="D72" s="2" t="s">
        <v>114</v>
      </c>
      <c r="E72" s="2">
        <v>2.0809478699266641</v>
      </c>
      <c r="F72" s="2">
        <v>39.5733571577532</v>
      </c>
      <c r="G72" s="2">
        <v>9</v>
      </c>
      <c r="H72" s="2">
        <v>1</v>
      </c>
      <c r="I72" s="2">
        <v>0</v>
      </c>
      <c r="J72" s="2" t="e">
        <f t="shared" si="7"/>
        <v>#NUM!</v>
      </c>
      <c r="K72" s="2" t="e">
        <f t="shared" si="8"/>
        <v>#DIV/0!</v>
      </c>
      <c r="L72" s="2"/>
      <c r="M72" s="2">
        <f t="shared" si="12"/>
        <v>0.3477454001691237</v>
      </c>
      <c r="N72" s="2">
        <f t="shared" si="13"/>
        <v>1</v>
      </c>
      <c r="O72">
        <f t="shared" si="9"/>
        <v>356.16021441977881</v>
      </c>
      <c r="P72">
        <f t="shared" si="10"/>
        <v>39.5733571577532</v>
      </c>
      <c r="Q72">
        <f t="shared" si="11"/>
        <v>0</v>
      </c>
      <c r="S72" s="2">
        <v>3.7561321196080799</v>
      </c>
      <c r="U72" s="7">
        <v>12920086</v>
      </c>
      <c r="V72" s="7">
        <v>37153866</v>
      </c>
      <c r="W72" s="2"/>
    </row>
    <row r="73" spans="1:23" x14ac:dyDescent="0.2">
      <c r="A73" s="2" t="s">
        <v>112</v>
      </c>
      <c r="B73" s="2">
        <v>2019</v>
      </c>
      <c r="C73" s="2" t="s">
        <v>113</v>
      </c>
      <c r="D73" s="2" t="s">
        <v>114</v>
      </c>
      <c r="E73" s="2">
        <v>2.0592725683144359</v>
      </c>
      <c r="F73" s="2">
        <v>30.497011668689499</v>
      </c>
      <c r="G73" s="2">
        <v>9</v>
      </c>
      <c r="H73" s="2">
        <v>1</v>
      </c>
      <c r="I73" s="2">
        <v>0</v>
      </c>
      <c r="J73" s="2">
        <f t="shared" si="7"/>
        <v>9.3581789373672759</v>
      </c>
      <c r="K73" s="2">
        <f t="shared" si="8"/>
        <v>3.2275201475806168E-3</v>
      </c>
      <c r="L73" s="2"/>
      <c r="M73" s="2">
        <f t="shared" si="12"/>
        <v>0.49354267886641684</v>
      </c>
      <c r="N73" s="2">
        <f t="shared" si="13"/>
        <v>1</v>
      </c>
      <c r="O73">
        <f t="shared" si="9"/>
        <v>274.4731050182055</v>
      </c>
      <c r="P73">
        <f t="shared" si="10"/>
        <v>30.497011668689499</v>
      </c>
      <c r="Q73">
        <f t="shared" si="11"/>
        <v>0</v>
      </c>
      <c r="S73" s="2">
        <v>3.7828661560465702</v>
      </c>
      <c r="U73" s="7">
        <v>3633897</v>
      </c>
      <c r="V73" s="7">
        <v>7362883</v>
      </c>
      <c r="W73" s="2">
        <v>2281281808.7345777</v>
      </c>
    </row>
    <row r="74" spans="1:23" x14ac:dyDescent="0.2">
      <c r="A74" s="2" t="s">
        <v>112</v>
      </c>
      <c r="B74" s="2">
        <v>2020</v>
      </c>
      <c r="C74" s="2" t="s">
        <v>113</v>
      </c>
      <c r="D74" s="2" t="s">
        <v>114</v>
      </c>
      <c r="E74" s="2">
        <v>2.1722145752222675</v>
      </c>
      <c r="F74" s="2"/>
      <c r="G74" s="2"/>
      <c r="H74" s="2">
        <v>0</v>
      </c>
      <c r="I74" s="2"/>
      <c r="J74" s="2">
        <f t="shared" si="7"/>
        <v>9.3427803447748499</v>
      </c>
      <c r="K74" s="2">
        <f t="shared" si="8"/>
        <v>0</v>
      </c>
      <c r="L74" s="2"/>
      <c r="M74" s="2" t="e">
        <f t="shared" si="12"/>
        <v>#DIV/0!</v>
      </c>
      <c r="N74" s="2">
        <f t="shared" si="13"/>
        <v>1</v>
      </c>
      <c r="O74">
        <f t="shared" si="9"/>
        <v>0</v>
      </c>
      <c r="P74">
        <f t="shared" si="10"/>
        <v>0</v>
      </c>
      <c r="Q74">
        <f t="shared" si="11"/>
        <v>0</v>
      </c>
      <c r="S74" s="2">
        <v>3.7761826469369502</v>
      </c>
      <c r="U74" s="7"/>
      <c r="V74" s="7"/>
      <c r="W74" s="2">
        <v>2201812559.9744101</v>
      </c>
    </row>
    <row r="75" spans="1:23" x14ac:dyDescent="0.2">
      <c r="A75" s="2" t="s">
        <v>112</v>
      </c>
      <c r="B75" s="2">
        <v>2021</v>
      </c>
      <c r="C75" s="2" t="s">
        <v>113</v>
      </c>
      <c r="D75" s="2" t="s">
        <v>114</v>
      </c>
      <c r="E75" s="2">
        <v>2.1553848349348304</v>
      </c>
      <c r="F75" s="2"/>
      <c r="G75" s="2"/>
      <c r="H75" s="2">
        <v>0</v>
      </c>
      <c r="I75" s="2"/>
      <c r="J75" s="2" t="e">
        <f t="shared" si="7"/>
        <v>#NUM!</v>
      </c>
      <c r="K75" s="2" t="e">
        <f t="shared" si="8"/>
        <v>#DIV/0!</v>
      </c>
      <c r="L75" s="2"/>
      <c r="M75" s="2" t="e">
        <f t="shared" si="12"/>
        <v>#DIV/0!</v>
      </c>
      <c r="N75" s="2">
        <f t="shared" si="13"/>
        <v>1</v>
      </c>
      <c r="O75">
        <f t="shared" si="9"/>
        <v>0</v>
      </c>
      <c r="P75">
        <f t="shared" si="10"/>
        <v>0</v>
      </c>
      <c r="Q75">
        <f t="shared" si="11"/>
        <v>0</v>
      </c>
      <c r="S75" s="2">
        <v>3.8831187926909201</v>
      </c>
      <c r="U75" s="7"/>
      <c r="V75" s="7"/>
      <c r="W75" s="2"/>
    </row>
    <row r="76" spans="1:23" x14ac:dyDescent="0.2">
      <c r="A76" s="2" t="s">
        <v>112</v>
      </c>
      <c r="B76" s="2">
        <v>2022</v>
      </c>
      <c r="C76" s="2" t="s">
        <v>113</v>
      </c>
      <c r="D76" s="2" t="s">
        <v>114</v>
      </c>
      <c r="E76" s="2">
        <v>2.1847801770514854</v>
      </c>
      <c r="F76" s="2"/>
      <c r="G76" s="2"/>
      <c r="H76" s="2">
        <v>0</v>
      </c>
      <c r="I76" s="2"/>
      <c r="J76" s="2" t="e">
        <f t="shared" si="7"/>
        <v>#NUM!</v>
      </c>
      <c r="K76" s="2" t="e">
        <f t="shared" si="8"/>
        <v>#DIV/0!</v>
      </c>
      <c r="L76" s="2"/>
      <c r="M76" s="2" t="e">
        <f t="shared" si="12"/>
        <v>#DIV/0!</v>
      </c>
      <c r="N76" s="2">
        <f t="shared" si="13"/>
        <v>1</v>
      </c>
      <c r="O76">
        <f t="shared" si="9"/>
        <v>0</v>
      </c>
      <c r="P76">
        <f t="shared" si="10"/>
        <v>0</v>
      </c>
      <c r="Q76">
        <f t="shared" si="11"/>
        <v>0</v>
      </c>
      <c r="S76" s="2">
        <v>3.8831187926909201</v>
      </c>
      <c r="U76" s="7"/>
      <c r="V76" s="7"/>
      <c r="W76" s="2"/>
    </row>
    <row r="77" spans="1:23" x14ac:dyDescent="0.2">
      <c r="A77" s="2" t="s">
        <v>112</v>
      </c>
      <c r="B77" s="2">
        <v>2023</v>
      </c>
      <c r="C77" s="2" t="s">
        <v>113</v>
      </c>
      <c r="D77" s="2" t="s">
        <v>114</v>
      </c>
      <c r="E77" s="2">
        <v>2.585318902045147</v>
      </c>
      <c r="F77" s="2"/>
      <c r="G77" s="2"/>
      <c r="H77" s="2">
        <v>0</v>
      </c>
      <c r="I77" s="2"/>
      <c r="J77" s="2" t="e">
        <f t="shared" si="7"/>
        <v>#NUM!</v>
      </c>
      <c r="K77" s="2" t="e">
        <f t="shared" si="8"/>
        <v>#DIV/0!</v>
      </c>
      <c r="L77" s="2"/>
      <c r="M77" s="2" t="e">
        <f t="shared" si="12"/>
        <v>#DIV/0!</v>
      </c>
      <c r="N77" s="2">
        <f t="shared" si="13"/>
        <v>1</v>
      </c>
      <c r="O77">
        <f t="shared" si="9"/>
        <v>0</v>
      </c>
      <c r="P77">
        <f t="shared" si="10"/>
        <v>0</v>
      </c>
      <c r="Q77">
        <f t="shared" si="11"/>
        <v>0</v>
      </c>
      <c r="S77" s="2">
        <v>3.8831187926909201</v>
      </c>
      <c r="U77" s="7"/>
      <c r="V77" s="7"/>
      <c r="W77" s="2"/>
    </row>
    <row r="78" spans="1:23" x14ac:dyDescent="0.2">
      <c r="A78" s="2" t="s">
        <v>112</v>
      </c>
      <c r="B78" s="2">
        <v>2024</v>
      </c>
      <c r="C78" s="2" t="s">
        <v>113</v>
      </c>
      <c r="D78" s="2" t="s">
        <v>114</v>
      </c>
      <c r="E78" s="2">
        <v>2.3311559441162522</v>
      </c>
      <c r="F78" s="2"/>
      <c r="G78" s="2"/>
      <c r="H78" s="2">
        <v>0</v>
      </c>
      <c r="I78" s="2"/>
      <c r="J78" s="2" t="e">
        <f t="shared" si="7"/>
        <v>#NUM!</v>
      </c>
      <c r="K78" s="2" t="e">
        <f t="shared" si="8"/>
        <v>#DIV/0!</v>
      </c>
      <c r="L78" s="2">
        <v>3.7499999999999999E-2</v>
      </c>
      <c r="M78" s="2" t="e">
        <f t="shared" si="12"/>
        <v>#DIV/0!</v>
      </c>
      <c r="N78" s="2">
        <f t="shared" si="13"/>
        <v>1</v>
      </c>
      <c r="O78">
        <f t="shared" si="9"/>
        <v>0</v>
      </c>
      <c r="P78">
        <f t="shared" si="10"/>
        <v>0</v>
      </c>
      <c r="Q78">
        <f t="shared" si="11"/>
        <v>0</v>
      </c>
      <c r="S78" s="2">
        <v>3.8831187926909201</v>
      </c>
      <c r="U78" s="7"/>
      <c r="V78" s="7"/>
      <c r="W78" s="2"/>
    </row>
    <row r="79" spans="1:23" x14ac:dyDescent="0.2">
      <c r="A79" s="2" t="s">
        <v>129</v>
      </c>
      <c r="B79" s="2">
        <v>2018</v>
      </c>
      <c r="C79" s="2" t="s">
        <v>130</v>
      </c>
      <c r="D79" s="2" t="s">
        <v>86</v>
      </c>
      <c r="E79" s="2">
        <v>2.2202389154280824</v>
      </c>
      <c r="F79" s="2">
        <v>6.2116851413992302</v>
      </c>
      <c r="G79" s="2">
        <v>8</v>
      </c>
      <c r="H79" s="2">
        <v>1</v>
      </c>
      <c r="I79" s="2">
        <v>0</v>
      </c>
      <c r="J79" s="2">
        <f t="shared" si="7"/>
        <v>9.6977243962597637</v>
      </c>
      <c r="K79" s="2">
        <f t="shared" si="8"/>
        <v>0.142740209310559</v>
      </c>
      <c r="L79" s="2">
        <v>5.62E-2</v>
      </c>
      <c r="M79" s="2">
        <f t="shared" si="12"/>
        <v>6.9041687217297101E-2</v>
      </c>
      <c r="N79" s="2">
        <f t="shared" si="13"/>
        <v>1</v>
      </c>
      <c r="O79">
        <f t="shared" si="9"/>
        <v>49.693481131193842</v>
      </c>
      <c r="P79">
        <f t="shared" si="10"/>
        <v>6.2116851413992302</v>
      </c>
      <c r="Q79">
        <f t="shared" si="11"/>
        <v>0</v>
      </c>
      <c r="S79" s="2">
        <v>5.25207393699562</v>
      </c>
      <c r="U79" s="7">
        <v>49134000</v>
      </c>
      <c r="V79" s="7">
        <v>711657000</v>
      </c>
      <c r="W79" s="2">
        <v>4985679952.672987</v>
      </c>
    </row>
    <row r="80" spans="1:23" x14ac:dyDescent="0.2">
      <c r="A80" s="2" t="s">
        <v>129</v>
      </c>
      <c r="B80" s="2">
        <v>2019</v>
      </c>
      <c r="C80" s="2" t="s">
        <v>130</v>
      </c>
      <c r="D80" s="2" t="s">
        <v>86</v>
      </c>
      <c r="E80" s="2">
        <v>2.2741771708533518</v>
      </c>
      <c r="F80" s="2">
        <v>8.0860876615675394</v>
      </c>
      <c r="G80" s="2">
        <v>8</v>
      </c>
      <c r="H80" s="2">
        <v>1</v>
      </c>
      <c r="I80" s="2">
        <v>0</v>
      </c>
      <c r="J80" s="2">
        <f t="shared" si="7"/>
        <v>9.6808927779133889</v>
      </c>
      <c r="K80" s="2">
        <f t="shared" si="8"/>
        <v>0.14259533259767812</v>
      </c>
      <c r="L80" s="2">
        <v>2.64E-2</v>
      </c>
      <c r="M80" s="2">
        <f t="shared" si="12"/>
        <v>2.9060093592589036E-2</v>
      </c>
      <c r="N80" s="2">
        <f t="shared" si="13"/>
        <v>1</v>
      </c>
      <c r="O80">
        <f t="shared" si="9"/>
        <v>64.688701292540316</v>
      </c>
      <c r="P80">
        <f t="shared" si="10"/>
        <v>8.0860876615675394</v>
      </c>
      <c r="Q80">
        <f t="shared" si="11"/>
        <v>0</v>
      </c>
      <c r="S80" s="2">
        <v>5.2362305767030302</v>
      </c>
      <c r="U80" s="7">
        <v>19874449</v>
      </c>
      <c r="V80" s="7">
        <v>683908637</v>
      </c>
      <c r="W80" s="2">
        <v>4796150228.3500128</v>
      </c>
    </row>
    <row r="81" spans="1:23" x14ac:dyDescent="0.2">
      <c r="A81" s="2" t="s">
        <v>129</v>
      </c>
      <c r="B81" s="2">
        <v>2020</v>
      </c>
      <c r="C81" s="2" t="s">
        <v>130</v>
      </c>
      <c r="D81" s="2" t="s">
        <v>86</v>
      </c>
      <c r="E81" s="2">
        <v>2.3340316351013075</v>
      </c>
      <c r="F81" s="2"/>
      <c r="G81" s="2"/>
      <c r="H81" s="2">
        <v>0</v>
      </c>
      <c r="I81" s="2"/>
      <c r="J81" s="2">
        <f t="shared" si="7"/>
        <v>9.6655231187411665</v>
      </c>
      <c r="K81" s="2">
        <f t="shared" si="8"/>
        <v>0.11591479734662564</v>
      </c>
      <c r="L81" s="2">
        <v>5.1200000000000002E-2</v>
      </c>
      <c r="M81" s="2">
        <f t="shared" si="12"/>
        <v>6.0175463182101104E-2</v>
      </c>
      <c r="N81" s="2">
        <f t="shared" si="13"/>
        <v>1</v>
      </c>
      <c r="O81">
        <f t="shared" si="9"/>
        <v>0</v>
      </c>
      <c r="P81">
        <f t="shared" si="10"/>
        <v>0</v>
      </c>
      <c r="Q81">
        <f t="shared" si="11"/>
        <v>0</v>
      </c>
      <c r="S81" s="2">
        <v>5.2599956171419198</v>
      </c>
      <c r="U81" s="7">
        <v>32290996</v>
      </c>
      <c r="V81" s="7">
        <v>536614000</v>
      </c>
      <c r="W81" s="2">
        <v>4629383066.5582504</v>
      </c>
    </row>
    <row r="82" spans="1:23" x14ac:dyDescent="0.2">
      <c r="A82" s="2" t="s">
        <v>129</v>
      </c>
      <c r="B82" s="2">
        <v>2021</v>
      </c>
      <c r="C82" s="2" t="s">
        <v>130</v>
      </c>
      <c r="D82" s="2" t="s">
        <v>86</v>
      </c>
      <c r="E82" s="2">
        <v>2.3183378784918585</v>
      </c>
      <c r="F82" s="2"/>
      <c r="G82" s="2"/>
      <c r="H82" s="2">
        <v>0</v>
      </c>
      <c r="I82" s="2"/>
      <c r="J82" s="2">
        <f t="shared" si="7"/>
        <v>9.6784517619463504</v>
      </c>
      <c r="K82" s="2">
        <f t="shared" si="8"/>
        <v>0.11623613288269155</v>
      </c>
      <c r="L82" s="2">
        <v>9.4100000000000003E-2</v>
      </c>
      <c r="M82" s="2">
        <f t="shared" si="12"/>
        <v>6.0307810476666508E-2</v>
      </c>
      <c r="N82" s="2">
        <f t="shared" si="13"/>
        <v>1</v>
      </c>
      <c r="O82">
        <f t="shared" si="9"/>
        <v>0</v>
      </c>
      <c r="P82">
        <f t="shared" si="10"/>
        <v>0</v>
      </c>
      <c r="Q82">
        <f t="shared" si="11"/>
        <v>0</v>
      </c>
      <c r="S82" s="2">
        <v>5.2362305767030302</v>
      </c>
      <c r="U82" s="7">
        <v>33432317</v>
      </c>
      <c r="V82" s="7">
        <v>554361313</v>
      </c>
      <c r="W82" s="2">
        <v>4769268378.5297251</v>
      </c>
    </row>
    <row r="83" spans="1:23" x14ac:dyDescent="0.2">
      <c r="A83" s="2" t="s">
        <v>129</v>
      </c>
      <c r="B83" s="2">
        <v>2022</v>
      </c>
      <c r="C83" s="2" t="s">
        <v>130</v>
      </c>
      <c r="D83" s="2" t="s">
        <v>86</v>
      </c>
      <c r="E83" s="2">
        <v>2.3619091757558395</v>
      </c>
      <c r="F83" s="2"/>
      <c r="G83" s="2"/>
      <c r="H83" s="2">
        <v>0</v>
      </c>
      <c r="I83" s="2"/>
      <c r="J83" s="2">
        <f t="shared" si="7"/>
        <v>9.6760592661574059</v>
      </c>
      <c r="K83" s="2">
        <f t="shared" si="8"/>
        <v>0.10806422260701798</v>
      </c>
      <c r="L83" s="2"/>
      <c r="M83" s="2">
        <f t="shared" si="12"/>
        <v>5.3875334125535773E-2</v>
      </c>
      <c r="N83" s="2">
        <f t="shared" si="13"/>
        <v>1</v>
      </c>
      <c r="O83">
        <f t="shared" si="9"/>
        <v>0</v>
      </c>
      <c r="P83">
        <f t="shared" si="10"/>
        <v>0</v>
      </c>
      <c r="Q83">
        <f t="shared" si="11"/>
        <v>0</v>
      </c>
      <c r="S83" s="2">
        <v>5.2203872164104297</v>
      </c>
      <c r="U83" s="7">
        <v>27614118</v>
      </c>
      <c r="V83" s="7">
        <v>512555856</v>
      </c>
      <c r="W83" s="2">
        <v>4743067072.845562</v>
      </c>
    </row>
    <row r="84" spans="1:23" x14ac:dyDescent="0.2">
      <c r="A84" s="2" t="s">
        <v>129</v>
      </c>
      <c r="B84" s="2">
        <v>2023</v>
      </c>
      <c r="C84" s="2" t="s">
        <v>130</v>
      </c>
      <c r="D84" s="2" t="s">
        <v>86</v>
      </c>
      <c r="E84" s="2">
        <v>4.0140981571954146</v>
      </c>
      <c r="F84" s="2"/>
      <c r="G84" s="2"/>
      <c r="H84" s="2">
        <v>0</v>
      </c>
      <c r="I84" s="2"/>
      <c r="J84" s="2" t="e">
        <f t="shared" si="7"/>
        <v>#NUM!</v>
      </c>
      <c r="K84" s="2" t="e">
        <f t="shared" si="8"/>
        <v>#DIV/0!</v>
      </c>
      <c r="L84" s="2"/>
      <c r="M84" s="2">
        <f t="shared" si="12"/>
        <v>0.10474560454251777</v>
      </c>
      <c r="N84" s="2">
        <f t="shared" si="13"/>
        <v>1</v>
      </c>
      <c r="O84">
        <f t="shared" si="9"/>
        <v>0</v>
      </c>
      <c r="P84">
        <f t="shared" si="10"/>
        <v>0</v>
      </c>
      <c r="Q84">
        <f t="shared" si="11"/>
        <v>0</v>
      </c>
      <c r="S84" s="2">
        <v>5.2203872164104297</v>
      </c>
      <c r="U84" s="7">
        <v>50308242</v>
      </c>
      <c r="V84" s="7">
        <v>480289767</v>
      </c>
      <c r="W84" s="2"/>
    </row>
    <row r="85" spans="1:23" x14ac:dyDescent="0.2">
      <c r="A85" s="2" t="s">
        <v>129</v>
      </c>
      <c r="B85" s="2">
        <v>2024</v>
      </c>
      <c r="C85" s="2" t="s">
        <v>130</v>
      </c>
      <c r="D85" s="2" t="s">
        <v>86</v>
      </c>
      <c r="E85" s="2">
        <v>4.2613443268169293</v>
      </c>
      <c r="F85" s="2"/>
      <c r="G85" s="2"/>
      <c r="H85" s="2">
        <v>0</v>
      </c>
      <c r="I85" s="2"/>
      <c r="J85" s="2" t="e">
        <f t="shared" si="7"/>
        <v>#NUM!</v>
      </c>
      <c r="K85" s="2" t="e">
        <f t="shared" si="8"/>
        <v>#DIV/0!</v>
      </c>
      <c r="L85" s="2"/>
      <c r="M85" s="2">
        <f t="shared" si="12"/>
        <v>0.16219681589962873</v>
      </c>
      <c r="N85" s="2">
        <f t="shared" si="13"/>
        <v>1</v>
      </c>
      <c r="O85">
        <f t="shared" si="9"/>
        <v>0</v>
      </c>
      <c r="P85">
        <f t="shared" si="10"/>
        <v>0</v>
      </c>
      <c r="Q85">
        <f t="shared" si="11"/>
        <v>0</v>
      </c>
      <c r="S85" s="2">
        <v>5.2203872164104297</v>
      </c>
      <c r="U85" s="7">
        <v>70135900</v>
      </c>
      <c r="V85" s="7">
        <v>432412311</v>
      </c>
      <c r="W85" s="2"/>
    </row>
    <row r="86" spans="1:23" x14ac:dyDescent="0.2">
      <c r="A86" s="2" t="s">
        <v>94</v>
      </c>
      <c r="B86" s="2">
        <v>2018</v>
      </c>
      <c r="C86" s="2" t="s">
        <v>95</v>
      </c>
      <c r="D86" s="2" t="s">
        <v>96</v>
      </c>
      <c r="E86" s="2">
        <v>5.420231792258031</v>
      </c>
      <c r="F86" s="2">
        <v>34.108258760235302</v>
      </c>
      <c r="G86" s="2">
        <v>9</v>
      </c>
      <c r="H86" s="2">
        <v>1</v>
      </c>
      <c r="I86" s="2">
        <v>0</v>
      </c>
      <c r="J86" s="2">
        <f t="shared" si="7"/>
        <v>9.3413899997580341</v>
      </c>
      <c r="K86" s="2">
        <f t="shared" si="8"/>
        <v>0.13502997042091414</v>
      </c>
      <c r="L86" s="2">
        <v>0.1338</v>
      </c>
      <c r="M86" s="2">
        <f t="shared" si="12"/>
        <v>1.20006080434498E-2</v>
      </c>
      <c r="N86" s="2">
        <f t="shared" si="13"/>
        <v>1</v>
      </c>
      <c r="O86">
        <f t="shared" si="9"/>
        <v>306.9743288421177</v>
      </c>
      <c r="P86">
        <f t="shared" si="10"/>
        <v>34.108258760235302</v>
      </c>
      <c r="Q86">
        <f t="shared" si="11"/>
        <v>0</v>
      </c>
      <c r="S86" s="2">
        <v>8.0219241136454507</v>
      </c>
      <c r="U86" s="7">
        <v>3556505</v>
      </c>
      <c r="V86" s="7">
        <v>296360400</v>
      </c>
      <c r="W86" s="2">
        <v>2194774975.3346477</v>
      </c>
    </row>
    <row r="87" spans="1:23" x14ac:dyDescent="0.2">
      <c r="A87" s="2" t="s">
        <v>94</v>
      </c>
      <c r="B87" s="2">
        <v>2019</v>
      </c>
      <c r="C87" s="2" t="s">
        <v>95</v>
      </c>
      <c r="D87" s="2" t="s">
        <v>96</v>
      </c>
      <c r="E87" s="2">
        <v>5.8663346715323881</v>
      </c>
      <c r="F87" s="2">
        <v>39.648009570607798</v>
      </c>
      <c r="G87" s="2">
        <v>11</v>
      </c>
      <c r="H87" s="2">
        <v>1</v>
      </c>
      <c r="I87" s="2">
        <v>0</v>
      </c>
      <c r="J87" s="2">
        <f t="shared" si="7"/>
        <v>9.3070572665910163</v>
      </c>
      <c r="K87" s="2">
        <f t="shared" si="8"/>
        <v>0.25307936152555077</v>
      </c>
      <c r="L87" s="2">
        <v>0.1298</v>
      </c>
      <c r="M87" s="2">
        <f t="shared" si="12"/>
        <v>2.5208761258855954E-2</v>
      </c>
      <c r="N87" s="2">
        <f t="shared" si="13"/>
        <v>1</v>
      </c>
      <c r="O87">
        <f t="shared" si="9"/>
        <v>436.1281052766858</v>
      </c>
      <c r="P87">
        <f t="shared" si="10"/>
        <v>39.648009570607798</v>
      </c>
      <c r="Q87">
        <f t="shared" si="11"/>
        <v>0</v>
      </c>
      <c r="S87" s="2">
        <v>8.0824212789067307</v>
      </c>
      <c r="U87" s="7">
        <v>12937951</v>
      </c>
      <c r="V87" s="7">
        <v>513232319</v>
      </c>
      <c r="W87" s="2">
        <v>2027950109.8242826</v>
      </c>
    </row>
    <row r="88" spans="1:23" x14ac:dyDescent="0.2">
      <c r="A88" s="2" t="s">
        <v>94</v>
      </c>
      <c r="B88" s="2">
        <v>2020</v>
      </c>
      <c r="C88" s="2" t="s">
        <v>95</v>
      </c>
      <c r="D88" s="2" t="s">
        <v>96</v>
      </c>
      <c r="E88" s="2">
        <v>6.2989311895891253</v>
      </c>
      <c r="F88" s="2">
        <v>37.484916830399001</v>
      </c>
      <c r="G88" s="2">
        <v>9</v>
      </c>
      <c r="H88" s="2">
        <v>1</v>
      </c>
      <c r="I88" s="2">
        <v>0</v>
      </c>
      <c r="J88" s="2">
        <f t="shared" si="7"/>
        <v>9.2855834969175906</v>
      </c>
      <c r="K88" s="2">
        <f t="shared" si="8"/>
        <v>0.15017378001573792</v>
      </c>
      <c r="L88" s="2">
        <v>2.649E-2</v>
      </c>
      <c r="M88" s="2">
        <f t="shared" si="12"/>
        <v>2.9668382828139158E-2</v>
      </c>
      <c r="N88" s="2">
        <f t="shared" si="13"/>
        <v>1</v>
      </c>
      <c r="O88">
        <f t="shared" si="9"/>
        <v>337.36425147359103</v>
      </c>
      <c r="P88">
        <f t="shared" si="10"/>
        <v>37.484916830399001</v>
      </c>
      <c r="Q88">
        <f t="shared" si="11"/>
        <v>0</v>
      </c>
      <c r="S88" s="2">
        <v>8.1550178772202599</v>
      </c>
      <c r="U88" s="7">
        <v>8599466</v>
      </c>
      <c r="V88" s="7">
        <v>289852873</v>
      </c>
      <c r="W88" s="2">
        <v>1930116382.2980549</v>
      </c>
    </row>
    <row r="89" spans="1:23" x14ac:dyDescent="0.2">
      <c r="A89" s="2" t="s">
        <v>94</v>
      </c>
      <c r="B89" s="2">
        <v>2021</v>
      </c>
      <c r="C89" s="2" t="s">
        <v>95</v>
      </c>
      <c r="D89" s="2" t="s">
        <v>96</v>
      </c>
      <c r="E89" s="2">
        <v>5.4469529346105423</v>
      </c>
      <c r="F89" s="2">
        <v>38.836165474787499</v>
      </c>
      <c r="G89" s="2">
        <v>9</v>
      </c>
      <c r="H89" s="2">
        <v>1</v>
      </c>
      <c r="I89" s="2">
        <v>0</v>
      </c>
      <c r="J89" s="2">
        <f t="shared" si="7"/>
        <v>9.362989807283169</v>
      </c>
      <c r="K89" s="2">
        <f t="shared" si="8"/>
        <v>0.12517574103932866</v>
      </c>
      <c r="L89" s="2"/>
      <c r="M89" s="2">
        <f t="shared" si="12"/>
        <v>-5.358569019045278E-3</v>
      </c>
      <c r="N89" s="2">
        <f t="shared" si="13"/>
        <v>0</v>
      </c>
      <c r="O89">
        <f t="shared" si="9"/>
        <v>349.52548927308749</v>
      </c>
      <c r="P89">
        <f t="shared" si="10"/>
        <v>38.836165474787499</v>
      </c>
      <c r="Q89">
        <f t="shared" si="11"/>
        <v>0</v>
      </c>
      <c r="S89" s="2">
        <v>8.0340235466977106</v>
      </c>
      <c r="U89" s="7">
        <v>-1547244</v>
      </c>
      <c r="V89" s="7">
        <v>288742012</v>
      </c>
      <c r="W89" s="2">
        <v>2306693050.9265437</v>
      </c>
    </row>
    <row r="90" spans="1:23" x14ac:dyDescent="0.2">
      <c r="A90" s="2" t="s">
        <v>94</v>
      </c>
      <c r="B90" s="2">
        <v>2022</v>
      </c>
      <c r="C90" s="2" t="s">
        <v>95</v>
      </c>
      <c r="D90" s="2" t="s">
        <v>96</v>
      </c>
      <c r="E90" s="2">
        <v>4.9318314813472393</v>
      </c>
      <c r="F90" s="2">
        <v>40.139752340828501</v>
      </c>
      <c r="G90" s="2">
        <v>8</v>
      </c>
      <c r="H90" s="2">
        <v>1</v>
      </c>
      <c r="I90" s="2">
        <v>0</v>
      </c>
      <c r="J90" s="2">
        <f t="shared" si="7"/>
        <v>9.398622385180456</v>
      </c>
      <c r="K90" s="2">
        <f t="shared" si="8"/>
        <v>0.11788445282334115</v>
      </c>
      <c r="L90" s="2"/>
      <c r="M90" s="2">
        <f t="shared" si="12"/>
        <v>-4.1982975124668184E-2</v>
      </c>
      <c r="N90" s="2">
        <f t="shared" si="13"/>
        <v>0</v>
      </c>
      <c r="O90">
        <f t="shared" si="9"/>
        <v>321.11801872662801</v>
      </c>
      <c r="P90">
        <f t="shared" si="10"/>
        <v>40.139752340828501</v>
      </c>
      <c r="Q90">
        <f t="shared" si="11"/>
        <v>0</v>
      </c>
      <c r="S90" s="2">
        <v>8.0219241136454507</v>
      </c>
      <c r="U90" s="7">
        <v>-12392306</v>
      </c>
      <c r="V90" s="7">
        <v>295174555</v>
      </c>
      <c r="W90" s="2">
        <v>2503931162.5116639</v>
      </c>
    </row>
    <row r="91" spans="1:23" x14ac:dyDescent="0.2">
      <c r="A91" s="2" t="s">
        <v>94</v>
      </c>
      <c r="B91" s="2">
        <v>2023</v>
      </c>
      <c r="C91" s="2" t="s">
        <v>95</v>
      </c>
      <c r="D91" s="2" t="s">
        <v>96</v>
      </c>
      <c r="E91" s="2">
        <v>5.7856041678729371</v>
      </c>
      <c r="F91" s="2"/>
      <c r="G91" s="2"/>
      <c r="H91" s="2">
        <v>0</v>
      </c>
      <c r="I91" s="2"/>
      <c r="J91" s="2">
        <f t="shared" si="7"/>
        <v>9.3192821623092517</v>
      </c>
      <c r="K91" s="2">
        <f t="shared" si="8"/>
        <v>0.14855446043087117</v>
      </c>
      <c r="L91" s="2">
        <v>0.23149999999999998</v>
      </c>
      <c r="M91" s="2">
        <f t="shared" si="12"/>
        <v>-1.8856814336355915E-2</v>
      </c>
      <c r="N91" s="2">
        <f t="shared" si="13"/>
        <v>0</v>
      </c>
      <c r="O91">
        <f t="shared" si="9"/>
        <v>0</v>
      </c>
      <c r="P91">
        <f t="shared" si="10"/>
        <v>0</v>
      </c>
      <c r="Q91">
        <f t="shared" si="11"/>
        <v>0</v>
      </c>
      <c r="S91" s="2">
        <v>8.0219241136454507</v>
      </c>
      <c r="U91" s="7">
        <v>-5843004</v>
      </c>
      <c r="V91" s="7">
        <v>309861671</v>
      </c>
      <c r="W91" s="2">
        <v>2085845622.5499339</v>
      </c>
    </row>
    <row r="92" spans="1:23" x14ac:dyDescent="0.2">
      <c r="A92" s="2" t="s">
        <v>94</v>
      </c>
      <c r="B92" s="2">
        <v>2024</v>
      </c>
      <c r="C92" s="2" t="s">
        <v>95</v>
      </c>
      <c r="D92" s="2" t="s">
        <v>96</v>
      </c>
      <c r="E92" s="2">
        <v>6.2673703250601243</v>
      </c>
      <c r="F92" s="2"/>
      <c r="G92" s="2"/>
      <c r="H92" s="2">
        <v>0</v>
      </c>
      <c r="I92" s="2"/>
      <c r="J92" s="2">
        <f t="shared" si="7"/>
        <v>9.2748414195409392</v>
      </c>
      <c r="K92" s="2">
        <f t="shared" si="8"/>
        <v>0.16857365016312245</v>
      </c>
      <c r="L92" s="2">
        <v>0.25590000000000002</v>
      </c>
      <c r="M92" s="2">
        <f t="shared" si="12"/>
        <v>1.5137474479288454E-2</v>
      </c>
      <c r="N92" s="2">
        <f t="shared" si="13"/>
        <v>1</v>
      </c>
      <c r="O92">
        <f t="shared" si="9"/>
        <v>0</v>
      </c>
      <c r="P92">
        <f t="shared" si="10"/>
        <v>0</v>
      </c>
      <c r="Q92">
        <f t="shared" si="11"/>
        <v>0</v>
      </c>
      <c r="S92" s="2">
        <v>8.0219241136454507</v>
      </c>
      <c r="U92" s="7">
        <v>4804902</v>
      </c>
      <c r="V92" s="7">
        <v>317417678</v>
      </c>
      <c r="W92" s="2">
        <v>1882961410.0000012</v>
      </c>
    </row>
    <row r="93" spans="1:23" x14ac:dyDescent="0.2">
      <c r="A93" s="2" t="s">
        <v>107</v>
      </c>
      <c r="B93" s="2">
        <v>2018</v>
      </c>
      <c r="C93" s="2" t="s">
        <v>108</v>
      </c>
      <c r="D93" s="2" t="s">
        <v>91</v>
      </c>
      <c r="E93" s="2">
        <v>2.80641783718466</v>
      </c>
      <c r="F93" s="2">
        <v>18.507437721897301</v>
      </c>
      <c r="G93" s="2">
        <v>9</v>
      </c>
      <c r="H93" s="2">
        <v>1</v>
      </c>
      <c r="I93" s="2">
        <v>0</v>
      </c>
      <c r="J93" s="2">
        <f t="shared" si="7"/>
        <v>9.7953600861300796</v>
      </c>
      <c r="K93" s="2">
        <f t="shared" si="8"/>
        <v>0.3141765074155336</v>
      </c>
      <c r="L93" s="2">
        <v>6.4500000000000002E-2</v>
      </c>
      <c r="M93" s="2">
        <f t="shared" si="12"/>
        <v>0.18084339192452697</v>
      </c>
      <c r="N93" s="2">
        <f t="shared" si="13"/>
        <v>1</v>
      </c>
      <c r="O93">
        <f t="shared" si="9"/>
        <v>166.56693949707571</v>
      </c>
      <c r="P93">
        <f t="shared" si="10"/>
        <v>18.507437721897301</v>
      </c>
      <c r="Q93">
        <f t="shared" si="11"/>
        <v>0</v>
      </c>
      <c r="S93" s="2">
        <v>4.4201585709341096</v>
      </c>
      <c r="U93" s="7">
        <v>354679786</v>
      </c>
      <c r="V93" s="7">
        <v>1961253780</v>
      </c>
      <c r="W93" s="2">
        <v>6242522065.4898376</v>
      </c>
    </row>
    <row r="94" spans="1:23" x14ac:dyDescent="0.2">
      <c r="A94" s="2" t="s">
        <v>107</v>
      </c>
      <c r="B94" s="2">
        <v>2019</v>
      </c>
      <c r="C94" s="2" t="s">
        <v>108</v>
      </c>
      <c r="D94" s="2" t="s">
        <v>91</v>
      </c>
      <c r="E94" s="2">
        <v>3.5639240839529425</v>
      </c>
      <c r="F94" s="2">
        <v>22.982333973619401</v>
      </c>
      <c r="G94" s="2">
        <v>8</v>
      </c>
      <c r="H94" s="2">
        <v>1</v>
      </c>
      <c r="I94" s="2">
        <v>0</v>
      </c>
      <c r="J94" s="2">
        <f t="shared" si="7"/>
        <v>9.6913033242252027</v>
      </c>
      <c r="K94" s="2">
        <f t="shared" si="8"/>
        <v>0.15161263963088953</v>
      </c>
      <c r="L94" s="2">
        <v>5.5099999999999996E-2</v>
      </c>
      <c r="M94" s="2">
        <f t="shared" si="12"/>
        <v>0.30577487534522713</v>
      </c>
      <c r="N94" s="2">
        <f t="shared" si="13"/>
        <v>1</v>
      </c>
      <c r="O94">
        <f t="shared" si="9"/>
        <v>183.85867178895521</v>
      </c>
      <c r="P94">
        <f t="shared" si="10"/>
        <v>22.982333973619401</v>
      </c>
      <c r="Q94">
        <f t="shared" si="11"/>
        <v>0</v>
      </c>
      <c r="S94" s="2">
        <v>4.4943031663175201</v>
      </c>
      <c r="U94" s="7">
        <v>227740637</v>
      </c>
      <c r="V94" s="7">
        <v>744798397</v>
      </c>
      <c r="W94" s="2">
        <v>4912508606.2300501</v>
      </c>
    </row>
    <row r="95" spans="1:23" x14ac:dyDescent="0.2">
      <c r="A95" s="2" t="s">
        <v>107</v>
      </c>
      <c r="B95" s="2">
        <v>2020</v>
      </c>
      <c r="C95" s="2" t="s">
        <v>108</v>
      </c>
      <c r="D95" s="2" t="s">
        <v>91</v>
      </c>
      <c r="E95" s="2">
        <v>3.7745772110190532</v>
      </c>
      <c r="F95" s="2"/>
      <c r="G95" s="2"/>
      <c r="H95" s="2">
        <v>0</v>
      </c>
      <c r="I95" s="2"/>
      <c r="J95" s="2">
        <f t="shared" si="7"/>
        <v>9.6668570069538777</v>
      </c>
      <c r="K95" s="2">
        <f t="shared" si="8"/>
        <v>0.36836807786973452</v>
      </c>
      <c r="L95" s="2">
        <v>6.3700000000000007E-2</v>
      </c>
      <c r="M95" s="2">
        <f t="shared" si="12"/>
        <v>0.16026946382203008</v>
      </c>
      <c r="N95" s="2">
        <f t="shared" si="13"/>
        <v>1</v>
      </c>
      <c r="O95">
        <f t="shared" si="9"/>
        <v>0</v>
      </c>
      <c r="P95">
        <f t="shared" si="10"/>
        <v>0</v>
      </c>
      <c r="Q95">
        <f t="shared" si="11"/>
        <v>0</v>
      </c>
      <c r="S95" s="2">
        <v>4.4315654317623299</v>
      </c>
      <c r="U95" s="7">
        <v>274150965</v>
      </c>
      <c r="V95" s="7">
        <v>1710562689</v>
      </c>
      <c r="W95" s="2">
        <v>4643623570.4574375</v>
      </c>
    </row>
    <row r="96" spans="1:23" x14ac:dyDescent="0.2">
      <c r="A96" s="2" t="s">
        <v>107</v>
      </c>
      <c r="B96" s="2">
        <v>2021</v>
      </c>
      <c r="C96" s="2" t="s">
        <v>108</v>
      </c>
      <c r="D96" s="2" t="s">
        <v>91</v>
      </c>
      <c r="E96" s="2">
        <v>4.1182976667728148</v>
      </c>
      <c r="F96" s="2"/>
      <c r="G96" s="2"/>
      <c r="H96" s="2">
        <v>0</v>
      </c>
      <c r="I96" s="2"/>
      <c r="J96" s="2">
        <f t="shared" si="7"/>
        <v>9.6006520792790546</v>
      </c>
      <c r="K96" s="2">
        <f t="shared" si="8"/>
        <v>0.4161692778301912</v>
      </c>
      <c r="L96" s="2">
        <v>2.8999999999999998E-2</v>
      </c>
      <c r="M96" s="2">
        <f t="shared" si="12"/>
        <v>7.0849890651101713E-2</v>
      </c>
      <c r="N96" s="2">
        <f t="shared" si="13"/>
        <v>1</v>
      </c>
      <c r="O96">
        <f t="shared" si="9"/>
        <v>0</v>
      </c>
      <c r="P96">
        <f t="shared" si="10"/>
        <v>0</v>
      </c>
      <c r="Q96">
        <f t="shared" si="11"/>
        <v>0</v>
      </c>
      <c r="S96" s="2">
        <v>4.4943031663175201</v>
      </c>
      <c r="U96" s="7">
        <v>117560461</v>
      </c>
      <c r="V96" s="7">
        <v>1659289237</v>
      </c>
      <c r="W96" s="2">
        <v>3987053647.1388373</v>
      </c>
    </row>
    <row r="97" spans="1:23" x14ac:dyDescent="0.2">
      <c r="A97" s="2" t="s">
        <v>107</v>
      </c>
      <c r="B97" s="2">
        <v>2022</v>
      </c>
      <c r="C97" s="2" t="s">
        <v>108</v>
      </c>
      <c r="D97" s="2" t="s">
        <v>91</v>
      </c>
      <c r="E97" s="2">
        <v>5.5897537978503662</v>
      </c>
      <c r="F97" s="2"/>
      <c r="G97" s="2"/>
      <c r="H97" s="2">
        <v>0</v>
      </c>
      <c r="I97" s="2"/>
      <c r="J97" s="2">
        <f t="shared" si="7"/>
        <v>9.4646350150311207</v>
      </c>
      <c r="K97" s="2">
        <f t="shared" si="8"/>
        <v>0.5827360096052927</v>
      </c>
      <c r="L97" s="2">
        <v>5.2300000000000006E-2</v>
      </c>
      <c r="M97" s="2">
        <f t="shared" si="12"/>
        <v>4.9572086460639056E-2</v>
      </c>
      <c r="N97" s="2">
        <f t="shared" si="13"/>
        <v>1</v>
      </c>
      <c r="O97">
        <f t="shared" si="9"/>
        <v>0</v>
      </c>
      <c r="P97">
        <f t="shared" si="10"/>
        <v>0</v>
      </c>
      <c r="Q97">
        <f t="shared" si="11"/>
        <v>0</v>
      </c>
      <c r="S97" s="2">
        <v>4.5399306096303897</v>
      </c>
      <c r="U97" s="7">
        <v>84206200</v>
      </c>
      <c r="V97" s="7">
        <v>1698661606</v>
      </c>
      <c r="W97" s="2">
        <v>2914976212.2141075</v>
      </c>
    </row>
    <row r="98" spans="1:23" x14ac:dyDescent="0.2">
      <c r="A98" s="2" t="s">
        <v>107</v>
      </c>
      <c r="B98" s="2">
        <v>2023</v>
      </c>
      <c r="C98" s="2" t="s">
        <v>108</v>
      </c>
      <c r="D98" s="2" t="s">
        <v>91</v>
      </c>
      <c r="E98" s="2">
        <v>5.9826660289223224</v>
      </c>
      <c r="F98" s="2"/>
      <c r="G98" s="2"/>
      <c r="H98" s="2">
        <v>0</v>
      </c>
      <c r="I98" s="2"/>
      <c r="J98" s="2">
        <f t="shared" si="7"/>
        <v>9.4310038230302222</v>
      </c>
      <c r="K98" s="2">
        <f t="shared" si="8"/>
        <v>0.58052939798665237</v>
      </c>
      <c r="L98" s="2">
        <v>5.4299999999999994E-2</v>
      </c>
      <c r="M98" s="2">
        <f t="shared" si="12"/>
        <v>6.9892163894467993E-2</v>
      </c>
      <c r="N98" s="2">
        <f t="shared" si="13"/>
        <v>1</v>
      </c>
      <c r="O98">
        <f t="shared" si="9"/>
        <v>0</v>
      </c>
      <c r="P98">
        <f t="shared" si="10"/>
        <v>0</v>
      </c>
      <c r="Q98">
        <f t="shared" si="11"/>
        <v>0</v>
      </c>
      <c r="S98" s="2">
        <v>4.5399306096303897</v>
      </c>
      <c r="U98" s="7">
        <v>109460273</v>
      </c>
      <c r="V98" s="7">
        <v>1566130835</v>
      </c>
      <c r="W98" s="2">
        <v>2697763180.3514776</v>
      </c>
    </row>
    <row r="99" spans="1:23" x14ac:dyDescent="0.2">
      <c r="A99" s="2" t="s">
        <v>107</v>
      </c>
      <c r="B99" s="2">
        <v>2024</v>
      </c>
      <c r="C99" s="2" t="s">
        <v>108</v>
      </c>
      <c r="D99" s="2" t="s">
        <v>91</v>
      </c>
      <c r="E99" s="2">
        <v>6.3120695471058044</v>
      </c>
      <c r="F99" s="2"/>
      <c r="G99" s="2"/>
      <c r="H99" s="2">
        <v>0</v>
      </c>
      <c r="I99" s="2"/>
      <c r="J99" s="2">
        <f t="shared" si="7"/>
        <v>9.4027598072113232</v>
      </c>
      <c r="K99" s="2">
        <f t="shared" si="8"/>
        <v>0.58491171902468198</v>
      </c>
      <c r="L99" s="2">
        <v>0.12359999999999999</v>
      </c>
      <c r="M99" s="2">
        <f t="shared" si="12"/>
        <v>7.0825936627957942E-2</v>
      </c>
      <c r="N99" s="2">
        <f t="shared" si="13"/>
        <v>1</v>
      </c>
      <c r="O99">
        <f t="shared" si="9"/>
        <v>0</v>
      </c>
      <c r="P99">
        <f t="shared" si="10"/>
        <v>0</v>
      </c>
      <c r="Q99">
        <f t="shared" si="11"/>
        <v>0</v>
      </c>
      <c r="S99" s="2">
        <v>4.5399306096303897</v>
      </c>
      <c r="U99" s="7">
        <v>104723092</v>
      </c>
      <c r="V99" s="7">
        <v>1478598053</v>
      </c>
      <c r="W99" s="2">
        <v>2527899518.6923351</v>
      </c>
    </row>
    <row r="100" spans="1:23" x14ac:dyDescent="0.2">
      <c r="A100" s="2" t="s">
        <v>74</v>
      </c>
      <c r="B100" s="2">
        <v>2018</v>
      </c>
      <c r="C100" s="2" t="s">
        <v>75</v>
      </c>
      <c r="D100" s="2" t="s">
        <v>60</v>
      </c>
      <c r="E100" s="2">
        <v>0.9541504364364084</v>
      </c>
      <c r="F100" s="2">
        <v>8.8998058637687407</v>
      </c>
      <c r="G100" s="2">
        <v>6</v>
      </c>
      <c r="H100" s="2">
        <v>1</v>
      </c>
      <c r="I100" s="2">
        <v>0</v>
      </c>
      <c r="J100" s="2" t="e">
        <f t="shared" si="7"/>
        <v>#NUM!</v>
      </c>
      <c r="K100" s="2" t="e">
        <f t="shared" si="8"/>
        <v>#DIV/0!</v>
      </c>
      <c r="L100" s="2"/>
      <c r="M100" s="2">
        <f t="shared" si="12"/>
        <v>0.10221644789511995</v>
      </c>
      <c r="N100" s="2">
        <f t="shared" si="13"/>
        <v>1</v>
      </c>
      <c r="O100">
        <f t="shared" si="9"/>
        <v>53.398835182612444</v>
      </c>
      <c r="P100">
        <f t="shared" si="10"/>
        <v>8.8998058637687407</v>
      </c>
      <c r="Q100">
        <f t="shared" si="11"/>
        <v>0</v>
      </c>
      <c r="S100" s="2">
        <v>0.88473181964650904</v>
      </c>
      <c r="U100" s="7">
        <v>81586000</v>
      </c>
      <c r="V100" s="7">
        <v>798169000</v>
      </c>
      <c r="W100" s="2"/>
    </row>
    <row r="101" spans="1:23" x14ac:dyDescent="0.2">
      <c r="A101" s="2" t="s">
        <v>74</v>
      </c>
      <c r="B101" s="2">
        <v>2019</v>
      </c>
      <c r="C101" s="2" t="s">
        <v>75</v>
      </c>
      <c r="D101" s="2" t="s">
        <v>60</v>
      </c>
      <c r="E101" s="2">
        <v>0.98543460325505561</v>
      </c>
      <c r="F101" s="2">
        <v>10.798607860390501</v>
      </c>
      <c r="G101" s="2">
        <v>6</v>
      </c>
      <c r="H101" s="2">
        <v>1</v>
      </c>
      <c r="I101" s="2">
        <v>0</v>
      </c>
      <c r="J101" s="2">
        <f t="shared" si="7"/>
        <v>10.524517085690631</v>
      </c>
      <c r="K101" s="2">
        <f t="shared" si="8"/>
        <v>1.4593184435834215E-2</v>
      </c>
      <c r="L101" s="2"/>
      <c r="M101" s="2">
        <f t="shared" si="12"/>
        <v>0.19673218944945298</v>
      </c>
      <c r="N101" s="2">
        <f t="shared" si="13"/>
        <v>1</v>
      </c>
      <c r="O101">
        <f t="shared" si="9"/>
        <v>64.791647162342997</v>
      </c>
      <c r="P101">
        <f t="shared" si="10"/>
        <v>10.798607860390501</v>
      </c>
      <c r="Q101">
        <f t="shared" si="11"/>
        <v>0</v>
      </c>
      <c r="S101" s="2">
        <v>0.88264764574863697</v>
      </c>
      <c r="U101" s="7">
        <v>96060000</v>
      </c>
      <c r="V101" s="7">
        <v>488278000</v>
      </c>
      <c r="W101" s="2">
        <v>33459318091.054314</v>
      </c>
    </row>
    <row r="102" spans="1:23" x14ac:dyDescent="0.2">
      <c r="A102" s="2" t="s">
        <v>74</v>
      </c>
      <c r="B102" s="2">
        <v>2020</v>
      </c>
      <c r="C102" s="2" t="s">
        <v>75</v>
      </c>
      <c r="D102" s="2" t="s">
        <v>60</v>
      </c>
      <c r="E102" s="2">
        <v>0.99525588141799803</v>
      </c>
      <c r="F102" s="2">
        <v>16.929910246846301</v>
      </c>
      <c r="G102" s="2">
        <v>6</v>
      </c>
      <c r="H102" s="2">
        <v>1</v>
      </c>
      <c r="I102" s="2">
        <v>0</v>
      </c>
      <c r="J102" s="2">
        <f t="shared" si="7"/>
        <v>10.50456011747978</v>
      </c>
      <c r="K102" s="2">
        <f t="shared" si="8"/>
        <v>2.04716295413758E-2</v>
      </c>
      <c r="L102" s="2"/>
      <c r="M102" s="2">
        <f t="shared" si="12"/>
        <v>4.7385903152385424E-2</v>
      </c>
      <c r="N102" s="2">
        <f t="shared" si="13"/>
        <v>1</v>
      </c>
      <c r="O102">
        <f t="shared" si="9"/>
        <v>101.5794614810778</v>
      </c>
      <c r="P102">
        <f t="shared" si="10"/>
        <v>16.929910246846301</v>
      </c>
      <c r="Q102">
        <f t="shared" si="11"/>
        <v>0</v>
      </c>
      <c r="S102" s="2">
        <v>0.88160555879970204</v>
      </c>
      <c r="U102" s="7">
        <v>31000000</v>
      </c>
      <c r="V102" s="7">
        <v>654203000</v>
      </c>
      <c r="W102" s="2">
        <v>31956566949.288109</v>
      </c>
    </row>
    <row r="103" spans="1:23" x14ac:dyDescent="0.2">
      <c r="A103" s="2" t="s">
        <v>74</v>
      </c>
      <c r="B103" s="2">
        <v>2021</v>
      </c>
      <c r="C103" s="2" t="s">
        <v>75</v>
      </c>
      <c r="D103" s="2" t="s">
        <v>60</v>
      </c>
      <c r="E103" s="2">
        <v>0.99382633358047823</v>
      </c>
      <c r="F103" s="2">
        <v>16.352360374742801</v>
      </c>
      <c r="G103" s="2">
        <v>6</v>
      </c>
      <c r="H103" s="2">
        <v>1</v>
      </c>
      <c r="I103" s="2">
        <v>0</v>
      </c>
      <c r="J103" s="2">
        <f t="shared" si="7"/>
        <v>10.490444729371177</v>
      </c>
      <c r="K103" s="2">
        <f t="shared" si="8"/>
        <v>2.0137149916456057E-2</v>
      </c>
      <c r="L103" s="2">
        <v>5.9999999999999995E-4</v>
      </c>
      <c r="M103" s="2">
        <f t="shared" si="12"/>
        <v>4.4863428768651625E-2</v>
      </c>
      <c r="N103" s="2">
        <f t="shared" si="13"/>
        <v>1</v>
      </c>
      <c r="O103">
        <f t="shared" si="9"/>
        <v>98.114162248456807</v>
      </c>
      <c r="P103">
        <f t="shared" si="10"/>
        <v>16.352360374742801</v>
      </c>
      <c r="Q103">
        <f t="shared" si="11"/>
        <v>0</v>
      </c>
      <c r="S103" s="2">
        <v>0.88681599354438101</v>
      </c>
      <c r="U103" s="7">
        <v>27947000</v>
      </c>
      <c r="V103" s="7">
        <v>622935000</v>
      </c>
      <c r="W103" s="2">
        <v>30934615999.999989</v>
      </c>
    </row>
    <row r="104" spans="1:23" x14ac:dyDescent="0.2">
      <c r="A104" s="2" t="s">
        <v>74</v>
      </c>
      <c r="B104" s="2">
        <v>2022</v>
      </c>
      <c r="C104" s="2" t="s">
        <v>75</v>
      </c>
      <c r="D104" s="2" t="s">
        <v>60</v>
      </c>
      <c r="E104" s="2">
        <v>1.0007170250561968</v>
      </c>
      <c r="F104" s="2">
        <v>15.242073093580499</v>
      </c>
      <c r="G104" s="2">
        <v>11</v>
      </c>
      <c r="H104" s="2">
        <v>1</v>
      </c>
      <c r="I104" s="2">
        <v>0</v>
      </c>
      <c r="J104" s="2">
        <f t="shared" si="7"/>
        <v>10.447342254523475</v>
      </c>
      <c r="K104" s="2">
        <f t="shared" si="8"/>
        <v>2.1254589255673785E-2</v>
      </c>
      <c r="L104" s="2">
        <v>1.11E-2</v>
      </c>
      <c r="M104" s="2">
        <f t="shared" si="12"/>
        <v>1.347540482480966E-2</v>
      </c>
      <c r="N104" s="2">
        <f t="shared" si="13"/>
        <v>1</v>
      </c>
      <c r="O104">
        <f t="shared" si="9"/>
        <v>167.66280402938548</v>
      </c>
      <c r="P104">
        <f t="shared" si="10"/>
        <v>15.242073093580499</v>
      </c>
      <c r="Q104">
        <f t="shared" si="11"/>
        <v>0</v>
      </c>
      <c r="S104" s="2">
        <v>0.859721732872049</v>
      </c>
      <c r="U104" s="7">
        <v>8023000</v>
      </c>
      <c r="V104" s="7">
        <v>595381000</v>
      </c>
      <c r="W104" s="2">
        <v>28011879826.897461</v>
      </c>
    </row>
    <row r="105" spans="1:23" x14ac:dyDescent="0.2">
      <c r="A105" s="2" t="s">
        <v>74</v>
      </c>
      <c r="B105" s="2">
        <v>2023</v>
      </c>
      <c r="C105" s="2" t="s">
        <v>75</v>
      </c>
      <c r="D105" s="2" t="s">
        <v>60</v>
      </c>
      <c r="E105" s="2">
        <v>1.0113157891686857</v>
      </c>
      <c r="F105" s="2"/>
      <c r="G105" s="2"/>
      <c r="H105" s="2">
        <v>0</v>
      </c>
      <c r="I105" s="2"/>
      <c r="J105" s="2">
        <f t="shared" si="7"/>
        <v>10.427291806182572</v>
      </c>
      <c r="K105" s="2">
        <f t="shared" si="8"/>
        <v>2.3329269237733256E-2</v>
      </c>
      <c r="L105" s="2">
        <v>1.9199999999999998E-2</v>
      </c>
      <c r="M105" s="2">
        <f t="shared" si="12"/>
        <v>-8.150484285558611E-2</v>
      </c>
      <c r="N105" s="2">
        <f t="shared" si="13"/>
        <v>0</v>
      </c>
      <c r="O105">
        <f t="shared" si="9"/>
        <v>0</v>
      </c>
      <c r="P105">
        <f t="shared" si="10"/>
        <v>0</v>
      </c>
      <c r="Q105">
        <f t="shared" si="11"/>
        <v>0</v>
      </c>
      <c r="S105" s="2">
        <v>0.859721732872049</v>
      </c>
      <c r="U105" s="7">
        <v>-50860000</v>
      </c>
      <c r="V105" s="7">
        <v>624012000</v>
      </c>
      <c r="W105" s="2">
        <v>26748030280.807499</v>
      </c>
    </row>
    <row r="106" spans="1:23" x14ac:dyDescent="0.2">
      <c r="A106" s="2" t="s">
        <v>74</v>
      </c>
      <c r="B106" s="2">
        <v>2024</v>
      </c>
      <c r="C106" s="2" t="s">
        <v>75</v>
      </c>
      <c r="D106" s="2" t="s">
        <v>60</v>
      </c>
      <c r="E106" s="2">
        <v>0.99646549590426237</v>
      </c>
      <c r="F106" s="2"/>
      <c r="G106" s="2"/>
      <c r="H106" s="2">
        <v>0</v>
      </c>
      <c r="I106" s="2"/>
      <c r="J106" s="2" t="e">
        <f t="shared" si="7"/>
        <v>#NUM!</v>
      </c>
      <c r="K106" s="2" t="e">
        <f t="shared" si="8"/>
        <v>#DIV/0!</v>
      </c>
      <c r="L106" s="2">
        <v>2.18E-2</v>
      </c>
      <c r="M106" s="2">
        <f t="shared" si="12"/>
        <v>-0.29865092225631146</v>
      </c>
      <c r="N106" s="2">
        <f t="shared" si="13"/>
        <v>0</v>
      </c>
      <c r="O106">
        <f t="shared" si="9"/>
        <v>0</v>
      </c>
      <c r="P106">
        <f t="shared" si="10"/>
        <v>0</v>
      </c>
      <c r="Q106">
        <f t="shared" si="11"/>
        <v>0</v>
      </c>
      <c r="S106" s="2">
        <v>0.859721732872049</v>
      </c>
      <c r="U106" s="7">
        <v>-202181000</v>
      </c>
      <c r="V106" s="7">
        <v>676981000</v>
      </c>
      <c r="W106" s="2"/>
    </row>
    <row r="107" spans="1:23" x14ac:dyDescent="0.2">
      <c r="A107" s="2" t="s">
        <v>115</v>
      </c>
      <c r="B107" s="2">
        <v>2018</v>
      </c>
      <c r="C107" s="2" t="s">
        <v>116</v>
      </c>
      <c r="D107" s="2" t="s">
        <v>91</v>
      </c>
      <c r="E107" s="2">
        <v>5.6350656999192514</v>
      </c>
      <c r="F107" s="2">
        <v>53.500475139628001</v>
      </c>
      <c r="G107" s="2">
        <v>9</v>
      </c>
      <c r="H107" s="2">
        <v>1</v>
      </c>
      <c r="I107" s="2">
        <v>0</v>
      </c>
      <c r="J107" s="2">
        <f t="shared" si="7"/>
        <v>10.198580090512417</v>
      </c>
      <c r="K107" s="2">
        <f t="shared" si="8"/>
        <v>4.7789611150727766E-2</v>
      </c>
      <c r="L107" s="2">
        <v>0.14419000000000001</v>
      </c>
      <c r="M107" s="2">
        <f t="shared" si="12"/>
        <v>9.9742761695600451E-2</v>
      </c>
      <c r="N107" s="2">
        <f t="shared" si="13"/>
        <v>1</v>
      </c>
      <c r="O107">
        <f t="shared" si="9"/>
        <v>481.50427625665202</v>
      </c>
      <c r="P107">
        <f t="shared" si="10"/>
        <v>53.500475139628001</v>
      </c>
      <c r="Q107">
        <f t="shared" si="11"/>
        <v>0</v>
      </c>
      <c r="S107" s="2">
        <v>14.7397647611257</v>
      </c>
      <c r="U107" s="7">
        <v>75300000</v>
      </c>
      <c r="V107" s="7">
        <v>754942000</v>
      </c>
      <c r="W107" s="2">
        <v>15797199052.717199</v>
      </c>
    </row>
    <row r="108" spans="1:23" x14ac:dyDescent="0.2">
      <c r="A108" s="2" t="s">
        <v>115</v>
      </c>
      <c r="B108" s="2">
        <v>2019</v>
      </c>
      <c r="C108" s="2" t="s">
        <v>116</v>
      </c>
      <c r="D108" s="2" t="s">
        <v>91</v>
      </c>
      <c r="E108" s="2">
        <v>7.1073239851793844</v>
      </c>
      <c r="F108" s="2">
        <v>44.215849810517803</v>
      </c>
      <c r="G108" s="2">
        <v>9</v>
      </c>
      <c r="H108" s="2">
        <v>1</v>
      </c>
      <c r="I108" s="2">
        <v>0</v>
      </c>
      <c r="J108" s="2">
        <f t="shared" si="7"/>
        <v>10.099764870580772</v>
      </c>
      <c r="K108" s="2">
        <f t="shared" si="8"/>
        <v>5.497298918803635E-2</v>
      </c>
      <c r="L108" s="2">
        <v>0.14099</v>
      </c>
      <c r="M108" s="2">
        <f t="shared" si="12"/>
        <v>0.16318086782904465</v>
      </c>
      <c r="N108" s="2">
        <f t="shared" si="13"/>
        <v>1</v>
      </c>
      <c r="O108">
        <f t="shared" si="9"/>
        <v>397.94264829466022</v>
      </c>
      <c r="P108">
        <f t="shared" si="10"/>
        <v>44.215849810517803</v>
      </c>
      <c r="Q108">
        <f t="shared" si="11"/>
        <v>0</v>
      </c>
      <c r="S108" s="2">
        <v>14.7197379068307</v>
      </c>
      <c r="U108" s="7">
        <v>112871283</v>
      </c>
      <c r="V108" s="7">
        <v>691694342</v>
      </c>
      <c r="W108" s="2">
        <v>12582440071.323826</v>
      </c>
    </row>
    <row r="109" spans="1:23" x14ac:dyDescent="0.2">
      <c r="A109" s="2" t="s">
        <v>115</v>
      </c>
      <c r="B109" s="2">
        <v>2020</v>
      </c>
      <c r="C109" s="2" t="s">
        <v>116</v>
      </c>
      <c r="D109" s="2" t="s">
        <v>91</v>
      </c>
      <c r="E109" s="2">
        <v>8.7919117865855867</v>
      </c>
      <c r="F109" s="2">
        <v>34.7770694873983</v>
      </c>
      <c r="G109" s="2">
        <v>15</v>
      </c>
      <c r="H109" s="2">
        <v>1</v>
      </c>
      <c r="I109" s="2">
        <v>0</v>
      </c>
      <c r="J109" s="2">
        <f t="shared" si="7"/>
        <v>10.034268156737451</v>
      </c>
      <c r="K109" s="2">
        <f t="shared" si="8"/>
        <v>6.1688881646579138E-2</v>
      </c>
      <c r="L109" s="2">
        <v>0.1356</v>
      </c>
      <c r="M109" s="2">
        <f t="shared" si="12"/>
        <v>8.583900984143257E-2</v>
      </c>
      <c r="N109" s="2">
        <f t="shared" si="13"/>
        <v>1</v>
      </c>
      <c r="O109">
        <f t="shared" si="9"/>
        <v>521.6560423109745</v>
      </c>
      <c r="P109">
        <f t="shared" si="10"/>
        <v>34.7770694873983</v>
      </c>
      <c r="Q109">
        <f t="shared" si="11"/>
        <v>0</v>
      </c>
      <c r="S109" s="2">
        <v>14.6095902082082</v>
      </c>
      <c r="U109" s="7">
        <v>57300677</v>
      </c>
      <c r="V109" s="7">
        <v>667536556</v>
      </c>
      <c r="W109" s="2">
        <v>10821018928.895061</v>
      </c>
    </row>
    <row r="110" spans="1:23" x14ac:dyDescent="0.2">
      <c r="A110" s="2" t="s">
        <v>115</v>
      </c>
      <c r="B110" s="2">
        <v>2021</v>
      </c>
      <c r="C110" s="2" t="s">
        <v>116</v>
      </c>
      <c r="D110" s="2" t="s">
        <v>91</v>
      </c>
      <c r="E110" s="2">
        <v>10.141919881203313</v>
      </c>
      <c r="F110" s="2"/>
      <c r="G110" s="2"/>
      <c r="H110" s="2">
        <v>0</v>
      </c>
      <c r="I110" s="2"/>
      <c r="J110" s="2">
        <f t="shared" si="7"/>
        <v>9.9768157575130498</v>
      </c>
      <c r="K110" s="2">
        <f t="shared" si="8"/>
        <v>6.6203749978728799E-2</v>
      </c>
      <c r="L110" s="2">
        <v>0.1176</v>
      </c>
      <c r="M110" s="2">
        <f t="shared" si="12"/>
        <v>3.542399299140233E-2</v>
      </c>
      <c r="N110" s="2">
        <f t="shared" si="13"/>
        <v>1</v>
      </c>
      <c r="O110">
        <f t="shared" si="9"/>
        <v>0</v>
      </c>
      <c r="P110">
        <f t="shared" si="10"/>
        <v>0</v>
      </c>
      <c r="Q110">
        <f t="shared" si="11"/>
        <v>0</v>
      </c>
      <c r="S110" s="2">
        <v>14.689697625388201</v>
      </c>
      <c r="U110" s="7">
        <v>22232887</v>
      </c>
      <c r="V110" s="7">
        <v>627622273</v>
      </c>
      <c r="W110" s="2">
        <v>9480161972.7229118</v>
      </c>
    </row>
    <row r="111" spans="1:23" x14ac:dyDescent="0.2">
      <c r="A111" s="2" t="s">
        <v>115</v>
      </c>
      <c r="B111" s="2">
        <v>2022</v>
      </c>
      <c r="C111" s="2" t="s">
        <v>116</v>
      </c>
      <c r="D111" s="2" t="s">
        <v>91</v>
      </c>
      <c r="E111" s="2">
        <v>11.574795842567623</v>
      </c>
      <c r="F111" s="2"/>
      <c r="G111" s="2"/>
      <c r="H111" s="2">
        <v>0</v>
      </c>
      <c r="I111" s="2"/>
      <c r="J111" s="2" t="e">
        <f t="shared" si="7"/>
        <v>#NUM!</v>
      </c>
      <c r="K111" s="2" t="e">
        <f t="shared" si="8"/>
        <v>#DIV/0!</v>
      </c>
      <c r="L111" s="2"/>
      <c r="M111" s="2">
        <f t="shared" si="12"/>
        <v>5.1679482296413871E-2</v>
      </c>
      <c r="N111" s="2">
        <f t="shared" si="13"/>
        <v>1</v>
      </c>
      <c r="O111">
        <f t="shared" si="9"/>
        <v>0</v>
      </c>
      <c r="P111">
        <f t="shared" si="10"/>
        <v>0</v>
      </c>
      <c r="Q111">
        <f t="shared" si="11"/>
        <v>0</v>
      </c>
      <c r="S111" s="2">
        <v>14.6296170625032</v>
      </c>
      <c r="U111" s="7">
        <v>31428063</v>
      </c>
      <c r="V111" s="7">
        <v>608134246</v>
      </c>
      <c r="W111" s="2"/>
    </row>
    <row r="112" spans="1:23" x14ac:dyDescent="0.2">
      <c r="A112" s="2" t="s">
        <v>115</v>
      </c>
      <c r="B112" s="2">
        <v>2023</v>
      </c>
      <c r="C112" s="2" t="s">
        <v>116</v>
      </c>
      <c r="D112" s="2" t="s">
        <v>91</v>
      </c>
      <c r="E112" s="2">
        <v>12.817128712057487</v>
      </c>
      <c r="F112" s="2"/>
      <c r="G112" s="2"/>
      <c r="H112" s="2">
        <v>0</v>
      </c>
      <c r="I112" s="2"/>
      <c r="J112" s="2" t="e">
        <f t="shared" si="7"/>
        <v>#NUM!</v>
      </c>
      <c r="K112" s="2" t="e">
        <f t="shared" si="8"/>
        <v>#DIV/0!</v>
      </c>
      <c r="L112" s="2"/>
      <c r="M112" s="2">
        <f t="shared" si="12"/>
        <v>-2.2501770838303042E-2</v>
      </c>
      <c r="N112" s="2">
        <f t="shared" si="13"/>
        <v>0</v>
      </c>
      <c r="O112">
        <f t="shared" si="9"/>
        <v>0</v>
      </c>
      <c r="P112">
        <f t="shared" si="10"/>
        <v>0</v>
      </c>
      <c r="Q112">
        <f t="shared" si="11"/>
        <v>0</v>
      </c>
      <c r="S112" s="2">
        <v>14.6296170625032</v>
      </c>
      <c r="U112" s="7">
        <v>-15412865</v>
      </c>
      <c r="V112" s="7">
        <v>684962313</v>
      </c>
      <c r="W112" s="2"/>
    </row>
    <row r="113" spans="1:23" x14ac:dyDescent="0.2">
      <c r="A113" s="2" t="s">
        <v>115</v>
      </c>
      <c r="B113" s="2">
        <v>2024</v>
      </c>
      <c r="C113" s="2" t="s">
        <v>116</v>
      </c>
      <c r="D113" s="2" t="s">
        <v>91</v>
      </c>
      <c r="E113" s="2">
        <v>14.337827703185996</v>
      </c>
      <c r="F113" s="2"/>
      <c r="G113" s="2"/>
      <c r="H113" s="2">
        <v>0</v>
      </c>
      <c r="I113" s="2"/>
      <c r="J113" s="2" t="e">
        <f t="shared" si="7"/>
        <v>#NUM!</v>
      </c>
      <c r="K113" s="2" t="e">
        <f t="shared" si="8"/>
        <v>#DIV/0!</v>
      </c>
      <c r="L113" s="2"/>
      <c r="M113" s="2">
        <f t="shared" si="12"/>
        <v>5.8091328164664328E-2</v>
      </c>
      <c r="N113" s="2">
        <f t="shared" si="13"/>
        <v>1</v>
      </c>
      <c r="O113">
        <f t="shared" si="9"/>
        <v>0</v>
      </c>
      <c r="P113">
        <f t="shared" si="10"/>
        <v>0</v>
      </c>
      <c r="Q113">
        <f t="shared" si="11"/>
        <v>0</v>
      </c>
      <c r="S113" s="2">
        <v>14.6296170625032</v>
      </c>
      <c r="U113" s="7">
        <v>43736861</v>
      </c>
      <c r="V113" s="7">
        <v>752898279</v>
      </c>
      <c r="W113" s="2"/>
    </row>
    <row r="114" spans="1:23" x14ac:dyDescent="0.2">
      <c r="A114" s="2" t="s">
        <v>133</v>
      </c>
      <c r="B114" s="2">
        <v>2018</v>
      </c>
      <c r="C114" s="2" t="s">
        <v>134</v>
      </c>
      <c r="D114" s="2" t="s">
        <v>78</v>
      </c>
      <c r="E114" s="2">
        <v>3.8507298836959643</v>
      </c>
      <c r="F114" s="2">
        <v>16.5083941265415</v>
      </c>
      <c r="G114" s="2">
        <v>8</v>
      </c>
      <c r="H114" s="2">
        <v>1</v>
      </c>
      <c r="I114" s="2">
        <v>0</v>
      </c>
      <c r="J114" s="2" t="e">
        <f t="shared" si="7"/>
        <v>#NUM!</v>
      </c>
      <c r="K114" s="2" t="e">
        <f t="shared" si="8"/>
        <v>#DIV/0!</v>
      </c>
      <c r="L114" s="2"/>
      <c r="M114" s="2">
        <f t="shared" si="12"/>
        <v>6.1031773525541566E-2</v>
      </c>
      <c r="N114" s="2">
        <f t="shared" si="13"/>
        <v>1</v>
      </c>
      <c r="O114">
        <f t="shared" si="9"/>
        <v>132.067153012332</v>
      </c>
      <c r="P114">
        <f t="shared" si="10"/>
        <v>16.5083941265415</v>
      </c>
      <c r="Q114">
        <f t="shared" si="11"/>
        <v>0</v>
      </c>
      <c r="S114" s="2">
        <v>4.8413273758128401</v>
      </c>
      <c r="U114" s="7">
        <v>74510626</v>
      </c>
      <c r="V114" s="7">
        <v>1220849759</v>
      </c>
      <c r="W114" s="2"/>
    </row>
    <row r="115" spans="1:23" s="4" customFormat="1" x14ac:dyDescent="0.2">
      <c r="A115" s="2" t="s">
        <v>133</v>
      </c>
      <c r="B115" s="2">
        <v>2019</v>
      </c>
      <c r="C115" s="2" t="s">
        <v>134</v>
      </c>
      <c r="D115" s="2" t="s">
        <v>78</v>
      </c>
      <c r="E115" s="2">
        <v>5.5069216713855038</v>
      </c>
      <c r="F115" s="2">
        <v>16.977342934059699</v>
      </c>
      <c r="G115" s="2">
        <v>8</v>
      </c>
      <c r="H115" s="2">
        <v>1</v>
      </c>
      <c r="I115" s="2">
        <v>0</v>
      </c>
      <c r="J115" s="2" t="e">
        <f t="shared" si="7"/>
        <v>#NUM!</v>
      </c>
      <c r="K115" s="2" t="e">
        <f t="shared" si="8"/>
        <v>#DIV/0!</v>
      </c>
      <c r="L115" s="2"/>
      <c r="M115" s="2" t="e">
        <f t="shared" si="12"/>
        <v>#DIV/0!</v>
      </c>
      <c r="N115" s="2">
        <f t="shared" si="13"/>
        <v>1</v>
      </c>
      <c r="O115">
        <f t="shared" si="9"/>
        <v>135.81874347247759</v>
      </c>
      <c r="P115">
        <f t="shared" si="10"/>
        <v>16.977342934059699</v>
      </c>
      <c r="Q115">
        <f t="shared" si="11"/>
        <v>0</v>
      </c>
      <c r="S115" s="2">
        <v>4.89249067701033</v>
      </c>
      <c r="U115" s="7"/>
      <c r="V115" s="7"/>
      <c r="W115" s="2"/>
    </row>
    <row r="116" spans="1:23" x14ac:dyDescent="0.2">
      <c r="A116" s="2" t="s">
        <v>133</v>
      </c>
      <c r="B116" s="2">
        <v>2020</v>
      </c>
      <c r="C116" s="2" t="s">
        <v>134</v>
      </c>
      <c r="D116" s="2" t="s">
        <v>78</v>
      </c>
      <c r="E116" s="2">
        <v>6.2264897277542923</v>
      </c>
      <c r="F116" s="2"/>
      <c r="G116" s="2"/>
      <c r="H116" s="2">
        <v>0</v>
      </c>
      <c r="I116" s="2"/>
      <c r="J116" s="2" t="e">
        <f t="shared" si="7"/>
        <v>#NUM!</v>
      </c>
      <c r="K116" s="2" t="e">
        <f t="shared" si="8"/>
        <v>#DIV/0!</v>
      </c>
      <c r="L116" s="2"/>
      <c r="M116" s="2">
        <f t="shared" si="12"/>
        <v>-8.1356151297848997E-2</v>
      </c>
      <c r="N116" s="2">
        <f t="shared" si="13"/>
        <v>0</v>
      </c>
      <c r="O116">
        <f t="shared" si="9"/>
        <v>0</v>
      </c>
      <c r="P116">
        <f t="shared" si="10"/>
        <v>0</v>
      </c>
      <c r="Q116">
        <f t="shared" si="11"/>
        <v>0</v>
      </c>
      <c r="S116" s="2">
        <v>4.9180723276090799</v>
      </c>
      <c r="U116" s="7">
        <v>-89682904</v>
      </c>
      <c r="V116" s="7">
        <v>1102349393</v>
      </c>
      <c r="W116" s="2"/>
    </row>
    <row r="117" spans="1:23" x14ac:dyDescent="0.2">
      <c r="A117" s="2" t="s">
        <v>133</v>
      </c>
      <c r="B117" s="2">
        <v>2021</v>
      </c>
      <c r="C117" s="2" t="s">
        <v>134</v>
      </c>
      <c r="D117" s="2" t="s">
        <v>78</v>
      </c>
      <c r="E117" s="2">
        <v>6.7844395657947052</v>
      </c>
      <c r="F117" s="2"/>
      <c r="G117" s="2"/>
      <c r="H117" s="2">
        <v>0</v>
      </c>
      <c r="I117" s="2"/>
      <c r="J117" s="2" t="e">
        <f t="shared" si="7"/>
        <v>#NUM!</v>
      </c>
      <c r="K117" s="2" t="e">
        <f t="shared" si="8"/>
        <v>#DIV/0!</v>
      </c>
      <c r="L117" s="2"/>
      <c r="M117" s="2">
        <f t="shared" si="12"/>
        <v>-7.6883482573145256E-2</v>
      </c>
      <c r="N117" s="2">
        <f t="shared" si="13"/>
        <v>0</v>
      </c>
      <c r="O117">
        <f t="shared" si="9"/>
        <v>0</v>
      </c>
      <c r="P117">
        <f t="shared" si="10"/>
        <v>0</v>
      </c>
      <c r="Q117">
        <f t="shared" si="11"/>
        <v>0</v>
      </c>
      <c r="S117" s="2">
        <v>4.9692356288065698</v>
      </c>
      <c r="U117" s="7">
        <v>-95542255</v>
      </c>
      <c r="V117" s="7">
        <v>1242688960</v>
      </c>
      <c r="W117" s="2"/>
    </row>
    <row r="118" spans="1:23" x14ac:dyDescent="0.2">
      <c r="A118" s="2" t="s">
        <v>133</v>
      </c>
      <c r="B118" s="2">
        <v>2022</v>
      </c>
      <c r="C118" s="2" t="s">
        <v>134</v>
      </c>
      <c r="D118" s="2" t="s">
        <v>78</v>
      </c>
      <c r="E118" s="2">
        <v>5.3667546763620209</v>
      </c>
      <c r="F118" s="2"/>
      <c r="G118" s="2"/>
      <c r="H118" s="2">
        <v>0</v>
      </c>
      <c r="I118" s="2"/>
      <c r="J118" s="2" t="e">
        <f t="shared" si="7"/>
        <v>#NUM!</v>
      </c>
      <c r="K118" s="2" t="e">
        <f t="shared" si="8"/>
        <v>#DIV/0!</v>
      </c>
      <c r="L118" s="2"/>
      <c r="M118" s="2">
        <f t="shared" si="12"/>
        <v>4.1984279039637851E-3</v>
      </c>
      <c r="N118" s="2">
        <f t="shared" si="13"/>
        <v>1</v>
      </c>
      <c r="O118">
        <f t="shared" si="9"/>
        <v>0</v>
      </c>
      <c r="P118">
        <f t="shared" si="10"/>
        <v>0</v>
      </c>
      <c r="Q118">
        <f t="shared" si="11"/>
        <v>0</v>
      </c>
      <c r="S118" s="2">
        <v>4.9948172794053196</v>
      </c>
      <c r="U118" s="7">
        <v>6456112</v>
      </c>
      <c r="V118" s="7">
        <v>1537745115</v>
      </c>
      <c r="W118" s="2"/>
    </row>
    <row r="119" spans="1:23" x14ac:dyDescent="0.2">
      <c r="A119" s="2" t="s">
        <v>133</v>
      </c>
      <c r="B119" s="2">
        <v>2023</v>
      </c>
      <c r="C119" s="2" t="s">
        <v>134</v>
      </c>
      <c r="D119" s="2" t="s">
        <v>78</v>
      </c>
      <c r="E119" s="2">
        <v>7.0565142980332602</v>
      </c>
      <c r="F119" s="2"/>
      <c r="G119" s="2"/>
      <c r="H119" s="2">
        <v>0</v>
      </c>
      <c r="I119" s="2"/>
      <c r="J119" s="2" t="e">
        <f t="shared" si="7"/>
        <v>#NUM!</v>
      </c>
      <c r="K119" s="2" t="e">
        <f t="shared" si="8"/>
        <v>#DIV/0!</v>
      </c>
      <c r="L119" s="2"/>
      <c r="M119" s="2">
        <f t="shared" si="12"/>
        <v>-2.5773328515651808E-2</v>
      </c>
      <c r="N119" s="2">
        <f t="shared" si="13"/>
        <v>0</v>
      </c>
      <c r="O119">
        <f t="shared" si="9"/>
        <v>0</v>
      </c>
      <c r="P119">
        <f t="shared" si="10"/>
        <v>0</v>
      </c>
      <c r="Q119">
        <f t="shared" si="11"/>
        <v>0</v>
      </c>
      <c r="S119" s="2">
        <v>4.9948172794053196</v>
      </c>
      <c r="U119" s="7">
        <v>-39511302</v>
      </c>
      <c r="V119" s="7">
        <v>1533030628</v>
      </c>
      <c r="W119" s="2"/>
    </row>
    <row r="120" spans="1:23" x14ac:dyDescent="0.2">
      <c r="A120" s="2" t="s">
        <v>133</v>
      </c>
      <c r="B120" s="2">
        <v>2024</v>
      </c>
      <c r="C120" s="2" t="s">
        <v>134</v>
      </c>
      <c r="D120" s="2" t="s">
        <v>78</v>
      </c>
      <c r="E120" s="2">
        <v>11.368017351307186</v>
      </c>
      <c r="F120" s="2"/>
      <c r="G120" s="2"/>
      <c r="H120" s="2">
        <v>0</v>
      </c>
      <c r="I120" s="2"/>
      <c r="J120" s="2" t="e">
        <f t="shared" si="7"/>
        <v>#NUM!</v>
      </c>
      <c r="K120" s="2" t="e">
        <f t="shared" si="8"/>
        <v>#DIV/0!</v>
      </c>
      <c r="L120" s="2"/>
      <c r="M120" s="2">
        <f t="shared" si="12"/>
        <v>2.6236153129691599E-2</v>
      </c>
      <c r="N120" s="2">
        <f t="shared" si="13"/>
        <v>1</v>
      </c>
      <c r="O120">
        <f t="shared" si="9"/>
        <v>0</v>
      </c>
      <c r="P120">
        <f t="shared" si="10"/>
        <v>0</v>
      </c>
      <c r="Q120">
        <f t="shared" si="11"/>
        <v>0</v>
      </c>
      <c r="S120" s="2">
        <v>4.9948172794053196</v>
      </c>
      <c r="U120" s="7">
        <v>42810323</v>
      </c>
      <c r="V120" s="7">
        <v>1631730185</v>
      </c>
      <c r="W120" s="2"/>
    </row>
    <row r="121" spans="1:23" x14ac:dyDescent="0.2">
      <c r="A121" s="2" t="s">
        <v>19</v>
      </c>
      <c r="B121" s="2">
        <v>2018</v>
      </c>
      <c r="C121" s="2" t="s">
        <v>20</v>
      </c>
      <c r="D121" s="2" t="s">
        <v>15</v>
      </c>
      <c r="E121" s="2">
        <v>1.2268694772689988</v>
      </c>
      <c r="F121" s="2">
        <v>6.05307903453396</v>
      </c>
      <c r="G121" s="2">
        <v>11</v>
      </c>
      <c r="H121" s="2">
        <v>1</v>
      </c>
      <c r="I121" s="2">
        <v>9.0909090909090899</v>
      </c>
      <c r="J121" s="2">
        <f t="shared" si="7"/>
        <v>9.4542580157642551</v>
      </c>
      <c r="K121" s="2">
        <f t="shared" si="8"/>
        <v>4.6038144278491941E-2</v>
      </c>
      <c r="L121" s="2">
        <v>6.9500000000000006E-2</v>
      </c>
      <c r="M121" s="2">
        <f t="shared" si="12"/>
        <v>-2.4721033945920224E-2</v>
      </c>
      <c r="N121" s="2">
        <f t="shared" si="13"/>
        <v>0</v>
      </c>
      <c r="O121">
        <f t="shared" si="9"/>
        <v>66.583869379873562</v>
      </c>
      <c r="P121">
        <f t="shared" si="10"/>
        <v>6.05307903453396</v>
      </c>
      <c r="Q121">
        <f t="shared" si="11"/>
        <v>55.027991223035997</v>
      </c>
      <c r="S121" s="2">
        <v>1.2910196927500199</v>
      </c>
      <c r="U121" s="7">
        <v>-3239235</v>
      </c>
      <c r="V121" s="7">
        <v>131031534</v>
      </c>
      <c r="W121" s="2">
        <v>2846151513.1315837</v>
      </c>
    </row>
    <row r="122" spans="1:23" x14ac:dyDescent="0.2">
      <c r="A122" s="2" t="s">
        <v>19</v>
      </c>
      <c r="B122" s="2">
        <v>2019</v>
      </c>
      <c r="C122" s="2" t="s">
        <v>20</v>
      </c>
      <c r="D122" s="2" t="s">
        <v>15</v>
      </c>
      <c r="E122" s="2">
        <v>1.2431399161800551</v>
      </c>
      <c r="F122" s="2"/>
      <c r="G122" s="2"/>
      <c r="H122" s="2">
        <v>0</v>
      </c>
      <c r="I122" s="2"/>
      <c r="J122" s="2">
        <f t="shared" si="7"/>
        <v>9.4543562138735453</v>
      </c>
      <c r="K122" s="2">
        <f t="shared" si="8"/>
        <v>2.8814419836217917</v>
      </c>
      <c r="L122" s="2">
        <v>5.0700000000000002E-2</v>
      </c>
      <c r="M122" s="2">
        <f t="shared" si="12"/>
        <v>6.9412004937293326E-2</v>
      </c>
      <c r="N122" s="2">
        <f t="shared" si="13"/>
        <v>1</v>
      </c>
      <c r="O122">
        <f t="shared" si="9"/>
        <v>0</v>
      </c>
      <c r="P122">
        <f t="shared" si="10"/>
        <v>0</v>
      </c>
      <c r="Q122">
        <f t="shared" si="11"/>
        <v>0</v>
      </c>
      <c r="S122" s="2">
        <v>1.2821527992558599</v>
      </c>
      <c r="U122" s="7">
        <v>569378000</v>
      </c>
      <c r="V122" s="7">
        <v>8202875000</v>
      </c>
      <c r="W122" s="2">
        <v>2846795127.7955284</v>
      </c>
    </row>
    <row r="123" spans="1:23" x14ac:dyDescent="0.2">
      <c r="A123" s="2" t="s">
        <v>19</v>
      </c>
      <c r="B123" s="2">
        <v>2020</v>
      </c>
      <c r="C123" s="2" t="s">
        <v>20</v>
      </c>
      <c r="D123" s="2" t="s">
        <v>15</v>
      </c>
      <c r="E123" s="2">
        <v>1.25529962753939</v>
      </c>
      <c r="F123" s="2"/>
      <c r="G123" s="2"/>
      <c r="H123" s="2">
        <v>0</v>
      </c>
      <c r="I123" s="2"/>
      <c r="J123" s="2">
        <f t="shared" si="7"/>
        <v>9.4441494331663662</v>
      </c>
      <c r="K123" s="2">
        <f t="shared" si="8"/>
        <v>4.8104315009147865E-2</v>
      </c>
      <c r="L123" s="2">
        <v>7.1099999999999997E-2</v>
      </c>
      <c r="M123" s="2">
        <f t="shared" si="12"/>
        <v>7.2559763137902467E-2</v>
      </c>
      <c r="N123" s="2">
        <f t="shared" si="13"/>
        <v>1</v>
      </c>
      <c r="O123">
        <f t="shared" si="9"/>
        <v>0</v>
      </c>
      <c r="P123">
        <f t="shared" si="10"/>
        <v>0</v>
      </c>
      <c r="Q123">
        <f t="shared" si="11"/>
        <v>0</v>
      </c>
      <c r="S123" s="2">
        <v>1.2892463140511901</v>
      </c>
      <c r="U123" s="7">
        <v>9705755</v>
      </c>
      <c r="V123" s="7">
        <v>133762220</v>
      </c>
      <c r="W123" s="2">
        <v>2780669883.2435884</v>
      </c>
    </row>
    <row r="124" spans="1:23" x14ac:dyDescent="0.2">
      <c r="A124" s="2" t="s">
        <v>19</v>
      </c>
      <c r="B124" s="2">
        <v>2021</v>
      </c>
      <c r="C124" s="2" t="s">
        <v>20</v>
      </c>
      <c r="D124" s="2" t="s">
        <v>15</v>
      </c>
      <c r="E124" s="2">
        <v>1.1825111113898541</v>
      </c>
      <c r="F124" s="2"/>
      <c r="G124" s="2"/>
      <c r="H124" s="2">
        <v>0</v>
      </c>
      <c r="I124" s="2"/>
      <c r="J124" s="2">
        <f t="shared" si="7"/>
        <v>9.4577124506741956</v>
      </c>
      <c r="K124" s="2">
        <f t="shared" si="8"/>
        <v>4.3745371855884313E-2</v>
      </c>
      <c r="L124" s="2">
        <v>7.6999999999999999E-2</v>
      </c>
      <c r="M124" s="2">
        <f t="shared" si="12"/>
        <v>8.3549655625365246E-2</v>
      </c>
      <c r="N124" s="2">
        <f t="shared" si="13"/>
        <v>1</v>
      </c>
      <c r="O124">
        <f t="shared" si="9"/>
        <v>0</v>
      </c>
      <c r="P124">
        <f t="shared" si="10"/>
        <v>0</v>
      </c>
      <c r="Q124">
        <f t="shared" si="11"/>
        <v>0</v>
      </c>
      <c r="S124" s="2">
        <v>1.2661923909663699</v>
      </c>
      <c r="U124" s="7">
        <v>10485502</v>
      </c>
      <c r="V124" s="7">
        <v>125500242</v>
      </c>
      <c r="W124" s="2">
        <v>2868880447.8208728</v>
      </c>
    </row>
    <row r="125" spans="1:23" x14ac:dyDescent="0.2">
      <c r="A125" s="2" t="s">
        <v>19</v>
      </c>
      <c r="B125" s="2">
        <v>2022</v>
      </c>
      <c r="C125" s="2" t="s">
        <v>20</v>
      </c>
      <c r="D125" s="2" t="s">
        <v>15</v>
      </c>
      <c r="E125" s="2">
        <v>1.2614760424661131</v>
      </c>
      <c r="F125" s="2"/>
      <c r="G125" s="2"/>
      <c r="H125" s="2">
        <v>0</v>
      </c>
      <c r="I125" s="2"/>
      <c r="J125" s="2">
        <f t="shared" si="7"/>
        <v>9.4413374723087333</v>
      </c>
      <c r="K125" s="2">
        <f t="shared" si="8"/>
        <v>2.5770549144391877E-2</v>
      </c>
      <c r="L125" s="2">
        <v>6.8600000000000008E-2</v>
      </c>
      <c r="M125" s="2">
        <f t="shared" si="12"/>
        <v>0.23141942536551094</v>
      </c>
      <c r="N125" s="2">
        <f t="shared" si="13"/>
        <v>1</v>
      </c>
      <c r="O125">
        <f t="shared" si="9"/>
        <v>0</v>
      </c>
      <c r="P125">
        <f t="shared" si="10"/>
        <v>0</v>
      </c>
      <c r="Q125">
        <f t="shared" si="11"/>
        <v>0</v>
      </c>
      <c r="S125" s="2">
        <v>1.2661923909663699</v>
      </c>
      <c r="U125" s="7">
        <v>16476348</v>
      </c>
      <c r="V125" s="7">
        <v>71196910</v>
      </c>
      <c r="W125" s="2">
        <v>2762723820.9432449</v>
      </c>
    </row>
    <row r="126" spans="1:23" x14ac:dyDescent="0.2">
      <c r="A126" s="2" t="s">
        <v>19</v>
      </c>
      <c r="B126" s="2">
        <v>2023</v>
      </c>
      <c r="C126" s="2" t="s">
        <v>20</v>
      </c>
      <c r="D126" s="2" t="s">
        <v>15</v>
      </c>
      <c r="E126" s="2">
        <v>1.3966734534537639</v>
      </c>
      <c r="F126" s="2"/>
      <c r="G126" s="2"/>
      <c r="H126" s="2">
        <v>0</v>
      </c>
      <c r="I126" s="2"/>
      <c r="J126" s="2">
        <f t="shared" si="7"/>
        <v>9.4003882410220481</v>
      </c>
      <c r="K126" s="2">
        <f t="shared" si="8"/>
        <v>2.194829627380478E-2</v>
      </c>
      <c r="L126" s="2"/>
      <c r="M126" s="2">
        <f t="shared" si="12"/>
        <v>0.1730054954668673</v>
      </c>
      <c r="N126" s="2">
        <f t="shared" si="13"/>
        <v>1</v>
      </c>
      <c r="O126">
        <f t="shared" si="9"/>
        <v>0</v>
      </c>
      <c r="P126">
        <f t="shared" si="10"/>
        <v>0</v>
      </c>
      <c r="Q126">
        <f t="shared" si="11"/>
        <v>0</v>
      </c>
      <c r="S126" s="2">
        <v>1.2661923909663699</v>
      </c>
      <c r="U126" s="7">
        <v>9546605</v>
      </c>
      <c r="V126" s="7">
        <v>55180935</v>
      </c>
      <c r="W126" s="2">
        <v>2514132956.4544954</v>
      </c>
    </row>
    <row r="127" spans="1:23" x14ac:dyDescent="0.2">
      <c r="A127" s="2" t="s">
        <v>19</v>
      </c>
      <c r="B127" s="2">
        <v>2024</v>
      </c>
      <c r="C127" s="2" t="s">
        <v>20</v>
      </c>
      <c r="D127" s="2" t="s">
        <v>15</v>
      </c>
      <c r="E127" s="2">
        <v>1.4183943723400629</v>
      </c>
      <c r="F127" s="2"/>
      <c r="G127" s="2"/>
      <c r="H127" s="2">
        <v>0</v>
      </c>
      <c r="I127" s="2"/>
      <c r="J127" s="2">
        <f t="shared" si="7"/>
        <v>9.398782866756882</v>
      </c>
      <c r="K127" s="2">
        <f t="shared" si="8"/>
        <v>0</v>
      </c>
      <c r="L127" s="2"/>
      <c r="M127" s="2" t="e">
        <f t="shared" si="12"/>
        <v>#DIV/0!</v>
      </c>
      <c r="N127" s="2">
        <f t="shared" si="13"/>
        <v>1</v>
      </c>
      <c r="O127">
        <f t="shared" si="9"/>
        <v>0</v>
      </c>
      <c r="P127">
        <f t="shared" si="10"/>
        <v>0</v>
      </c>
      <c r="Q127">
        <f t="shared" si="11"/>
        <v>0</v>
      </c>
      <c r="S127" s="2">
        <v>1.2661923909663699</v>
      </c>
      <c r="U127" s="7"/>
      <c r="V127" s="7"/>
      <c r="W127" s="2">
        <v>2504856592.351594</v>
      </c>
    </row>
    <row r="128" spans="1:23" x14ac:dyDescent="0.2">
      <c r="A128" s="2" t="s">
        <v>117</v>
      </c>
      <c r="B128" s="2">
        <v>2018</v>
      </c>
      <c r="C128" s="2" t="s">
        <v>118</v>
      </c>
      <c r="D128" s="2" t="s">
        <v>119</v>
      </c>
      <c r="E128" s="2">
        <v>4.7608068313600276</v>
      </c>
      <c r="F128" s="2">
        <v>23.827117967604799</v>
      </c>
      <c r="G128" s="2">
        <v>8</v>
      </c>
      <c r="H128" s="2">
        <v>1</v>
      </c>
      <c r="I128" s="2">
        <v>0</v>
      </c>
      <c r="J128" s="2" t="e">
        <f t="shared" si="7"/>
        <v>#NUM!</v>
      </c>
      <c r="K128" s="2" t="e">
        <f t="shared" si="8"/>
        <v>#DIV/0!</v>
      </c>
      <c r="L128" s="2"/>
      <c r="M128" s="2">
        <f t="shared" si="12"/>
        <v>-3.2029300430614347E-3</v>
      </c>
      <c r="N128" s="2">
        <f t="shared" si="13"/>
        <v>0</v>
      </c>
      <c r="O128">
        <f t="shared" si="9"/>
        <v>190.61694374083839</v>
      </c>
      <c r="P128">
        <f t="shared" si="10"/>
        <v>23.827117967604799</v>
      </c>
      <c r="Q128">
        <f t="shared" si="11"/>
        <v>0</v>
      </c>
      <c r="S128" s="2">
        <v>9.5616550449150708</v>
      </c>
      <c r="U128" s="7">
        <v>-1475397</v>
      </c>
      <c r="V128" s="7">
        <v>460639783</v>
      </c>
      <c r="W128" s="2"/>
    </row>
    <row r="129" spans="1:23" x14ac:dyDescent="0.2">
      <c r="A129" s="2" t="s">
        <v>117</v>
      </c>
      <c r="B129" s="2">
        <v>2019</v>
      </c>
      <c r="C129" s="2" t="s">
        <v>118</v>
      </c>
      <c r="D129" s="2" t="s">
        <v>119</v>
      </c>
      <c r="E129" s="2">
        <v>5.4221979141995309</v>
      </c>
      <c r="F129" s="2">
        <v>32.804061713739799</v>
      </c>
      <c r="G129" s="2">
        <v>8</v>
      </c>
      <c r="H129" s="2">
        <v>1</v>
      </c>
      <c r="I129" s="2">
        <v>0</v>
      </c>
      <c r="J129" s="2" t="e">
        <f t="shared" si="7"/>
        <v>#NUM!</v>
      </c>
      <c r="K129" s="2" t="e">
        <f t="shared" si="8"/>
        <v>#DIV/0!</v>
      </c>
      <c r="L129" s="2"/>
      <c r="M129" s="2">
        <f t="shared" si="12"/>
        <v>5.8152799571201633E-2</v>
      </c>
      <c r="N129" s="2">
        <f t="shared" si="13"/>
        <v>1</v>
      </c>
      <c r="O129">
        <f t="shared" si="9"/>
        <v>262.43249370991839</v>
      </c>
      <c r="P129">
        <f t="shared" si="10"/>
        <v>32.804061713739799</v>
      </c>
      <c r="Q129">
        <f t="shared" si="11"/>
        <v>0</v>
      </c>
      <c r="S129" s="2">
        <v>9.2850782460952104</v>
      </c>
      <c r="U129" s="7">
        <v>19091333</v>
      </c>
      <c r="V129" s="7">
        <v>328296026</v>
      </c>
      <c r="W129" s="2"/>
    </row>
    <row r="130" spans="1:23" x14ac:dyDescent="0.2">
      <c r="A130" s="2" t="s">
        <v>117</v>
      </c>
      <c r="B130" s="2">
        <v>2020</v>
      </c>
      <c r="C130" s="2" t="s">
        <v>118</v>
      </c>
      <c r="D130" s="2" t="s">
        <v>119</v>
      </c>
      <c r="E130" s="2">
        <v>7.1183842306655265</v>
      </c>
      <c r="F130" s="2">
        <v>30.699381936141499</v>
      </c>
      <c r="G130" s="2">
        <v>8</v>
      </c>
      <c r="H130" s="2">
        <v>1</v>
      </c>
      <c r="I130" s="2">
        <v>0</v>
      </c>
      <c r="J130" s="2" t="e">
        <f t="shared" ref="J130:J193" si="14">LOG(W130)</f>
        <v>#NUM!</v>
      </c>
      <c r="K130" s="2" t="e">
        <f t="shared" ref="K130:K193" si="15">V130/W130</f>
        <v>#DIV/0!</v>
      </c>
      <c r="L130" s="2"/>
      <c r="M130" s="2">
        <f t="shared" si="12"/>
        <v>-2.9634476310786487E-2</v>
      </c>
      <c r="N130" s="2">
        <f t="shared" si="13"/>
        <v>0</v>
      </c>
      <c r="O130">
        <f t="shared" ref="O130:O193" si="16">F130*G130</f>
        <v>245.59505548913199</v>
      </c>
      <c r="P130">
        <f t="shared" ref="P130:P193" si="17">F130*H130</f>
        <v>30.699381936141499</v>
      </c>
      <c r="Q130">
        <f t="shared" ref="Q130:Q193" si="18">F130*I130</f>
        <v>0</v>
      </c>
      <c r="S130" s="2">
        <v>9.3509298648618504</v>
      </c>
      <c r="U130" s="7">
        <v>-21836780</v>
      </c>
      <c r="V130" s="7">
        <v>736870791</v>
      </c>
      <c r="W130" s="2"/>
    </row>
    <row r="131" spans="1:23" x14ac:dyDescent="0.2">
      <c r="A131" s="2" t="s">
        <v>117</v>
      </c>
      <c r="B131" s="2">
        <v>2021</v>
      </c>
      <c r="C131" s="2" t="s">
        <v>118</v>
      </c>
      <c r="D131" s="2" t="s">
        <v>119</v>
      </c>
      <c r="E131" s="2">
        <v>7.9895461559448497</v>
      </c>
      <c r="F131" s="2"/>
      <c r="G131" s="2"/>
      <c r="H131" s="2">
        <v>0</v>
      </c>
      <c r="I131" s="2"/>
      <c r="J131" s="2" t="e">
        <f t="shared" si="14"/>
        <v>#NUM!</v>
      </c>
      <c r="K131" s="2" t="e">
        <f t="shared" si="15"/>
        <v>#DIV/0!</v>
      </c>
      <c r="L131" s="2"/>
      <c r="M131" s="2">
        <f t="shared" ref="M131:M194" si="19">U131/V131</f>
        <v>-3.1564117088325627E-2</v>
      </c>
      <c r="N131" s="2">
        <f t="shared" ref="N131:N194" si="20">IF(U131&gt;=0,1,0)</f>
        <v>0</v>
      </c>
      <c r="O131">
        <f t="shared" si="16"/>
        <v>0</v>
      </c>
      <c r="P131">
        <f t="shared" si="17"/>
        <v>0</v>
      </c>
      <c r="Q131">
        <f t="shared" si="18"/>
        <v>0</v>
      </c>
      <c r="S131" s="2">
        <v>9.5616550449150708</v>
      </c>
      <c r="U131" s="7">
        <v>-18724336</v>
      </c>
      <c r="V131" s="7">
        <v>593215896</v>
      </c>
      <c r="W131" s="2"/>
    </row>
    <row r="132" spans="1:23" x14ac:dyDescent="0.2">
      <c r="A132" s="2" t="s">
        <v>117</v>
      </c>
      <c r="B132" s="2">
        <v>2022</v>
      </c>
      <c r="C132" s="2" t="s">
        <v>118</v>
      </c>
      <c r="D132" s="2" t="s">
        <v>119</v>
      </c>
      <c r="E132" s="2">
        <v>8.723668105979181</v>
      </c>
      <c r="F132" s="2"/>
      <c r="G132" s="2"/>
      <c r="H132" s="2">
        <v>0</v>
      </c>
      <c r="I132" s="2"/>
      <c r="J132" s="2" t="e">
        <f t="shared" si="14"/>
        <v>#NUM!</v>
      </c>
      <c r="K132" s="2" t="e">
        <f t="shared" si="15"/>
        <v>#DIV/0!</v>
      </c>
      <c r="L132" s="2"/>
      <c r="M132" s="2">
        <f t="shared" si="19"/>
        <v>0.11126329310148303</v>
      </c>
      <c r="N132" s="2">
        <f t="shared" si="20"/>
        <v>1</v>
      </c>
      <c r="O132">
        <f t="shared" si="16"/>
        <v>0</v>
      </c>
      <c r="P132">
        <f t="shared" si="17"/>
        <v>0</v>
      </c>
      <c r="Q132">
        <f t="shared" si="18"/>
        <v>0</v>
      </c>
      <c r="S132" s="2">
        <v>9.6143363399283697</v>
      </c>
      <c r="U132" s="7">
        <v>66838582</v>
      </c>
      <c r="V132" s="7">
        <v>600724463</v>
      </c>
      <c r="W132" s="2"/>
    </row>
    <row r="133" spans="1:23" x14ac:dyDescent="0.2">
      <c r="A133" s="2" t="s">
        <v>117</v>
      </c>
      <c r="B133" s="2">
        <v>2023</v>
      </c>
      <c r="C133" s="2" t="s">
        <v>118</v>
      </c>
      <c r="D133" s="2" t="s">
        <v>119</v>
      </c>
      <c r="E133" s="2">
        <v>7.9376363887855295</v>
      </c>
      <c r="F133" s="2"/>
      <c r="G133" s="2"/>
      <c r="H133" s="2">
        <v>0</v>
      </c>
      <c r="I133" s="2"/>
      <c r="J133" s="2" t="e">
        <f t="shared" si="14"/>
        <v>#NUM!</v>
      </c>
      <c r="K133" s="2" t="e">
        <f t="shared" si="15"/>
        <v>#DIV/0!</v>
      </c>
      <c r="L133" s="2"/>
      <c r="M133" s="2">
        <f t="shared" si="19"/>
        <v>6.5181619352078557E-2</v>
      </c>
      <c r="N133" s="2">
        <f t="shared" si="20"/>
        <v>1</v>
      </c>
      <c r="O133">
        <f t="shared" si="16"/>
        <v>0</v>
      </c>
      <c r="P133">
        <f t="shared" si="17"/>
        <v>0</v>
      </c>
      <c r="Q133">
        <f t="shared" si="18"/>
        <v>0</v>
      </c>
      <c r="S133" s="2">
        <v>9.6143363399283697</v>
      </c>
      <c r="U133" s="7">
        <v>35664373</v>
      </c>
      <c r="V133" s="7">
        <v>547153835</v>
      </c>
      <c r="W133" s="2"/>
    </row>
    <row r="134" spans="1:23" x14ac:dyDescent="0.2">
      <c r="A134" s="2" t="s">
        <v>117</v>
      </c>
      <c r="B134" s="2">
        <v>2024</v>
      </c>
      <c r="C134" s="2" t="s">
        <v>118</v>
      </c>
      <c r="D134" s="2" t="s">
        <v>119</v>
      </c>
      <c r="E134" s="2">
        <v>7.7862766931679968</v>
      </c>
      <c r="F134" s="2"/>
      <c r="G134" s="2"/>
      <c r="H134" s="2">
        <v>0</v>
      </c>
      <c r="I134" s="2"/>
      <c r="J134" s="2" t="e">
        <f t="shared" si="14"/>
        <v>#NUM!</v>
      </c>
      <c r="K134" s="2" t="e">
        <f t="shared" si="15"/>
        <v>#DIV/0!</v>
      </c>
      <c r="L134" s="2"/>
      <c r="M134" s="2">
        <f t="shared" si="19"/>
        <v>0.1036323523598587</v>
      </c>
      <c r="N134" s="2">
        <f t="shared" si="20"/>
        <v>1</v>
      </c>
      <c r="O134">
        <f t="shared" si="16"/>
        <v>0</v>
      </c>
      <c r="P134">
        <f t="shared" si="17"/>
        <v>0</v>
      </c>
      <c r="Q134">
        <f t="shared" si="18"/>
        <v>0</v>
      </c>
      <c r="S134" s="2">
        <v>9.6143363399283697</v>
      </c>
      <c r="U134" s="7">
        <v>56291827</v>
      </c>
      <c r="V134" s="7">
        <v>543187776</v>
      </c>
      <c r="W134" s="2"/>
    </row>
    <row r="135" spans="1:23" x14ac:dyDescent="0.2">
      <c r="A135" s="2" t="s">
        <v>137</v>
      </c>
      <c r="B135" s="2">
        <v>2018</v>
      </c>
      <c r="C135" s="2" t="s">
        <v>138</v>
      </c>
      <c r="D135" s="2" t="s">
        <v>106</v>
      </c>
      <c r="E135" s="2">
        <v>10.94185675305221</v>
      </c>
      <c r="F135" s="2">
        <v>43.657450097633898</v>
      </c>
      <c r="G135" s="2">
        <v>9</v>
      </c>
      <c r="H135" s="2">
        <v>1</v>
      </c>
      <c r="I135" s="2">
        <v>11.1111111111111</v>
      </c>
      <c r="J135" s="2">
        <f t="shared" si="14"/>
        <v>9.9082776423141219</v>
      </c>
      <c r="K135" s="2">
        <f t="shared" si="15"/>
        <v>6.3445349542703922E-2</v>
      </c>
      <c r="L135" s="2">
        <v>0.192</v>
      </c>
      <c r="M135" s="2">
        <f t="shared" si="19"/>
        <v>8.6671342581975466E-2</v>
      </c>
      <c r="N135" s="2">
        <f t="shared" si="20"/>
        <v>1</v>
      </c>
      <c r="O135">
        <f t="shared" si="16"/>
        <v>392.91705087870508</v>
      </c>
      <c r="P135">
        <f t="shared" si="17"/>
        <v>43.657450097633898</v>
      </c>
      <c r="Q135">
        <f t="shared" si="18"/>
        <v>485.08277886259839</v>
      </c>
      <c r="S135" s="2">
        <v>18.1669055852485</v>
      </c>
      <c r="U135" s="7">
        <v>44519775</v>
      </c>
      <c r="V135" s="7">
        <v>513661998</v>
      </c>
      <c r="W135" s="2">
        <v>8096133155.5792503</v>
      </c>
    </row>
    <row r="136" spans="1:23" x14ac:dyDescent="0.2">
      <c r="A136" s="2" t="s">
        <v>137</v>
      </c>
      <c r="B136" s="2">
        <v>2019</v>
      </c>
      <c r="C136" s="2" t="s">
        <v>138</v>
      </c>
      <c r="D136" s="2" t="s">
        <v>106</v>
      </c>
      <c r="E136" s="2">
        <v>14.725140098554148</v>
      </c>
      <c r="F136" s="2">
        <v>47.691955083356198</v>
      </c>
      <c r="G136" s="2">
        <v>9</v>
      </c>
      <c r="H136" s="2">
        <v>1</v>
      </c>
      <c r="I136" s="2">
        <v>11.1111111111111</v>
      </c>
      <c r="J136" s="2">
        <f t="shared" si="14"/>
        <v>9.7797212259508228</v>
      </c>
      <c r="K136" s="2">
        <f t="shared" si="15"/>
        <v>4.9116252812671228E-2</v>
      </c>
      <c r="L136" s="2">
        <v>0.16578999999999999</v>
      </c>
      <c r="M136" s="2">
        <f t="shared" si="19"/>
        <v>6.6701296212834701E-2</v>
      </c>
      <c r="N136" s="2">
        <f t="shared" si="20"/>
        <v>1</v>
      </c>
      <c r="O136">
        <f t="shared" si="16"/>
        <v>429.22759575020581</v>
      </c>
      <c r="P136">
        <f t="shared" si="17"/>
        <v>47.691955083356198</v>
      </c>
      <c r="Q136">
        <f t="shared" si="18"/>
        <v>529.91061203729055</v>
      </c>
      <c r="S136" s="2">
        <v>18.274113719067</v>
      </c>
      <c r="U136" s="7">
        <v>19727894</v>
      </c>
      <c r="V136" s="7">
        <v>295764777</v>
      </c>
      <c r="W136" s="2">
        <v>6021729266.0342627</v>
      </c>
    </row>
    <row r="137" spans="1:23" x14ac:dyDescent="0.2">
      <c r="A137" s="2" t="s">
        <v>137</v>
      </c>
      <c r="B137" s="2">
        <v>2020</v>
      </c>
      <c r="C137" s="2" t="s">
        <v>138</v>
      </c>
      <c r="D137" s="2" t="s">
        <v>106</v>
      </c>
      <c r="E137" s="2">
        <v>16.938719177137287</v>
      </c>
      <c r="F137" s="2"/>
      <c r="G137" s="2"/>
      <c r="H137" s="2">
        <v>0</v>
      </c>
      <c r="I137" s="2"/>
      <c r="J137" s="2">
        <f t="shared" si="14"/>
        <v>9.7155031147195494</v>
      </c>
      <c r="K137" s="2">
        <f t="shared" si="15"/>
        <v>0.1027820108777325</v>
      </c>
      <c r="L137" s="2"/>
      <c r="M137" s="2">
        <f t="shared" si="19"/>
        <v>1.5697724325813168E-2</v>
      </c>
      <c r="N137" s="2">
        <f t="shared" si="20"/>
        <v>1</v>
      </c>
      <c r="O137">
        <f t="shared" si="16"/>
        <v>0</v>
      </c>
      <c r="P137">
        <f t="shared" si="17"/>
        <v>0</v>
      </c>
      <c r="Q137">
        <f t="shared" si="18"/>
        <v>0</v>
      </c>
      <c r="S137" s="2">
        <v>18.241626405788701</v>
      </c>
      <c r="U137" s="7">
        <v>8380249</v>
      </c>
      <c r="V137" s="7">
        <v>533851202</v>
      </c>
      <c r="W137" s="2">
        <v>5194013985.9207373</v>
      </c>
    </row>
    <row r="138" spans="1:23" x14ac:dyDescent="0.2">
      <c r="A138" s="2" t="s">
        <v>137</v>
      </c>
      <c r="B138" s="2">
        <v>2021</v>
      </c>
      <c r="C138" s="2" t="s">
        <v>138</v>
      </c>
      <c r="D138" s="2" t="s">
        <v>106</v>
      </c>
      <c r="E138" s="2">
        <v>22.034778378055613</v>
      </c>
      <c r="F138" s="2"/>
      <c r="G138" s="2"/>
      <c r="H138" s="2">
        <v>0</v>
      </c>
      <c r="I138" s="2"/>
      <c r="J138" s="2" t="e">
        <f t="shared" si="14"/>
        <v>#NUM!</v>
      </c>
      <c r="K138" s="2" t="e">
        <f t="shared" si="15"/>
        <v>#DIV/0!</v>
      </c>
      <c r="L138" s="2"/>
      <c r="M138" s="2">
        <f t="shared" si="19"/>
        <v>-1.340540695558293E-2</v>
      </c>
      <c r="N138" s="2">
        <f t="shared" si="20"/>
        <v>0</v>
      </c>
      <c r="O138">
        <f t="shared" si="16"/>
        <v>0</v>
      </c>
      <c r="P138">
        <f t="shared" si="17"/>
        <v>0</v>
      </c>
      <c r="Q138">
        <f t="shared" si="18"/>
        <v>0</v>
      </c>
      <c r="S138" s="2">
        <v>18.774418343553499</v>
      </c>
      <c r="U138" s="7">
        <v>-7365001</v>
      </c>
      <c r="V138" s="7">
        <v>549405253</v>
      </c>
      <c r="W138" s="2"/>
    </row>
    <row r="139" spans="1:23" x14ac:dyDescent="0.2">
      <c r="A139" s="2" t="s">
        <v>137</v>
      </c>
      <c r="B139" s="2">
        <v>2022</v>
      </c>
      <c r="C139" s="2" t="s">
        <v>138</v>
      </c>
      <c r="D139" s="2" t="s">
        <v>106</v>
      </c>
      <c r="E139" s="2">
        <v>32.126626774844283</v>
      </c>
      <c r="F139" s="2"/>
      <c r="G139" s="2"/>
      <c r="H139" s="2">
        <v>0</v>
      </c>
      <c r="I139" s="2"/>
      <c r="J139" s="2" t="e">
        <f t="shared" si="14"/>
        <v>#NUM!</v>
      </c>
      <c r="K139" s="2" t="e">
        <f t="shared" si="15"/>
        <v>#DIV/0!</v>
      </c>
      <c r="L139" s="2"/>
      <c r="M139" s="2">
        <f t="shared" si="19"/>
        <v>3.5973034609915563E-2</v>
      </c>
      <c r="N139" s="2">
        <f t="shared" si="20"/>
        <v>1</v>
      </c>
      <c r="O139">
        <f t="shared" si="16"/>
        <v>0</v>
      </c>
      <c r="P139">
        <f t="shared" si="17"/>
        <v>0</v>
      </c>
      <c r="Q139">
        <f t="shared" si="18"/>
        <v>0</v>
      </c>
      <c r="S139" s="2">
        <v>18.9238599846339</v>
      </c>
      <c r="U139" s="7">
        <v>21397468</v>
      </c>
      <c r="V139" s="7">
        <v>594819654</v>
      </c>
      <c r="W139" s="2"/>
    </row>
    <row r="140" spans="1:23" x14ac:dyDescent="0.2">
      <c r="A140" s="2" t="s">
        <v>137</v>
      </c>
      <c r="B140" s="2">
        <v>2023</v>
      </c>
      <c r="C140" s="2" t="s">
        <v>138</v>
      </c>
      <c r="D140" s="2" t="s">
        <v>106</v>
      </c>
      <c r="E140" s="2">
        <v>36.783997675281569</v>
      </c>
      <c r="F140" s="2"/>
      <c r="G140" s="2"/>
      <c r="H140" s="2">
        <v>0</v>
      </c>
      <c r="I140" s="2"/>
      <c r="J140" s="2" t="e">
        <f t="shared" si="14"/>
        <v>#NUM!</v>
      </c>
      <c r="K140" s="2" t="e">
        <f t="shared" si="15"/>
        <v>#DIV/0!</v>
      </c>
      <c r="L140" s="2"/>
      <c r="M140" s="2">
        <f t="shared" si="19"/>
        <v>7.1744969396766722E-3</v>
      </c>
      <c r="N140" s="2">
        <f t="shared" si="20"/>
        <v>1</v>
      </c>
      <c r="O140">
        <f t="shared" si="16"/>
        <v>0</v>
      </c>
      <c r="P140">
        <f t="shared" si="17"/>
        <v>0</v>
      </c>
      <c r="Q140">
        <f t="shared" si="18"/>
        <v>0</v>
      </c>
      <c r="S140" s="2">
        <v>18.9238599846339</v>
      </c>
      <c r="U140" s="7">
        <v>4395807</v>
      </c>
      <c r="V140" s="7">
        <v>612698986</v>
      </c>
      <c r="W140" s="2"/>
    </row>
    <row r="141" spans="1:23" x14ac:dyDescent="0.2">
      <c r="A141" s="2" t="s">
        <v>137</v>
      </c>
      <c r="B141" s="2">
        <v>2024</v>
      </c>
      <c r="C141" s="2" t="s">
        <v>138</v>
      </c>
      <c r="D141" s="2" t="s">
        <v>106</v>
      </c>
      <c r="E141" s="2">
        <v>38.266619980226984</v>
      </c>
      <c r="F141" s="2"/>
      <c r="G141" s="2"/>
      <c r="H141" s="2">
        <v>0</v>
      </c>
      <c r="I141" s="2"/>
      <c r="J141" s="2" t="e">
        <f t="shared" si="14"/>
        <v>#NUM!</v>
      </c>
      <c r="K141" s="2" t="e">
        <f t="shared" si="15"/>
        <v>#DIV/0!</v>
      </c>
      <c r="L141" s="2"/>
      <c r="M141" s="2" t="e">
        <f t="shared" si="19"/>
        <v>#DIV/0!</v>
      </c>
      <c r="N141" s="2">
        <f t="shared" si="20"/>
        <v>1</v>
      </c>
      <c r="O141">
        <f t="shared" si="16"/>
        <v>0</v>
      </c>
      <c r="P141">
        <f t="shared" si="17"/>
        <v>0</v>
      </c>
      <c r="Q141">
        <f t="shared" si="18"/>
        <v>0</v>
      </c>
      <c r="S141" s="2">
        <v>18.9238599846339</v>
      </c>
      <c r="U141" s="7"/>
      <c r="V141" s="7"/>
      <c r="W141" s="2"/>
    </row>
    <row r="142" spans="1:23" x14ac:dyDescent="0.2">
      <c r="A142" s="2" t="s">
        <v>58</v>
      </c>
      <c r="B142" s="2">
        <v>2018</v>
      </c>
      <c r="C142" s="2" t="s">
        <v>59</v>
      </c>
      <c r="D142" s="2" t="s">
        <v>60</v>
      </c>
      <c r="E142" s="2">
        <v>1.172594785188291</v>
      </c>
      <c r="F142" s="2">
        <v>7.9166937573178702</v>
      </c>
      <c r="G142" s="2">
        <v>9</v>
      </c>
      <c r="H142" s="2">
        <v>1</v>
      </c>
      <c r="I142" s="2">
        <v>0</v>
      </c>
      <c r="J142" s="2">
        <f t="shared" si="14"/>
        <v>10.239103225240799</v>
      </c>
      <c r="K142" s="2">
        <f t="shared" si="15"/>
        <v>2.6997123348414701E-2</v>
      </c>
      <c r="L142" s="2"/>
      <c r="M142" s="2">
        <f t="shared" si="19"/>
        <v>0</v>
      </c>
      <c r="N142" s="2">
        <f t="shared" si="20"/>
        <v>1</v>
      </c>
      <c r="O142">
        <f t="shared" si="16"/>
        <v>71.250243815860827</v>
      </c>
      <c r="P142">
        <f t="shared" si="17"/>
        <v>7.9166937573178702</v>
      </c>
      <c r="Q142">
        <f t="shared" si="18"/>
        <v>0</v>
      </c>
      <c r="S142" s="2">
        <v>1.7840618643027399</v>
      </c>
      <c r="U142" s="7"/>
      <c r="V142" s="7">
        <v>468188472</v>
      </c>
      <c r="W142" s="2">
        <v>17342161457.638874</v>
      </c>
    </row>
    <row r="143" spans="1:23" x14ac:dyDescent="0.2">
      <c r="A143" s="2" t="s">
        <v>58</v>
      </c>
      <c r="B143" s="2">
        <v>2019</v>
      </c>
      <c r="C143" s="2" t="s">
        <v>59</v>
      </c>
      <c r="D143" s="2" t="s">
        <v>60</v>
      </c>
      <c r="E143" s="2">
        <v>1.1654113988681725</v>
      </c>
      <c r="F143" s="2">
        <v>5.7682006706942799</v>
      </c>
      <c r="G143" s="2">
        <v>9</v>
      </c>
      <c r="H143" s="2">
        <v>1</v>
      </c>
      <c r="I143" s="2">
        <v>0</v>
      </c>
      <c r="J143" s="2">
        <f t="shared" si="14"/>
        <v>10.237936662193352</v>
      </c>
      <c r="K143" s="2">
        <f t="shared" si="15"/>
        <v>8.7216224018525884E-4</v>
      </c>
      <c r="L143" s="2">
        <v>1.4199999999999999E-2</v>
      </c>
      <c r="M143" s="2">
        <f t="shared" si="19"/>
        <v>0.23613326301881951</v>
      </c>
      <c r="N143" s="2">
        <f t="shared" si="20"/>
        <v>1</v>
      </c>
      <c r="O143">
        <f t="shared" si="16"/>
        <v>51.913806036248516</v>
      </c>
      <c r="P143">
        <f t="shared" si="17"/>
        <v>5.7682006706942799</v>
      </c>
      <c r="Q143">
        <f t="shared" si="18"/>
        <v>0</v>
      </c>
      <c r="S143" s="2">
        <v>1.78605745922926</v>
      </c>
      <c r="U143" s="7">
        <v>3561977</v>
      </c>
      <c r="V143" s="7">
        <v>15084605</v>
      </c>
      <c r="W143" s="2">
        <v>17295640999.999989</v>
      </c>
    </row>
    <row r="144" spans="1:23" x14ac:dyDescent="0.2">
      <c r="A144" s="2" t="s">
        <v>58</v>
      </c>
      <c r="B144" s="2">
        <v>2020</v>
      </c>
      <c r="C144" s="2" t="s">
        <v>59</v>
      </c>
      <c r="D144" s="2" t="s">
        <v>60</v>
      </c>
      <c r="E144" s="2">
        <v>1.0689430358632102</v>
      </c>
      <c r="F144" s="2">
        <v>4.6905661821299303</v>
      </c>
      <c r="G144" s="2">
        <v>9</v>
      </c>
      <c r="H144" s="2">
        <v>1</v>
      </c>
      <c r="I144" s="2">
        <v>0</v>
      </c>
      <c r="J144" s="2" t="e">
        <f t="shared" si="14"/>
        <v>#NUM!</v>
      </c>
      <c r="K144" s="2" t="e">
        <f t="shared" si="15"/>
        <v>#DIV/0!</v>
      </c>
      <c r="L144" s="2"/>
      <c r="M144" s="2">
        <f t="shared" si="19"/>
        <v>0.41837953485999652</v>
      </c>
      <c r="N144" s="2">
        <f t="shared" si="20"/>
        <v>1</v>
      </c>
      <c r="O144">
        <f t="shared" si="16"/>
        <v>42.21509563916937</v>
      </c>
      <c r="P144">
        <f t="shared" si="17"/>
        <v>4.6905661821299303</v>
      </c>
      <c r="Q144">
        <f t="shared" si="18"/>
        <v>0</v>
      </c>
      <c r="S144" s="2">
        <v>1.7920442440088</v>
      </c>
      <c r="U144" s="7">
        <v>132942979</v>
      </c>
      <c r="V144" s="7">
        <v>317756888</v>
      </c>
      <c r="W144" s="2"/>
    </row>
    <row r="145" spans="1:23" x14ac:dyDescent="0.2">
      <c r="A145" s="2" t="s">
        <v>58</v>
      </c>
      <c r="B145" s="2">
        <v>2021</v>
      </c>
      <c r="C145" s="2" t="s">
        <v>59</v>
      </c>
      <c r="D145" s="2" t="s">
        <v>60</v>
      </c>
      <c r="E145" s="2">
        <v>1.188718062794939</v>
      </c>
      <c r="F145" s="2">
        <v>6.7083949882154199</v>
      </c>
      <c r="G145" s="2">
        <v>19</v>
      </c>
      <c r="H145" s="2">
        <v>1</v>
      </c>
      <c r="I145" s="2">
        <v>0</v>
      </c>
      <c r="J145" s="2">
        <f t="shared" si="14"/>
        <v>10.255960209641879</v>
      </c>
      <c r="K145" s="2">
        <f t="shared" si="15"/>
        <v>1.6084382399610589E-2</v>
      </c>
      <c r="L145" s="2"/>
      <c r="M145" s="2">
        <f t="shared" si="19"/>
        <v>0.3693643317033149</v>
      </c>
      <c r="N145" s="2">
        <f t="shared" si="20"/>
        <v>1</v>
      </c>
      <c r="O145">
        <f t="shared" si="16"/>
        <v>127.45950477609298</v>
      </c>
      <c r="P145">
        <f t="shared" si="17"/>
        <v>6.7083949882154199</v>
      </c>
      <c r="Q145">
        <f t="shared" si="18"/>
        <v>0</v>
      </c>
      <c r="S145" s="2">
        <v>1.8139957882004401</v>
      </c>
      <c r="U145" s="7">
        <v>107107419</v>
      </c>
      <c r="V145" s="7">
        <v>289977699</v>
      </c>
      <c r="W145" s="2">
        <v>18028525547.056164</v>
      </c>
    </row>
    <row r="146" spans="1:23" x14ac:dyDescent="0.2">
      <c r="A146" s="2" t="s">
        <v>58</v>
      </c>
      <c r="B146" s="2">
        <v>2022</v>
      </c>
      <c r="C146" s="2" t="s">
        <v>59</v>
      </c>
      <c r="D146" s="2" t="s">
        <v>60</v>
      </c>
      <c r="E146" s="2">
        <v>1.1064667079440254</v>
      </c>
      <c r="F146" s="2">
        <v>9.9979767900474492</v>
      </c>
      <c r="G146" s="2">
        <v>9</v>
      </c>
      <c r="H146" s="2">
        <v>1</v>
      </c>
      <c r="I146" s="2">
        <v>0</v>
      </c>
      <c r="J146" s="2">
        <f t="shared" si="14"/>
        <v>10.208915685501282</v>
      </c>
      <c r="K146" s="2">
        <f t="shared" si="15"/>
        <v>1.8997879045931514E-2</v>
      </c>
      <c r="L146" s="2">
        <v>2.4900000000000002E-2</v>
      </c>
      <c r="M146" s="2">
        <f t="shared" si="19"/>
        <v>0.42454650932514859</v>
      </c>
      <c r="N146" s="2">
        <f t="shared" si="20"/>
        <v>1</v>
      </c>
      <c r="O146">
        <f t="shared" si="16"/>
        <v>89.981791110427039</v>
      </c>
      <c r="P146">
        <f t="shared" si="17"/>
        <v>9.9979767900474492</v>
      </c>
      <c r="Q146">
        <f t="shared" si="18"/>
        <v>0</v>
      </c>
      <c r="S146" s="2">
        <v>1.81200019327393</v>
      </c>
      <c r="U146" s="7">
        <v>130480640</v>
      </c>
      <c r="V146" s="7">
        <v>307341215</v>
      </c>
      <c r="W146" s="2">
        <v>16177659319.5975</v>
      </c>
    </row>
    <row r="147" spans="1:23" x14ac:dyDescent="0.2">
      <c r="A147" s="2" t="s">
        <v>58</v>
      </c>
      <c r="B147" s="2">
        <v>2023</v>
      </c>
      <c r="C147" s="2" t="s">
        <v>59</v>
      </c>
      <c r="D147" s="2" t="s">
        <v>60</v>
      </c>
      <c r="E147" s="2">
        <v>1.0793550991665861</v>
      </c>
      <c r="F147" s="2">
        <v>12.434548284556399</v>
      </c>
      <c r="G147" s="2">
        <v>10</v>
      </c>
      <c r="H147" s="2">
        <v>0</v>
      </c>
      <c r="I147" s="2">
        <v>0</v>
      </c>
      <c r="J147" s="2">
        <f t="shared" si="14"/>
        <v>10.156756060686295</v>
      </c>
      <c r="K147" s="2">
        <f t="shared" si="15"/>
        <v>0</v>
      </c>
      <c r="L147" s="2">
        <v>1.9299999999999998E-2</v>
      </c>
      <c r="M147" s="2" t="e">
        <f t="shared" si="19"/>
        <v>#DIV/0!</v>
      </c>
      <c r="N147" s="2">
        <f t="shared" si="20"/>
        <v>1</v>
      </c>
      <c r="O147">
        <f t="shared" si="16"/>
        <v>124.34548284556399</v>
      </c>
      <c r="P147">
        <f t="shared" si="17"/>
        <v>0</v>
      </c>
      <c r="Q147">
        <f t="shared" si="18"/>
        <v>0</v>
      </c>
      <c r="S147" s="2">
        <v>1.81200019327393</v>
      </c>
      <c r="U147" s="7"/>
      <c r="V147" s="7"/>
      <c r="W147" s="2">
        <v>14346833582.228849</v>
      </c>
    </row>
    <row r="148" spans="1:23" x14ac:dyDescent="0.2">
      <c r="A148" s="2" t="s">
        <v>58</v>
      </c>
      <c r="B148" s="2">
        <v>2024</v>
      </c>
      <c r="C148" s="2" t="s">
        <v>59</v>
      </c>
      <c r="D148" s="2" t="s">
        <v>60</v>
      </c>
      <c r="E148" s="2">
        <v>1.0686132045069117</v>
      </c>
      <c r="F148" s="2">
        <v>12.061624778328101</v>
      </c>
      <c r="G148" s="2">
        <v>10</v>
      </c>
      <c r="H148" s="2">
        <v>0</v>
      </c>
      <c r="I148" s="2">
        <v>0</v>
      </c>
      <c r="J148" s="2" t="e">
        <f t="shared" si="14"/>
        <v>#NUM!</v>
      </c>
      <c r="K148" s="2" t="e">
        <f t="shared" si="15"/>
        <v>#DIV/0!</v>
      </c>
      <c r="L148" s="2"/>
      <c r="M148" s="2" t="e">
        <f t="shared" si="19"/>
        <v>#DIV/0!</v>
      </c>
      <c r="N148" s="2">
        <f t="shared" si="20"/>
        <v>1</v>
      </c>
      <c r="O148">
        <f t="shared" si="16"/>
        <v>120.61624778328101</v>
      </c>
      <c r="P148">
        <f t="shared" si="17"/>
        <v>0</v>
      </c>
      <c r="Q148">
        <f t="shared" si="18"/>
        <v>0</v>
      </c>
      <c r="S148" s="2">
        <v>1.81200019327393</v>
      </c>
      <c r="U148" s="7"/>
      <c r="V148" s="7"/>
      <c r="W148" s="2"/>
    </row>
    <row r="149" spans="1:23" x14ac:dyDescent="0.2">
      <c r="A149" s="2" t="s">
        <v>46</v>
      </c>
      <c r="B149" s="2">
        <v>2018</v>
      </c>
      <c r="C149" s="2" t="s">
        <v>47</v>
      </c>
      <c r="D149" s="2" t="s">
        <v>48</v>
      </c>
      <c r="E149" s="2">
        <v>1.660826556643775</v>
      </c>
      <c r="F149" s="2">
        <v>56.257984593539497</v>
      </c>
      <c r="G149" s="2">
        <v>10</v>
      </c>
      <c r="H149" s="2">
        <v>1</v>
      </c>
      <c r="I149" s="2">
        <v>0</v>
      </c>
      <c r="J149" s="2">
        <f t="shared" si="14"/>
        <v>10.589000305054089</v>
      </c>
      <c r="K149" s="2">
        <f t="shared" si="15"/>
        <v>3.2258876229369578E-2</v>
      </c>
      <c r="L149" s="2">
        <v>5.679E-2</v>
      </c>
      <c r="M149" s="2">
        <f t="shared" si="19"/>
        <v>0.14812731624398837</v>
      </c>
      <c r="N149" s="2">
        <f t="shared" si="20"/>
        <v>1</v>
      </c>
      <c r="O149">
        <f t="shared" si="16"/>
        <v>562.57984593539493</v>
      </c>
      <c r="P149">
        <f t="shared" si="17"/>
        <v>56.257984593539497</v>
      </c>
      <c r="Q149">
        <f t="shared" si="18"/>
        <v>0</v>
      </c>
      <c r="S149" s="2">
        <v>2.4488264686789201</v>
      </c>
      <c r="U149" s="7">
        <v>185474707</v>
      </c>
      <c r="V149" s="7">
        <v>1252130341</v>
      </c>
      <c r="W149" s="2">
        <v>38815063863.26062</v>
      </c>
    </row>
    <row r="150" spans="1:23" x14ac:dyDescent="0.2">
      <c r="A150" s="2" t="s">
        <v>46</v>
      </c>
      <c r="B150" s="2">
        <v>2019</v>
      </c>
      <c r="C150" s="2" t="s">
        <v>47</v>
      </c>
      <c r="D150" s="2" t="s">
        <v>48</v>
      </c>
      <c r="E150" s="2">
        <v>1.711044735383574</v>
      </c>
      <c r="F150" s="2">
        <v>35.1277812314191</v>
      </c>
      <c r="G150" s="2">
        <v>16</v>
      </c>
      <c r="H150" s="2">
        <v>1</v>
      </c>
      <c r="I150" s="2">
        <v>0</v>
      </c>
      <c r="J150" s="2">
        <f t="shared" si="14"/>
        <v>10.599488461287857</v>
      </c>
      <c r="K150" s="2">
        <f t="shared" si="15"/>
        <v>2.7542296537220082E-2</v>
      </c>
      <c r="L150" s="2">
        <v>4.1900000000000007E-2</v>
      </c>
      <c r="M150" s="2">
        <f t="shared" si="19"/>
        <v>0.29024205240555834</v>
      </c>
      <c r="N150" s="2">
        <f t="shared" si="20"/>
        <v>1</v>
      </c>
      <c r="O150">
        <f t="shared" si="16"/>
        <v>562.04449970270559</v>
      </c>
      <c r="P150">
        <f t="shared" si="17"/>
        <v>35.1277812314191</v>
      </c>
      <c r="Q150">
        <f t="shared" si="18"/>
        <v>0</v>
      </c>
      <c r="S150" s="2">
        <v>2.5047750523218499</v>
      </c>
      <c r="U150" s="7">
        <v>317869565</v>
      </c>
      <c r="V150" s="7">
        <v>1095187835</v>
      </c>
      <c r="W150" s="2">
        <v>39763853152.912872</v>
      </c>
    </row>
    <row r="151" spans="1:23" x14ac:dyDescent="0.2">
      <c r="A151" s="2" t="s">
        <v>46</v>
      </c>
      <c r="B151" s="2">
        <v>2020</v>
      </c>
      <c r="C151" s="2" t="s">
        <v>47</v>
      </c>
      <c r="D151" s="2" t="s">
        <v>48</v>
      </c>
      <c r="E151" s="2">
        <v>1.7348039224154268</v>
      </c>
      <c r="F151" s="2">
        <v>31.9808075214501</v>
      </c>
      <c r="G151" s="2">
        <v>10</v>
      </c>
      <c r="H151" s="2">
        <v>1</v>
      </c>
      <c r="I151" s="2">
        <v>0</v>
      </c>
      <c r="J151" s="2">
        <f t="shared" si="14"/>
        <v>10.594889796781029</v>
      </c>
      <c r="K151" s="2">
        <f t="shared" si="15"/>
        <v>3.1012746083308621E-2</v>
      </c>
      <c r="L151" s="2">
        <v>2.759E-2</v>
      </c>
      <c r="M151" s="2">
        <f t="shared" si="19"/>
        <v>0.11286132785870563</v>
      </c>
      <c r="N151" s="2">
        <f t="shared" si="20"/>
        <v>1</v>
      </c>
      <c r="O151">
        <f t="shared" si="16"/>
        <v>319.808075214501</v>
      </c>
      <c r="P151">
        <f t="shared" si="17"/>
        <v>31.9808075214501</v>
      </c>
      <c r="Q151">
        <f t="shared" si="18"/>
        <v>0</v>
      </c>
      <c r="S151" s="2">
        <v>2.4832563663053402</v>
      </c>
      <c r="U151" s="7">
        <v>137713075</v>
      </c>
      <c r="V151" s="7">
        <v>1220197189</v>
      </c>
      <c r="W151" s="2">
        <v>39345022389.253128</v>
      </c>
    </row>
    <row r="152" spans="1:23" x14ac:dyDescent="0.2">
      <c r="A152" s="2" t="s">
        <v>46</v>
      </c>
      <c r="B152" s="2">
        <v>2021</v>
      </c>
      <c r="C152" s="2" t="s">
        <v>47</v>
      </c>
      <c r="D152" s="2" t="s">
        <v>48</v>
      </c>
      <c r="E152" s="2">
        <v>1.7826684125156345</v>
      </c>
      <c r="F152" s="2">
        <v>30.492090859969299</v>
      </c>
      <c r="G152" s="2">
        <v>10</v>
      </c>
      <c r="H152" s="2">
        <v>1</v>
      </c>
      <c r="I152" s="2">
        <v>0</v>
      </c>
      <c r="J152" s="2">
        <f t="shared" si="14"/>
        <v>10.584464644712764</v>
      </c>
      <c r="K152" s="2">
        <f t="shared" si="15"/>
        <v>1.6881169308532801E-2</v>
      </c>
      <c r="L152" s="2">
        <v>2.0199999999999999E-2</v>
      </c>
      <c r="M152" s="2">
        <f t="shared" si="19"/>
        <v>0.31785646572243936</v>
      </c>
      <c r="N152" s="2">
        <f t="shared" si="20"/>
        <v>1</v>
      </c>
      <c r="O152">
        <f t="shared" si="16"/>
        <v>304.92090859969301</v>
      </c>
      <c r="P152">
        <f t="shared" si="17"/>
        <v>30.492090859969299</v>
      </c>
      <c r="Q152">
        <f t="shared" si="18"/>
        <v>0</v>
      </c>
      <c r="S152" s="2">
        <v>2.4746488918987399</v>
      </c>
      <c r="U152" s="7">
        <v>206109600</v>
      </c>
      <c r="V152" s="7">
        <v>648436078</v>
      </c>
      <c r="W152" s="2">
        <v>38411798741.467499</v>
      </c>
    </row>
    <row r="153" spans="1:23" x14ac:dyDescent="0.2">
      <c r="A153" s="2" t="s">
        <v>46</v>
      </c>
      <c r="B153" s="2">
        <v>2022</v>
      </c>
      <c r="C153" s="2" t="s">
        <v>47</v>
      </c>
      <c r="D153" s="2" t="s">
        <v>48</v>
      </c>
      <c r="E153" s="2">
        <v>1.7724534604353936</v>
      </c>
      <c r="F153" s="2">
        <v>27.3511266038633</v>
      </c>
      <c r="G153" s="2">
        <v>10</v>
      </c>
      <c r="H153" s="2">
        <v>1</v>
      </c>
      <c r="I153" s="2">
        <v>0</v>
      </c>
      <c r="J153" s="2">
        <f t="shared" si="14"/>
        <v>10.593919615944589</v>
      </c>
      <c r="K153" s="2">
        <f t="shared" si="15"/>
        <v>1.1513448247841621E-2</v>
      </c>
      <c r="L153" s="2">
        <v>3.2000000000000002E-3</v>
      </c>
      <c r="M153" s="2">
        <f t="shared" si="19"/>
        <v>0.20158061383346063</v>
      </c>
      <c r="N153" s="2">
        <f t="shared" si="20"/>
        <v>1</v>
      </c>
      <c r="O153">
        <f t="shared" si="16"/>
        <v>273.51126603863298</v>
      </c>
      <c r="P153">
        <f t="shared" si="17"/>
        <v>27.3511266038633</v>
      </c>
      <c r="Q153">
        <f t="shared" si="18"/>
        <v>0</v>
      </c>
      <c r="S153" s="2">
        <v>2.49186384071194</v>
      </c>
      <c r="U153" s="7">
        <v>91111625</v>
      </c>
      <c r="V153" s="7">
        <v>451986048</v>
      </c>
      <c r="W153" s="2">
        <v>39257226703.106255</v>
      </c>
    </row>
    <row r="154" spans="1:23" x14ac:dyDescent="0.2">
      <c r="A154" s="2" t="s">
        <v>46</v>
      </c>
      <c r="B154" s="2">
        <v>2023</v>
      </c>
      <c r="C154" s="2" t="s">
        <v>47</v>
      </c>
      <c r="D154" s="2" t="s">
        <v>48</v>
      </c>
      <c r="E154" s="2">
        <v>1.778503967297562</v>
      </c>
      <c r="F154" s="2">
        <v>22.7701563758548</v>
      </c>
      <c r="G154" s="2">
        <v>10</v>
      </c>
      <c r="H154" s="2">
        <v>1</v>
      </c>
      <c r="I154" s="2">
        <v>0</v>
      </c>
      <c r="J154" s="2">
        <f t="shared" si="14"/>
        <v>10.586180290687052</v>
      </c>
      <c r="K154" s="2">
        <f t="shared" si="15"/>
        <v>1.0930287029868055E-2</v>
      </c>
      <c r="L154" s="2">
        <v>-3.0999999999999999E-3</v>
      </c>
      <c r="M154" s="2">
        <f t="shared" si="19"/>
        <v>7.535686762640198E-2</v>
      </c>
      <c r="N154" s="2">
        <f t="shared" si="20"/>
        <v>1</v>
      </c>
      <c r="O154">
        <f t="shared" si="16"/>
        <v>227.70156375854799</v>
      </c>
      <c r="P154">
        <f t="shared" si="17"/>
        <v>22.7701563758548</v>
      </c>
      <c r="Q154">
        <f t="shared" si="18"/>
        <v>0</v>
      </c>
      <c r="S154" s="2">
        <v>2.49186384071194</v>
      </c>
      <c r="U154" s="7">
        <v>31763964</v>
      </c>
      <c r="V154" s="7">
        <v>421513858</v>
      </c>
      <c r="W154" s="2">
        <v>38563841630.889755</v>
      </c>
    </row>
    <row r="155" spans="1:23" x14ac:dyDescent="0.2">
      <c r="A155" s="2" t="s">
        <v>46</v>
      </c>
      <c r="B155" s="2">
        <v>2024</v>
      </c>
      <c r="C155" s="2" t="s">
        <v>47</v>
      </c>
      <c r="D155" s="2" t="s">
        <v>48</v>
      </c>
      <c r="E155" s="2">
        <v>1.7243824906995737</v>
      </c>
      <c r="F155" s="2">
        <v>18.958635000391901</v>
      </c>
      <c r="G155" s="2">
        <v>10</v>
      </c>
      <c r="H155" s="2">
        <v>1</v>
      </c>
      <c r="I155" s="2">
        <v>0</v>
      </c>
      <c r="J155" s="2">
        <f t="shared" si="14"/>
        <v>10.607101898838307</v>
      </c>
      <c r="K155" s="2">
        <f t="shared" si="15"/>
        <v>1.1601520856292555E-2</v>
      </c>
      <c r="L155" s="2"/>
      <c r="M155" s="2">
        <f t="shared" si="19"/>
        <v>4.5920879485257242E-2</v>
      </c>
      <c r="N155" s="2">
        <f t="shared" si="20"/>
        <v>1</v>
      </c>
      <c r="O155">
        <f t="shared" si="16"/>
        <v>189.58635000391899</v>
      </c>
      <c r="P155">
        <f t="shared" si="17"/>
        <v>18.958635000391901</v>
      </c>
      <c r="Q155">
        <f t="shared" si="18"/>
        <v>0</v>
      </c>
      <c r="S155" s="2">
        <v>2.49186384071194</v>
      </c>
      <c r="U155" s="7">
        <v>21558921</v>
      </c>
      <c r="V155" s="7">
        <v>469479706</v>
      </c>
      <c r="W155" s="2">
        <v>40467082877.790001</v>
      </c>
    </row>
    <row r="156" spans="1:23" x14ac:dyDescent="0.2">
      <c r="A156" s="2" t="s">
        <v>41</v>
      </c>
      <c r="B156" s="2">
        <v>2018</v>
      </c>
      <c r="C156" s="2" t="s">
        <v>42</v>
      </c>
      <c r="D156" s="2" t="s">
        <v>43</v>
      </c>
      <c r="E156" s="2">
        <v>4.3174843984005742</v>
      </c>
      <c r="F156" s="2">
        <v>45.415209622403601</v>
      </c>
      <c r="G156" s="2">
        <v>8</v>
      </c>
      <c r="H156" s="2">
        <v>1</v>
      </c>
      <c r="I156" s="2">
        <v>12.5</v>
      </c>
      <c r="J156" s="2" t="e">
        <f t="shared" si="14"/>
        <v>#NUM!</v>
      </c>
      <c r="K156" s="2" t="e">
        <f t="shared" si="15"/>
        <v>#DIV/0!</v>
      </c>
      <c r="L156" s="2"/>
      <c r="M156" s="2">
        <f t="shared" si="19"/>
        <v>0.28718295420158946</v>
      </c>
      <c r="N156" s="2">
        <f t="shared" si="20"/>
        <v>1</v>
      </c>
      <c r="O156">
        <f t="shared" si="16"/>
        <v>363.32167697922881</v>
      </c>
      <c r="P156">
        <f t="shared" si="17"/>
        <v>45.415209622403601</v>
      </c>
      <c r="Q156">
        <f t="shared" si="18"/>
        <v>567.69012028004499</v>
      </c>
      <c r="S156" s="2">
        <v>8.6472631614448101</v>
      </c>
      <c r="U156" s="7">
        <v>98757870</v>
      </c>
      <c r="V156" s="7">
        <v>343884860</v>
      </c>
      <c r="W156" s="2"/>
    </row>
    <row r="157" spans="1:23" x14ac:dyDescent="0.2">
      <c r="A157" s="2" t="s">
        <v>41</v>
      </c>
      <c r="B157" s="2">
        <v>2019</v>
      </c>
      <c r="C157" s="2" t="s">
        <v>42</v>
      </c>
      <c r="D157" s="2" t="s">
        <v>43</v>
      </c>
      <c r="E157" s="2">
        <v>4.1958938659546341</v>
      </c>
      <c r="F157" s="2">
        <v>37.8649587783882</v>
      </c>
      <c r="G157" s="2">
        <v>8</v>
      </c>
      <c r="H157" s="2">
        <v>1</v>
      </c>
      <c r="I157" s="2">
        <v>0</v>
      </c>
      <c r="J157" s="2">
        <f t="shared" si="14"/>
        <v>9.6138921168160731</v>
      </c>
      <c r="K157" s="2">
        <f t="shared" si="15"/>
        <v>0.18269441835933414</v>
      </c>
      <c r="L157" s="2">
        <v>0.23260000000000003</v>
      </c>
      <c r="M157" s="2">
        <f t="shared" si="19"/>
        <v>0.29789227329564383</v>
      </c>
      <c r="N157" s="2">
        <f t="shared" si="20"/>
        <v>1</v>
      </c>
      <c r="O157">
        <f t="shared" si="16"/>
        <v>302.9196702271056</v>
      </c>
      <c r="P157">
        <f t="shared" si="17"/>
        <v>37.8649587783882</v>
      </c>
      <c r="Q157">
        <f t="shared" si="18"/>
        <v>0</v>
      </c>
      <c r="S157" s="2">
        <v>8.7012242420154493</v>
      </c>
      <c r="U157" s="7">
        <v>223705486</v>
      </c>
      <c r="V157" s="7">
        <v>750961022</v>
      </c>
      <c r="W157" s="2">
        <v>4110475999.9999871</v>
      </c>
    </row>
    <row r="158" spans="1:23" x14ac:dyDescent="0.2">
      <c r="A158" s="2" t="s">
        <v>41</v>
      </c>
      <c r="B158" s="2">
        <v>2020</v>
      </c>
      <c r="C158" s="2" t="s">
        <v>42</v>
      </c>
      <c r="D158" s="2" t="s">
        <v>43</v>
      </c>
      <c r="E158" s="2">
        <v>4.3284540852394722</v>
      </c>
      <c r="F158" s="2">
        <v>52.138570978120299</v>
      </c>
      <c r="G158" s="2">
        <v>8</v>
      </c>
      <c r="H158" s="2">
        <v>1</v>
      </c>
      <c r="I158" s="2">
        <v>0</v>
      </c>
      <c r="J158" s="2">
        <f t="shared" si="14"/>
        <v>9.6288288723093931</v>
      </c>
      <c r="K158" s="2">
        <f t="shared" si="15"/>
        <v>5.4773691068346245E-2</v>
      </c>
      <c r="L158" s="2">
        <v>0.23170000000000002</v>
      </c>
      <c r="M158" s="2">
        <f t="shared" si="19"/>
        <v>0.26799770969633779</v>
      </c>
      <c r="N158" s="2">
        <f t="shared" si="20"/>
        <v>1</v>
      </c>
      <c r="O158">
        <f t="shared" si="16"/>
        <v>417.10856782496239</v>
      </c>
      <c r="P158">
        <f t="shared" si="17"/>
        <v>52.138570978120299</v>
      </c>
      <c r="Q158">
        <f t="shared" si="18"/>
        <v>0</v>
      </c>
      <c r="S158" s="2">
        <v>8.5933020808741691</v>
      </c>
      <c r="U158" s="7">
        <v>62449931</v>
      </c>
      <c r="V158" s="7">
        <v>233024122</v>
      </c>
      <c r="W158" s="2">
        <v>4254307450.4370003</v>
      </c>
    </row>
    <row r="159" spans="1:23" x14ac:dyDescent="0.2">
      <c r="A159" s="2" t="s">
        <v>41</v>
      </c>
      <c r="B159" s="2">
        <v>2021</v>
      </c>
      <c r="C159" s="2" t="s">
        <v>42</v>
      </c>
      <c r="D159" s="2" t="s">
        <v>43</v>
      </c>
      <c r="E159" s="2">
        <v>4.4398060677962459</v>
      </c>
      <c r="F159" s="2">
        <v>35.688644032115803</v>
      </c>
      <c r="G159" s="2">
        <v>8</v>
      </c>
      <c r="H159" s="2">
        <v>1</v>
      </c>
      <c r="I159" s="2">
        <v>0</v>
      </c>
      <c r="J159" s="2">
        <f t="shared" si="14"/>
        <v>9.6138562066815396</v>
      </c>
      <c r="K159" s="2">
        <f t="shared" si="15"/>
        <v>4.8515684509491543E-2</v>
      </c>
      <c r="L159" s="2">
        <v>0.24460000000000001</v>
      </c>
      <c r="M159" s="2">
        <f t="shared" si="19"/>
        <v>0.26333470955357285</v>
      </c>
      <c r="N159" s="2">
        <f t="shared" si="20"/>
        <v>1</v>
      </c>
      <c r="O159">
        <f t="shared" si="16"/>
        <v>285.50915225692643</v>
      </c>
      <c r="P159">
        <f t="shared" si="17"/>
        <v>35.688644032115803</v>
      </c>
      <c r="Q159">
        <f t="shared" si="18"/>
        <v>0</v>
      </c>
      <c r="S159" s="2">
        <v>8.6067923510168303</v>
      </c>
      <c r="U159" s="7">
        <v>52510539</v>
      </c>
      <c r="V159" s="7">
        <v>199406068</v>
      </c>
      <c r="W159" s="2">
        <v>4110136134.6553497</v>
      </c>
    </row>
    <row r="160" spans="1:23" x14ac:dyDescent="0.2">
      <c r="A160" s="2" t="s">
        <v>41</v>
      </c>
      <c r="B160" s="2">
        <v>2022</v>
      </c>
      <c r="C160" s="2" t="s">
        <v>42</v>
      </c>
      <c r="D160" s="2" t="s">
        <v>43</v>
      </c>
      <c r="E160" s="2">
        <v>4.4634053450095426</v>
      </c>
      <c r="F160" s="2">
        <v>31.584369664499501</v>
      </c>
      <c r="G160" s="2">
        <v>8</v>
      </c>
      <c r="H160" s="2">
        <v>1</v>
      </c>
      <c r="I160" s="2">
        <v>0</v>
      </c>
      <c r="J160" s="2">
        <f t="shared" si="14"/>
        <v>9.6018280294196199</v>
      </c>
      <c r="K160" s="2">
        <f t="shared" si="15"/>
        <v>4.2596318631547565E-2</v>
      </c>
      <c r="L160" s="2">
        <v>0.25069999999999998</v>
      </c>
      <c r="M160" s="2">
        <f t="shared" si="19"/>
        <v>0.25216874265910516</v>
      </c>
      <c r="N160" s="2">
        <f t="shared" si="20"/>
        <v>1</v>
      </c>
      <c r="O160">
        <f t="shared" si="16"/>
        <v>252.67495731599601</v>
      </c>
      <c r="P160">
        <f t="shared" si="17"/>
        <v>31.584369664499501</v>
      </c>
      <c r="Q160">
        <f t="shared" si="18"/>
        <v>0</v>
      </c>
      <c r="S160" s="2">
        <v>8.6472631614448101</v>
      </c>
      <c r="U160" s="7">
        <v>42942898</v>
      </c>
      <c r="V160" s="7">
        <v>170294294</v>
      </c>
      <c r="W160" s="2">
        <v>3997864122.3205876</v>
      </c>
    </row>
    <row r="161" spans="1:23" x14ac:dyDescent="0.2">
      <c r="A161" s="2" t="s">
        <v>41</v>
      </c>
      <c r="B161" s="2">
        <v>2023</v>
      </c>
      <c r="C161" s="2" t="s">
        <v>42</v>
      </c>
      <c r="D161" s="2" t="s">
        <v>43</v>
      </c>
      <c r="E161" s="2">
        <v>5.3088502522929071</v>
      </c>
      <c r="F161" s="2"/>
      <c r="G161" s="2"/>
      <c r="H161" s="2">
        <v>0</v>
      </c>
      <c r="I161" s="2"/>
      <c r="J161" s="2">
        <f t="shared" si="14"/>
        <v>9.6020404921492108</v>
      </c>
      <c r="K161" s="2">
        <f t="shared" si="15"/>
        <v>3.6138410274651034E-2</v>
      </c>
      <c r="L161" s="2">
        <v>0.27289000000000002</v>
      </c>
      <c r="M161" s="2">
        <f t="shared" si="19"/>
        <v>0.12211689319286549</v>
      </c>
      <c r="N161" s="2">
        <f t="shared" si="20"/>
        <v>1</v>
      </c>
      <c r="O161">
        <f t="shared" si="16"/>
        <v>0</v>
      </c>
      <c r="P161">
        <f t="shared" si="17"/>
        <v>0</v>
      </c>
      <c r="Q161">
        <f t="shared" si="18"/>
        <v>0</v>
      </c>
      <c r="S161" s="2">
        <v>8.6472631614448101</v>
      </c>
      <c r="U161" s="7">
        <v>17651649</v>
      </c>
      <c r="V161" s="7">
        <v>144547151</v>
      </c>
      <c r="W161" s="2">
        <v>3999820409.9584122</v>
      </c>
    </row>
    <row r="162" spans="1:23" x14ac:dyDescent="0.2">
      <c r="A162" s="2" t="s">
        <v>41</v>
      </c>
      <c r="B162" s="2">
        <v>2024</v>
      </c>
      <c r="C162" s="2" t="s">
        <v>42</v>
      </c>
      <c r="D162" s="2" t="s">
        <v>43</v>
      </c>
      <c r="E162" s="2">
        <v>5.8318835089133962</v>
      </c>
      <c r="F162" s="2"/>
      <c r="G162" s="2"/>
      <c r="H162" s="2">
        <v>0</v>
      </c>
      <c r="I162" s="2"/>
      <c r="J162" s="2">
        <f t="shared" si="14"/>
        <v>9.5071346177274396</v>
      </c>
      <c r="K162" s="2">
        <f t="shared" si="15"/>
        <v>0</v>
      </c>
      <c r="L162" s="2">
        <v>0.31519999999999998</v>
      </c>
      <c r="M162" s="2" t="e">
        <f t="shared" si="19"/>
        <v>#DIV/0!</v>
      </c>
      <c r="N162" s="2">
        <f t="shared" si="20"/>
        <v>1</v>
      </c>
      <c r="O162">
        <f t="shared" si="16"/>
        <v>0</v>
      </c>
      <c r="P162">
        <f t="shared" si="17"/>
        <v>0</v>
      </c>
      <c r="Q162">
        <f t="shared" si="18"/>
        <v>0</v>
      </c>
      <c r="S162" s="2">
        <v>8.6472631614448101</v>
      </c>
      <c r="U162" s="7"/>
      <c r="V162" s="7"/>
      <c r="W162" s="2">
        <v>3214656827.453805</v>
      </c>
    </row>
    <row r="163" spans="1:23" x14ac:dyDescent="0.2">
      <c r="A163" s="2" t="s">
        <v>87</v>
      </c>
      <c r="B163" s="2">
        <v>2018</v>
      </c>
      <c r="C163" s="2" t="s">
        <v>88</v>
      </c>
      <c r="D163" s="2" t="s">
        <v>60</v>
      </c>
      <c r="E163" s="2">
        <v>1.5025937125239677</v>
      </c>
      <c r="F163" s="2">
        <v>5.2900999113061298</v>
      </c>
      <c r="G163" s="2">
        <v>11</v>
      </c>
      <c r="H163" s="2">
        <v>1</v>
      </c>
      <c r="I163" s="2">
        <v>0</v>
      </c>
      <c r="J163" s="2" t="e">
        <f t="shared" si="14"/>
        <v>#NUM!</v>
      </c>
      <c r="K163" s="2" t="e">
        <f t="shared" si="15"/>
        <v>#DIV/0!</v>
      </c>
      <c r="L163" s="2"/>
      <c r="M163" s="2">
        <f t="shared" si="19"/>
        <v>8.5067471005300113E-2</v>
      </c>
      <c r="N163" s="2">
        <f t="shared" si="20"/>
        <v>1</v>
      </c>
      <c r="O163">
        <f t="shared" si="16"/>
        <v>58.191099024367425</v>
      </c>
      <c r="P163">
        <f t="shared" si="17"/>
        <v>5.2900999113061298</v>
      </c>
      <c r="Q163">
        <f t="shared" si="18"/>
        <v>0</v>
      </c>
      <c r="S163" s="2">
        <v>1.79700540494332</v>
      </c>
      <c r="U163" s="7">
        <v>24404847</v>
      </c>
      <c r="V163" s="7">
        <v>286888122</v>
      </c>
      <c r="W163" s="2"/>
    </row>
    <row r="164" spans="1:23" x14ac:dyDescent="0.2">
      <c r="A164" s="2" t="s">
        <v>87</v>
      </c>
      <c r="B164" s="2">
        <v>2019</v>
      </c>
      <c r="C164" s="2" t="s">
        <v>88</v>
      </c>
      <c r="D164" s="2" t="s">
        <v>60</v>
      </c>
      <c r="E164" s="2">
        <v>1.5461299979798668</v>
      </c>
      <c r="F164" s="2"/>
      <c r="G164" s="2"/>
      <c r="H164" s="2">
        <v>0</v>
      </c>
      <c r="I164" s="2"/>
      <c r="J164" s="2" t="e">
        <f t="shared" si="14"/>
        <v>#NUM!</v>
      </c>
      <c r="K164" s="2" t="e">
        <f t="shared" si="15"/>
        <v>#DIV/0!</v>
      </c>
      <c r="L164" s="2"/>
      <c r="M164" s="2">
        <f t="shared" si="19"/>
        <v>0.22495218621535482</v>
      </c>
      <c r="N164" s="2">
        <f t="shared" si="20"/>
        <v>1</v>
      </c>
      <c r="O164">
        <f t="shared" si="16"/>
        <v>0</v>
      </c>
      <c r="P164">
        <f t="shared" si="17"/>
        <v>0</v>
      </c>
      <c r="Q164">
        <f t="shared" si="18"/>
        <v>0</v>
      </c>
      <c r="S164" s="2">
        <v>1.7878253007035001</v>
      </c>
      <c r="U164" s="7">
        <v>125712960</v>
      </c>
      <c r="V164" s="7">
        <v>558843024</v>
      </c>
      <c r="W164" s="2"/>
    </row>
    <row r="165" spans="1:23" x14ac:dyDescent="0.2">
      <c r="A165" s="2" t="s">
        <v>87</v>
      </c>
      <c r="B165" s="2">
        <v>2020</v>
      </c>
      <c r="C165" s="2" t="s">
        <v>88</v>
      </c>
      <c r="D165" s="2" t="s">
        <v>60</v>
      </c>
      <c r="E165" s="2">
        <v>1.5829899422347566</v>
      </c>
      <c r="F165" s="2"/>
      <c r="G165" s="2"/>
      <c r="H165" s="2">
        <v>0</v>
      </c>
      <c r="I165" s="2"/>
      <c r="J165" s="2" t="e">
        <f t="shared" si="14"/>
        <v>#NUM!</v>
      </c>
      <c r="K165" s="2" t="e">
        <f t="shared" si="15"/>
        <v>#DIV/0!</v>
      </c>
      <c r="L165" s="2"/>
      <c r="M165" s="2">
        <f t="shared" si="19"/>
        <v>0.19445155391044924</v>
      </c>
      <c r="N165" s="2">
        <f t="shared" si="20"/>
        <v>1</v>
      </c>
      <c r="O165">
        <f t="shared" si="16"/>
        <v>0</v>
      </c>
      <c r="P165">
        <f t="shared" si="17"/>
        <v>0</v>
      </c>
      <c r="Q165">
        <f t="shared" si="18"/>
        <v>0</v>
      </c>
      <c r="S165" s="2">
        <v>1.79012032676346</v>
      </c>
      <c r="U165" s="7">
        <v>64880554</v>
      </c>
      <c r="V165" s="7">
        <v>333659221</v>
      </c>
      <c r="W165" s="2"/>
    </row>
    <row r="166" spans="1:23" x14ac:dyDescent="0.2">
      <c r="A166" s="2" t="s">
        <v>87</v>
      </c>
      <c r="B166" s="2">
        <v>2021</v>
      </c>
      <c r="C166" s="2" t="s">
        <v>88</v>
      </c>
      <c r="D166" s="2" t="s">
        <v>60</v>
      </c>
      <c r="E166" s="2">
        <v>1.5628914408773222</v>
      </c>
      <c r="F166" s="2"/>
      <c r="G166" s="2"/>
      <c r="H166" s="2">
        <v>0</v>
      </c>
      <c r="I166" s="2"/>
      <c r="J166" s="2" t="e">
        <f t="shared" si="14"/>
        <v>#NUM!</v>
      </c>
      <c r="K166" s="2" t="e">
        <f t="shared" si="15"/>
        <v>#DIV/0!</v>
      </c>
      <c r="L166" s="2"/>
      <c r="M166" s="2">
        <f t="shared" si="19"/>
        <v>0.27576010800918971</v>
      </c>
      <c r="N166" s="2">
        <f t="shared" si="20"/>
        <v>1</v>
      </c>
      <c r="O166">
        <f t="shared" si="16"/>
        <v>0</v>
      </c>
      <c r="P166">
        <f t="shared" si="17"/>
        <v>0</v>
      </c>
      <c r="Q166">
        <f t="shared" si="18"/>
        <v>0</v>
      </c>
      <c r="S166" s="2">
        <v>1.82913576978266</v>
      </c>
      <c r="U166" s="7">
        <v>89471231</v>
      </c>
      <c r="V166" s="7">
        <v>324453133</v>
      </c>
      <c r="W166" s="2"/>
    </row>
    <row r="167" spans="1:23" x14ac:dyDescent="0.2">
      <c r="A167" s="2" t="s">
        <v>87</v>
      </c>
      <c r="B167" s="2">
        <v>2022</v>
      </c>
      <c r="C167" s="2" t="s">
        <v>88</v>
      </c>
      <c r="D167" s="2" t="s">
        <v>60</v>
      </c>
      <c r="E167" s="2">
        <v>1.580976210734556</v>
      </c>
      <c r="F167" s="2"/>
      <c r="G167" s="2"/>
      <c r="H167" s="2">
        <v>0</v>
      </c>
      <c r="I167" s="2"/>
      <c r="J167" s="2" t="e">
        <f t="shared" si="14"/>
        <v>#NUM!</v>
      </c>
      <c r="K167" s="2" t="e">
        <f t="shared" si="15"/>
        <v>#DIV/0!</v>
      </c>
      <c r="L167" s="2"/>
      <c r="M167" s="2">
        <f t="shared" si="19"/>
        <v>0.32658078178722044</v>
      </c>
      <c r="N167" s="2">
        <f t="shared" si="20"/>
        <v>1</v>
      </c>
      <c r="O167">
        <f t="shared" si="16"/>
        <v>0</v>
      </c>
      <c r="P167">
        <f t="shared" si="17"/>
        <v>0</v>
      </c>
      <c r="Q167">
        <f t="shared" si="18"/>
        <v>0</v>
      </c>
      <c r="S167" s="2">
        <v>1.8314307958426099</v>
      </c>
      <c r="U167" s="7">
        <v>82990028</v>
      </c>
      <c r="V167" s="7">
        <v>254117917</v>
      </c>
      <c r="W167" s="2"/>
    </row>
    <row r="168" spans="1:23" x14ac:dyDescent="0.2">
      <c r="A168" s="2" t="s">
        <v>87</v>
      </c>
      <c r="B168" s="2">
        <v>2023</v>
      </c>
      <c r="C168" s="2" t="s">
        <v>88</v>
      </c>
      <c r="D168" s="2" t="s">
        <v>60</v>
      </c>
      <c r="E168" s="2">
        <v>1.6177709436535435</v>
      </c>
      <c r="F168" s="2"/>
      <c r="G168" s="2"/>
      <c r="H168" s="2">
        <v>0</v>
      </c>
      <c r="I168" s="2"/>
      <c r="J168" s="2" t="e">
        <f t="shared" si="14"/>
        <v>#NUM!</v>
      </c>
      <c r="K168" s="2" t="e">
        <f t="shared" si="15"/>
        <v>#DIV/0!</v>
      </c>
      <c r="L168" s="2"/>
      <c r="M168" s="2">
        <f t="shared" si="19"/>
        <v>0.35781962108940712</v>
      </c>
      <c r="N168" s="2">
        <f t="shared" si="20"/>
        <v>1</v>
      </c>
      <c r="O168">
        <f t="shared" si="16"/>
        <v>0</v>
      </c>
      <c r="P168">
        <f t="shared" si="17"/>
        <v>0</v>
      </c>
      <c r="Q168">
        <f t="shared" si="18"/>
        <v>0</v>
      </c>
      <c r="S168" s="2">
        <v>1.8314307958426099</v>
      </c>
      <c r="U168" s="7">
        <v>70343180</v>
      </c>
      <c r="V168" s="7">
        <v>196588381</v>
      </c>
      <c r="W168" s="2"/>
    </row>
    <row r="169" spans="1:23" x14ac:dyDescent="0.2">
      <c r="A169" s="2" t="s">
        <v>87</v>
      </c>
      <c r="B169" s="2">
        <v>2024</v>
      </c>
      <c r="C169" s="2" t="s">
        <v>88</v>
      </c>
      <c r="D169" s="2" t="s">
        <v>60</v>
      </c>
      <c r="E169" s="2">
        <v>1.6225716768703602</v>
      </c>
      <c r="F169" s="2"/>
      <c r="G169" s="2"/>
      <c r="H169" s="2">
        <v>0</v>
      </c>
      <c r="I169" s="2"/>
      <c r="J169" s="2" t="e">
        <f t="shared" si="14"/>
        <v>#NUM!</v>
      </c>
      <c r="K169" s="2" t="e">
        <f t="shared" si="15"/>
        <v>#DIV/0!</v>
      </c>
      <c r="L169" s="2"/>
      <c r="M169" s="2">
        <f t="shared" si="19"/>
        <v>0.36671109786196115</v>
      </c>
      <c r="N169" s="2">
        <f t="shared" si="20"/>
        <v>1</v>
      </c>
      <c r="O169">
        <f t="shared" si="16"/>
        <v>0</v>
      </c>
      <c r="P169">
        <f t="shared" si="17"/>
        <v>0</v>
      </c>
      <c r="Q169">
        <f t="shared" si="18"/>
        <v>0</v>
      </c>
      <c r="S169" s="2">
        <v>1.8314307958426099</v>
      </c>
      <c r="U169" s="7">
        <v>58094455</v>
      </c>
      <c r="V169" s="7">
        <v>158420226</v>
      </c>
      <c r="W169" s="2"/>
    </row>
    <row r="170" spans="1:23" x14ac:dyDescent="0.2">
      <c r="A170" s="2" t="s">
        <v>127</v>
      </c>
      <c r="B170" s="2">
        <v>2018</v>
      </c>
      <c r="C170" s="2" t="s">
        <v>128</v>
      </c>
      <c r="D170" s="2" t="s">
        <v>71</v>
      </c>
      <c r="E170" s="2">
        <v>2.9695100759089095</v>
      </c>
      <c r="F170" s="2">
        <v>18.043552096073402</v>
      </c>
      <c r="G170" s="2">
        <v>7</v>
      </c>
      <c r="H170" s="2">
        <v>1</v>
      </c>
      <c r="I170" s="2">
        <v>14.285714285714301</v>
      </c>
      <c r="J170" s="2">
        <f t="shared" si="14"/>
        <v>9.5316113057617073</v>
      </c>
      <c r="K170" s="2">
        <f t="shared" si="15"/>
        <v>3.2310491735187692E-2</v>
      </c>
      <c r="L170" s="2">
        <v>0.11669</v>
      </c>
      <c r="M170" s="2">
        <f t="shared" si="19"/>
        <v>9.7399183986883506E-2</v>
      </c>
      <c r="N170" s="2">
        <f t="shared" si="20"/>
        <v>1</v>
      </c>
      <c r="O170">
        <f t="shared" si="16"/>
        <v>126.30486467251382</v>
      </c>
      <c r="P170">
        <f t="shared" si="17"/>
        <v>18.043552096073402</v>
      </c>
      <c r="Q170">
        <f t="shared" si="18"/>
        <v>257.76502994390603</v>
      </c>
      <c r="S170" s="2">
        <v>7.4262124796200801</v>
      </c>
      <c r="U170" s="7">
        <v>10703115</v>
      </c>
      <c r="V170" s="7">
        <v>109889165</v>
      </c>
      <c r="W170" s="2">
        <v>3401036601.3812585</v>
      </c>
    </row>
    <row r="171" spans="1:23" x14ac:dyDescent="0.2">
      <c r="A171" s="2" t="s">
        <v>127</v>
      </c>
      <c r="B171" s="2">
        <v>2019</v>
      </c>
      <c r="C171" s="2" t="s">
        <v>128</v>
      </c>
      <c r="D171" s="2" t="s">
        <v>71</v>
      </c>
      <c r="E171" s="2">
        <v>3.2284891517767793</v>
      </c>
      <c r="F171" s="2">
        <v>19.115318488591299</v>
      </c>
      <c r="G171" s="2">
        <v>7</v>
      </c>
      <c r="H171" s="2">
        <v>1</v>
      </c>
      <c r="I171" s="2">
        <v>14.285714285714301</v>
      </c>
      <c r="J171" s="2">
        <f t="shared" si="14"/>
        <v>9.4307303621996219</v>
      </c>
      <c r="K171" s="2">
        <f t="shared" si="15"/>
        <v>9.5992491941953931E-2</v>
      </c>
      <c r="L171" s="2">
        <v>9.7200000000000009E-2</v>
      </c>
      <c r="M171" s="2">
        <f t="shared" si="19"/>
        <v>0.14769978593673927</v>
      </c>
      <c r="N171" s="2">
        <f t="shared" si="20"/>
        <v>1</v>
      </c>
      <c r="O171">
        <f t="shared" si="16"/>
        <v>133.80722942013909</v>
      </c>
      <c r="P171">
        <f t="shared" si="17"/>
        <v>19.115318488591299</v>
      </c>
      <c r="Q171">
        <f t="shared" si="18"/>
        <v>273.07597840844744</v>
      </c>
      <c r="S171" s="2">
        <v>7.4677926166840196</v>
      </c>
      <c r="U171" s="7">
        <v>38225000</v>
      </c>
      <c r="V171" s="7">
        <v>258802000</v>
      </c>
      <c r="W171" s="2">
        <v>2696065023.0488439</v>
      </c>
    </row>
    <row r="172" spans="1:23" x14ac:dyDescent="0.2">
      <c r="A172" s="2" t="s">
        <v>127</v>
      </c>
      <c r="B172" s="2">
        <v>2020</v>
      </c>
      <c r="C172" s="2" t="s">
        <v>128</v>
      </c>
      <c r="D172" s="2" t="s">
        <v>71</v>
      </c>
      <c r="E172" s="2">
        <v>3.8892244457230292</v>
      </c>
      <c r="F172" s="2">
        <v>16.6501322751323</v>
      </c>
      <c r="G172" s="2">
        <v>7</v>
      </c>
      <c r="H172" s="2">
        <v>1</v>
      </c>
      <c r="I172" s="2">
        <v>14.285714285714301</v>
      </c>
      <c r="J172" s="2">
        <f t="shared" si="14"/>
        <v>9.4137542570315027</v>
      </c>
      <c r="K172" s="2">
        <f t="shared" si="15"/>
        <v>2.7091380127110688E-2</v>
      </c>
      <c r="L172" s="2">
        <v>7.980000000000001E-2</v>
      </c>
      <c r="M172" s="2">
        <f t="shared" si="19"/>
        <v>5.4341703148297976E-2</v>
      </c>
      <c r="N172" s="2">
        <f t="shared" si="20"/>
        <v>1</v>
      </c>
      <c r="O172">
        <f t="shared" si="16"/>
        <v>116.55092592592609</v>
      </c>
      <c r="P172">
        <f t="shared" si="17"/>
        <v>16.6501322751323</v>
      </c>
      <c r="Q172">
        <f t="shared" si="18"/>
        <v>237.85903250189025</v>
      </c>
      <c r="S172" s="2">
        <v>7.4178964522072901</v>
      </c>
      <c r="U172" s="7">
        <v>3816969</v>
      </c>
      <c r="V172" s="7">
        <v>70240143</v>
      </c>
      <c r="W172" s="2">
        <v>2592711876.2661262</v>
      </c>
    </row>
    <row r="173" spans="1:23" x14ac:dyDescent="0.2">
      <c r="A173" s="2" t="s">
        <v>127</v>
      </c>
      <c r="B173" s="2">
        <v>2021</v>
      </c>
      <c r="C173" s="2" t="s">
        <v>128</v>
      </c>
      <c r="D173" s="2" t="s">
        <v>71</v>
      </c>
      <c r="E173" s="2">
        <v>4.0530553947527093</v>
      </c>
      <c r="F173" s="2"/>
      <c r="G173" s="2"/>
      <c r="H173" s="2">
        <v>0</v>
      </c>
      <c r="I173" s="2"/>
      <c r="J173" s="2">
        <f t="shared" si="14"/>
        <v>9.4093868975745583</v>
      </c>
      <c r="K173" s="2">
        <f t="shared" si="15"/>
        <v>0</v>
      </c>
      <c r="L173" s="2">
        <v>-2.3099999999999999E-2</v>
      </c>
      <c r="M173" s="2" t="e">
        <f t="shared" si="19"/>
        <v>#DIV/0!</v>
      </c>
      <c r="N173" s="2">
        <f t="shared" si="20"/>
        <v>1</v>
      </c>
      <c r="O173">
        <f t="shared" si="16"/>
        <v>0</v>
      </c>
      <c r="P173">
        <f t="shared" si="17"/>
        <v>0</v>
      </c>
      <c r="Q173">
        <f t="shared" si="18"/>
        <v>0</v>
      </c>
      <c r="S173" s="2">
        <v>7.52600480857354</v>
      </c>
      <c r="U173" s="7"/>
      <c r="V173" s="7"/>
      <c r="W173" s="2">
        <v>2566769662.4720063</v>
      </c>
    </row>
    <row r="174" spans="1:23" x14ac:dyDescent="0.2">
      <c r="A174" s="2" t="s">
        <v>127</v>
      </c>
      <c r="B174" s="2">
        <v>2022</v>
      </c>
      <c r="C174" s="2" t="s">
        <v>128</v>
      </c>
      <c r="D174" s="2" t="s">
        <v>71</v>
      </c>
      <c r="E174" s="2">
        <v>4.1065408750652193</v>
      </c>
      <c r="F174" s="2"/>
      <c r="G174" s="2"/>
      <c r="H174" s="2">
        <v>0</v>
      </c>
      <c r="I174" s="2"/>
      <c r="J174" s="2">
        <f t="shared" si="14"/>
        <v>9.4003224414468018</v>
      </c>
      <c r="K174" s="2">
        <f t="shared" si="15"/>
        <v>0</v>
      </c>
      <c r="L174" s="2">
        <v>9.98E-2</v>
      </c>
      <c r="M174" s="2" t="e">
        <f t="shared" si="19"/>
        <v>#DIV/0!</v>
      </c>
      <c r="N174" s="2">
        <f t="shared" si="20"/>
        <v>1</v>
      </c>
      <c r="O174">
        <f t="shared" si="16"/>
        <v>0</v>
      </c>
      <c r="P174">
        <f t="shared" si="17"/>
        <v>0</v>
      </c>
      <c r="Q174">
        <f t="shared" si="18"/>
        <v>0</v>
      </c>
      <c r="S174" s="2">
        <v>7.5759009730502704</v>
      </c>
      <c r="U174" s="7"/>
      <c r="V174" s="7"/>
      <c r="W174" s="2">
        <v>2513752071.2344837</v>
      </c>
    </row>
    <row r="175" spans="1:23" s="4" customFormat="1" x14ac:dyDescent="0.2">
      <c r="A175" s="2" t="s">
        <v>127</v>
      </c>
      <c r="B175" s="2">
        <v>2023</v>
      </c>
      <c r="C175" s="2" t="s">
        <v>128</v>
      </c>
      <c r="D175" s="2" t="s">
        <v>71</v>
      </c>
      <c r="E175" s="2">
        <v>4.2298962930458792</v>
      </c>
      <c r="F175" s="2"/>
      <c r="G175" s="2"/>
      <c r="H175" s="2">
        <v>0</v>
      </c>
      <c r="I175" s="2"/>
      <c r="J175" s="2" t="e">
        <f t="shared" si="14"/>
        <v>#NUM!</v>
      </c>
      <c r="K175" s="2" t="e">
        <f t="shared" si="15"/>
        <v>#DIV/0!</v>
      </c>
      <c r="L175" s="2"/>
      <c r="M175" s="2" t="e">
        <f t="shared" si="19"/>
        <v>#DIV/0!</v>
      </c>
      <c r="N175" s="2">
        <f t="shared" si="20"/>
        <v>1</v>
      </c>
      <c r="O175">
        <f t="shared" si="16"/>
        <v>0</v>
      </c>
      <c r="P175">
        <f t="shared" si="17"/>
        <v>0</v>
      </c>
      <c r="Q175">
        <f t="shared" si="18"/>
        <v>0</v>
      </c>
      <c r="S175" s="2">
        <v>7.5759009730502704</v>
      </c>
      <c r="U175" s="7"/>
      <c r="V175" s="7"/>
      <c r="W175" s="2"/>
    </row>
    <row r="176" spans="1:23" x14ac:dyDescent="0.2">
      <c r="A176" s="2" t="s">
        <v>127</v>
      </c>
      <c r="B176" s="2">
        <v>2024</v>
      </c>
      <c r="C176" s="2" t="s">
        <v>128</v>
      </c>
      <c r="D176" s="2" t="s">
        <v>71</v>
      </c>
      <c r="E176" s="2">
        <v>6.3370000490839278</v>
      </c>
      <c r="F176" s="2"/>
      <c r="G176" s="2"/>
      <c r="H176" s="2">
        <v>0</v>
      </c>
      <c r="I176" s="2"/>
      <c r="J176" s="2" t="e">
        <f t="shared" si="14"/>
        <v>#NUM!</v>
      </c>
      <c r="K176" s="2" t="e">
        <f t="shared" si="15"/>
        <v>#DIV/0!</v>
      </c>
      <c r="L176" s="2"/>
      <c r="M176" s="2" t="e">
        <f t="shared" si="19"/>
        <v>#DIV/0!</v>
      </c>
      <c r="N176" s="2">
        <f t="shared" si="20"/>
        <v>1</v>
      </c>
      <c r="O176">
        <f t="shared" si="16"/>
        <v>0</v>
      </c>
      <c r="P176">
        <f t="shared" si="17"/>
        <v>0</v>
      </c>
      <c r="Q176">
        <f t="shared" si="18"/>
        <v>0</v>
      </c>
      <c r="S176" s="2">
        <v>7.5759009730502704</v>
      </c>
      <c r="U176" s="7"/>
      <c r="V176" s="7"/>
      <c r="W176" s="2"/>
    </row>
    <row r="177" spans="1:23" x14ac:dyDescent="0.2">
      <c r="A177" s="2" t="s">
        <v>122</v>
      </c>
      <c r="B177" s="2">
        <v>2018</v>
      </c>
      <c r="C177" s="2" t="s">
        <v>123</v>
      </c>
      <c r="D177" s="2" t="s">
        <v>124</v>
      </c>
      <c r="E177" s="2">
        <v>2.0625928090393773</v>
      </c>
      <c r="F177" s="2">
        <v>57.321793874249998</v>
      </c>
      <c r="G177" s="2">
        <v>9</v>
      </c>
      <c r="H177" s="2">
        <v>1</v>
      </c>
      <c r="I177" s="2">
        <v>11.1111111111111</v>
      </c>
      <c r="J177" s="2">
        <f t="shared" si="14"/>
        <v>9.2856863577121089</v>
      </c>
      <c r="K177" s="2">
        <f t="shared" si="15"/>
        <v>4.8913671647083871E-2</v>
      </c>
      <c r="L177" s="2">
        <v>-4.1390000000000003E-2</v>
      </c>
      <c r="M177" s="2">
        <f t="shared" si="19"/>
        <v>0.21171881501078846</v>
      </c>
      <c r="N177" s="2">
        <f t="shared" si="20"/>
        <v>1</v>
      </c>
      <c r="O177">
        <f t="shared" si="16"/>
        <v>515.89614486824996</v>
      </c>
      <c r="P177">
        <f t="shared" si="17"/>
        <v>57.321793874249998</v>
      </c>
      <c r="Q177">
        <f t="shared" si="18"/>
        <v>636.90882082499934</v>
      </c>
      <c r="S177" s="2">
        <v>1.99315740214226</v>
      </c>
      <c r="U177" s="7">
        <v>19992913</v>
      </c>
      <c r="V177" s="7">
        <v>94431442</v>
      </c>
      <c r="W177" s="2">
        <v>1930573576.2657638</v>
      </c>
    </row>
    <row r="178" spans="1:23" x14ac:dyDescent="0.2">
      <c r="A178" s="2" t="s">
        <v>122</v>
      </c>
      <c r="B178" s="2">
        <v>2019</v>
      </c>
      <c r="C178" s="2" t="s">
        <v>123</v>
      </c>
      <c r="D178" s="2" t="s">
        <v>124</v>
      </c>
      <c r="E178" s="2">
        <v>2.0088360223477273</v>
      </c>
      <c r="F178" s="2">
        <v>55.139445006970398</v>
      </c>
      <c r="G178" s="2">
        <v>8</v>
      </c>
      <c r="H178" s="2">
        <v>1</v>
      </c>
      <c r="I178" s="2">
        <v>0</v>
      </c>
      <c r="J178" s="2">
        <f t="shared" si="14"/>
        <v>9.288470806709487</v>
      </c>
      <c r="K178" s="2">
        <f t="shared" si="15"/>
        <v>3.7207457492940757E-2</v>
      </c>
      <c r="L178" s="2">
        <v>0.14199000000000001</v>
      </c>
      <c r="M178" s="2">
        <f t="shared" si="19"/>
        <v>0.28073934128586869</v>
      </c>
      <c r="N178" s="2">
        <f t="shared" si="20"/>
        <v>1</v>
      </c>
      <c r="O178">
        <f t="shared" si="16"/>
        <v>441.11556005576318</v>
      </c>
      <c r="P178">
        <f t="shared" si="17"/>
        <v>55.139445006970398</v>
      </c>
      <c r="Q178">
        <f t="shared" si="18"/>
        <v>0</v>
      </c>
      <c r="S178" s="2">
        <v>1.9826671000257201</v>
      </c>
      <c r="U178" s="7">
        <v>20295702</v>
      </c>
      <c r="V178" s="7">
        <v>72293758</v>
      </c>
      <c r="W178" s="2">
        <v>1942991079.5091562</v>
      </c>
    </row>
    <row r="179" spans="1:23" x14ac:dyDescent="0.2">
      <c r="A179" s="2" t="s">
        <v>122</v>
      </c>
      <c r="B179" s="2">
        <v>2020</v>
      </c>
      <c r="C179" s="2" t="s">
        <v>123</v>
      </c>
      <c r="D179" s="2" t="s">
        <v>124</v>
      </c>
      <c r="E179" s="2">
        <v>2.1473987019965133</v>
      </c>
      <c r="F179" s="2">
        <v>56.374610899933501</v>
      </c>
      <c r="G179" s="2">
        <v>8</v>
      </c>
      <c r="H179" s="2">
        <v>1</v>
      </c>
      <c r="I179" s="2">
        <v>0</v>
      </c>
      <c r="J179" s="2" t="e">
        <f t="shared" si="14"/>
        <v>#NUM!</v>
      </c>
      <c r="K179" s="2" t="e">
        <f t="shared" si="15"/>
        <v>#DIV/0!</v>
      </c>
      <c r="L179" s="2"/>
      <c r="M179" s="2">
        <f t="shared" si="19"/>
        <v>0.3682682203621524</v>
      </c>
      <c r="N179" s="2">
        <f t="shared" si="20"/>
        <v>1</v>
      </c>
      <c r="O179">
        <f t="shared" si="16"/>
        <v>450.99688719946801</v>
      </c>
      <c r="P179">
        <f t="shared" si="17"/>
        <v>56.374610899933501</v>
      </c>
      <c r="Q179">
        <f t="shared" si="18"/>
        <v>0</v>
      </c>
      <c r="S179" s="2">
        <v>1.97742194896745</v>
      </c>
      <c r="U179" s="7">
        <v>20407101</v>
      </c>
      <c r="V179" s="7">
        <v>55413690</v>
      </c>
      <c r="W179" s="2"/>
    </row>
    <row r="180" spans="1:23" x14ac:dyDescent="0.2">
      <c r="A180" s="2" t="s">
        <v>122</v>
      </c>
      <c r="B180" s="2">
        <v>2021</v>
      </c>
      <c r="C180" s="2" t="s">
        <v>123</v>
      </c>
      <c r="D180" s="2" t="s">
        <v>124</v>
      </c>
      <c r="E180" s="2">
        <v>2.4875114304713253</v>
      </c>
      <c r="F180" s="2"/>
      <c r="G180" s="2"/>
      <c r="H180" s="2">
        <v>0</v>
      </c>
      <c r="I180" s="2"/>
      <c r="J180" s="2" t="e">
        <f t="shared" si="14"/>
        <v>#NUM!</v>
      </c>
      <c r="K180" s="2" t="e">
        <f t="shared" si="15"/>
        <v>#DIV/0!</v>
      </c>
      <c r="L180" s="2"/>
      <c r="M180" s="2">
        <f t="shared" si="19"/>
        <v>0.82296363434657116</v>
      </c>
      <c r="N180" s="2">
        <f t="shared" si="20"/>
        <v>1</v>
      </c>
      <c r="O180">
        <f t="shared" si="16"/>
        <v>0</v>
      </c>
      <c r="P180">
        <f t="shared" si="17"/>
        <v>0</v>
      </c>
      <c r="Q180">
        <f t="shared" si="18"/>
        <v>0</v>
      </c>
      <c r="S180" s="2">
        <v>1.97742194896745</v>
      </c>
      <c r="U180" s="7">
        <v>21164099</v>
      </c>
      <c r="V180" s="7">
        <v>25716931</v>
      </c>
      <c r="W180" s="2"/>
    </row>
    <row r="181" spans="1:23" x14ac:dyDescent="0.2">
      <c r="A181" s="2" t="s">
        <v>122</v>
      </c>
      <c r="B181" s="2">
        <v>2022</v>
      </c>
      <c r="C181" s="2" t="s">
        <v>123</v>
      </c>
      <c r="D181" s="2" t="s">
        <v>124</v>
      </c>
      <c r="E181" s="2">
        <v>2.5615624030998965</v>
      </c>
      <c r="F181" s="2"/>
      <c r="G181" s="2"/>
      <c r="H181" s="2">
        <v>0</v>
      </c>
      <c r="I181" s="2"/>
      <c r="J181" s="2">
        <f t="shared" si="14"/>
        <v>9.1974322754242817</v>
      </c>
      <c r="K181" s="2">
        <f t="shared" si="15"/>
        <v>0</v>
      </c>
      <c r="L181" s="2"/>
      <c r="M181" s="2" t="e">
        <f t="shared" si="19"/>
        <v>#DIV/0!</v>
      </c>
      <c r="N181" s="2">
        <f t="shared" si="20"/>
        <v>1</v>
      </c>
      <c r="O181">
        <f t="shared" si="16"/>
        <v>0</v>
      </c>
      <c r="P181">
        <f t="shared" si="17"/>
        <v>0</v>
      </c>
      <c r="Q181">
        <f t="shared" si="18"/>
        <v>0</v>
      </c>
      <c r="S181" s="2">
        <v>1.99577997767139</v>
      </c>
      <c r="U181" s="7"/>
      <c r="V181" s="7"/>
      <c r="W181" s="2">
        <v>1575550309.7521987</v>
      </c>
    </row>
    <row r="182" spans="1:23" x14ac:dyDescent="0.2">
      <c r="A182" s="2" t="s">
        <v>122</v>
      </c>
      <c r="B182" s="2">
        <v>2023</v>
      </c>
      <c r="C182" s="2" t="s">
        <v>123</v>
      </c>
      <c r="D182" s="2" t="s">
        <v>124</v>
      </c>
      <c r="E182" s="2">
        <v>2.6623780747427559</v>
      </c>
      <c r="F182" s="2"/>
      <c r="G182" s="2"/>
      <c r="H182" s="2">
        <v>0</v>
      </c>
      <c r="I182" s="2"/>
      <c r="J182" s="2" t="e">
        <f t="shared" si="14"/>
        <v>#NUM!</v>
      </c>
      <c r="K182" s="2" t="e">
        <f t="shared" si="15"/>
        <v>#DIV/0!</v>
      </c>
      <c r="L182" s="2"/>
      <c r="M182" s="2" t="e">
        <f t="shared" si="19"/>
        <v>#DIV/0!</v>
      </c>
      <c r="N182" s="2">
        <f t="shared" si="20"/>
        <v>1</v>
      </c>
      <c r="O182">
        <f t="shared" si="16"/>
        <v>0</v>
      </c>
      <c r="P182">
        <f t="shared" si="17"/>
        <v>0</v>
      </c>
      <c r="Q182">
        <f t="shared" si="18"/>
        <v>0</v>
      </c>
      <c r="S182" s="2">
        <v>1.99577997767139</v>
      </c>
      <c r="U182" s="7"/>
      <c r="V182" s="7"/>
      <c r="W182" s="2"/>
    </row>
    <row r="183" spans="1:23" x14ac:dyDescent="0.2">
      <c r="A183" s="2" t="s">
        <v>122</v>
      </c>
      <c r="B183" s="2">
        <v>2024</v>
      </c>
      <c r="C183" s="2" t="s">
        <v>123</v>
      </c>
      <c r="D183" s="2" t="s">
        <v>124</v>
      </c>
      <c r="E183" s="2">
        <v>2.6597130157539994</v>
      </c>
      <c r="F183" s="2"/>
      <c r="G183" s="2"/>
      <c r="H183" s="2">
        <v>0</v>
      </c>
      <c r="I183" s="2"/>
      <c r="J183" s="2" t="e">
        <f t="shared" si="14"/>
        <v>#NUM!</v>
      </c>
      <c r="K183" s="2" t="e">
        <f t="shared" si="15"/>
        <v>#DIV/0!</v>
      </c>
      <c r="L183" s="2"/>
      <c r="M183" s="2" t="e">
        <f t="shared" si="19"/>
        <v>#DIV/0!</v>
      </c>
      <c r="N183" s="2">
        <f t="shared" si="20"/>
        <v>1</v>
      </c>
      <c r="O183">
        <f t="shared" si="16"/>
        <v>0</v>
      </c>
      <c r="P183">
        <f t="shared" si="17"/>
        <v>0</v>
      </c>
      <c r="Q183">
        <f t="shared" si="18"/>
        <v>0</v>
      </c>
      <c r="S183" s="2">
        <v>1.99577997767139</v>
      </c>
      <c r="U183" s="7"/>
      <c r="V183" s="7"/>
      <c r="W183" s="2"/>
    </row>
    <row r="184" spans="1:23" x14ac:dyDescent="0.2">
      <c r="A184" s="2" t="s">
        <v>67</v>
      </c>
      <c r="B184" s="2">
        <v>2018</v>
      </c>
      <c r="C184" s="2" t="s">
        <v>68</v>
      </c>
      <c r="D184" s="2" t="s">
        <v>48</v>
      </c>
      <c r="E184" s="2"/>
      <c r="F184" s="2">
        <v>12.155483350906399</v>
      </c>
      <c r="G184" s="2">
        <v>9</v>
      </c>
      <c r="H184" s="2">
        <v>1</v>
      </c>
      <c r="I184" s="2">
        <v>0</v>
      </c>
      <c r="J184" s="2">
        <f t="shared" si="14"/>
        <v>10.437382237578833</v>
      </c>
      <c r="K184" s="2">
        <f t="shared" si="15"/>
        <v>9.4463292053823381E-2</v>
      </c>
      <c r="L184" s="2">
        <v>4.5490000000000003E-2</v>
      </c>
      <c r="M184" s="2">
        <f t="shared" si="19"/>
        <v>0</v>
      </c>
      <c r="N184" s="2">
        <f t="shared" si="20"/>
        <v>1</v>
      </c>
      <c r="O184">
        <f t="shared" si="16"/>
        <v>109.39935015815759</v>
      </c>
      <c r="P184">
        <f t="shared" si="17"/>
        <v>12.155483350906399</v>
      </c>
      <c r="Q184">
        <f t="shared" si="18"/>
        <v>0</v>
      </c>
      <c r="S184" s="2">
        <v>0.91535027197698304</v>
      </c>
      <c r="U184" s="7"/>
      <c r="V184" s="7">
        <v>2586100000</v>
      </c>
      <c r="W184" s="2">
        <v>27376771905.498375</v>
      </c>
    </row>
    <row r="185" spans="1:23" x14ac:dyDescent="0.2">
      <c r="A185" s="2" t="s">
        <v>67</v>
      </c>
      <c r="B185" s="2">
        <v>2019</v>
      </c>
      <c r="C185" s="2" t="s">
        <v>68</v>
      </c>
      <c r="D185" s="2" t="s">
        <v>48</v>
      </c>
      <c r="E185" s="2">
        <v>0.95388266256564702</v>
      </c>
      <c r="F185" s="2">
        <v>8.3208720616067904</v>
      </c>
      <c r="G185" s="2">
        <v>9</v>
      </c>
      <c r="H185" s="2">
        <v>1</v>
      </c>
      <c r="I185" s="2">
        <v>0</v>
      </c>
      <c r="J185" s="2">
        <f t="shared" si="14"/>
        <v>10.451913453344732</v>
      </c>
      <c r="K185" s="2">
        <f t="shared" si="15"/>
        <v>6.0361074573248345E-2</v>
      </c>
      <c r="L185" s="2">
        <v>1.9599999999999999E-2</v>
      </c>
      <c r="M185" s="2">
        <f t="shared" si="19"/>
        <v>6.222450088950747E-2</v>
      </c>
      <c r="N185" s="2">
        <f t="shared" si="20"/>
        <v>1</v>
      </c>
      <c r="O185">
        <f t="shared" si="16"/>
        <v>74.887848554461115</v>
      </c>
      <c r="P185">
        <f t="shared" si="17"/>
        <v>8.3208720616067904</v>
      </c>
      <c r="Q185">
        <f t="shared" si="18"/>
        <v>0</v>
      </c>
      <c r="S185" s="2">
        <v>0.90674735588697297</v>
      </c>
      <c r="U185" s="7">
        <v>106324130</v>
      </c>
      <c r="V185" s="7">
        <v>1708718085</v>
      </c>
      <c r="W185" s="2">
        <v>28308278092.804089</v>
      </c>
    </row>
    <row r="186" spans="1:23" x14ac:dyDescent="0.2">
      <c r="A186" s="2" t="s">
        <v>67</v>
      </c>
      <c r="B186" s="2">
        <v>2020</v>
      </c>
      <c r="C186" s="2" t="s">
        <v>68</v>
      </c>
      <c r="D186" s="2" t="s">
        <v>48</v>
      </c>
      <c r="E186" s="2">
        <v>0.98589172278963089</v>
      </c>
      <c r="F186" s="2">
        <v>8.9696800140999606</v>
      </c>
      <c r="G186" s="2">
        <v>9</v>
      </c>
      <c r="H186" s="2">
        <v>1</v>
      </c>
      <c r="I186" s="2">
        <v>0</v>
      </c>
      <c r="J186" s="2">
        <f t="shared" si="14"/>
        <v>10.445036829216678</v>
      </c>
      <c r="K186" s="2">
        <f t="shared" si="15"/>
        <v>8.051315089771699E-2</v>
      </c>
      <c r="L186" s="2">
        <v>7.6E-3</v>
      </c>
      <c r="M186" s="2">
        <f t="shared" si="19"/>
        <v>0.39574666840489175</v>
      </c>
      <c r="N186" s="2">
        <f t="shared" si="20"/>
        <v>1</v>
      </c>
      <c r="O186">
        <f t="shared" si="16"/>
        <v>80.727120126899649</v>
      </c>
      <c r="P186">
        <f t="shared" si="17"/>
        <v>8.9696800140999606</v>
      </c>
      <c r="Q186">
        <f t="shared" si="18"/>
        <v>0</v>
      </c>
      <c r="S186" s="2">
        <v>0.90158560623296802</v>
      </c>
      <c r="U186" s="7">
        <v>887811814</v>
      </c>
      <c r="V186" s="7">
        <v>2243384177</v>
      </c>
      <c r="W186" s="2">
        <v>27863574484.247551</v>
      </c>
    </row>
    <row r="187" spans="1:23" x14ac:dyDescent="0.2">
      <c r="A187" s="2" t="s">
        <v>67</v>
      </c>
      <c r="B187" s="2">
        <v>2021</v>
      </c>
      <c r="C187" s="2" t="s">
        <v>68</v>
      </c>
      <c r="D187" s="2" t="s">
        <v>48</v>
      </c>
      <c r="E187" s="2">
        <v>1.011022132300059</v>
      </c>
      <c r="F187" s="2">
        <v>11.179329535318301</v>
      </c>
      <c r="G187" s="2">
        <v>9</v>
      </c>
      <c r="H187" s="2">
        <v>1</v>
      </c>
      <c r="I187" s="2">
        <v>0</v>
      </c>
      <c r="J187" s="2">
        <f t="shared" si="14"/>
        <v>10.449551703551691</v>
      </c>
      <c r="K187" s="2">
        <f t="shared" si="15"/>
        <v>5.6956477857931509E-2</v>
      </c>
      <c r="L187" s="2">
        <v>9.300000000000001E-3</v>
      </c>
      <c r="M187" s="2">
        <f t="shared" si="19"/>
        <v>0.50669176142405725</v>
      </c>
      <c r="N187" s="2">
        <f t="shared" si="20"/>
        <v>1</v>
      </c>
      <c r="O187">
        <f t="shared" si="16"/>
        <v>100.61396581786471</v>
      </c>
      <c r="P187">
        <f t="shared" si="17"/>
        <v>11.179329535318301</v>
      </c>
      <c r="Q187">
        <f t="shared" si="18"/>
        <v>0</v>
      </c>
      <c r="S187" s="2">
        <v>0.91362968875898098</v>
      </c>
      <c r="U187" s="7">
        <v>812528628</v>
      </c>
      <c r="V187" s="7">
        <v>1603595499</v>
      </c>
      <c r="W187" s="2">
        <v>28154751826.47184</v>
      </c>
    </row>
    <row r="188" spans="1:23" x14ac:dyDescent="0.2">
      <c r="A188" s="2" t="s">
        <v>67</v>
      </c>
      <c r="B188" s="2">
        <v>2022</v>
      </c>
      <c r="C188" s="2" t="s">
        <v>68</v>
      </c>
      <c r="D188" s="2" t="s">
        <v>48</v>
      </c>
      <c r="E188" s="2">
        <v>1.0270439560256135</v>
      </c>
      <c r="F188" s="2">
        <v>12.739660684197201</v>
      </c>
      <c r="G188" s="2">
        <v>9</v>
      </c>
      <c r="H188" s="2">
        <v>1</v>
      </c>
      <c r="I188" s="2">
        <v>0</v>
      </c>
      <c r="J188" s="2">
        <f t="shared" si="14"/>
        <v>10.442916998681669</v>
      </c>
      <c r="K188" s="2">
        <f t="shared" si="15"/>
        <v>7.4970725560594392E-2</v>
      </c>
      <c r="L188" s="2">
        <v>1.7899999999999999E-2</v>
      </c>
      <c r="M188" s="2">
        <f t="shared" si="19"/>
        <v>0.40846816959483523</v>
      </c>
      <c r="N188" s="2">
        <f t="shared" si="20"/>
        <v>1</v>
      </c>
      <c r="O188">
        <f t="shared" si="16"/>
        <v>114.65694615777481</v>
      </c>
      <c r="P188">
        <f t="shared" si="17"/>
        <v>12.739660684197201</v>
      </c>
      <c r="Q188">
        <f t="shared" si="18"/>
        <v>0</v>
      </c>
      <c r="S188" s="2">
        <v>0.91190910554097904</v>
      </c>
      <c r="U188" s="7">
        <v>849115819</v>
      </c>
      <c r="V188" s="7">
        <v>2078780875</v>
      </c>
      <c r="W188" s="2">
        <v>27727901250.199913</v>
      </c>
    </row>
    <row r="189" spans="1:23" x14ac:dyDescent="0.2">
      <c r="A189" s="2" t="s">
        <v>67</v>
      </c>
      <c r="B189" s="2">
        <v>2023</v>
      </c>
      <c r="C189" s="2" t="s">
        <v>68</v>
      </c>
      <c r="D189" s="2" t="s">
        <v>48</v>
      </c>
      <c r="E189" s="2">
        <v>1.194234622057849</v>
      </c>
      <c r="F189" s="2"/>
      <c r="G189" s="2"/>
      <c r="H189" s="2">
        <v>0</v>
      </c>
      <c r="I189" s="2"/>
      <c r="J189" s="2">
        <f t="shared" si="14"/>
        <v>10.420317336574419</v>
      </c>
      <c r="K189" s="2">
        <f t="shared" si="15"/>
        <v>6.779153841724414E-2</v>
      </c>
      <c r="L189" s="2">
        <v>1.2699999999999999E-2</v>
      </c>
      <c r="M189" s="2">
        <f t="shared" si="19"/>
        <v>0.38780625893458376</v>
      </c>
      <c r="N189" s="2">
        <f t="shared" si="20"/>
        <v>1</v>
      </c>
      <c r="O189">
        <f t="shared" si="16"/>
        <v>0</v>
      </c>
      <c r="P189">
        <f t="shared" si="17"/>
        <v>0</v>
      </c>
      <c r="Q189">
        <f t="shared" si="18"/>
        <v>0</v>
      </c>
      <c r="S189" s="2">
        <v>0.91190910554097904</v>
      </c>
      <c r="U189" s="7">
        <v>692002463</v>
      </c>
      <c r="V189" s="7">
        <v>1784402513</v>
      </c>
      <c r="W189" s="2">
        <v>26321906165.004528</v>
      </c>
    </row>
    <row r="190" spans="1:23" x14ac:dyDescent="0.2">
      <c r="A190" s="2" t="s">
        <v>67</v>
      </c>
      <c r="B190" s="2">
        <v>2024</v>
      </c>
      <c r="C190" s="2" t="s">
        <v>68</v>
      </c>
      <c r="D190" s="2" t="s">
        <v>48</v>
      </c>
      <c r="E190" s="2">
        <v>1.2101656607204794</v>
      </c>
      <c r="F190" s="2"/>
      <c r="G190" s="2"/>
      <c r="H190" s="2">
        <v>0</v>
      </c>
      <c r="I190" s="2"/>
      <c r="J190" s="2">
        <f t="shared" si="14"/>
        <v>10.413960533721554</v>
      </c>
      <c r="K190" s="2">
        <f t="shared" si="15"/>
        <v>6.4723321423314467E-2</v>
      </c>
      <c r="L190" s="2">
        <v>2E-3</v>
      </c>
      <c r="M190" s="2">
        <f t="shared" si="19"/>
        <v>0.36372515723028592</v>
      </c>
      <c r="N190" s="2">
        <f t="shared" si="20"/>
        <v>1</v>
      </c>
      <c r="O190">
        <f t="shared" si="16"/>
        <v>0</v>
      </c>
      <c r="P190">
        <f t="shared" si="17"/>
        <v>0</v>
      </c>
      <c r="Q190">
        <f t="shared" si="18"/>
        <v>0</v>
      </c>
      <c r="S190" s="2">
        <v>0.91190910554097904</v>
      </c>
      <c r="U190" s="7">
        <v>610653246</v>
      </c>
      <c r="V190" s="7">
        <v>1678886472</v>
      </c>
      <c r="W190" s="2">
        <v>25939436281.699162</v>
      </c>
    </row>
    <row r="191" spans="1:23" x14ac:dyDescent="0.2">
      <c r="A191" s="2" t="s">
        <v>89</v>
      </c>
      <c r="B191" s="2">
        <v>2018</v>
      </c>
      <c r="C191" s="2" t="s">
        <v>90</v>
      </c>
      <c r="D191" s="2" t="s">
        <v>91</v>
      </c>
      <c r="E191" s="2">
        <v>3.6856739127107843</v>
      </c>
      <c r="F191" s="2">
        <v>11.575782896266899</v>
      </c>
      <c r="G191" s="2">
        <v>7</v>
      </c>
      <c r="H191" s="2">
        <v>1</v>
      </c>
      <c r="I191" s="2">
        <v>0</v>
      </c>
      <c r="J191" s="2">
        <f t="shared" si="14"/>
        <v>9.6958448494118752</v>
      </c>
      <c r="K191" s="2">
        <f t="shared" si="15"/>
        <v>20.039488262875736</v>
      </c>
      <c r="L191" s="2">
        <v>0.1366</v>
      </c>
      <c r="M191" s="2">
        <f t="shared" si="19"/>
        <v>0.19834520878599371</v>
      </c>
      <c r="N191" s="2">
        <f t="shared" si="20"/>
        <v>1</v>
      </c>
      <c r="O191">
        <f t="shared" si="16"/>
        <v>81.030480273868292</v>
      </c>
      <c r="P191">
        <f t="shared" si="17"/>
        <v>11.575782896266899</v>
      </c>
      <c r="Q191">
        <f t="shared" si="18"/>
        <v>0</v>
      </c>
      <c r="S191" s="2">
        <v>5.1749834501971002</v>
      </c>
      <c r="U191" s="7">
        <v>19731186000</v>
      </c>
      <c r="V191" s="7">
        <v>99479015000</v>
      </c>
      <c r="W191" s="2">
        <v>4964149468.0425749</v>
      </c>
    </row>
    <row r="192" spans="1:23" x14ac:dyDescent="0.2">
      <c r="A192" s="2" t="s">
        <v>89</v>
      </c>
      <c r="B192" s="2">
        <v>2019</v>
      </c>
      <c r="C192" s="2" t="s">
        <v>90</v>
      </c>
      <c r="D192" s="2" t="s">
        <v>91</v>
      </c>
      <c r="E192" s="2">
        <v>3.9654456303207612</v>
      </c>
      <c r="F192" s="2">
        <v>12.1952432301016</v>
      </c>
      <c r="G192" s="2">
        <v>7</v>
      </c>
      <c r="H192" s="2">
        <v>1</v>
      </c>
      <c r="I192" s="2">
        <v>0</v>
      </c>
      <c r="J192" s="2">
        <f t="shared" si="14"/>
        <v>9.6677464833526727</v>
      </c>
      <c r="K192" s="2">
        <f t="shared" si="15"/>
        <v>0.32333171563917157</v>
      </c>
      <c r="L192" s="2">
        <v>0.13739999999999999</v>
      </c>
      <c r="M192" s="2">
        <f t="shared" si="19"/>
        <v>-0.14360100205449086</v>
      </c>
      <c r="N192" s="2">
        <f t="shared" si="20"/>
        <v>0</v>
      </c>
      <c r="O192">
        <f t="shared" si="16"/>
        <v>85.366702610711201</v>
      </c>
      <c r="P192">
        <f t="shared" si="17"/>
        <v>12.1952432301016</v>
      </c>
      <c r="Q192">
        <f t="shared" si="18"/>
        <v>0</v>
      </c>
      <c r="S192" s="2">
        <v>5.1749834501971002</v>
      </c>
      <c r="U192" s="7">
        <v>-216049000</v>
      </c>
      <c r="V192" s="7">
        <v>1504509000</v>
      </c>
      <c r="W192" s="2">
        <v>4653143899.0630493</v>
      </c>
    </row>
    <row r="193" spans="1:23" x14ac:dyDescent="0.2">
      <c r="A193" s="2" t="s">
        <v>89</v>
      </c>
      <c r="B193" s="2">
        <v>2020</v>
      </c>
      <c r="C193" s="2" t="s">
        <v>90</v>
      </c>
      <c r="D193" s="2" t="s">
        <v>91</v>
      </c>
      <c r="E193" s="2">
        <v>4.55208652878681</v>
      </c>
      <c r="F193" s="2">
        <v>12.4356773199366</v>
      </c>
      <c r="G193" s="2">
        <v>7</v>
      </c>
      <c r="H193" s="2">
        <v>1</v>
      </c>
      <c r="I193" s="2">
        <v>0</v>
      </c>
      <c r="J193" s="2">
        <f t="shared" si="14"/>
        <v>9.6082109245884642</v>
      </c>
      <c r="K193" s="2">
        <f t="shared" si="15"/>
        <v>20.63689778828574</v>
      </c>
      <c r="L193" s="2">
        <v>0.15</v>
      </c>
      <c r="M193" s="2">
        <f t="shared" si="19"/>
        <v>0.20484703290957118</v>
      </c>
      <c r="N193" s="2">
        <f t="shared" si="20"/>
        <v>1</v>
      </c>
      <c r="O193">
        <f t="shared" si="16"/>
        <v>87.049741239556198</v>
      </c>
      <c r="P193">
        <f t="shared" si="17"/>
        <v>12.4356773199366</v>
      </c>
      <c r="Q193">
        <f t="shared" si="18"/>
        <v>0</v>
      </c>
      <c r="S193" s="2">
        <v>5.1455801351391699</v>
      </c>
      <c r="U193" s="7">
        <v>17150825000</v>
      </c>
      <c r="V193" s="7">
        <v>83725035000</v>
      </c>
      <c r="W193" s="2">
        <v>4057055273.4687381</v>
      </c>
    </row>
    <row r="194" spans="1:23" x14ac:dyDescent="0.2">
      <c r="A194" s="2" t="s">
        <v>89</v>
      </c>
      <c r="B194" s="2">
        <v>2021</v>
      </c>
      <c r="C194" s="2" t="s">
        <v>90</v>
      </c>
      <c r="D194" s="2" t="s">
        <v>91</v>
      </c>
      <c r="E194" s="2">
        <v>5.0781743550609573</v>
      </c>
      <c r="F194" s="2">
        <v>9.4199632924751597</v>
      </c>
      <c r="G194" s="2">
        <v>7</v>
      </c>
      <c r="H194" s="2">
        <v>1</v>
      </c>
      <c r="I194" s="2">
        <v>0</v>
      </c>
      <c r="J194" s="2">
        <f t="shared" ref="J194:J257" si="21">LOG(W194)</f>
        <v>9.5621012588735237</v>
      </c>
      <c r="K194" s="2">
        <f t="shared" ref="K194:K257" si="22">V194/W194</f>
        <v>18.441439555725601</v>
      </c>
      <c r="L194" s="2">
        <v>0.1472</v>
      </c>
      <c r="M194" s="2">
        <f t="shared" si="19"/>
        <v>0.21917164410744078</v>
      </c>
      <c r="N194" s="2">
        <f t="shared" si="20"/>
        <v>1</v>
      </c>
      <c r="O194">
        <f t="shared" ref="O194:O257" si="23">F194*G194</f>
        <v>65.939743047326118</v>
      </c>
      <c r="P194">
        <f t="shared" ref="P194:P257" si="24">F194*H194</f>
        <v>9.4199632924751597</v>
      </c>
      <c r="Q194">
        <f t="shared" ref="Q194:Q257" si="25">F194*I194</f>
        <v>0</v>
      </c>
      <c r="S194" s="2">
        <v>5.2925967104288496</v>
      </c>
      <c r="U194" s="7">
        <v>14746211000</v>
      </c>
      <c r="V194" s="7">
        <v>67281564000</v>
      </c>
      <c r="W194" s="2">
        <v>3648390018.398036</v>
      </c>
    </row>
    <row r="195" spans="1:23" x14ac:dyDescent="0.2">
      <c r="A195" s="2" t="s">
        <v>89</v>
      </c>
      <c r="B195" s="2">
        <v>2022</v>
      </c>
      <c r="C195" s="2" t="s">
        <v>90</v>
      </c>
      <c r="D195" s="2" t="s">
        <v>91</v>
      </c>
      <c r="E195" s="2">
        <v>5.6774140916947085</v>
      </c>
      <c r="F195" s="2">
        <v>11.691594751552101</v>
      </c>
      <c r="G195" s="2">
        <v>7</v>
      </c>
      <c r="H195" s="2">
        <v>0</v>
      </c>
      <c r="I195" s="2">
        <v>0</v>
      </c>
      <c r="J195" s="2">
        <f t="shared" si="21"/>
        <v>9.5467113106453798</v>
      </c>
      <c r="K195" s="2">
        <f t="shared" si="22"/>
        <v>16.504532255602687</v>
      </c>
      <c r="L195" s="2">
        <v>0.128</v>
      </c>
      <c r="M195" s="2">
        <f t="shared" ref="M195:M258" si="26">U195/V195</f>
        <v>0.18230932867214542</v>
      </c>
      <c r="N195" s="2">
        <f t="shared" ref="N195:N258" si="27">IF(U195&gt;=0,1,0)</f>
        <v>1</v>
      </c>
      <c r="O195">
        <f t="shared" si="23"/>
        <v>81.841163260864704</v>
      </c>
      <c r="P195">
        <f t="shared" si="24"/>
        <v>0</v>
      </c>
      <c r="Q195">
        <f t="shared" si="25"/>
        <v>0</v>
      </c>
      <c r="S195" s="2">
        <v>5.4160906336721899</v>
      </c>
      <c r="U195" s="7">
        <v>10595548000</v>
      </c>
      <c r="V195" s="7">
        <v>58118518000</v>
      </c>
      <c r="W195" s="2">
        <v>3521367167.5106626</v>
      </c>
    </row>
    <row r="196" spans="1:23" x14ac:dyDescent="0.2">
      <c r="A196" s="2" t="s">
        <v>89</v>
      </c>
      <c r="B196" s="2">
        <v>2023</v>
      </c>
      <c r="C196" s="2" t="s">
        <v>90</v>
      </c>
      <c r="D196" s="2" t="s">
        <v>91</v>
      </c>
      <c r="E196" s="2">
        <v>6.2379372542776661</v>
      </c>
      <c r="F196" s="2">
        <v>9.1688675619040492</v>
      </c>
      <c r="G196" s="2">
        <v>7</v>
      </c>
      <c r="H196" s="2">
        <v>0</v>
      </c>
      <c r="I196" s="2">
        <v>0</v>
      </c>
      <c r="J196" s="2">
        <f t="shared" si="21"/>
        <v>9.484793287062864</v>
      </c>
      <c r="K196" s="2">
        <f t="shared" si="22"/>
        <v>16.765090424892037</v>
      </c>
      <c r="L196" s="2">
        <v>0.13009999999999999</v>
      </c>
      <c r="M196" s="2">
        <f t="shared" si="26"/>
        <v>0.19844106628546915</v>
      </c>
      <c r="N196" s="2">
        <f t="shared" si="27"/>
        <v>1</v>
      </c>
      <c r="O196">
        <f t="shared" si="23"/>
        <v>64.182072933328342</v>
      </c>
      <c r="P196">
        <f t="shared" si="24"/>
        <v>0</v>
      </c>
      <c r="Q196">
        <f t="shared" si="25"/>
        <v>0</v>
      </c>
      <c r="S196" s="2">
        <v>5.4160906336721899</v>
      </c>
      <c r="U196" s="7">
        <v>10158527000</v>
      </c>
      <c r="V196" s="7">
        <v>51191657000</v>
      </c>
      <c r="W196" s="2">
        <v>3053467395.7972202</v>
      </c>
    </row>
    <row r="197" spans="1:23" x14ac:dyDescent="0.2">
      <c r="A197" s="2" t="s">
        <v>89</v>
      </c>
      <c r="B197" s="2">
        <v>2024</v>
      </c>
      <c r="C197" s="2" t="s">
        <v>90</v>
      </c>
      <c r="D197" s="2" t="s">
        <v>91</v>
      </c>
      <c r="E197" s="2">
        <v>7.4884520355802717</v>
      </c>
      <c r="F197" s="2"/>
      <c r="G197" s="2"/>
      <c r="H197" s="2">
        <v>0</v>
      </c>
      <c r="I197" s="2"/>
      <c r="J197" s="2">
        <f t="shared" si="21"/>
        <v>9.3943119685541419</v>
      </c>
      <c r="K197" s="2">
        <f t="shared" si="22"/>
        <v>19.48443889827972</v>
      </c>
      <c r="L197" s="2">
        <v>0.14649999999999999</v>
      </c>
      <c r="M197" s="2">
        <f t="shared" si="26"/>
        <v>7.8001975991901271E-2</v>
      </c>
      <c r="N197" s="2">
        <f t="shared" si="27"/>
        <v>1</v>
      </c>
      <c r="O197">
        <f t="shared" si="23"/>
        <v>0</v>
      </c>
      <c r="P197">
        <f t="shared" si="24"/>
        <v>0</v>
      </c>
      <c r="Q197">
        <f t="shared" si="25"/>
        <v>0</v>
      </c>
      <c r="S197" s="2">
        <v>5.4160906336721899</v>
      </c>
      <c r="U197" s="7">
        <v>3767953000</v>
      </c>
      <c r="V197" s="7">
        <v>48305866000</v>
      </c>
      <c r="W197" s="2">
        <v>2479202313.8148937</v>
      </c>
    </row>
    <row r="198" spans="1:23" x14ac:dyDescent="0.2">
      <c r="A198" s="2" t="s">
        <v>79</v>
      </c>
      <c r="B198" s="2">
        <v>2018</v>
      </c>
      <c r="C198" s="2" t="s">
        <v>80</v>
      </c>
      <c r="D198" s="2" t="s">
        <v>81</v>
      </c>
      <c r="E198" s="2">
        <v>3.8457769494685525</v>
      </c>
      <c r="F198" s="2">
        <v>26.300876768341201</v>
      </c>
      <c r="G198" s="2">
        <v>6</v>
      </c>
      <c r="H198" s="2">
        <v>1</v>
      </c>
      <c r="I198" s="2">
        <v>0</v>
      </c>
      <c r="J198" s="2" t="e">
        <f t="shared" si="21"/>
        <v>#NUM!</v>
      </c>
      <c r="K198" s="2" t="e">
        <f t="shared" si="22"/>
        <v>#DIV/0!</v>
      </c>
      <c r="L198" s="2"/>
      <c r="M198" s="2">
        <f t="shared" si="26"/>
        <v>0.15829121453549155</v>
      </c>
      <c r="N198" s="2">
        <f t="shared" si="27"/>
        <v>1</v>
      </c>
      <c r="O198">
        <f t="shared" si="23"/>
        <v>157.80526061004721</v>
      </c>
      <c r="P198">
        <f t="shared" si="24"/>
        <v>26.300876768341201</v>
      </c>
      <c r="Q198">
        <f t="shared" si="25"/>
        <v>0</v>
      </c>
      <c r="S198" s="2">
        <v>18.236223795215501</v>
      </c>
      <c r="U198" s="7">
        <v>329313000</v>
      </c>
      <c r="V198" s="7">
        <v>2080425000</v>
      </c>
      <c r="W198" s="2"/>
    </row>
    <row r="199" spans="1:23" x14ac:dyDescent="0.2">
      <c r="A199" s="2" t="s">
        <v>79</v>
      </c>
      <c r="B199" s="2">
        <v>2019</v>
      </c>
      <c r="C199" s="2" t="s">
        <v>80</v>
      </c>
      <c r="D199" s="2" t="s">
        <v>81</v>
      </c>
      <c r="E199" s="2">
        <v>3.7067453577167493</v>
      </c>
      <c r="F199" s="2"/>
      <c r="G199" s="2"/>
      <c r="H199" s="2">
        <v>0</v>
      </c>
      <c r="I199" s="2"/>
      <c r="J199" s="2" t="e">
        <f t="shared" si="21"/>
        <v>#NUM!</v>
      </c>
      <c r="K199" s="2" t="e">
        <f t="shared" si="22"/>
        <v>#DIV/0!</v>
      </c>
      <c r="L199" s="2"/>
      <c r="M199" s="2">
        <f t="shared" si="26"/>
        <v>9.0332144862475955E-2</v>
      </c>
      <c r="N199" s="2">
        <f t="shared" si="27"/>
        <v>1</v>
      </c>
      <c r="O199">
        <f t="shared" si="23"/>
        <v>0</v>
      </c>
      <c r="P199">
        <f t="shared" si="24"/>
        <v>0</v>
      </c>
      <c r="Q199">
        <f t="shared" si="25"/>
        <v>0</v>
      </c>
      <c r="S199" s="2">
        <v>18.038003971354399</v>
      </c>
      <c r="U199" s="7">
        <v>64834000</v>
      </c>
      <c r="V199" s="7">
        <v>717729000</v>
      </c>
      <c r="W199" s="2"/>
    </row>
    <row r="200" spans="1:23" x14ac:dyDescent="0.2">
      <c r="A200" s="2" t="s">
        <v>79</v>
      </c>
      <c r="B200" s="2">
        <v>2020</v>
      </c>
      <c r="C200" s="2" t="s">
        <v>80</v>
      </c>
      <c r="D200" s="2" t="s">
        <v>81</v>
      </c>
      <c r="E200" s="2">
        <v>3.3695307780631976</v>
      </c>
      <c r="F200" s="2"/>
      <c r="G200" s="2"/>
      <c r="H200" s="2">
        <v>0</v>
      </c>
      <c r="I200" s="2"/>
      <c r="J200" s="2" t="e">
        <f t="shared" si="21"/>
        <v>#NUM!</v>
      </c>
      <c r="K200" s="2" t="e">
        <f t="shared" si="22"/>
        <v>#DIV/0!</v>
      </c>
      <c r="L200" s="2"/>
      <c r="M200" s="2">
        <f t="shared" si="26"/>
        <v>6.2259673336547736E-2</v>
      </c>
      <c r="N200" s="2">
        <f t="shared" si="27"/>
        <v>1</v>
      </c>
      <c r="O200">
        <f t="shared" si="23"/>
        <v>0</v>
      </c>
      <c r="P200">
        <f t="shared" si="24"/>
        <v>0</v>
      </c>
      <c r="Q200">
        <f t="shared" si="25"/>
        <v>0</v>
      </c>
      <c r="S200" s="2">
        <v>18.335333707145999</v>
      </c>
      <c r="U200" s="7">
        <v>82641000</v>
      </c>
      <c r="V200" s="7">
        <v>1327360000</v>
      </c>
      <c r="W200" s="2"/>
    </row>
    <row r="201" spans="1:23" x14ac:dyDescent="0.2">
      <c r="A201" s="2" t="s">
        <v>79</v>
      </c>
      <c r="B201" s="2">
        <v>2021</v>
      </c>
      <c r="C201" s="2" t="s">
        <v>80</v>
      </c>
      <c r="D201" s="2" t="s">
        <v>81</v>
      </c>
      <c r="E201" s="2">
        <v>3.2264231738094353</v>
      </c>
      <c r="F201" s="2"/>
      <c r="G201" s="2"/>
      <c r="H201" s="2">
        <v>0</v>
      </c>
      <c r="I201" s="2"/>
      <c r="J201" s="2" t="e">
        <f t="shared" si="21"/>
        <v>#NUM!</v>
      </c>
      <c r="K201" s="2" t="e">
        <f t="shared" si="22"/>
        <v>#DIV/0!</v>
      </c>
      <c r="L201" s="2"/>
      <c r="M201" s="2">
        <f t="shared" si="26"/>
        <v>9.0823006007481014E-2</v>
      </c>
      <c r="N201" s="2">
        <f t="shared" si="27"/>
        <v>1</v>
      </c>
      <c r="O201">
        <f t="shared" si="23"/>
        <v>0</v>
      </c>
      <c r="P201">
        <f t="shared" si="24"/>
        <v>0</v>
      </c>
      <c r="Q201">
        <f t="shared" si="25"/>
        <v>0</v>
      </c>
      <c r="S201" s="2">
        <v>17.8397841474934</v>
      </c>
      <c r="U201" s="7">
        <v>115383000</v>
      </c>
      <c r="V201" s="7">
        <v>1270416000</v>
      </c>
      <c r="W201" s="2"/>
    </row>
    <row r="202" spans="1:23" x14ac:dyDescent="0.2">
      <c r="A202" s="2" t="s">
        <v>79</v>
      </c>
      <c r="B202" s="2">
        <v>2022</v>
      </c>
      <c r="C202" s="2" t="s">
        <v>80</v>
      </c>
      <c r="D202" s="2" t="s">
        <v>81</v>
      </c>
      <c r="E202" s="2">
        <v>3.2779404014264037</v>
      </c>
      <c r="F202" s="2"/>
      <c r="G202" s="2"/>
      <c r="H202" s="2">
        <v>0</v>
      </c>
      <c r="I202" s="2"/>
      <c r="J202" s="2" t="e">
        <f t="shared" si="21"/>
        <v>#NUM!</v>
      </c>
      <c r="K202" s="2" t="e">
        <f t="shared" si="22"/>
        <v>#DIV/0!</v>
      </c>
      <c r="L202" s="2"/>
      <c r="M202" s="2">
        <f t="shared" si="26"/>
        <v>0.226402644417695</v>
      </c>
      <c r="N202" s="2">
        <f t="shared" si="27"/>
        <v>1</v>
      </c>
      <c r="O202">
        <f t="shared" si="23"/>
        <v>0</v>
      </c>
      <c r="P202">
        <f t="shared" si="24"/>
        <v>0</v>
      </c>
      <c r="Q202">
        <f t="shared" si="25"/>
        <v>0</v>
      </c>
      <c r="S202" s="2">
        <v>17.740674235562899</v>
      </c>
      <c r="U202" s="7">
        <v>251846000</v>
      </c>
      <c r="V202" s="7">
        <v>1112381000</v>
      </c>
      <c r="W202" s="2"/>
    </row>
    <row r="203" spans="1:23" x14ac:dyDescent="0.2">
      <c r="A203" s="2" t="s">
        <v>79</v>
      </c>
      <c r="B203" s="2">
        <v>2023</v>
      </c>
      <c r="C203" s="2" t="s">
        <v>80</v>
      </c>
      <c r="D203" s="2" t="s">
        <v>81</v>
      </c>
      <c r="E203" s="2">
        <v>2.5862563360447122</v>
      </c>
      <c r="F203" s="2"/>
      <c r="G203" s="2"/>
      <c r="H203" s="2">
        <v>0</v>
      </c>
      <c r="I203" s="2"/>
      <c r="J203" s="2" t="e">
        <f t="shared" si="21"/>
        <v>#NUM!</v>
      </c>
      <c r="K203" s="2" t="e">
        <f t="shared" si="22"/>
        <v>#DIV/0!</v>
      </c>
      <c r="L203" s="2"/>
      <c r="M203" s="2">
        <f t="shared" si="26"/>
        <v>0.12440886223905102</v>
      </c>
      <c r="N203" s="2">
        <f t="shared" si="27"/>
        <v>1</v>
      </c>
      <c r="O203">
        <f t="shared" si="23"/>
        <v>0</v>
      </c>
      <c r="P203">
        <f t="shared" si="24"/>
        <v>0</v>
      </c>
      <c r="Q203">
        <f t="shared" si="25"/>
        <v>0</v>
      </c>
      <c r="S203" s="2">
        <v>17.740674235562899</v>
      </c>
      <c r="U203" s="7">
        <v>108885000</v>
      </c>
      <c r="V203" s="7">
        <v>875219000</v>
      </c>
      <c r="W203" s="2"/>
    </row>
    <row r="204" spans="1:23" x14ac:dyDescent="0.2">
      <c r="A204" s="2" t="s">
        <v>79</v>
      </c>
      <c r="B204" s="2">
        <v>2024</v>
      </c>
      <c r="C204" s="2" t="s">
        <v>80</v>
      </c>
      <c r="D204" s="2" t="s">
        <v>81</v>
      </c>
      <c r="E204" s="2">
        <v>2.3077692341303244</v>
      </c>
      <c r="F204" s="2"/>
      <c r="G204" s="2"/>
      <c r="H204" s="2">
        <v>0</v>
      </c>
      <c r="I204" s="2"/>
      <c r="J204" s="2" t="e">
        <f t="shared" si="21"/>
        <v>#NUM!</v>
      </c>
      <c r="K204" s="2" t="e">
        <f t="shared" si="22"/>
        <v>#DIV/0!</v>
      </c>
      <c r="L204" s="2"/>
      <c r="M204" s="2">
        <f t="shared" si="26"/>
        <v>0.2407948453997327</v>
      </c>
      <c r="N204" s="2">
        <f t="shared" si="27"/>
        <v>1</v>
      </c>
      <c r="O204">
        <f t="shared" si="23"/>
        <v>0</v>
      </c>
      <c r="P204">
        <f t="shared" si="24"/>
        <v>0</v>
      </c>
      <c r="Q204">
        <f t="shared" si="25"/>
        <v>0</v>
      </c>
      <c r="S204" s="2">
        <v>17.740674235562899</v>
      </c>
      <c r="U204" s="7">
        <v>185027000</v>
      </c>
      <c r="V204" s="7">
        <v>768401000</v>
      </c>
      <c r="W204" s="2"/>
    </row>
    <row r="205" spans="1:23" x14ac:dyDescent="0.2">
      <c r="A205" s="2" t="s">
        <v>29</v>
      </c>
      <c r="B205" s="2">
        <v>2018</v>
      </c>
      <c r="C205" s="2" t="s">
        <v>30</v>
      </c>
      <c r="D205" s="2" t="s">
        <v>31</v>
      </c>
      <c r="E205" s="2">
        <v>3.5044542526292188</v>
      </c>
      <c r="F205" s="2">
        <v>19.986729188631699</v>
      </c>
      <c r="G205" s="2">
        <v>10</v>
      </c>
      <c r="H205" s="2">
        <v>1</v>
      </c>
      <c r="I205" s="2">
        <v>0</v>
      </c>
      <c r="J205" s="2" t="e">
        <f t="shared" si="21"/>
        <v>#NUM!</v>
      </c>
      <c r="K205" s="2" t="e">
        <f t="shared" si="22"/>
        <v>#DIV/0!</v>
      </c>
      <c r="L205" s="2"/>
      <c r="M205" s="2">
        <f t="shared" si="26"/>
        <v>3.4126688352593443E-2</v>
      </c>
      <c r="N205" s="2">
        <f t="shared" si="27"/>
        <v>1</v>
      </c>
      <c r="O205">
        <f t="shared" si="23"/>
        <v>199.86729188631699</v>
      </c>
      <c r="P205">
        <f t="shared" si="24"/>
        <v>19.986729188631699</v>
      </c>
      <c r="Q205">
        <f t="shared" si="25"/>
        <v>0</v>
      </c>
      <c r="S205" s="2">
        <v>3.98341317009799</v>
      </c>
      <c r="U205" s="7">
        <v>75547599</v>
      </c>
      <c r="V205" s="7">
        <v>2213739529</v>
      </c>
      <c r="W205" s="2"/>
    </row>
    <row r="206" spans="1:23" x14ac:dyDescent="0.2">
      <c r="A206" s="2" t="s">
        <v>29</v>
      </c>
      <c r="B206" s="2">
        <v>2019</v>
      </c>
      <c r="C206" s="2" t="s">
        <v>30</v>
      </c>
      <c r="D206" s="2" t="s">
        <v>31</v>
      </c>
      <c r="E206" s="2">
        <v>3.7600682732229278</v>
      </c>
      <c r="F206" s="2">
        <v>21.750199282264699</v>
      </c>
      <c r="G206" s="2">
        <v>10</v>
      </c>
      <c r="H206" s="2">
        <v>1</v>
      </c>
      <c r="I206" s="2">
        <v>0</v>
      </c>
      <c r="J206" s="2" t="e">
        <f t="shared" si="21"/>
        <v>#NUM!</v>
      </c>
      <c r="K206" s="2" t="e">
        <f t="shared" si="22"/>
        <v>#DIV/0!</v>
      </c>
      <c r="L206" s="2"/>
      <c r="M206" s="2">
        <f t="shared" si="26"/>
        <v>5.1940226749959149E-2</v>
      </c>
      <c r="N206" s="2">
        <f t="shared" si="27"/>
        <v>1</v>
      </c>
      <c r="O206">
        <f t="shared" si="23"/>
        <v>217.501992822647</v>
      </c>
      <c r="P206">
        <f t="shared" si="24"/>
        <v>21.750199282264699</v>
      </c>
      <c r="Q206">
        <f t="shared" si="25"/>
        <v>0</v>
      </c>
      <c r="S206" s="2">
        <v>4.0064831305425797</v>
      </c>
      <c r="U206" s="7">
        <v>66117000</v>
      </c>
      <c r="V206" s="7">
        <v>1272944000</v>
      </c>
      <c r="W206" s="2"/>
    </row>
    <row r="207" spans="1:23" x14ac:dyDescent="0.2">
      <c r="A207" s="2" t="s">
        <v>29</v>
      </c>
      <c r="B207" s="2">
        <v>2020</v>
      </c>
      <c r="C207" s="2" t="s">
        <v>30</v>
      </c>
      <c r="D207" s="2" t="s">
        <v>31</v>
      </c>
      <c r="E207" s="2">
        <v>3.8823324193711737</v>
      </c>
      <c r="F207" s="2">
        <v>15.566499709127299</v>
      </c>
      <c r="G207" s="2">
        <v>10</v>
      </c>
      <c r="H207" s="2">
        <v>1</v>
      </c>
      <c r="I207" s="2">
        <v>0</v>
      </c>
      <c r="J207" s="2" t="e">
        <f t="shared" si="21"/>
        <v>#NUM!</v>
      </c>
      <c r="K207" s="2" t="e">
        <f t="shared" si="22"/>
        <v>#DIV/0!</v>
      </c>
      <c r="L207" s="2"/>
      <c r="M207" s="2">
        <f t="shared" si="26"/>
        <v>-0.14052733552198962</v>
      </c>
      <c r="N207" s="2">
        <f t="shared" si="27"/>
        <v>0</v>
      </c>
      <c r="O207">
        <f t="shared" si="23"/>
        <v>155.66499709127299</v>
      </c>
      <c r="P207">
        <f t="shared" si="24"/>
        <v>15.566499709127299</v>
      </c>
      <c r="Q207">
        <f t="shared" si="25"/>
        <v>0</v>
      </c>
      <c r="S207" s="2">
        <v>4.0372430778020201</v>
      </c>
      <c r="U207" s="7">
        <v>-175077857</v>
      </c>
      <c r="V207" s="7">
        <v>1245863350</v>
      </c>
      <c r="W207" s="2"/>
    </row>
    <row r="208" spans="1:23" x14ac:dyDescent="0.2">
      <c r="A208" s="2" t="s">
        <v>29</v>
      </c>
      <c r="B208" s="2">
        <v>2021</v>
      </c>
      <c r="C208" s="2" t="s">
        <v>30</v>
      </c>
      <c r="D208" s="2" t="s">
        <v>31</v>
      </c>
      <c r="E208" s="2">
        <v>4.1044532711781017</v>
      </c>
      <c r="F208" s="2"/>
      <c r="G208" s="2"/>
      <c r="H208" s="2">
        <v>0</v>
      </c>
      <c r="I208" s="2"/>
      <c r="J208" s="2">
        <f t="shared" si="21"/>
        <v>9.1478365943285525</v>
      </c>
      <c r="K208" s="2">
        <f t="shared" si="22"/>
        <v>1.0754614397347824</v>
      </c>
      <c r="L208" s="2"/>
      <c r="M208" s="2">
        <f t="shared" si="26"/>
        <v>8.2375867471431719E-3</v>
      </c>
      <c r="N208" s="2">
        <f t="shared" si="27"/>
        <v>1</v>
      </c>
      <c r="O208">
        <f t="shared" si="23"/>
        <v>0</v>
      </c>
      <c r="P208">
        <f t="shared" si="24"/>
        <v>0</v>
      </c>
      <c r="Q208">
        <f t="shared" si="25"/>
        <v>0</v>
      </c>
      <c r="S208" s="2">
        <v>4.0218631041722999</v>
      </c>
      <c r="U208" s="7">
        <v>12451780</v>
      </c>
      <c r="V208" s="7">
        <v>1511581047</v>
      </c>
      <c r="W208" s="2">
        <v>1405518590.5807726</v>
      </c>
    </row>
    <row r="209" spans="1:23" x14ac:dyDescent="0.2">
      <c r="A209" s="2" t="s">
        <v>29</v>
      </c>
      <c r="B209" s="2">
        <v>2022</v>
      </c>
      <c r="C209" s="2" t="s">
        <v>30</v>
      </c>
      <c r="D209" s="2" t="s">
        <v>31</v>
      </c>
      <c r="E209" s="2">
        <v>4.2353675077949955</v>
      </c>
      <c r="F209" s="2"/>
      <c r="G209" s="2"/>
      <c r="H209" s="2">
        <v>0</v>
      </c>
      <c r="I209" s="2"/>
      <c r="J209" s="2">
        <f t="shared" si="21"/>
        <v>9.1311243909071464</v>
      </c>
      <c r="K209" s="2">
        <f t="shared" si="22"/>
        <v>1.1670875788297055</v>
      </c>
      <c r="L209" s="2"/>
      <c r="M209" s="2">
        <f t="shared" si="26"/>
        <v>3.5543995356116131E-2</v>
      </c>
      <c r="N209" s="2">
        <f t="shared" si="27"/>
        <v>1</v>
      </c>
      <c r="O209">
        <f t="shared" si="23"/>
        <v>0</v>
      </c>
      <c r="P209">
        <f t="shared" si="24"/>
        <v>0</v>
      </c>
      <c r="Q209">
        <f t="shared" si="25"/>
        <v>0</v>
      </c>
      <c r="S209" s="2">
        <v>4.0449330646168802</v>
      </c>
      <c r="U209" s="7">
        <v>56104033</v>
      </c>
      <c r="V209" s="7">
        <v>1578439127</v>
      </c>
      <c r="W209" s="2">
        <v>1352459880.1597874</v>
      </c>
    </row>
    <row r="210" spans="1:23" x14ac:dyDescent="0.2">
      <c r="A210" s="2" t="s">
        <v>29</v>
      </c>
      <c r="B210" s="2">
        <v>2023</v>
      </c>
      <c r="C210" s="2" t="s">
        <v>30</v>
      </c>
      <c r="D210" s="2" t="s">
        <v>31</v>
      </c>
      <c r="E210" s="2">
        <v>4.0610816035529949</v>
      </c>
      <c r="F210" s="2"/>
      <c r="G210" s="2"/>
      <c r="H210" s="2">
        <v>0</v>
      </c>
      <c r="I210" s="2"/>
      <c r="J210" s="2" t="e">
        <f t="shared" si="21"/>
        <v>#NUM!</v>
      </c>
      <c r="K210" s="2" t="e">
        <f t="shared" si="22"/>
        <v>#DIV/0!</v>
      </c>
      <c r="L210" s="2"/>
      <c r="M210" s="2">
        <f t="shared" si="26"/>
        <v>3.9704934850700334E-2</v>
      </c>
      <c r="N210" s="2">
        <f t="shared" si="27"/>
        <v>1</v>
      </c>
      <c r="O210">
        <f t="shared" si="23"/>
        <v>0</v>
      </c>
      <c r="P210">
        <f t="shared" si="24"/>
        <v>0</v>
      </c>
      <c r="Q210">
        <f t="shared" si="25"/>
        <v>0</v>
      </c>
      <c r="S210" s="2">
        <v>4.0449330646168802</v>
      </c>
      <c r="U210" s="7">
        <v>49647505</v>
      </c>
      <c r="V210" s="7">
        <v>1250411446</v>
      </c>
      <c r="W210" s="2"/>
    </row>
    <row r="211" spans="1:23" x14ac:dyDescent="0.2">
      <c r="A211" s="2" t="s">
        <v>29</v>
      </c>
      <c r="B211" s="2">
        <v>2024</v>
      </c>
      <c r="C211" s="2" t="s">
        <v>30</v>
      </c>
      <c r="D211" s="2" t="s">
        <v>31</v>
      </c>
      <c r="E211" s="2">
        <v>4.3683549742914956</v>
      </c>
      <c r="F211" s="2"/>
      <c r="G211" s="2"/>
      <c r="H211" s="2">
        <v>0</v>
      </c>
      <c r="I211" s="2"/>
      <c r="J211" s="2" t="e">
        <f t="shared" si="21"/>
        <v>#NUM!</v>
      </c>
      <c r="K211" s="2" t="e">
        <f t="shared" si="22"/>
        <v>#DIV/0!</v>
      </c>
      <c r="L211" s="2"/>
      <c r="M211" s="2" t="e">
        <f t="shared" si="26"/>
        <v>#DIV/0!</v>
      </c>
      <c r="N211" s="2">
        <f t="shared" si="27"/>
        <v>1</v>
      </c>
      <c r="O211">
        <f t="shared" si="23"/>
        <v>0</v>
      </c>
      <c r="P211">
        <f t="shared" si="24"/>
        <v>0</v>
      </c>
      <c r="Q211">
        <f t="shared" si="25"/>
        <v>0</v>
      </c>
      <c r="S211" s="2">
        <v>4.0449330646168802</v>
      </c>
      <c r="U211" s="7"/>
      <c r="V211" s="7"/>
      <c r="W211" s="2"/>
    </row>
    <row r="212" spans="1:23" x14ac:dyDescent="0.2">
      <c r="A212" s="2" t="s">
        <v>11</v>
      </c>
      <c r="B212" s="2">
        <v>2018</v>
      </c>
      <c r="C212" s="2" t="s">
        <v>12</v>
      </c>
      <c r="D212" s="2" t="s">
        <v>5</v>
      </c>
      <c r="E212" s="2">
        <v>0.78387475672316353</v>
      </c>
      <c r="F212" s="2">
        <v>39.817775665210903</v>
      </c>
      <c r="G212" s="2">
        <v>10</v>
      </c>
      <c r="H212" s="2">
        <v>1</v>
      </c>
      <c r="I212" s="2">
        <v>0</v>
      </c>
      <c r="J212" s="2">
        <f t="shared" si="21"/>
        <v>10.404495457398307</v>
      </c>
      <c r="K212" s="2">
        <f t="shared" si="22"/>
        <v>4.7710194420935298E-3</v>
      </c>
      <c r="L212" s="2">
        <v>6.9999999999999993E-3</v>
      </c>
      <c r="M212" s="2">
        <f t="shared" si="26"/>
        <v>0.1917277514894267</v>
      </c>
      <c r="N212" s="2">
        <f t="shared" si="27"/>
        <v>1</v>
      </c>
      <c r="O212">
        <f t="shared" si="23"/>
        <v>398.177756652109</v>
      </c>
      <c r="P212">
        <f t="shared" si="24"/>
        <v>39.817775665210903</v>
      </c>
      <c r="Q212">
        <f t="shared" si="25"/>
        <v>0</v>
      </c>
      <c r="S212" s="2">
        <v>0.70719794719562501</v>
      </c>
      <c r="U212" s="7">
        <v>23216226</v>
      </c>
      <c r="V212" s="7">
        <v>121089544</v>
      </c>
      <c r="W212" s="2">
        <v>25380224388.032623</v>
      </c>
    </row>
    <row r="213" spans="1:23" x14ac:dyDescent="0.2">
      <c r="A213" s="2" t="s">
        <v>11</v>
      </c>
      <c r="B213" s="2">
        <v>2019</v>
      </c>
      <c r="C213" s="2" t="s">
        <v>12</v>
      </c>
      <c r="D213" s="2" t="s">
        <v>5</v>
      </c>
      <c r="E213" s="2">
        <v>0.77075187175291715</v>
      </c>
      <c r="F213" s="2">
        <v>39.736469406175303</v>
      </c>
      <c r="G213" s="2">
        <v>10</v>
      </c>
      <c r="H213" s="2">
        <v>1</v>
      </c>
      <c r="I213" s="2">
        <v>0</v>
      </c>
      <c r="J213" s="2">
        <f t="shared" si="21"/>
        <v>10.391666689007883</v>
      </c>
      <c r="K213" s="2">
        <f t="shared" si="22"/>
        <v>5.0083326283531029E-2</v>
      </c>
      <c r="L213" s="2">
        <v>2.6800000000000001E-2</v>
      </c>
      <c r="M213" s="2">
        <f t="shared" si="26"/>
        <v>0.41301746092582042</v>
      </c>
      <c r="N213" s="2">
        <f t="shared" si="27"/>
        <v>1</v>
      </c>
      <c r="O213">
        <f t="shared" si="23"/>
        <v>397.36469406175303</v>
      </c>
      <c r="P213">
        <f t="shared" si="24"/>
        <v>39.736469406175303</v>
      </c>
      <c r="Q213">
        <f t="shared" si="25"/>
        <v>0</v>
      </c>
      <c r="S213" s="2">
        <v>0.71133360770554099</v>
      </c>
      <c r="U213" s="7">
        <v>509716000</v>
      </c>
      <c r="V213" s="7">
        <v>1234127000</v>
      </c>
      <c r="W213" s="2">
        <v>24641474350.433064</v>
      </c>
    </row>
    <row r="214" spans="1:23" x14ac:dyDescent="0.2">
      <c r="A214" s="2" t="s">
        <v>11</v>
      </c>
      <c r="B214" s="2">
        <v>2020</v>
      </c>
      <c r="C214" s="2" t="s">
        <v>12</v>
      </c>
      <c r="D214" s="2" t="s">
        <v>5</v>
      </c>
      <c r="E214" s="2">
        <v>0.80810801967046608</v>
      </c>
      <c r="F214" s="2">
        <v>28.865025061457398</v>
      </c>
      <c r="G214" s="2">
        <v>10</v>
      </c>
      <c r="H214" s="2">
        <v>1</v>
      </c>
      <c r="I214" s="2">
        <v>0</v>
      </c>
      <c r="J214" s="2">
        <f t="shared" si="21"/>
        <v>10.397410495232059</v>
      </c>
      <c r="K214" s="2">
        <f t="shared" si="22"/>
        <v>3.9425448976505668E-3</v>
      </c>
      <c r="L214" s="2">
        <v>5.74E-2</v>
      </c>
      <c r="M214" s="2">
        <f t="shared" si="26"/>
        <v>0.16701612930914844</v>
      </c>
      <c r="N214" s="2">
        <f t="shared" si="27"/>
        <v>1</v>
      </c>
      <c r="O214">
        <f t="shared" si="23"/>
        <v>288.65025061457396</v>
      </c>
      <c r="P214">
        <f t="shared" si="24"/>
        <v>28.865025061457398</v>
      </c>
      <c r="Q214">
        <f t="shared" si="25"/>
        <v>0</v>
      </c>
      <c r="S214" s="2">
        <v>0.70581939369232005</v>
      </c>
      <c r="U214" s="7">
        <v>16441656</v>
      </c>
      <c r="V214" s="7">
        <v>98443522</v>
      </c>
      <c r="W214" s="2">
        <v>24969537330.738899</v>
      </c>
    </row>
    <row r="215" spans="1:23" x14ac:dyDescent="0.2">
      <c r="A215" s="2" t="s">
        <v>11</v>
      </c>
      <c r="B215" s="2">
        <v>2021</v>
      </c>
      <c r="C215" s="2" t="s">
        <v>12</v>
      </c>
      <c r="D215" s="2" t="s">
        <v>5</v>
      </c>
      <c r="E215" s="2">
        <v>0.87274867023528568</v>
      </c>
      <c r="F215" s="2">
        <v>25.143041111419901</v>
      </c>
      <c r="G215" s="2">
        <v>11</v>
      </c>
      <c r="H215" s="2">
        <v>1</v>
      </c>
      <c r="I215" s="2">
        <v>0</v>
      </c>
      <c r="J215" s="2">
        <f t="shared" si="21"/>
        <v>10.348676298084351</v>
      </c>
      <c r="K215" s="2">
        <f t="shared" si="22"/>
        <v>3.1129292751240017E-3</v>
      </c>
      <c r="L215" s="2">
        <v>-1.9799999999999998E-2</v>
      </c>
      <c r="M215" s="2">
        <f t="shared" si="26"/>
        <v>0.22213060851925781</v>
      </c>
      <c r="N215" s="2">
        <f t="shared" si="27"/>
        <v>1</v>
      </c>
      <c r="O215">
        <f t="shared" si="23"/>
        <v>276.57345222561889</v>
      </c>
      <c r="P215">
        <f t="shared" si="24"/>
        <v>25.143041111419901</v>
      </c>
      <c r="Q215">
        <f t="shared" si="25"/>
        <v>0</v>
      </c>
      <c r="S215" s="2">
        <v>0.71271216120884595</v>
      </c>
      <c r="U215" s="7">
        <v>15433128</v>
      </c>
      <c r="V215" s="7">
        <v>69477719</v>
      </c>
      <c r="W215" s="2">
        <v>22319080473.562122</v>
      </c>
    </row>
    <row r="216" spans="1:23" x14ac:dyDescent="0.2">
      <c r="A216" s="2" t="s">
        <v>11</v>
      </c>
      <c r="B216" s="2">
        <v>2022</v>
      </c>
      <c r="C216" s="2" t="s">
        <v>12</v>
      </c>
      <c r="D216" s="2" t="s">
        <v>5</v>
      </c>
      <c r="E216" s="2">
        <v>0.84789299064273327</v>
      </c>
      <c r="F216" s="2">
        <v>29.574817207619901</v>
      </c>
      <c r="G216" s="2">
        <v>11</v>
      </c>
      <c r="H216" s="2">
        <v>1</v>
      </c>
      <c r="I216" s="2">
        <v>0</v>
      </c>
      <c r="J216" s="2">
        <f t="shared" si="21"/>
        <v>10.35908097805979</v>
      </c>
      <c r="K216" s="2">
        <f t="shared" si="22"/>
        <v>0</v>
      </c>
      <c r="L216" s="2">
        <v>-0.06</v>
      </c>
      <c r="M216" s="2" t="e">
        <f t="shared" si="26"/>
        <v>#DIV/0!</v>
      </c>
      <c r="N216" s="2">
        <f t="shared" si="27"/>
        <v>1</v>
      </c>
      <c r="O216">
        <f t="shared" si="23"/>
        <v>325.32298928381891</v>
      </c>
      <c r="P216">
        <f t="shared" si="24"/>
        <v>29.574817207619901</v>
      </c>
      <c r="Q216">
        <f t="shared" si="25"/>
        <v>0</v>
      </c>
      <c r="S216" s="2">
        <v>0.70444084018901498</v>
      </c>
      <c r="U216" s="7"/>
      <c r="V216" s="7"/>
      <c r="W216" s="2">
        <v>22860250132.872711</v>
      </c>
    </row>
    <row r="217" spans="1:23" x14ac:dyDescent="0.2">
      <c r="A217" s="2" t="s">
        <v>11</v>
      </c>
      <c r="B217" s="2">
        <v>2023</v>
      </c>
      <c r="C217" s="2" t="s">
        <v>12</v>
      </c>
      <c r="D217" s="2" t="s">
        <v>5</v>
      </c>
      <c r="E217" s="2">
        <v>0.82226528451946135</v>
      </c>
      <c r="F217" s="2">
        <v>32.603877909572397</v>
      </c>
      <c r="G217" s="2">
        <v>10</v>
      </c>
      <c r="H217" s="2">
        <v>1</v>
      </c>
      <c r="I217" s="2">
        <v>0</v>
      </c>
      <c r="J217" s="2">
        <f t="shared" si="21"/>
        <v>10.52589753300712</v>
      </c>
      <c r="K217" s="2">
        <f t="shared" si="22"/>
        <v>0</v>
      </c>
      <c r="L217" s="2"/>
      <c r="M217" s="2" t="e">
        <f t="shared" si="26"/>
        <v>#DIV/0!</v>
      </c>
      <c r="N217" s="2">
        <f t="shared" si="27"/>
        <v>1</v>
      </c>
      <c r="O217">
        <f t="shared" si="23"/>
        <v>326.03877909572395</v>
      </c>
      <c r="P217">
        <f t="shared" si="24"/>
        <v>32.603877909572397</v>
      </c>
      <c r="Q217">
        <f t="shared" si="25"/>
        <v>0</v>
      </c>
      <c r="S217" s="2">
        <v>0.70444084018901498</v>
      </c>
      <c r="U217" s="7"/>
      <c r="V217" s="7"/>
      <c r="W217" s="2">
        <v>33565840999.999989</v>
      </c>
    </row>
    <row r="218" spans="1:23" x14ac:dyDescent="0.2">
      <c r="A218" s="2" t="s">
        <v>11</v>
      </c>
      <c r="B218" s="2">
        <v>2024</v>
      </c>
      <c r="C218" s="2" t="s">
        <v>12</v>
      </c>
      <c r="D218" s="2" t="s">
        <v>5</v>
      </c>
      <c r="E218" s="2">
        <v>0.85389342348941966</v>
      </c>
      <c r="F218" s="2"/>
      <c r="G218" s="2"/>
      <c r="H218" s="2">
        <v>0</v>
      </c>
      <c r="I218" s="2"/>
      <c r="J218" s="2" t="e">
        <f t="shared" si="21"/>
        <v>#NUM!</v>
      </c>
      <c r="K218" s="2" t="e">
        <f t="shared" si="22"/>
        <v>#DIV/0!</v>
      </c>
      <c r="L218" s="2"/>
      <c r="M218" s="2" t="e">
        <f t="shared" si="26"/>
        <v>#DIV/0!</v>
      </c>
      <c r="N218" s="2">
        <f t="shared" si="27"/>
        <v>1</v>
      </c>
      <c r="O218">
        <f t="shared" si="23"/>
        <v>0</v>
      </c>
      <c r="P218">
        <f t="shared" si="24"/>
        <v>0</v>
      </c>
      <c r="Q218">
        <f t="shared" si="25"/>
        <v>0</v>
      </c>
      <c r="S218" s="2">
        <v>0.70444084018901498</v>
      </c>
      <c r="U218" s="7"/>
      <c r="V218" s="7"/>
      <c r="W218" s="2"/>
    </row>
    <row r="219" spans="1:23" x14ac:dyDescent="0.2">
      <c r="A219" s="2" t="s">
        <v>32</v>
      </c>
      <c r="B219" s="2">
        <v>2018</v>
      </c>
      <c r="C219" s="2" t="s">
        <v>33</v>
      </c>
      <c r="D219" s="2" t="s">
        <v>34</v>
      </c>
      <c r="E219" s="2">
        <v>1.3369526269617802</v>
      </c>
      <c r="F219" s="2">
        <v>47.367882333035801</v>
      </c>
      <c r="G219" s="2">
        <v>9</v>
      </c>
      <c r="H219" s="2">
        <v>1</v>
      </c>
      <c r="I219" s="2">
        <v>0</v>
      </c>
      <c r="J219" s="2" t="e">
        <f t="shared" si="21"/>
        <v>#NUM!</v>
      </c>
      <c r="K219" s="2" t="e">
        <f t="shared" si="22"/>
        <v>#DIV/0!</v>
      </c>
      <c r="L219" s="2"/>
      <c r="M219" s="2">
        <f t="shared" si="26"/>
        <v>0.24975003734152104</v>
      </c>
      <c r="N219" s="2">
        <f t="shared" si="27"/>
        <v>1</v>
      </c>
      <c r="O219">
        <f t="shared" si="23"/>
        <v>426.31094099732223</v>
      </c>
      <c r="P219">
        <f t="shared" si="24"/>
        <v>47.367882333035801</v>
      </c>
      <c r="Q219">
        <f t="shared" si="25"/>
        <v>0</v>
      </c>
      <c r="S219" s="2">
        <v>1.6771690247338</v>
      </c>
      <c r="U219" s="7">
        <v>49499859</v>
      </c>
      <c r="V219" s="7">
        <v>198197604</v>
      </c>
      <c r="W219" s="2"/>
    </row>
    <row r="220" spans="1:23" x14ac:dyDescent="0.2">
      <c r="A220" s="2" t="s">
        <v>32</v>
      </c>
      <c r="B220" s="2">
        <v>2019</v>
      </c>
      <c r="C220" s="2" t="s">
        <v>33</v>
      </c>
      <c r="D220" s="2" t="s">
        <v>34</v>
      </c>
      <c r="E220" s="2">
        <v>1.4753158291189243</v>
      </c>
      <c r="F220" s="2">
        <v>55.054569904448798</v>
      </c>
      <c r="G220" s="2">
        <v>9</v>
      </c>
      <c r="H220" s="2">
        <v>1</v>
      </c>
      <c r="I220" s="2">
        <v>0</v>
      </c>
      <c r="J220" s="2">
        <f t="shared" si="21"/>
        <v>10.326252852030686</v>
      </c>
      <c r="K220" s="2">
        <f t="shared" si="22"/>
        <v>3.1686244452449538E-2</v>
      </c>
      <c r="L220" s="2"/>
      <c r="M220" s="2">
        <f t="shared" si="26"/>
        <v>0.13980524701468092</v>
      </c>
      <c r="N220" s="2">
        <f t="shared" si="27"/>
        <v>1</v>
      </c>
      <c r="O220">
        <f t="shared" si="23"/>
        <v>495.49112914003916</v>
      </c>
      <c r="P220">
        <f t="shared" si="24"/>
        <v>55.054569904448798</v>
      </c>
      <c r="Q220">
        <f t="shared" si="25"/>
        <v>0</v>
      </c>
      <c r="S220" s="2">
        <v>1.6630988147947601</v>
      </c>
      <c r="U220" s="7">
        <v>93896000</v>
      </c>
      <c r="V220" s="7">
        <v>671620000</v>
      </c>
      <c r="W220" s="2">
        <v>21195948324.134064</v>
      </c>
    </row>
    <row r="221" spans="1:23" x14ac:dyDescent="0.2">
      <c r="A221" s="2" t="s">
        <v>32</v>
      </c>
      <c r="B221" s="2">
        <v>2020</v>
      </c>
      <c r="C221" s="2" t="s">
        <v>33</v>
      </c>
      <c r="D221" s="2" t="s">
        <v>34</v>
      </c>
      <c r="E221" s="2">
        <v>1.5173004933554086</v>
      </c>
      <c r="F221" s="2"/>
      <c r="G221" s="2"/>
      <c r="H221" s="2">
        <v>0</v>
      </c>
      <c r="I221" s="2"/>
      <c r="J221" s="2">
        <f t="shared" si="21"/>
        <v>10.32595575502944</v>
      </c>
      <c r="K221" s="2">
        <f t="shared" si="22"/>
        <v>1.0069041758034258E-2</v>
      </c>
      <c r="L221" s="2"/>
      <c r="M221" s="2">
        <f t="shared" si="26"/>
        <v>-0.34087644769168618</v>
      </c>
      <c r="N221" s="2">
        <f t="shared" si="27"/>
        <v>0</v>
      </c>
      <c r="O221">
        <f t="shared" si="23"/>
        <v>0</v>
      </c>
      <c r="P221">
        <f t="shared" si="24"/>
        <v>0</v>
      </c>
      <c r="Q221">
        <f t="shared" si="25"/>
        <v>0</v>
      </c>
      <c r="S221" s="2">
        <v>1.67154094075818</v>
      </c>
      <c r="U221" s="7">
        <v>-72701085</v>
      </c>
      <c r="V221" s="7">
        <v>213276938</v>
      </c>
      <c r="W221" s="2">
        <v>21181453322.489475</v>
      </c>
    </row>
    <row r="222" spans="1:23" x14ac:dyDescent="0.2">
      <c r="A222" s="2" t="s">
        <v>32</v>
      </c>
      <c r="B222" s="2">
        <v>2021</v>
      </c>
      <c r="C222" s="2" t="s">
        <v>33</v>
      </c>
      <c r="D222" s="2" t="s">
        <v>34</v>
      </c>
      <c r="E222" s="2">
        <v>1.5936776170831282</v>
      </c>
      <c r="F222" s="2"/>
      <c r="G222" s="2"/>
      <c r="H222" s="2">
        <v>0</v>
      </c>
      <c r="I222" s="2"/>
      <c r="J222" s="2" t="e">
        <f t="shared" si="21"/>
        <v>#NUM!</v>
      </c>
      <c r="K222" s="2" t="e">
        <f t="shared" si="22"/>
        <v>#DIV/0!</v>
      </c>
      <c r="L222" s="2"/>
      <c r="M222" s="2">
        <f t="shared" si="26"/>
        <v>-0.36826185222391944</v>
      </c>
      <c r="N222" s="2">
        <f t="shared" si="27"/>
        <v>0</v>
      </c>
      <c r="O222">
        <f t="shared" si="23"/>
        <v>0</v>
      </c>
      <c r="P222">
        <f t="shared" si="24"/>
        <v>0</v>
      </c>
      <c r="Q222">
        <f t="shared" si="25"/>
        <v>0</v>
      </c>
      <c r="S222" s="2">
        <v>1.67435498274599</v>
      </c>
      <c r="U222" s="7">
        <v>-105979227</v>
      </c>
      <c r="V222" s="7">
        <v>287782257</v>
      </c>
      <c r="W222" s="2"/>
    </row>
    <row r="223" spans="1:23" x14ac:dyDescent="0.2">
      <c r="A223" s="2" t="s">
        <v>32</v>
      </c>
      <c r="B223" s="2">
        <v>2022</v>
      </c>
      <c r="C223" s="2" t="s">
        <v>33</v>
      </c>
      <c r="D223" s="2" t="s">
        <v>34</v>
      </c>
      <c r="E223" s="2">
        <v>1.5677352854788946</v>
      </c>
      <c r="F223" s="2"/>
      <c r="G223" s="2"/>
      <c r="H223" s="2">
        <v>0</v>
      </c>
      <c r="I223" s="2"/>
      <c r="J223" s="2" t="e">
        <f t="shared" si="21"/>
        <v>#NUM!</v>
      </c>
      <c r="K223" s="2" t="e">
        <f t="shared" si="22"/>
        <v>#DIV/0!</v>
      </c>
      <c r="L223" s="2"/>
      <c r="M223" s="2">
        <f t="shared" si="26"/>
        <v>-0.10080049228679851</v>
      </c>
      <c r="N223" s="2">
        <f t="shared" si="27"/>
        <v>0</v>
      </c>
      <c r="O223">
        <f t="shared" si="23"/>
        <v>0</v>
      </c>
      <c r="P223">
        <f t="shared" si="24"/>
        <v>0</v>
      </c>
      <c r="Q223">
        <f t="shared" si="25"/>
        <v>0</v>
      </c>
      <c r="S223" s="2">
        <v>1.68561115069722</v>
      </c>
      <c r="U223" s="7">
        <v>-39861306</v>
      </c>
      <c r="V223" s="7">
        <v>395447533</v>
      </c>
      <c r="W223" s="2"/>
    </row>
    <row r="224" spans="1:23" x14ac:dyDescent="0.2">
      <c r="A224" s="2" t="s">
        <v>32</v>
      </c>
      <c r="B224" s="2">
        <v>2023</v>
      </c>
      <c r="C224" s="2" t="s">
        <v>33</v>
      </c>
      <c r="D224" s="2" t="s">
        <v>34</v>
      </c>
      <c r="E224" s="2">
        <v>1.6228114718447852</v>
      </c>
      <c r="F224" s="2"/>
      <c r="G224" s="2"/>
      <c r="H224" s="2">
        <v>0</v>
      </c>
      <c r="I224" s="2"/>
      <c r="J224" s="2" t="e">
        <f t="shared" si="21"/>
        <v>#NUM!</v>
      </c>
      <c r="K224" s="2" t="e">
        <f t="shared" si="22"/>
        <v>#DIV/0!</v>
      </c>
      <c r="L224" s="2"/>
      <c r="M224" s="2">
        <f t="shared" si="26"/>
        <v>1.8503262386705683E-3</v>
      </c>
      <c r="N224" s="2">
        <f t="shared" si="27"/>
        <v>1</v>
      </c>
      <c r="O224">
        <f t="shared" si="23"/>
        <v>0</v>
      </c>
      <c r="P224">
        <f t="shared" si="24"/>
        <v>0</v>
      </c>
      <c r="Q224">
        <f t="shared" si="25"/>
        <v>0</v>
      </c>
      <c r="S224" s="2">
        <v>1.68561115069722</v>
      </c>
      <c r="U224" s="7">
        <v>817648</v>
      </c>
      <c r="V224" s="7">
        <v>441893966</v>
      </c>
      <c r="W224" s="2"/>
    </row>
    <row r="225" spans="1:23" x14ac:dyDescent="0.2">
      <c r="A225" s="2" t="s">
        <v>32</v>
      </c>
      <c r="B225" s="2">
        <v>2024</v>
      </c>
      <c r="C225" s="2" t="s">
        <v>33</v>
      </c>
      <c r="D225" s="2" t="s">
        <v>34</v>
      </c>
      <c r="E225" s="2">
        <v>1.5851105257263496</v>
      </c>
      <c r="F225" s="2"/>
      <c r="G225" s="2"/>
      <c r="H225" s="2">
        <v>0</v>
      </c>
      <c r="I225" s="2"/>
      <c r="J225" s="2" t="e">
        <f t="shared" si="21"/>
        <v>#NUM!</v>
      </c>
      <c r="K225" s="2" t="e">
        <f t="shared" si="22"/>
        <v>#DIV/0!</v>
      </c>
      <c r="L225" s="2"/>
      <c r="M225" s="2">
        <f t="shared" si="26"/>
        <v>4.4436272995945859E-2</v>
      </c>
      <c r="N225" s="2">
        <f t="shared" si="27"/>
        <v>1</v>
      </c>
      <c r="O225">
        <f t="shared" si="23"/>
        <v>0</v>
      </c>
      <c r="P225">
        <f t="shared" si="24"/>
        <v>0</v>
      </c>
      <c r="Q225">
        <f t="shared" si="25"/>
        <v>0</v>
      </c>
      <c r="S225" s="2">
        <v>1.68561115069722</v>
      </c>
      <c r="U225" s="7">
        <v>20849262</v>
      </c>
      <c r="V225" s="7">
        <v>469194660</v>
      </c>
      <c r="W225" s="2"/>
    </row>
    <row r="226" spans="1:23" x14ac:dyDescent="0.2">
      <c r="A226" s="2" t="s">
        <v>21</v>
      </c>
      <c r="B226" s="2">
        <v>2018</v>
      </c>
      <c r="C226" s="2" t="s">
        <v>22</v>
      </c>
      <c r="D226" s="2" t="s">
        <v>15</v>
      </c>
      <c r="E226" s="2">
        <v>3.377752096879437</v>
      </c>
      <c r="F226" s="2">
        <v>4.7837595989130799</v>
      </c>
      <c r="G226" s="2">
        <v>9</v>
      </c>
      <c r="H226" s="2">
        <v>1</v>
      </c>
      <c r="I226" s="2">
        <v>0</v>
      </c>
      <c r="J226" s="2" t="e">
        <f t="shared" si="21"/>
        <v>#NUM!</v>
      </c>
      <c r="K226" s="2" t="e">
        <f t="shared" si="22"/>
        <v>#DIV/0!</v>
      </c>
      <c r="L226" s="2"/>
      <c r="M226" s="2">
        <f t="shared" si="26"/>
        <v>0.16574156417887131</v>
      </c>
      <c r="N226" s="2">
        <f t="shared" si="27"/>
        <v>1</v>
      </c>
      <c r="O226">
        <f t="shared" si="23"/>
        <v>43.053836390217718</v>
      </c>
      <c r="P226">
        <f t="shared" si="24"/>
        <v>4.7837595989130799</v>
      </c>
      <c r="Q226">
        <f t="shared" si="25"/>
        <v>0</v>
      </c>
      <c r="S226" s="2">
        <v>2.1323957697970202</v>
      </c>
      <c r="U226" s="7">
        <v>80126183</v>
      </c>
      <c r="V226" s="7">
        <v>483440490</v>
      </c>
      <c r="W226" s="2"/>
    </row>
    <row r="227" spans="1:23" x14ac:dyDescent="0.2">
      <c r="A227" s="2" t="s">
        <v>21</v>
      </c>
      <c r="B227" s="2">
        <v>2019</v>
      </c>
      <c r="C227" s="2" t="s">
        <v>22</v>
      </c>
      <c r="D227" s="2" t="s">
        <v>15</v>
      </c>
      <c r="E227" s="2">
        <v>3.1775277489818934</v>
      </c>
      <c r="F227" s="2"/>
      <c r="G227" s="2"/>
      <c r="H227" s="2">
        <v>0</v>
      </c>
      <c r="I227" s="2"/>
      <c r="J227" s="2">
        <f t="shared" si="21"/>
        <v>9.2846948550823498</v>
      </c>
      <c r="K227" s="2">
        <f t="shared" si="22"/>
        <v>2.5407253713642334E-2</v>
      </c>
      <c r="L227" s="2">
        <v>6.6100000000000006E-2</v>
      </c>
      <c r="M227" s="2">
        <f t="shared" si="26"/>
        <v>0.2162633932556916</v>
      </c>
      <c r="N227" s="2">
        <f t="shared" si="27"/>
        <v>1</v>
      </c>
      <c r="O227">
        <f t="shared" si="23"/>
        <v>0</v>
      </c>
      <c r="P227">
        <f t="shared" si="24"/>
        <v>0</v>
      </c>
      <c r="Q227">
        <f t="shared" si="25"/>
        <v>0</v>
      </c>
      <c r="S227" s="2">
        <v>2.1205050870658102</v>
      </c>
      <c r="U227" s="7">
        <v>10583653</v>
      </c>
      <c r="V227" s="7">
        <v>48938717</v>
      </c>
      <c r="W227" s="2">
        <v>1926171067.1910412</v>
      </c>
    </row>
    <row r="228" spans="1:23" x14ac:dyDescent="0.2">
      <c r="A228" s="2" t="s">
        <v>21</v>
      </c>
      <c r="B228" s="2">
        <v>2020</v>
      </c>
      <c r="C228" s="2" t="s">
        <v>22</v>
      </c>
      <c r="D228" s="2" t="s">
        <v>15</v>
      </c>
      <c r="E228" s="2">
        <v>3.0433285585148484</v>
      </c>
      <c r="F228" s="2"/>
      <c r="G228" s="2"/>
      <c r="H228" s="2">
        <v>0</v>
      </c>
      <c r="I228" s="2"/>
      <c r="J228" s="2">
        <f t="shared" si="21"/>
        <v>9.3051581550151052</v>
      </c>
      <c r="K228" s="2">
        <f t="shared" si="22"/>
        <v>0.19433124325713547</v>
      </c>
      <c r="L228" s="2">
        <v>0.14279</v>
      </c>
      <c r="M228" s="2">
        <f t="shared" si="26"/>
        <v>0.14429832684237479</v>
      </c>
      <c r="N228" s="2">
        <f t="shared" si="27"/>
        <v>1</v>
      </c>
      <c r="O228">
        <f t="shared" si="23"/>
        <v>0</v>
      </c>
      <c r="P228">
        <f t="shared" si="24"/>
        <v>0</v>
      </c>
      <c r="Q228">
        <f t="shared" si="25"/>
        <v>0</v>
      </c>
      <c r="S228" s="2">
        <v>2.1006872825137899</v>
      </c>
      <c r="U228" s="7">
        <v>56618985</v>
      </c>
      <c r="V228" s="7">
        <v>392374508</v>
      </c>
      <c r="W228" s="2">
        <v>2019101516.6862149</v>
      </c>
    </row>
    <row r="229" spans="1:23" x14ac:dyDescent="0.2">
      <c r="A229" s="2" t="s">
        <v>21</v>
      </c>
      <c r="B229" s="2">
        <v>2021</v>
      </c>
      <c r="C229" s="2" t="s">
        <v>22</v>
      </c>
      <c r="D229" s="2" t="s">
        <v>15</v>
      </c>
      <c r="E229" s="2">
        <v>2.904451902700413</v>
      </c>
      <c r="F229" s="2"/>
      <c r="G229" s="2"/>
      <c r="H229" s="2">
        <v>0</v>
      </c>
      <c r="I229" s="2"/>
      <c r="J229" s="2">
        <f t="shared" si="21"/>
        <v>9.3252612674551045</v>
      </c>
      <c r="K229" s="2">
        <f t="shared" si="22"/>
        <v>0.12887122696180556</v>
      </c>
      <c r="L229" s="2">
        <v>0.20129000000000002</v>
      </c>
      <c r="M229" s="2">
        <f t="shared" si="26"/>
        <v>0.13041967659491252</v>
      </c>
      <c r="N229" s="2">
        <f t="shared" si="27"/>
        <v>1</v>
      </c>
      <c r="O229">
        <f t="shared" si="23"/>
        <v>0</v>
      </c>
      <c r="P229">
        <f t="shared" si="24"/>
        <v>0</v>
      </c>
      <c r="Q229">
        <f t="shared" si="25"/>
        <v>0</v>
      </c>
      <c r="S229" s="2">
        <v>2.1046508434242002</v>
      </c>
      <c r="U229" s="7">
        <v>35543513</v>
      </c>
      <c r="V229" s="7">
        <v>272531829</v>
      </c>
      <c r="W229" s="2">
        <v>2114760877.3894277</v>
      </c>
    </row>
    <row r="230" spans="1:23" x14ac:dyDescent="0.2">
      <c r="A230" s="2" t="s">
        <v>21</v>
      </c>
      <c r="B230" s="2">
        <v>2022</v>
      </c>
      <c r="C230" s="2" t="s">
        <v>22</v>
      </c>
      <c r="D230" s="2" t="s">
        <v>15</v>
      </c>
      <c r="E230" s="2">
        <v>2.9977172246005921</v>
      </c>
      <c r="F230" s="2"/>
      <c r="G230" s="2"/>
      <c r="H230" s="2">
        <v>0</v>
      </c>
      <c r="I230" s="2"/>
      <c r="J230" s="2">
        <f t="shared" si="21"/>
        <v>9.3129795691212536</v>
      </c>
      <c r="K230" s="2">
        <f t="shared" si="22"/>
        <v>0.16548567835439895</v>
      </c>
      <c r="L230" s="2">
        <v>0.18239</v>
      </c>
      <c r="M230" s="2">
        <f t="shared" si="26"/>
        <v>7.5868085732977417E-2</v>
      </c>
      <c r="N230" s="2">
        <f t="shared" si="27"/>
        <v>1</v>
      </c>
      <c r="O230">
        <f t="shared" si="23"/>
        <v>0</v>
      </c>
      <c r="P230">
        <f t="shared" si="24"/>
        <v>0</v>
      </c>
      <c r="Q230">
        <f t="shared" si="25"/>
        <v>0</v>
      </c>
      <c r="S230" s="2">
        <v>2.1086144043345998</v>
      </c>
      <c r="U230" s="7">
        <v>25810660</v>
      </c>
      <c r="V230" s="7">
        <v>340204445</v>
      </c>
      <c r="W230" s="2">
        <v>2055793881.2773199</v>
      </c>
    </row>
    <row r="231" spans="1:23" x14ac:dyDescent="0.2">
      <c r="A231" s="2" t="s">
        <v>21</v>
      </c>
      <c r="B231" s="2">
        <v>2023</v>
      </c>
      <c r="C231" s="2" t="s">
        <v>22</v>
      </c>
      <c r="D231" s="2" t="s">
        <v>15</v>
      </c>
      <c r="E231" s="2">
        <v>3.2412103970418662</v>
      </c>
      <c r="F231" s="2"/>
      <c r="G231" s="2"/>
      <c r="H231" s="2">
        <v>0</v>
      </c>
      <c r="I231" s="2"/>
      <c r="J231" s="2">
        <f t="shared" si="21"/>
        <v>9.2784535049520365</v>
      </c>
      <c r="K231" s="2">
        <f t="shared" si="22"/>
        <v>0</v>
      </c>
      <c r="L231" s="2">
        <v>6.2E-2</v>
      </c>
      <c r="M231" s="2" t="e">
        <f t="shared" si="26"/>
        <v>#DIV/0!</v>
      </c>
      <c r="N231" s="2">
        <f t="shared" si="27"/>
        <v>1</v>
      </c>
      <c r="O231">
        <f t="shared" si="23"/>
        <v>0</v>
      </c>
      <c r="P231">
        <f t="shared" si="24"/>
        <v>0</v>
      </c>
      <c r="Q231">
        <f t="shared" si="25"/>
        <v>0</v>
      </c>
      <c r="S231" s="2">
        <v>2.1086144043345998</v>
      </c>
      <c r="U231" s="7"/>
      <c r="V231" s="7"/>
      <c r="W231" s="2">
        <v>1898687560.0000012</v>
      </c>
    </row>
    <row r="232" spans="1:23" x14ac:dyDescent="0.2">
      <c r="A232" s="2" t="s">
        <v>21</v>
      </c>
      <c r="B232" s="2">
        <v>2024</v>
      </c>
      <c r="C232" s="2" t="s">
        <v>22</v>
      </c>
      <c r="D232" s="2" t="s">
        <v>15</v>
      </c>
      <c r="E232" s="2">
        <v>3.0858884009038094</v>
      </c>
      <c r="F232" s="2"/>
      <c r="G232" s="2"/>
      <c r="H232" s="2">
        <v>0</v>
      </c>
      <c r="I232" s="2"/>
      <c r="J232" s="2">
        <f t="shared" si="21"/>
        <v>9.2986093819406488</v>
      </c>
      <c r="K232" s="2">
        <f t="shared" si="22"/>
        <v>0</v>
      </c>
      <c r="L232" s="2">
        <v>0.1249</v>
      </c>
      <c r="M232" s="2" t="e">
        <f t="shared" si="26"/>
        <v>#DIV/0!</v>
      </c>
      <c r="N232" s="2">
        <f t="shared" si="27"/>
        <v>1</v>
      </c>
      <c r="O232">
        <f t="shared" si="23"/>
        <v>0</v>
      </c>
      <c r="P232">
        <f t="shared" si="24"/>
        <v>0</v>
      </c>
      <c r="Q232">
        <f t="shared" si="25"/>
        <v>0</v>
      </c>
      <c r="S232" s="2">
        <v>2.1086144043345998</v>
      </c>
      <c r="U232" s="7"/>
      <c r="V232" s="7"/>
      <c r="W232" s="2">
        <v>1988883670.0000012</v>
      </c>
    </row>
    <row r="233" spans="1:23" x14ac:dyDescent="0.2">
      <c r="A233" s="2" t="s">
        <v>72</v>
      </c>
      <c r="B233" s="2">
        <v>2018</v>
      </c>
      <c r="C233" s="2" t="s">
        <v>73</v>
      </c>
      <c r="D233" s="2" t="s">
        <v>34</v>
      </c>
      <c r="E233" s="2">
        <v>1.0403456146356878</v>
      </c>
      <c r="F233" s="2">
        <v>43.988425323761703</v>
      </c>
      <c r="G233" s="2">
        <v>9</v>
      </c>
      <c r="H233" s="2">
        <v>1</v>
      </c>
      <c r="I233" s="2">
        <v>0</v>
      </c>
      <c r="J233" s="2">
        <f t="shared" si="21"/>
        <v>10.800713699839928</v>
      </c>
      <c r="K233" s="2">
        <f t="shared" si="22"/>
        <v>9.3209783159800066E-3</v>
      </c>
      <c r="L233" s="2"/>
      <c r="M233" s="2">
        <f t="shared" si="26"/>
        <v>0.13741109127515649</v>
      </c>
      <c r="N233" s="2">
        <f t="shared" si="27"/>
        <v>1</v>
      </c>
      <c r="O233">
        <f t="shared" si="23"/>
        <v>395.89582791385533</v>
      </c>
      <c r="P233">
        <f t="shared" si="24"/>
        <v>43.988425323761703</v>
      </c>
      <c r="Q233">
        <f t="shared" si="25"/>
        <v>0</v>
      </c>
      <c r="S233" s="2">
        <v>1.2824019011504699</v>
      </c>
      <c r="U233" s="7">
        <v>80946297</v>
      </c>
      <c r="V233" s="7">
        <v>589081247</v>
      </c>
      <c r="W233" s="2">
        <v>63199508359.554001</v>
      </c>
    </row>
    <row r="234" spans="1:23" x14ac:dyDescent="0.2">
      <c r="A234" s="2" t="s">
        <v>72</v>
      </c>
      <c r="B234" s="2">
        <v>2019</v>
      </c>
      <c r="C234" s="2" t="s">
        <v>73</v>
      </c>
      <c r="D234" s="2" t="s">
        <v>34</v>
      </c>
      <c r="E234" s="2">
        <v>0.96944388921701019</v>
      </c>
      <c r="F234" s="2">
        <v>42.805293294130003</v>
      </c>
      <c r="G234" s="2">
        <v>9</v>
      </c>
      <c r="H234" s="2">
        <v>1</v>
      </c>
      <c r="I234" s="2">
        <v>0</v>
      </c>
      <c r="J234" s="2">
        <f t="shared" si="21"/>
        <v>10.816219040166638</v>
      </c>
      <c r="K234" s="2">
        <f t="shared" si="22"/>
        <v>2.3379936082215644E-2</v>
      </c>
      <c r="L234" s="2"/>
      <c r="M234" s="2">
        <f t="shared" si="26"/>
        <v>5.8072656354643024E-2</v>
      </c>
      <c r="N234" s="2">
        <f t="shared" si="27"/>
        <v>1</v>
      </c>
      <c r="O234">
        <f t="shared" si="23"/>
        <v>385.24763964717005</v>
      </c>
      <c r="P234">
        <f t="shared" si="24"/>
        <v>42.805293294130003</v>
      </c>
      <c r="Q234">
        <f t="shared" si="25"/>
        <v>0</v>
      </c>
      <c r="S234" s="2">
        <v>1.2902984645811999</v>
      </c>
      <c r="U234" s="7">
        <v>88927084</v>
      </c>
      <c r="V234" s="7">
        <v>1531307324</v>
      </c>
      <c r="W234" s="2">
        <v>65496642874.26413</v>
      </c>
    </row>
    <row r="235" spans="1:23" s="4" customFormat="1" x14ac:dyDescent="0.2">
      <c r="A235" s="2" t="s">
        <v>72</v>
      </c>
      <c r="B235" s="2">
        <v>2020</v>
      </c>
      <c r="C235" s="2" t="s">
        <v>73</v>
      </c>
      <c r="D235" s="2" t="s">
        <v>34</v>
      </c>
      <c r="E235" s="2">
        <v>1.0651293244735085</v>
      </c>
      <c r="F235" s="2">
        <v>42.878891483725504</v>
      </c>
      <c r="G235" s="2">
        <v>9</v>
      </c>
      <c r="H235" s="2">
        <v>1</v>
      </c>
      <c r="I235" s="2">
        <v>0</v>
      </c>
      <c r="J235" s="2">
        <f t="shared" si="21"/>
        <v>10.865286039287602</v>
      </c>
      <c r="K235" s="2">
        <f t="shared" si="22"/>
        <v>8.8167952232237057E-3</v>
      </c>
      <c r="L235" s="2"/>
      <c r="M235" s="2">
        <f t="shared" si="26"/>
        <v>-5.6397257585444451E-3</v>
      </c>
      <c r="N235" s="2">
        <f t="shared" si="27"/>
        <v>0</v>
      </c>
      <c r="O235">
        <f t="shared" si="23"/>
        <v>385.91002335352954</v>
      </c>
      <c r="P235">
        <f t="shared" si="24"/>
        <v>42.878891483725504</v>
      </c>
      <c r="Q235">
        <f t="shared" si="25"/>
        <v>0</v>
      </c>
      <c r="S235" s="2">
        <v>1.28871915189505</v>
      </c>
      <c r="U235" s="7">
        <v>-3646320</v>
      </c>
      <c r="V235" s="7">
        <v>646542076</v>
      </c>
      <c r="W235" s="2">
        <v>73330735219.639511</v>
      </c>
    </row>
    <row r="236" spans="1:23" x14ac:dyDescent="0.2">
      <c r="A236" s="2" t="s">
        <v>72</v>
      </c>
      <c r="B236" s="2">
        <v>2021</v>
      </c>
      <c r="C236" s="2" t="s">
        <v>73</v>
      </c>
      <c r="D236" s="2" t="s">
        <v>34</v>
      </c>
      <c r="E236" s="2">
        <v>1.0980362706548443</v>
      </c>
      <c r="F236" s="2">
        <v>47.909612480902702</v>
      </c>
      <c r="G236" s="2">
        <v>9</v>
      </c>
      <c r="H236" s="2">
        <v>1</v>
      </c>
      <c r="I236" s="2">
        <v>0</v>
      </c>
      <c r="J236" s="2">
        <f t="shared" si="21"/>
        <v>10.84933628857376</v>
      </c>
      <c r="K236" s="2">
        <f t="shared" si="22"/>
        <v>1.0798829812994929E-2</v>
      </c>
      <c r="L236" s="2"/>
      <c r="M236" s="2">
        <f t="shared" si="26"/>
        <v>0.3523177483324243</v>
      </c>
      <c r="N236" s="2">
        <f t="shared" si="27"/>
        <v>1</v>
      </c>
      <c r="O236">
        <f t="shared" si="23"/>
        <v>431.18651232812431</v>
      </c>
      <c r="P236">
        <f t="shared" si="24"/>
        <v>47.909612480902702</v>
      </c>
      <c r="Q236">
        <f t="shared" si="25"/>
        <v>0</v>
      </c>
      <c r="S236" s="2">
        <v>1.2950364026396399</v>
      </c>
      <c r="U236" s="7">
        <v>268935112</v>
      </c>
      <c r="V236" s="7">
        <v>763331150</v>
      </c>
      <c r="W236" s="2">
        <v>70686469109.961746</v>
      </c>
    </row>
    <row r="237" spans="1:23" x14ac:dyDescent="0.2">
      <c r="A237" s="2" t="s">
        <v>72</v>
      </c>
      <c r="B237" s="2">
        <v>2022</v>
      </c>
      <c r="C237" s="2" t="s">
        <v>73</v>
      </c>
      <c r="D237" s="2" t="s">
        <v>34</v>
      </c>
      <c r="E237" s="2">
        <v>1.0433559132957109</v>
      </c>
      <c r="F237" s="2">
        <v>32.190281425449299</v>
      </c>
      <c r="G237" s="2">
        <v>9</v>
      </c>
      <c r="H237" s="2">
        <v>1</v>
      </c>
      <c r="I237" s="2">
        <v>0</v>
      </c>
      <c r="J237" s="2">
        <f t="shared" si="21"/>
        <v>10.869347782310372</v>
      </c>
      <c r="K237" s="2">
        <f t="shared" si="22"/>
        <v>8.6803866252738917E-3</v>
      </c>
      <c r="L237" s="2"/>
      <c r="M237" s="2">
        <f t="shared" si="26"/>
        <v>0.14014937803591285</v>
      </c>
      <c r="N237" s="2">
        <f t="shared" si="27"/>
        <v>1</v>
      </c>
      <c r="O237">
        <f t="shared" si="23"/>
        <v>289.71253282904371</v>
      </c>
      <c r="P237">
        <f t="shared" si="24"/>
        <v>32.190281425449299</v>
      </c>
      <c r="Q237">
        <f t="shared" si="25"/>
        <v>0</v>
      </c>
      <c r="S237" s="2">
        <v>1.29187777726735</v>
      </c>
      <c r="U237" s="7">
        <v>90048820</v>
      </c>
      <c r="V237" s="7">
        <v>642520297</v>
      </c>
      <c r="W237" s="2">
        <v>74019778696.173752</v>
      </c>
    </row>
    <row r="238" spans="1:23" x14ac:dyDescent="0.2">
      <c r="A238" s="2" t="s">
        <v>72</v>
      </c>
      <c r="B238" s="2">
        <v>2023</v>
      </c>
      <c r="C238" s="2" t="s">
        <v>73</v>
      </c>
      <c r="D238" s="2" t="s">
        <v>34</v>
      </c>
      <c r="E238" s="2">
        <v>1.0440912012826418</v>
      </c>
      <c r="F238" s="2"/>
      <c r="G238" s="2"/>
      <c r="H238" s="2">
        <v>0</v>
      </c>
      <c r="I238" s="2"/>
      <c r="J238" s="2">
        <f t="shared" si="21"/>
        <v>10.806828733762432</v>
      </c>
      <c r="K238" s="2">
        <f t="shared" si="22"/>
        <v>9.2401627995208763E-3</v>
      </c>
      <c r="L238" s="2"/>
      <c r="M238" s="2">
        <f t="shared" si="26"/>
        <v>-5.2229144544947245E-2</v>
      </c>
      <c r="N238" s="2">
        <f t="shared" si="27"/>
        <v>0</v>
      </c>
      <c r="O238">
        <f t="shared" si="23"/>
        <v>0</v>
      </c>
      <c r="P238">
        <f t="shared" si="24"/>
        <v>0</v>
      </c>
      <c r="Q238">
        <f t="shared" si="25"/>
        <v>0</v>
      </c>
      <c r="S238" s="2">
        <v>1.29187777726735</v>
      </c>
      <c r="U238" s="7">
        <v>-30932945</v>
      </c>
      <c r="V238" s="7">
        <v>592254483</v>
      </c>
      <c r="W238" s="2">
        <v>64095676218.032623</v>
      </c>
    </row>
    <row r="239" spans="1:23" x14ac:dyDescent="0.2">
      <c r="A239" s="2" t="s">
        <v>72</v>
      </c>
      <c r="B239" s="2">
        <v>2024</v>
      </c>
      <c r="C239" s="2" t="s">
        <v>73</v>
      </c>
      <c r="D239" s="2" t="s">
        <v>34</v>
      </c>
      <c r="E239" s="2">
        <v>1.0556560077841619</v>
      </c>
      <c r="F239" s="2"/>
      <c r="G239" s="2"/>
      <c r="H239" s="2">
        <v>0</v>
      </c>
      <c r="I239" s="2"/>
      <c r="J239" s="2">
        <f t="shared" si="21"/>
        <v>10.790108996203525</v>
      </c>
      <c r="K239" s="2">
        <f t="shared" si="22"/>
        <v>1.026264692405157E-2</v>
      </c>
      <c r="L239" s="2"/>
      <c r="M239" s="2">
        <f t="shared" si="26"/>
        <v>-2.3585049484111831E-2</v>
      </c>
      <c r="N239" s="2">
        <f t="shared" si="27"/>
        <v>0</v>
      </c>
      <c r="O239">
        <f t="shared" si="23"/>
        <v>0</v>
      </c>
      <c r="P239">
        <f t="shared" si="24"/>
        <v>0</v>
      </c>
      <c r="Q239">
        <f t="shared" si="25"/>
        <v>0</v>
      </c>
      <c r="S239" s="2">
        <v>1.29187777726735</v>
      </c>
      <c r="U239" s="7">
        <v>-14928122</v>
      </c>
      <c r="V239" s="7">
        <v>632948513</v>
      </c>
      <c r="W239" s="2">
        <v>61674976999.99987</v>
      </c>
    </row>
    <row r="240" spans="1:23" x14ac:dyDescent="0.2">
      <c r="A240" s="2" t="s">
        <v>3</v>
      </c>
      <c r="B240" s="2">
        <v>2018</v>
      </c>
      <c r="C240" s="2" t="s">
        <v>4</v>
      </c>
      <c r="D240" s="2" t="s">
        <v>5</v>
      </c>
      <c r="E240" s="2"/>
      <c r="F240" s="2">
        <v>25.047800650048199</v>
      </c>
      <c r="G240" s="2">
        <v>8</v>
      </c>
      <c r="H240" s="2">
        <v>1</v>
      </c>
      <c r="I240" s="2">
        <v>0</v>
      </c>
      <c r="J240" s="2">
        <f t="shared" si="21"/>
        <v>10.403134772749249</v>
      </c>
      <c r="K240" s="2">
        <f t="shared" si="22"/>
        <v>1.2769869560574465E-2</v>
      </c>
      <c r="L240" s="2">
        <v>0.13980000000000001</v>
      </c>
      <c r="M240" s="2">
        <f t="shared" si="26"/>
        <v>0.21685409396221347</v>
      </c>
      <c r="N240" s="2">
        <f t="shared" si="27"/>
        <v>1</v>
      </c>
      <c r="O240">
        <f t="shared" si="23"/>
        <v>200.38240520038559</v>
      </c>
      <c r="P240">
        <f t="shared" si="24"/>
        <v>25.047800650048199</v>
      </c>
      <c r="Q240">
        <f t="shared" si="25"/>
        <v>0</v>
      </c>
      <c r="S240" s="2">
        <v>2.8627698838283</v>
      </c>
      <c r="U240" s="7">
        <v>70063021</v>
      </c>
      <c r="V240" s="7">
        <v>323088302</v>
      </c>
      <c r="W240" s="2">
        <v>25300830244.773899</v>
      </c>
    </row>
    <row r="241" spans="1:23" x14ac:dyDescent="0.2">
      <c r="A241" s="2" t="s">
        <v>3</v>
      </c>
      <c r="B241" s="2">
        <v>2019</v>
      </c>
      <c r="C241" s="2" t="s">
        <v>4</v>
      </c>
      <c r="D241" s="2" t="s">
        <v>5</v>
      </c>
      <c r="E241" s="2">
        <v>2.3603400932731557</v>
      </c>
      <c r="F241" s="2">
        <v>19.0600585071114</v>
      </c>
      <c r="G241" s="2">
        <v>9</v>
      </c>
      <c r="H241" s="2">
        <v>1</v>
      </c>
      <c r="I241" s="2">
        <v>0</v>
      </c>
      <c r="J241" s="2">
        <f t="shared" si="21"/>
        <v>10.431973579017129</v>
      </c>
      <c r="K241" s="2">
        <f t="shared" si="22"/>
        <v>1.4719136117475838E-3</v>
      </c>
      <c r="L241" s="2">
        <v>0.42849999999999999</v>
      </c>
      <c r="M241" s="2">
        <f t="shared" si="26"/>
        <v>0.12142500875054746</v>
      </c>
      <c r="N241" s="2">
        <f t="shared" si="27"/>
        <v>1</v>
      </c>
      <c r="O241">
        <f t="shared" si="23"/>
        <v>171.54052656400259</v>
      </c>
      <c r="P241">
        <f t="shared" si="24"/>
        <v>19.0600585071114</v>
      </c>
      <c r="Q241">
        <f t="shared" si="25"/>
        <v>0</v>
      </c>
      <c r="S241" s="2">
        <v>2.9292270418457398</v>
      </c>
      <c r="U241" s="7">
        <v>4832413</v>
      </c>
      <c r="V241" s="7">
        <v>39797510</v>
      </c>
      <c r="W241" s="2">
        <v>27037938695.837547</v>
      </c>
    </row>
    <row r="242" spans="1:23" x14ac:dyDescent="0.2">
      <c r="A242" s="2" t="s">
        <v>3</v>
      </c>
      <c r="B242" s="2">
        <v>2020</v>
      </c>
      <c r="C242" s="2" t="s">
        <v>4</v>
      </c>
      <c r="D242" s="2" t="s">
        <v>5</v>
      </c>
      <c r="E242" s="2">
        <v>2.2130820165145879</v>
      </c>
      <c r="F242" s="2">
        <v>13.021257124870001</v>
      </c>
      <c r="G242" s="2">
        <v>9</v>
      </c>
      <c r="H242" s="2">
        <v>1</v>
      </c>
      <c r="I242" s="2">
        <v>0</v>
      </c>
      <c r="J242" s="2">
        <f t="shared" si="21"/>
        <v>10.296221450400001</v>
      </c>
      <c r="K242" s="2">
        <f t="shared" si="22"/>
        <v>1.7222686555054011E-2</v>
      </c>
      <c r="L242" s="2">
        <v>0.35109000000000001</v>
      </c>
      <c r="M242" s="2">
        <f t="shared" si="26"/>
        <v>0.38298967208292789</v>
      </c>
      <c r="N242" s="2">
        <f t="shared" si="27"/>
        <v>1</v>
      </c>
      <c r="O242">
        <f t="shared" si="23"/>
        <v>117.19131412383001</v>
      </c>
      <c r="P242">
        <f t="shared" si="24"/>
        <v>13.021257124870001</v>
      </c>
      <c r="Q242">
        <f t="shared" si="25"/>
        <v>0</v>
      </c>
      <c r="S242" s="2">
        <v>2.9292270418457398</v>
      </c>
      <c r="U242" s="7">
        <v>130469624</v>
      </c>
      <c r="V242" s="7">
        <v>340660946</v>
      </c>
      <c r="W242" s="2">
        <v>19779779705.741249</v>
      </c>
    </row>
    <row r="243" spans="1:23" x14ac:dyDescent="0.2">
      <c r="A243" s="2" t="s">
        <v>3</v>
      </c>
      <c r="B243" s="2">
        <v>2021</v>
      </c>
      <c r="C243" s="2" t="s">
        <v>4</v>
      </c>
      <c r="D243" s="2" t="s">
        <v>5</v>
      </c>
      <c r="E243" s="2">
        <v>2.8758098211930925</v>
      </c>
      <c r="F243" s="2">
        <v>9.8947506180205593</v>
      </c>
      <c r="G243" s="2">
        <v>7</v>
      </c>
      <c r="H243" s="2">
        <v>1</v>
      </c>
      <c r="I243" s="2">
        <v>0</v>
      </c>
      <c r="J243" s="2">
        <f t="shared" si="21"/>
        <v>9.9996573123112853</v>
      </c>
      <c r="K243" s="2">
        <f t="shared" si="22"/>
        <v>2.256095349491704E-2</v>
      </c>
      <c r="L243" s="2">
        <v>0.13189000000000001</v>
      </c>
      <c r="M243" s="2">
        <f t="shared" si="26"/>
        <v>0.27281276167584395</v>
      </c>
      <c r="N243" s="2">
        <f t="shared" si="27"/>
        <v>1</v>
      </c>
      <c r="O243">
        <f t="shared" si="23"/>
        <v>69.263254326143908</v>
      </c>
      <c r="P243">
        <f t="shared" si="24"/>
        <v>9.8947506180205593</v>
      </c>
      <c r="Q243">
        <f t="shared" si="25"/>
        <v>0</v>
      </c>
      <c r="S243" s="2">
        <v>2.9343391309240099</v>
      </c>
      <c r="U243" s="7">
        <v>61500613</v>
      </c>
      <c r="V243" s="7">
        <v>225431584</v>
      </c>
      <c r="W243" s="2">
        <v>9992112436.6835613</v>
      </c>
    </row>
    <row r="244" spans="1:23" x14ac:dyDescent="0.2">
      <c r="A244" s="2" t="s">
        <v>3</v>
      </c>
      <c r="B244" s="2">
        <v>2022</v>
      </c>
      <c r="C244" s="2" t="s">
        <v>4</v>
      </c>
      <c r="D244" s="2" t="s">
        <v>5</v>
      </c>
      <c r="E244" s="2">
        <v>5.6417245727443444</v>
      </c>
      <c r="F244" s="2">
        <v>6.0563283548143003</v>
      </c>
      <c r="G244" s="2">
        <v>7</v>
      </c>
      <c r="H244" s="2">
        <v>0</v>
      </c>
      <c r="I244" s="2">
        <v>0</v>
      </c>
      <c r="J244" s="2">
        <f t="shared" si="21"/>
        <v>9.9833553869624101</v>
      </c>
      <c r="K244" s="2">
        <f t="shared" si="22"/>
        <v>2.4753721604548223E-2</v>
      </c>
      <c r="L244" s="2">
        <v>0.15349000000000002</v>
      </c>
      <c r="M244" s="2">
        <f t="shared" si="26"/>
        <v>8.2143534820168423E-2</v>
      </c>
      <c r="N244" s="2">
        <f t="shared" si="27"/>
        <v>1</v>
      </c>
      <c r="O244">
        <f t="shared" si="23"/>
        <v>42.394298483700105</v>
      </c>
      <c r="P244">
        <f t="shared" si="24"/>
        <v>0</v>
      </c>
      <c r="Q244">
        <f t="shared" si="25"/>
        <v>0</v>
      </c>
      <c r="S244" s="2">
        <v>2.9394512200022702</v>
      </c>
      <c r="U244" s="7">
        <v>19569029</v>
      </c>
      <c r="V244" s="7">
        <v>238229692</v>
      </c>
      <c r="W244" s="2">
        <v>9623994961.477951</v>
      </c>
    </row>
    <row r="245" spans="1:23" x14ac:dyDescent="0.2">
      <c r="A245" s="2" t="s">
        <v>3</v>
      </c>
      <c r="B245" s="2">
        <v>2023</v>
      </c>
      <c r="C245" s="2" t="s">
        <v>4</v>
      </c>
      <c r="D245" s="2" t="s">
        <v>5</v>
      </c>
      <c r="E245" s="2">
        <v>5.6803855548570965</v>
      </c>
      <c r="F245" s="2">
        <v>8.2886676269217894</v>
      </c>
      <c r="G245" s="2">
        <v>10</v>
      </c>
      <c r="H245" s="2">
        <v>0</v>
      </c>
      <c r="I245" s="2">
        <v>0</v>
      </c>
      <c r="J245" s="2">
        <f t="shared" si="21"/>
        <v>9.977881444855738</v>
      </c>
      <c r="K245" s="2">
        <f t="shared" si="22"/>
        <v>3.0618124577052021E-2</v>
      </c>
      <c r="L245" s="2">
        <v>0.1948</v>
      </c>
      <c r="M245" s="2">
        <f t="shared" si="26"/>
        <v>6.7328477026660409E-3</v>
      </c>
      <c r="N245" s="2">
        <f t="shared" si="27"/>
        <v>1</v>
      </c>
      <c r="O245">
        <f t="shared" si="23"/>
        <v>82.886676269217901</v>
      </c>
      <c r="P245">
        <f t="shared" si="24"/>
        <v>0</v>
      </c>
      <c r="Q245">
        <f t="shared" si="25"/>
        <v>0</v>
      </c>
      <c r="S245" s="2">
        <v>2.9394512200022702</v>
      </c>
      <c r="U245" s="7">
        <v>1959110</v>
      </c>
      <c r="V245" s="7">
        <v>290977917</v>
      </c>
      <c r="W245" s="2">
        <v>9503453298.3148499</v>
      </c>
    </row>
    <row r="246" spans="1:23" x14ac:dyDescent="0.2">
      <c r="A246" s="2" t="s">
        <v>3</v>
      </c>
      <c r="B246" s="2">
        <v>2024</v>
      </c>
      <c r="C246" s="2" t="s">
        <v>4</v>
      </c>
      <c r="D246" s="2" t="s">
        <v>5</v>
      </c>
      <c r="E246" s="2">
        <v>5.7276544807825625</v>
      </c>
      <c r="F246" s="2">
        <v>6.9836668872964403</v>
      </c>
      <c r="G246" s="2">
        <v>11</v>
      </c>
      <c r="H246" s="2">
        <v>0</v>
      </c>
      <c r="I246" s="2">
        <v>0</v>
      </c>
      <c r="J246" s="2">
        <f t="shared" si="21"/>
        <v>9.9215235454857993</v>
      </c>
      <c r="K246" s="2">
        <f t="shared" si="22"/>
        <v>0</v>
      </c>
      <c r="L246" s="2">
        <v>0.1051</v>
      </c>
      <c r="M246" s="2" t="e">
        <f t="shared" si="26"/>
        <v>#DIV/0!</v>
      </c>
      <c r="N246" s="2">
        <f t="shared" si="27"/>
        <v>1</v>
      </c>
      <c r="O246">
        <f t="shared" si="23"/>
        <v>76.820335760260846</v>
      </c>
      <c r="P246">
        <f t="shared" si="24"/>
        <v>0</v>
      </c>
      <c r="Q246">
        <f t="shared" si="25"/>
        <v>0</v>
      </c>
      <c r="S246" s="2">
        <v>2.9394512200022702</v>
      </c>
      <c r="U246" s="7"/>
      <c r="V246" s="7"/>
      <c r="W246" s="2">
        <v>8346868000.0000114</v>
      </c>
    </row>
    <row r="247" spans="1:23" x14ac:dyDescent="0.2">
      <c r="A247" s="2" t="s">
        <v>61</v>
      </c>
      <c r="B247" s="2">
        <v>2018</v>
      </c>
      <c r="C247" s="2" t="s">
        <v>62</v>
      </c>
      <c r="D247" s="2" t="s">
        <v>5</v>
      </c>
      <c r="E247" s="2">
        <v>1.0028608278670366</v>
      </c>
      <c r="F247" s="2">
        <v>57.242904050282199</v>
      </c>
      <c r="G247" s="2">
        <v>14</v>
      </c>
      <c r="H247" s="2">
        <v>1</v>
      </c>
      <c r="I247" s="2">
        <v>0</v>
      </c>
      <c r="J247" s="2">
        <f t="shared" si="21"/>
        <v>10.342871044992187</v>
      </c>
      <c r="K247" s="2">
        <f t="shared" si="22"/>
        <v>4.8672832201351206E-2</v>
      </c>
      <c r="L247" s="2">
        <v>5.16E-2</v>
      </c>
      <c r="M247" s="2">
        <f t="shared" si="26"/>
        <v>5.0948813748046738E-2</v>
      </c>
      <c r="N247" s="2">
        <f t="shared" si="27"/>
        <v>1</v>
      </c>
      <c r="O247">
        <f t="shared" si="23"/>
        <v>801.40065670395074</v>
      </c>
      <c r="P247">
        <f t="shared" si="24"/>
        <v>57.242904050282199</v>
      </c>
      <c r="Q247">
        <f t="shared" si="25"/>
        <v>0</v>
      </c>
      <c r="S247" s="2">
        <v>1.0751730226913301</v>
      </c>
      <c r="U247" s="7">
        <v>54612460</v>
      </c>
      <c r="V247" s="7">
        <v>1071908372</v>
      </c>
      <c r="W247" s="2">
        <v>22022724454.695751</v>
      </c>
    </row>
    <row r="248" spans="1:23" x14ac:dyDescent="0.2">
      <c r="A248" s="2" t="s">
        <v>61</v>
      </c>
      <c r="B248" s="2">
        <v>2019</v>
      </c>
      <c r="C248" s="2" t="s">
        <v>62</v>
      </c>
      <c r="D248" s="2" t="s">
        <v>5</v>
      </c>
      <c r="E248" s="2">
        <v>0.99740903236788481</v>
      </c>
      <c r="F248" s="2">
        <v>47.798385416562397</v>
      </c>
      <c r="G248" s="2">
        <v>11</v>
      </c>
      <c r="H248" s="2">
        <v>1</v>
      </c>
      <c r="I248" s="2">
        <v>0</v>
      </c>
      <c r="J248" s="2">
        <f t="shared" si="21"/>
        <v>10.370321828804673</v>
      </c>
      <c r="K248" s="2">
        <f t="shared" si="22"/>
        <v>6.4752818799351713E-2</v>
      </c>
      <c r="L248" s="2">
        <v>0.14990000000000001</v>
      </c>
      <c r="M248" s="2">
        <f t="shared" si="26"/>
        <v>0.13272347423319478</v>
      </c>
      <c r="N248" s="2">
        <f t="shared" si="27"/>
        <v>1</v>
      </c>
      <c r="O248">
        <f t="shared" si="23"/>
        <v>525.78223958218632</v>
      </c>
      <c r="P248">
        <f t="shared" si="24"/>
        <v>47.798385416562397</v>
      </c>
      <c r="Q248">
        <f t="shared" si="25"/>
        <v>0</v>
      </c>
      <c r="S248" s="2">
        <v>1.0779608524822299</v>
      </c>
      <c r="U248" s="7">
        <v>201617511</v>
      </c>
      <c r="V248" s="7">
        <v>1519079516</v>
      </c>
      <c r="W248" s="2">
        <v>23459666222.518311</v>
      </c>
    </row>
    <row r="249" spans="1:23" x14ac:dyDescent="0.2">
      <c r="A249" s="2" t="s">
        <v>61</v>
      </c>
      <c r="B249" s="2">
        <v>2020</v>
      </c>
      <c r="C249" s="2" t="s">
        <v>62</v>
      </c>
      <c r="D249" s="2" t="s">
        <v>5</v>
      </c>
      <c r="E249" s="2">
        <v>1.03959064527508</v>
      </c>
      <c r="F249" s="2">
        <v>49.285362906549999</v>
      </c>
      <c r="G249" s="2">
        <v>11</v>
      </c>
      <c r="H249" s="2">
        <v>1</v>
      </c>
      <c r="I249" s="2">
        <v>0</v>
      </c>
      <c r="J249" s="2">
        <f t="shared" si="21"/>
        <v>10.389057785703304</v>
      </c>
      <c r="K249" s="2">
        <f t="shared" si="22"/>
        <v>4.3400831911479754E-2</v>
      </c>
      <c r="L249" s="2">
        <v>0.14880000000000002</v>
      </c>
      <c r="M249" s="2">
        <f t="shared" si="26"/>
        <v>9.2957181911610468E-2</v>
      </c>
      <c r="N249" s="2">
        <f t="shared" si="27"/>
        <v>1</v>
      </c>
      <c r="O249">
        <f t="shared" si="23"/>
        <v>542.13899197205001</v>
      </c>
      <c r="P249">
        <f t="shared" si="24"/>
        <v>49.285362906549999</v>
      </c>
      <c r="Q249">
        <f t="shared" si="25"/>
        <v>0</v>
      </c>
      <c r="S249" s="2">
        <v>1.0751730226913301</v>
      </c>
      <c r="U249" s="7">
        <v>98818621</v>
      </c>
      <c r="V249" s="7">
        <v>1063055258</v>
      </c>
      <c r="W249" s="2">
        <v>24493891273.056824</v>
      </c>
    </row>
    <row r="250" spans="1:23" x14ac:dyDescent="0.2">
      <c r="A250" s="2" t="s">
        <v>61</v>
      </c>
      <c r="B250" s="2">
        <v>2021</v>
      </c>
      <c r="C250" s="2" t="s">
        <v>62</v>
      </c>
      <c r="D250" s="2" t="s">
        <v>5</v>
      </c>
      <c r="E250" s="2">
        <v>1.1238283136506035</v>
      </c>
      <c r="F250" s="2">
        <v>45.178655083896402</v>
      </c>
      <c r="G250" s="2">
        <v>11</v>
      </c>
      <c r="H250" s="2">
        <v>1</v>
      </c>
      <c r="I250" s="2">
        <v>0</v>
      </c>
      <c r="J250" s="2">
        <f t="shared" si="21"/>
        <v>10.3759161371114</v>
      </c>
      <c r="K250" s="2">
        <f t="shared" si="22"/>
        <v>4.4318519277996675E-2</v>
      </c>
      <c r="L250" s="2"/>
      <c r="M250" s="2">
        <f t="shared" si="26"/>
        <v>2.1943112430069699E-2</v>
      </c>
      <c r="N250" s="2">
        <f t="shared" si="27"/>
        <v>1</v>
      </c>
      <c r="O250">
        <f t="shared" si="23"/>
        <v>496.96520592286043</v>
      </c>
      <c r="P250">
        <f t="shared" si="24"/>
        <v>45.178655083896402</v>
      </c>
      <c r="Q250">
        <f t="shared" si="25"/>
        <v>0</v>
      </c>
      <c r="S250" s="2">
        <v>1.0779608524822299</v>
      </c>
      <c r="U250" s="7">
        <v>23109982</v>
      </c>
      <c r="V250" s="7">
        <v>1053177031</v>
      </c>
      <c r="W250" s="2">
        <v>23763813596.6082</v>
      </c>
    </row>
    <row r="251" spans="1:23" x14ac:dyDescent="0.2">
      <c r="A251" s="2" t="s">
        <v>61</v>
      </c>
      <c r="B251" s="2">
        <v>2022</v>
      </c>
      <c r="C251" s="2" t="s">
        <v>62</v>
      </c>
      <c r="D251" s="2" t="s">
        <v>5</v>
      </c>
      <c r="E251" s="2">
        <v>1.109067409848048</v>
      </c>
      <c r="F251" s="2">
        <v>42.031675309269801</v>
      </c>
      <c r="G251" s="2">
        <v>23</v>
      </c>
      <c r="H251" s="2">
        <v>1</v>
      </c>
      <c r="I251" s="2">
        <v>0</v>
      </c>
      <c r="J251" s="2">
        <f t="shared" si="21"/>
        <v>10.379474600947118</v>
      </c>
      <c r="K251" s="2">
        <f t="shared" si="22"/>
        <v>4.6290117521460838E-2</v>
      </c>
      <c r="L251" s="2">
        <v>1.52E-2</v>
      </c>
      <c r="M251" s="2">
        <f t="shared" si="26"/>
        <v>7.9335313825825482E-2</v>
      </c>
      <c r="N251" s="2">
        <f t="shared" si="27"/>
        <v>1</v>
      </c>
      <c r="O251">
        <f t="shared" si="23"/>
        <v>966.72853211320546</v>
      </c>
      <c r="P251">
        <f t="shared" si="24"/>
        <v>42.031675309269801</v>
      </c>
      <c r="Q251">
        <f t="shared" si="25"/>
        <v>0</v>
      </c>
      <c r="S251" s="2">
        <v>1.0826072354670699</v>
      </c>
      <c r="U251" s="7">
        <v>87989212</v>
      </c>
      <c r="V251" s="7">
        <v>1109080027</v>
      </c>
      <c r="W251" s="2">
        <v>23959326231.69109</v>
      </c>
    </row>
    <row r="252" spans="1:23" x14ac:dyDescent="0.2">
      <c r="A252" s="2" t="s">
        <v>61</v>
      </c>
      <c r="B252" s="2">
        <v>2023</v>
      </c>
      <c r="C252" s="2" t="s">
        <v>62</v>
      </c>
      <c r="D252" s="2" t="s">
        <v>5</v>
      </c>
      <c r="E252" s="2">
        <v>1.6410316276739334</v>
      </c>
      <c r="F252" s="2">
        <v>4.3813194045644899</v>
      </c>
      <c r="G252" s="2">
        <v>25</v>
      </c>
      <c r="H252" s="2">
        <v>0</v>
      </c>
      <c r="I252" s="2">
        <v>0</v>
      </c>
      <c r="J252" s="2">
        <f t="shared" si="21"/>
        <v>10.186942366654556</v>
      </c>
      <c r="K252" s="2">
        <f t="shared" si="22"/>
        <v>7.3886407486250721E-2</v>
      </c>
      <c r="L252" s="2">
        <v>3.7200000000000004E-2</v>
      </c>
      <c r="M252" s="2">
        <f t="shared" si="26"/>
        <v>7.2642718492453601E-2</v>
      </c>
      <c r="N252" s="2">
        <f t="shared" si="27"/>
        <v>1</v>
      </c>
      <c r="O252">
        <f t="shared" si="23"/>
        <v>109.53298511411225</v>
      </c>
      <c r="P252">
        <f t="shared" si="24"/>
        <v>0</v>
      </c>
      <c r="Q252">
        <f t="shared" si="25"/>
        <v>0</v>
      </c>
      <c r="S252" s="2">
        <v>1.0826072354670699</v>
      </c>
      <c r="U252" s="7">
        <v>82546565</v>
      </c>
      <c r="V252" s="7">
        <v>1136336397</v>
      </c>
      <c r="W252" s="2">
        <v>15379505319.85815</v>
      </c>
    </row>
    <row r="253" spans="1:23" x14ac:dyDescent="0.2">
      <c r="A253" s="2" t="s">
        <v>61</v>
      </c>
      <c r="B253" s="2">
        <v>2024</v>
      </c>
      <c r="C253" s="2" t="s">
        <v>62</v>
      </c>
      <c r="D253" s="2" t="s">
        <v>5</v>
      </c>
      <c r="E253" s="2">
        <v>1.6097376973152082</v>
      </c>
      <c r="F253" s="2"/>
      <c r="G253" s="2"/>
      <c r="H253" s="2">
        <v>0</v>
      </c>
      <c r="I253" s="2"/>
      <c r="J253" s="2">
        <f t="shared" si="21"/>
        <v>10.203320863182583</v>
      </c>
      <c r="K253" s="2">
        <f t="shared" si="22"/>
        <v>7.6912651151102865E-2</v>
      </c>
      <c r="L253" s="2">
        <v>2.7000000000000003E-2</v>
      </c>
      <c r="M253" s="2">
        <f t="shared" si="26"/>
        <v>9.8093935775649344E-2</v>
      </c>
      <c r="N253" s="2">
        <f t="shared" si="27"/>
        <v>1</v>
      </c>
      <c r="O253">
        <f t="shared" si="23"/>
        <v>0</v>
      </c>
      <c r="P253">
        <f t="shared" si="24"/>
        <v>0</v>
      </c>
      <c r="Q253">
        <f t="shared" si="25"/>
        <v>0</v>
      </c>
      <c r="S253" s="2">
        <v>1.0826072354670699</v>
      </c>
      <c r="U253" s="7">
        <v>120492719</v>
      </c>
      <c r="V253" s="7">
        <v>1228340142</v>
      </c>
      <c r="W253" s="2">
        <v>15970586419.999989</v>
      </c>
    </row>
    <row r="254" spans="1:23" x14ac:dyDescent="0.2">
      <c r="A254" s="2" t="s">
        <v>76</v>
      </c>
      <c r="B254" s="2">
        <v>2018</v>
      </c>
      <c r="C254" s="2" t="s">
        <v>77</v>
      </c>
      <c r="D254" s="2" t="s">
        <v>78</v>
      </c>
      <c r="E254" s="2">
        <v>2.1458488821766952</v>
      </c>
      <c r="F254" s="2">
        <v>71.774950238306005</v>
      </c>
      <c r="G254" s="2">
        <v>11</v>
      </c>
      <c r="H254" s="2">
        <v>1</v>
      </c>
      <c r="I254" s="2">
        <v>18.181818181818201</v>
      </c>
      <c r="J254" s="2">
        <f t="shared" si="21"/>
        <v>11.048681386067798</v>
      </c>
      <c r="K254" s="2">
        <f t="shared" si="22"/>
        <v>0</v>
      </c>
      <c r="L254" s="2">
        <v>1.41E-2</v>
      </c>
      <c r="M254" s="2" t="e">
        <f t="shared" si="26"/>
        <v>#DIV/0!</v>
      </c>
      <c r="N254" s="2">
        <f t="shared" si="27"/>
        <v>1</v>
      </c>
      <c r="O254">
        <f t="shared" si="23"/>
        <v>789.52445262136609</v>
      </c>
      <c r="P254">
        <f t="shared" si="24"/>
        <v>71.774950238306005</v>
      </c>
      <c r="Q254">
        <f t="shared" si="25"/>
        <v>1304.9990952419287</v>
      </c>
      <c r="S254" s="2">
        <v>3.6099271743062999</v>
      </c>
      <c r="U254" s="7"/>
      <c r="V254" s="7"/>
      <c r="W254" s="2">
        <v>111861692506.13249</v>
      </c>
    </row>
    <row r="255" spans="1:23" x14ac:dyDescent="0.2">
      <c r="A255" s="2" t="s">
        <v>76</v>
      </c>
      <c r="B255" s="2">
        <v>2019</v>
      </c>
      <c r="C255" s="2" t="s">
        <v>77</v>
      </c>
      <c r="D255" s="2" t="s">
        <v>78</v>
      </c>
      <c r="E255" s="2">
        <v>2.1710842797720455</v>
      </c>
      <c r="F255" s="2">
        <v>63.128194038459903</v>
      </c>
      <c r="G255" s="2">
        <v>10</v>
      </c>
      <c r="H255" s="2">
        <v>1</v>
      </c>
      <c r="I255" s="2">
        <v>10</v>
      </c>
      <c r="J255" s="2">
        <f t="shared" si="21"/>
        <v>11.047633938653574</v>
      </c>
      <c r="K255" s="2">
        <f t="shared" si="22"/>
        <v>3.894769534933425E-3</v>
      </c>
      <c r="L255" s="2">
        <v>8.6690000000000003E-2</v>
      </c>
      <c r="M255" s="2">
        <f t="shared" si="26"/>
        <v>-0.36548434746195579</v>
      </c>
      <c r="N255" s="2">
        <f t="shared" si="27"/>
        <v>0</v>
      </c>
      <c r="O255">
        <f t="shared" si="23"/>
        <v>631.28194038459901</v>
      </c>
      <c r="P255">
        <f t="shared" si="24"/>
        <v>63.128194038459903</v>
      </c>
      <c r="Q255">
        <f t="shared" si="25"/>
        <v>631.28194038459901</v>
      </c>
      <c r="S255" s="2">
        <v>3.6286703060524399</v>
      </c>
      <c r="U255" s="7">
        <v>-158849000</v>
      </c>
      <c r="V255" s="7">
        <v>434626000</v>
      </c>
      <c r="W255" s="2">
        <v>111592225445.35725</v>
      </c>
    </row>
    <row r="256" spans="1:23" x14ac:dyDescent="0.2">
      <c r="A256" s="2" t="s">
        <v>76</v>
      </c>
      <c r="B256" s="2">
        <v>2020</v>
      </c>
      <c r="C256" s="2" t="s">
        <v>77</v>
      </c>
      <c r="D256" s="2" t="s">
        <v>78</v>
      </c>
      <c r="E256" s="2">
        <v>2.3813761018324979</v>
      </c>
      <c r="F256" s="2">
        <v>54.7661259403244</v>
      </c>
      <c r="G256" s="2">
        <v>11</v>
      </c>
      <c r="H256" s="2">
        <v>1</v>
      </c>
      <c r="I256" s="2">
        <v>9.0909090909090899</v>
      </c>
      <c r="J256" s="2">
        <f t="shared" si="21"/>
        <v>11.014073487793421</v>
      </c>
      <c r="K256" s="2">
        <f t="shared" si="22"/>
        <v>0</v>
      </c>
      <c r="L256" s="2">
        <v>5.2300000000000006E-2</v>
      </c>
      <c r="M256" s="2" t="e">
        <f t="shared" si="26"/>
        <v>#DIV/0!</v>
      </c>
      <c r="N256" s="2">
        <f t="shared" si="27"/>
        <v>1</v>
      </c>
      <c r="O256">
        <f t="shared" si="23"/>
        <v>602.4273853435684</v>
      </c>
      <c r="P256">
        <f t="shared" si="24"/>
        <v>54.7661259403244</v>
      </c>
      <c r="Q256">
        <f t="shared" si="25"/>
        <v>497.87387218476721</v>
      </c>
      <c r="S256" s="2">
        <v>3.6624079431954901</v>
      </c>
      <c r="U256" s="7"/>
      <c r="V256" s="7"/>
      <c r="W256" s="2">
        <v>103293617606.48775</v>
      </c>
    </row>
    <row r="257" spans="1:23" x14ac:dyDescent="0.2">
      <c r="A257" s="2" t="s">
        <v>76</v>
      </c>
      <c r="B257" s="2">
        <v>2021</v>
      </c>
      <c r="C257" s="2" t="s">
        <v>77</v>
      </c>
      <c r="D257" s="2" t="s">
        <v>78</v>
      </c>
      <c r="E257" s="2">
        <v>2.5524298723080876</v>
      </c>
      <c r="F257" s="2">
        <v>62.880481848918997</v>
      </c>
      <c r="G257" s="2">
        <v>8</v>
      </c>
      <c r="H257" s="2">
        <v>1</v>
      </c>
      <c r="I257" s="2">
        <v>12.5</v>
      </c>
      <c r="J257" s="2">
        <f t="shared" si="21"/>
        <v>10.985465718174492</v>
      </c>
      <c r="K257" s="2">
        <f t="shared" si="22"/>
        <v>0</v>
      </c>
      <c r="L257" s="2">
        <v>-2.2000000000000001E-3</v>
      </c>
      <c r="M257" s="2" t="e">
        <f t="shared" si="26"/>
        <v>#DIV/0!</v>
      </c>
      <c r="N257" s="2">
        <f t="shared" si="27"/>
        <v>1</v>
      </c>
      <c r="O257">
        <f t="shared" si="23"/>
        <v>503.04385479135198</v>
      </c>
      <c r="P257">
        <f t="shared" si="24"/>
        <v>62.880481848918997</v>
      </c>
      <c r="Q257">
        <f t="shared" si="25"/>
        <v>786.00602311148748</v>
      </c>
      <c r="S257" s="2">
        <v>3.6736538222431698</v>
      </c>
      <c r="U257" s="7"/>
      <c r="V257" s="7"/>
      <c r="W257" s="2">
        <v>96708738483.378387</v>
      </c>
    </row>
    <row r="258" spans="1:23" x14ac:dyDescent="0.2">
      <c r="A258" s="2" t="s">
        <v>76</v>
      </c>
      <c r="B258" s="2">
        <v>2022</v>
      </c>
      <c r="C258" s="2" t="s">
        <v>77</v>
      </c>
      <c r="D258" s="2" t="s">
        <v>78</v>
      </c>
      <c r="E258" s="2">
        <v>2.5343913057357863</v>
      </c>
      <c r="F258" s="2">
        <v>57.924005748696899</v>
      </c>
      <c r="G258" s="2">
        <v>9</v>
      </c>
      <c r="H258" s="2">
        <v>1</v>
      </c>
      <c r="I258" s="2">
        <v>11.1111111111111</v>
      </c>
      <c r="J258" s="2">
        <f t="shared" ref="J258:J321" si="28">LOG(W258)</f>
        <v>10.989520774426886</v>
      </c>
      <c r="K258" s="2">
        <f t="shared" ref="K258:K321" si="29">V258/W258</f>
        <v>0</v>
      </c>
      <c r="L258" s="2"/>
      <c r="M258" s="2" t="e">
        <f t="shared" si="26"/>
        <v>#DIV/0!</v>
      </c>
      <c r="N258" s="2">
        <f t="shared" si="27"/>
        <v>1</v>
      </c>
      <c r="O258">
        <f t="shared" ref="O258:O321" si="30">F258*G258</f>
        <v>521.31605173827211</v>
      </c>
      <c r="P258">
        <f t="shared" ref="P258:P321" si="31">F258*H258</f>
        <v>57.924005748696899</v>
      </c>
      <c r="Q258">
        <f t="shared" ref="Q258:Q321" si="32">F258*I258</f>
        <v>643.60006387440933</v>
      </c>
      <c r="S258" s="2">
        <v>3.65116206414781</v>
      </c>
      <c r="U258" s="7"/>
      <c r="V258" s="7"/>
      <c r="W258" s="2">
        <v>97615947579.03299</v>
      </c>
    </row>
    <row r="259" spans="1:23" x14ac:dyDescent="0.2">
      <c r="A259" s="2" t="s">
        <v>76</v>
      </c>
      <c r="B259" s="2">
        <v>2023</v>
      </c>
      <c r="C259" s="2" t="s">
        <v>77</v>
      </c>
      <c r="D259" s="2" t="s">
        <v>78</v>
      </c>
      <c r="E259" s="2">
        <v>2.5364336731641877</v>
      </c>
      <c r="F259" s="2"/>
      <c r="G259" s="2"/>
      <c r="H259" s="2">
        <v>0</v>
      </c>
      <c r="I259" s="2"/>
      <c r="J259" s="2">
        <f t="shared" si="28"/>
        <v>10.9913210087196</v>
      </c>
      <c r="K259" s="2">
        <f t="shared" si="29"/>
        <v>0</v>
      </c>
      <c r="L259" s="2">
        <v>1.9099999999999999E-2</v>
      </c>
      <c r="M259" s="2" t="e">
        <f t="shared" ref="M259:M322" si="33">U259/V259</f>
        <v>#DIV/0!</v>
      </c>
      <c r="N259" s="2">
        <f t="shared" ref="N259:N322" si="34">IF(U259&gt;=0,1,0)</f>
        <v>1</v>
      </c>
      <c r="O259">
        <f t="shared" si="30"/>
        <v>0</v>
      </c>
      <c r="P259">
        <f t="shared" si="31"/>
        <v>0</v>
      </c>
      <c r="Q259">
        <f t="shared" si="32"/>
        <v>0</v>
      </c>
      <c r="S259" s="2">
        <v>3.65116206414781</v>
      </c>
      <c r="U259" s="7"/>
      <c r="V259" s="7"/>
      <c r="W259" s="2">
        <v>98021424296.056488</v>
      </c>
    </row>
    <row r="260" spans="1:23" x14ac:dyDescent="0.2">
      <c r="A260" s="2" t="s">
        <v>76</v>
      </c>
      <c r="B260" s="2">
        <v>2024</v>
      </c>
      <c r="C260" s="2" t="s">
        <v>77</v>
      </c>
      <c r="D260" s="2" t="s">
        <v>78</v>
      </c>
      <c r="E260" s="2">
        <v>2.633979002363747</v>
      </c>
      <c r="F260" s="2"/>
      <c r="G260" s="2"/>
      <c r="H260" s="2">
        <v>0</v>
      </c>
      <c r="I260" s="2"/>
      <c r="J260" s="2">
        <f t="shared" si="28"/>
        <v>10.978246546253914</v>
      </c>
      <c r="K260" s="2">
        <f t="shared" si="29"/>
        <v>0</v>
      </c>
      <c r="L260" s="2">
        <v>7.6E-3</v>
      </c>
      <c r="M260" s="2" t="e">
        <f t="shared" si="33"/>
        <v>#DIV/0!</v>
      </c>
      <c r="N260" s="2">
        <f t="shared" si="34"/>
        <v>1</v>
      </c>
      <c r="O260">
        <f t="shared" si="30"/>
        <v>0</v>
      </c>
      <c r="P260">
        <f t="shared" si="31"/>
        <v>0</v>
      </c>
      <c r="Q260">
        <f t="shared" si="32"/>
        <v>0</v>
      </c>
      <c r="S260" s="2">
        <v>3.65116206414781</v>
      </c>
      <c r="U260" s="7"/>
      <c r="V260" s="7"/>
      <c r="W260" s="2">
        <v>95114459924.401871</v>
      </c>
    </row>
    <row r="261" spans="1:23" x14ac:dyDescent="0.2">
      <c r="A261" s="2" t="s">
        <v>125</v>
      </c>
      <c r="B261" s="2">
        <v>2018</v>
      </c>
      <c r="C261" s="2" t="s">
        <v>126</v>
      </c>
      <c r="D261" s="2" t="s">
        <v>34</v>
      </c>
      <c r="E261" s="2">
        <v>2.9993252459704434</v>
      </c>
      <c r="F261" s="2">
        <v>58.163777756502597</v>
      </c>
      <c r="G261" s="2">
        <v>11</v>
      </c>
      <c r="H261" s="2">
        <v>1</v>
      </c>
      <c r="I261" s="2">
        <v>9.0909090909090899</v>
      </c>
      <c r="J261" s="2">
        <f t="shared" si="28"/>
        <v>12.394090786307846</v>
      </c>
      <c r="K261" s="2">
        <f t="shared" si="29"/>
        <v>3.6515708330306628E-4</v>
      </c>
      <c r="L261" s="2">
        <v>0.1822</v>
      </c>
      <c r="M261" s="2">
        <f t="shared" si="33"/>
        <v>0.19744853412841518</v>
      </c>
      <c r="N261" s="2">
        <f t="shared" si="34"/>
        <v>1</v>
      </c>
      <c r="O261">
        <f t="shared" si="30"/>
        <v>639.80155532152855</v>
      </c>
      <c r="P261">
        <f t="shared" si="31"/>
        <v>58.163777756502597</v>
      </c>
      <c r="Q261">
        <f t="shared" si="32"/>
        <v>528.76161596820532</v>
      </c>
      <c r="S261" s="2">
        <v>4.4996454990843002</v>
      </c>
      <c r="U261" s="7">
        <v>178658807</v>
      </c>
      <c r="V261" s="7">
        <v>904837343</v>
      </c>
      <c r="W261" s="2">
        <v>2477940000000</v>
      </c>
    </row>
    <row r="262" spans="1:23" x14ac:dyDescent="0.2">
      <c r="A262" s="2" t="s">
        <v>125</v>
      </c>
      <c r="B262" s="2">
        <v>2019</v>
      </c>
      <c r="C262" s="2" t="s">
        <v>126</v>
      </c>
      <c r="D262" s="2" t="s">
        <v>34</v>
      </c>
      <c r="E262" s="2">
        <v>3.0303278399181042</v>
      </c>
      <c r="F262" s="2">
        <v>62.866561846089503</v>
      </c>
      <c r="G262" s="2">
        <v>11</v>
      </c>
      <c r="H262" s="2">
        <v>1</v>
      </c>
      <c r="I262" s="2">
        <v>9.0909090909090899</v>
      </c>
      <c r="J262" s="2">
        <f t="shared" si="28"/>
        <v>12.396709212889611</v>
      </c>
      <c r="K262" s="2">
        <f t="shared" si="29"/>
        <v>0</v>
      </c>
      <c r="L262" s="2">
        <v>0.25659999999999999</v>
      </c>
      <c r="M262" s="2" t="e">
        <f t="shared" si="33"/>
        <v>#DIV/0!</v>
      </c>
      <c r="N262" s="2">
        <f t="shared" si="34"/>
        <v>1</v>
      </c>
      <c r="O262">
        <f t="shared" si="30"/>
        <v>691.53218030698451</v>
      </c>
      <c r="P262">
        <f t="shared" si="31"/>
        <v>62.866561846089503</v>
      </c>
      <c r="Q262">
        <f t="shared" si="32"/>
        <v>571.51419860081364</v>
      </c>
      <c r="S262" s="2">
        <v>4.4996454990843002</v>
      </c>
      <c r="U262" s="7"/>
      <c r="V262" s="7"/>
      <c r="W262" s="2">
        <v>2492925000000</v>
      </c>
    </row>
    <row r="263" spans="1:23" x14ac:dyDescent="0.2">
      <c r="A263" s="2" t="s">
        <v>125</v>
      </c>
      <c r="B263" s="2">
        <v>2020</v>
      </c>
      <c r="C263" s="2" t="s">
        <v>126</v>
      </c>
      <c r="D263" s="2" t="s">
        <v>34</v>
      </c>
      <c r="E263" s="2">
        <v>3.5185911989235628</v>
      </c>
      <c r="F263" s="2">
        <v>50.014788870158398</v>
      </c>
      <c r="G263" s="2">
        <v>11</v>
      </c>
      <c r="H263" s="2">
        <v>1</v>
      </c>
      <c r="I263" s="2">
        <v>9.0909090909090899</v>
      </c>
      <c r="J263" s="2">
        <f t="shared" si="28"/>
        <v>12.334994774156268</v>
      </c>
      <c r="K263" s="2">
        <f t="shared" si="29"/>
        <v>3.8616845159448234E-4</v>
      </c>
      <c r="L263" s="2">
        <v>0.18489999999999998</v>
      </c>
      <c r="M263" s="2">
        <f t="shared" si="33"/>
        <v>8.4523523075802964E-2</v>
      </c>
      <c r="N263" s="2">
        <f t="shared" si="34"/>
        <v>1</v>
      </c>
      <c r="O263">
        <f t="shared" si="30"/>
        <v>550.16267757174239</v>
      </c>
      <c r="P263">
        <f t="shared" si="31"/>
        <v>50.014788870158398</v>
      </c>
      <c r="Q263">
        <f t="shared" si="32"/>
        <v>454.67989881962177</v>
      </c>
      <c r="S263" s="2">
        <v>4.4996454990843002</v>
      </c>
      <c r="U263" s="7">
        <v>70590971</v>
      </c>
      <c r="V263" s="7">
        <v>835163614</v>
      </c>
      <c r="W263" s="2">
        <v>2162692500000</v>
      </c>
    </row>
    <row r="264" spans="1:23" x14ac:dyDescent="0.2">
      <c r="A264" s="2" t="s">
        <v>125</v>
      </c>
      <c r="B264" s="2">
        <v>2021</v>
      </c>
      <c r="C264" s="2" t="s">
        <v>126</v>
      </c>
      <c r="D264" s="2" t="s">
        <v>34</v>
      </c>
      <c r="E264" s="2">
        <v>3.9392574993692082</v>
      </c>
      <c r="F264" s="2">
        <v>46.121343537060397</v>
      </c>
      <c r="G264" s="2">
        <v>11</v>
      </c>
      <c r="H264" s="2">
        <v>1</v>
      </c>
      <c r="I264" s="2">
        <v>9.0909090909090899</v>
      </c>
      <c r="J264" s="2">
        <f t="shared" si="28"/>
        <v>12.281760594199215</v>
      </c>
      <c r="K264" s="2">
        <f t="shared" si="29"/>
        <v>4.058529997312945E-4</v>
      </c>
      <c r="L264" s="2">
        <v>0.10849</v>
      </c>
      <c r="M264" s="2">
        <f t="shared" si="33"/>
        <v>0.14695387465507151</v>
      </c>
      <c r="N264" s="2">
        <f t="shared" si="34"/>
        <v>1</v>
      </c>
      <c r="O264">
        <f t="shared" si="30"/>
        <v>507.33477890766437</v>
      </c>
      <c r="P264">
        <f t="shared" si="31"/>
        <v>46.121343537060397</v>
      </c>
      <c r="Q264">
        <f t="shared" si="32"/>
        <v>419.28494124600354</v>
      </c>
      <c r="S264" s="2">
        <v>4.5077676028732601</v>
      </c>
      <c r="U264" s="7">
        <v>114106503</v>
      </c>
      <c r="V264" s="7">
        <v>776478356</v>
      </c>
      <c r="W264" s="2">
        <v>1913200977975</v>
      </c>
    </row>
    <row r="265" spans="1:23" x14ac:dyDescent="0.2">
      <c r="A265" s="2" t="s">
        <v>125</v>
      </c>
      <c r="B265" s="2">
        <v>2022</v>
      </c>
      <c r="C265" s="2" t="s">
        <v>126</v>
      </c>
      <c r="D265" s="2" t="s">
        <v>34</v>
      </c>
      <c r="E265" s="2">
        <v>4.7943687480172352</v>
      </c>
      <c r="F265" s="2">
        <v>43.8063425314852</v>
      </c>
      <c r="G265" s="2">
        <v>11</v>
      </c>
      <c r="H265" s="2">
        <v>1</v>
      </c>
      <c r="I265" s="2">
        <v>9.0909090909090899</v>
      </c>
      <c r="J265" s="2">
        <f t="shared" si="28"/>
        <v>12.174351935320162</v>
      </c>
      <c r="K265" s="2">
        <f t="shared" si="29"/>
        <v>5.3481466575804504E-4</v>
      </c>
      <c r="L265" s="2">
        <v>0.34960000000000002</v>
      </c>
      <c r="M265" s="2">
        <f t="shared" si="33"/>
        <v>0.13733029974039104</v>
      </c>
      <c r="N265" s="2">
        <f t="shared" si="34"/>
        <v>1</v>
      </c>
      <c r="O265">
        <f t="shared" si="30"/>
        <v>481.8697678463372</v>
      </c>
      <c r="P265">
        <f t="shared" si="31"/>
        <v>43.8063425314852</v>
      </c>
      <c r="Q265">
        <f t="shared" si="32"/>
        <v>398.23947755895631</v>
      </c>
      <c r="S265" s="2">
        <v>4.5158897066622199</v>
      </c>
      <c r="U265" s="7">
        <v>109729048</v>
      </c>
      <c r="V265" s="7">
        <v>799015572</v>
      </c>
      <c r="W265" s="2">
        <v>1494004602262.5</v>
      </c>
    </row>
    <row r="266" spans="1:23" x14ac:dyDescent="0.2">
      <c r="A266" s="2" t="s">
        <v>125</v>
      </c>
      <c r="B266" s="2">
        <v>2023</v>
      </c>
      <c r="C266" s="2" t="s">
        <v>126</v>
      </c>
      <c r="D266" s="2" t="s">
        <v>34</v>
      </c>
      <c r="E266" s="2">
        <v>5.2223615553437099</v>
      </c>
      <c r="F266" s="2">
        <v>30.804464627310701</v>
      </c>
      <c r="G266" s="2">
        <v>11</v>
      </c>
      <c r="H266" s="2">
        <v>1</v>
      </c>
      <c r="I266" s="2">
        <v>9.0909090909090899</v>
      </c>
      <c r="J266" s="2" t="e">
        <f t="shared" si="28"/>
        <v>#NUM!</v>
      </c>
      <c r="K266" s="2" t="e">
        <f t="shared" si="29"/>
        <v>#DIV/0!</v>
      </c>
      <c r="L266" s="2"/>
      <c r="M266" s="2">
        <f t="shared" si="33"/>
        <v>0.10778876335655974</v>
      </c>
      <c r="N266" s="2">
        <f t="shared" si="34"/>
        <v>1</v>
      </c>
      <c r="O266">
        <f t="shared" si="30"/>
        <v>338.84911090041771</v>
      </c>
      <c r="P266">
        <f t="shared" si="31"/>
        <v>30.804464627310701</v>
      </c>
      <c r="Q266">
        <f t="shared" si="32"/>
        <v>280.04058752100633</v>
      </c>
      <c r="S266" s="2">
        <v>4.5158897066622199</v>
      </c>
      <c r="U266" s="7">
        <v>81910489</v>
      </c>
      <c r="V266" s="7">
        <v>759916771</v>
      </c>
      <c r="W266" s="2"/>
    </row>
    <row r="267" spans="1:23" x14ac:dyDescent="0.2">
      <c r="A267" s="2" t="s">
        <v>125</v>
      </c>
      <c r="B267" s="2">
        <v>2024</v>
      </c>
      <c r="C267" s="2" t="s">
        <v>126</v>
      </c>
      <c r="D267" s="2" t="s">
        <v>34</v>
      </c>
      <c r="E267" s="2">
        <v>6.3194594726965505</v>
      </c>
      <c r="F267" s="2"/>
      <c r="G267" s="2"/>
      <c r="H267" s="2">
        <v>0</v>
      </c>
      <c r="I267" s="2"/>
      <c r="J267" s="2" t="e">
        <f t="shared" si="28"/>
        <v>#NUM!</v>
      </c>
      <c r="K267" s="2" t="e">
        <f t="shared" si="29"/>
        <v>#DIV/0!</v>
      </c>
      <c r="L267" s="2"/>
      <c r="M267" s="2">
        <f t="shared" si="33"/>
        <v>0.20367138787945219</v>
      </c>
      <c r="N267" s="2">
        <f t="shared" si="34"/>
        <v>1</v>
      </c>
      <c r="O267">
        <f t="shared" si="30"/>
        <v>0</v>
      </c>
      <c r="P267">
        <f t="shared" si="31"/>
        <v>0</v>
      </c>
      <c r="Q267">
        <f t="shared" si="32"/>
        <v>0</v>
      </c>
      <c r="S267" s="2">
        <v>4.5158897066622199</v>
      </c>
      <c r="U267" s="7">
        <v>162307837</v>
      </c>
      <c r="V267" s="7">
        <v>796910350</v>
      </c>
      <c r="W267" s="2"/>
    </row>
    <row r="268" spans="1:23" x14ac:dyDescent="0.2">
      <c r="A268" s="2" t="s">
        <v>142</v>
      </c>
      <c r="B268" s="2">
        <v>2018</v>
      </c>
      <c r="C268" s="2" t="s">
        <v>143</v>
      </c>
      <c r="D268" s="2" t="s">
        <v>5</v>
      </c>
      <c r="E268" s="2"/>
      <c r="F268" s="2">
        <v>28.6898157245944</v>
      </c>
      <c r="G268" s="2">
        <v>6</v>
      </c>
      <c r="H268" s="2">
        <v>1</v>
      </c>
      <c r="I268" s="2">
        <v>16.6666666666667</v>
      </c>
      <c r="J268" s="2">
        <f t="shared" si="28"/>
        <v>9.9472143335853698</v>
      </c>
      <c r="K268" s="2">
        <f t="shared" si="29"/>
        <v>0</v>
      </c>
      <c r="L268" s="2">
        <v>0.17249999999999999</v>
      </c>
      <c r="M268" s="2" t="e">
        <f t="shared" si="33"/>
        <v>#DIV/0!</v>
      </c>
      <c r="N268" s="2">
        <f t="shared" si="34"/>
        <v>1</v>
      </c>
      <c r="O268">
        <f t="shared" si="30"/>
        <v>172.13889434756641</v>
      </c>
      <c r="P268">
        <f t="shared" si="31"/>
        <v>28.6898157245944</v>
      </c>
      <c r="Q268">
        <f t="shared" si="32"/>
        <v>478.1635954099076</v>
      </c>
      <c r="S268" s="2">
        <v>4.5243301099356703</v>
      </c>
      <c r="U268" s="7"/>
      <c r="V268" s="7"/>
      <c r="W268" s="2">
        <v>8855525410.6228485</v>
      </c>
    </row>
    <row r="269" spans="1:23" x14ac:dyDescent="0.2">
      <c r="A269" s="2" t="s">
        <v>142</v>
      </c>
      <c r="B269" s="2">
        <v>2019</v>
      </c>
      <c r="C269" s="2" t="s">
        <v>143</v>
      </c>
      <c r="D269" s="2" t="s">
        <v>5</v>
      </c>
      <c r="E269" s="2">
        <v>2.5233165132383446</v>
      </c>
      <c r="F269" s="2">
        <v>19.834667514973201</v>
      </c>
      <c r="G269" s="2">
        <v>6</v>
      </c>
      <c r="H269" s="2">
        <v>1</v>
      </c>
      <c r="I269" s="2">
        <v>16.6666666666667</v>
      </c>
      <c r="J269" s="2" t="e">
        <f t="shared" si="28"/>
        <v>#NUM!</v>
      </c>
      <c r="K269" s="2" t="e">
        <f t="shared" si="29"/>
        <v>#DIV/0!</v>
      </c>
      <c r="L269" s="2"/>
      <c r="M269" s="2" t="e">
        <f t="shared" si="33"/>
        <v>#DIV/0!</v>
      </c>
      <c r="N269" s="2">
        <f t="shared" si="34"/>
        <v>1</v>
      </c>
      <c r="O269">
        <f t="shared" si="30"/>
        <v>119.0080050898392</v>
      </c>
      <c r="P269">
        <f t="shared" si="31"/>
        <v>19.834667514973201</v>
      </c>
      <c r="Q269">
        <f t="shared" si="32"/>
        <v>330.57779191622069</v>
      </c>
      <c r="S269" s="2">
        <v>4.5649434861469498</v>
      </c>
      <c r="U269" s="7"/>
      <c r="V269" s="7"/>
      <c r="W269" s="2"/>
    </row>
    <row r="270" spans="1:23" x14ac:dyDescent="0.2">
      <c r="A270" s="2" t="s">
        <v>142</v>
      </c>
      <c r="B270" s="2">
        <v>2020</v>
      </c>
      <c r="C270" s="2" t="s">
        <v>143</v>
      </c>
      <c r="D270" s="2" t="s">
        <v>5</v>
      </c>
      <c r="E270" s="2">
        <v>2.5319489732823985</v>
      </c>
      <c r="F270" s="2"/>
      <c r="G270" s="2"/>
      <c r="H270" s="2">
        <v>0</v>
      </c>
      <c r="I270" s="2"/>
      <c r="J270" s="2" t="e">
        <f t="shared" si="28"/>
        <v>#NUM!</v>
      </c>
      <c r="K270" s="2" t="e">
        <f t="shared" si="29"/>
        <v>#DIV/0!</v>
      </c>
      <c r="L270" s="2"/>
      <c r="M270" s="2" t="e">
        <f t="shared" si="33"/>
        <v>#DIV/0!</v>
      </c>
      <c r="N270" s="2">
        <f t="shared" si="34"/>
        <v>1</v>
      </c>
      <c r="O270">
        <f t="shared" si="30"/>
        <v>0</v>
      </c>
      <c r="P270">
        <f t="shared" si="31"/>
        <v>0</v>
      </c>
      <c r="Q270">
        <f t="shared" si="32"/>
        <v>0</v>
      </c>
      <c r="S270" s="2">
        <v>4.5243301099356703</v>
      </c>
      <c r="U270" s="7"/>
      <c r="V270" s="7"/>
      <c r="W270" s="2"/>
    </row>
    <row r="271" spans="1:23" x14ac:dyDescent="0.2">
      <c r="A271" s="2" t="s">
        <v>142</v>
      </c>
      <c r="B271" s="2">
        <v>2021</v>
      </c>
      <c r="C271" s="2" t="s">
        <v>143</v>
      </c>
      <c r="D271" s="2" t="s">
        <v>5</v>
      </c>
      <c r="E271" s="2">
        <v>2.6916177584062733</v>
      </c>
      <c r="F271" s="2"/>
      <c r="G271" s="2"/>
      <c r="H271" s="2">
        <v>0</v>
      </c>
      <c r="I271" s="2"/>
      <c r="J271" s="2" t="e">
        <f t="shared" si="28"/>
        <v>#NUM!</v>
      </c>
      <c r="K271" s="2" t="e">
        <f t="shared" si="29"/>
        <v>#DIV/0!</v>
      </c>
      <c r="L271" s="2"/>
      <c r="M271" s="2" t="e">
        <f t="shared" si="33"/>
        <v>#DIV/0!</v>
      </c>
      <c r="N271" s="2">
        <f t="shared" si="34"/>
        <v>1</v>
      </c>
      <c r="O271">
        <f t="shared" si="30"/>
        <v>0</v>
      </c>
      <c r="P271">
        <f t="shared" si="31"/>
        <v>0</v>
      </c>
      <c r="Q271">
        <f t="shared" si="32"/>
        <v>0</v>
      </c>
      <c r="S271" s="2">
        <v>4.5405754604201798</v>
      </c>
      <c r="U271" s="7"/>
      <c r="V271" s="7"/>
      <c r="W271" s="2"/>
    </row>
    <row r="272" spans="1:23" x14ac:dyDescent="0.2">
      <c r="A272" s="2" t="s">
        <v>142</v>
      </c>
      <c r="B272" s="2">
        <v>2022</v>
      </c>
      <c r="C272" s="2" t="s">
        <v>143</v>
      </c>
      <c r="D272" s="2" t="s">
        <v>5</v>
      </c>
      <c r="E272" s="2">
        <v>3.0539994174061</v>
      </c>
      <c r="F272" s="2"/>
      <c r="G272" s="2"/>
      <c r="H272" s="2">
        <v>0</v>
      </c>
      <c r="I272" s="2"/>
      <c r="J272" s="2" t="e">
        <f t="shared" si="28"/>
        <v>#NUM!</v>
      </c>
      <c r="K272" s="2" t="e">
        <f t="shared" si="29"/>
        <v>#DIV/0!</v>
      </c>
      <c r="L272" s="2"/>
      <c r="M272" s="2" t="e">
        <f t="shared" si="33"/>
        <v>#DIV/0!</v>
      </c>
      <c r="N272" s="2">
        <f t="shared" si="34"/>
        <v>1</v>
      </c>
      <c r="O272">
        <f t="shared" si="30"/>
        <v>0</v>
      </c>
      <c r="P272">
        <f t="shared" si="31"/>
        <v>0</v>
      </c>
      <c r="Q272">
        <f t="shared" si="32"/>
        <v>0</v>
      </c>
      <c r="S272" s="2">
        <v>4.5324527851779299</v>
      </c>
      <c r="U272" s="7"/>
      <c r="V272" s="7"/>
      <c r="W272" s="2"/>
    </row>
    <row r="273" spans="1:23" x14ac:dyDescent="0.2">
      <c r="A273" s="2" t="s">
        <v>142</v>
      </c>
      <c r="B273" s="2">
        <v>2023</v>
      </c>
      <c r="C273" s="2" t="s">
        <v>143</v>
      </c>
      <c r="D273" s="2" t="s">
        <v>5</v>
      </c>
      <c r="E273" s="2">
        <v>3.1434978194170369</v>
      </c>
      <c r="F273" s="2"/>
      <c r="G273" s="2"/>
      <c r="H273" s="2">
        <v>0</v>
      </c>
      <c r="I273" s="2"/>
      <c r="J273" s="2" t="e">
        <f t="shared" si="28"/>
        <v>#NUM!</v>
      </c>
      <c r="K273" s="2" t="e">
        <f t="shared" si="29"/>
        <v>#DIV/0!</v>
      </c>
      <c r="L273" s="2"/>
      <c r="M273" s="2" t="e">
        <f t="shared" si="33"/>
        <v>#DIV/0!</v>
      </c>
      <c r="N273" s="2">
        <f t="shared" si="34"/>
        <v>1</v>
      </c>
      <c r="O273">
        <f t="shared" si="30"/>
        <v>0</v>
      </c>
      <c r="P273">
        <f t="shared" si="31"/>
        <v>0</v>
      </c>
      <c r="Q273">
        <f t="shared" si="32"/>
        <v>0</v>
      </c>
      <c r="S273" s="2">
        <v>4.5324527851779299</v>
      </c>
      <c r="U273" s="7"/>
      <c r="V273" s="7"/>
      <c r="W273" s="2"/>
    </row>
    <row r="274" spans="1:23" x14ac:dyDescent="0.2">
      <c r="A274" s="2" t="s">
        <v>142</v>
      </c>
      <c r="B274" s="2">
        <v>2024</v>
      </c>
      <c r="C274" s="2" t="s">
        <v>143</v>
      </c>
      <c r="D274" s="2" t="s">
        <v>5</v>
      </c>
      <c r="E274" s="2">
        <v>2.9418959992244136</v>
      </c>
      <c r="F274" s="2"/>
      <c r="G274" s="2"/>
      <c r="H274" s="2">
        <v>0</v>
      </c>
      <c r="I274" s="2"/>
      <c r="J274" s="2" t="e">
        <f t="shared" si="28"/>
        <v>#NUM!</v>
      </c>
      <c r="K274" s="2" t="e">
        <f t="shared" si="29"/>
        <v>#DIV/0!</v>
      </c>
      <c r="L274" s="2"/>
      <c r="M274" s="2" t="e">
        <f t="shared" si="33"/>
        <v>#DIV/0!</v>
      </c>
      <c r="N274" s="2">
        <f t="shared" si="34"/>
        <v>1</v>
      </c>
      <c r="O274">
        <f t="shared" si="30"/>
        <v>0</v>
      </c>
      <c r="P274">
        <f t="shared" si="31"/>
        <v>0</v>
      </c>
      <c r="Q274">
        <f t="shared" si="32"/>
        <v>0</v>
      </c>
      <c r="S274" s="2">
        <v>4.5324527851779299</v>
      </c>
      <c r="U274" s="7"/>
      <c r="V274" s="7"/>
      <c r="W274" s="2"/>
    </row>
    <row r="275" spans="1:23" x14ac:dyDescent="0.2">
      <c r="A275" s="2" t="s">
        <v>6</v>
      </c>
      <c r="B275" s="2">
        <v>2018</v>
      </c>
      <c r="C275" s="2" t="s">
        <v>7</v>
      </c>
      <c r="D275" s="2" t="s">
        <v>5</v>
      </c>
      <c r="E275" s="2">
        <v>1.0112692945089619</v>
      </c>
      <c r="F275" s="2">
        <v>82.052709353880601</v>
      </c>
      <c r="G275" s="2">
        <v>9</v>
      </c>
      <c r="H275" s="2">
        <v>1</v>
      </c>
      <c r="I275" s="2">
        <v>0</v>
      </c>
      <c r="J275" s="2">
        <f t="shared" si="28"/>
        <v>11.468874224146305</v>
      </c>
      <c r="K275" s="2">
        <f t="shared" si="29"/>
        <v>0</v>
      </c>
      <c r="L275" s="2">
        <v>1.4999999999999999E-2</v>
      </c>
      <c r="M275" s="2" t="e">
        <f t="shared" si="33"/>
        <v>#DIV/0!</v>
      </c>
      <c r="N275" s="2">
        <f t="shared" si="34"/>
        <v>1</v>
      </c>
      <c r="O275">
        <f t="shared" si="30"/>
        <v>738.47438418492538</v>
      </c>
      <c r="P275">
        <f t="shared" si="31"/>
        <v>82.052709353880601</v>
      </c>
      <c r="Q275">
        <f t="shared" si="32"/>
        <v>0</v>
      </c>
      <c r="S275" s="2">
        <v>1.22007119728869</v>
      </c>
      <c r="U275" s="7"/>
      <c r="V275" s="7"/>
      <c r="W275" s="2">
        <v>294356902447.80414</v>
      </c>
    </row>
    <row r="276" spans="1:23" x14ac:dyDescent="0.2">
      <c r="A276" s="2" t="s">
        <v>6</v>
      </c>
      <c r="B276" s="2">
        <v>2019</v>
      </c>
      <c r="C276" s="2" t="s">
        <v>7</v>
      </c>
      <c r="D276" s="2" t="s">
        <v>5</v>
      </c>
      <c r="E276" s="2">
        <v>0.94213694535097059</v>
      </c>
      <c r="F276" s="2">
        <v>77.231031858825403</v>
      </c>
      <c r="G276" s="2">
        <v>8</v>
      </c>
      <c r="H276" s="2">
        <v>1</v>
      </c>
      <c r="I276" s="2">
        <v>0</v>
      </c>
      <c r="J276" s="2">
        <f t="shared" si="28"/>
        <v>11.49540170299379</v>
      </c>
      <c r="K276" s="2">
        <f t="shared" si="29"/>
        <v>5.353789164809203E-3</v>
      </c>
      <c r="L276" s="2">
        <v>5.2300000000000006E-2</v>
      </c>
      <c r="M276" s="2">
        <f t="shared" si="33"/>
        <v>0.11899574252584075</v>
      </c>
      <c r="N276" s="2">
        <f t="shared" si="34"/>
        <v>1</v>
      </c>
      <c r="O276">
        <f t="shared" si="30"/>
        <v>617.84825487060323</v>
      </c>
      <c r="P276">
        <f t="shared" si="31"/>
        <v>77.231031858825403</v>
      </c>
      <c r="Q276">
        <f t="shared" si="32"/>
        <v>0</v>
      </c>
      <c r="S276" s="2">
        <v>1.2164454285003199</v>
      </c>
      <c r="U276" s="7">
        <v>199339971</v>
      </c>
      <c r="V276" s="7">
        <v>1675185740</v>
      </c>
      <c r="W276" s="2">
        <v>312897218854.09729</v>
      </c>
    </row>
    <row r="277" spans="1:23" x14ac:dyDescent="0.2">
      <c r="A277" s="2" t="s">
        <v>6</v>
      </c>
      <c r="B277" s="2">
        <v>2020</v>
      </c>
      <c r="C277" s="2" t="s">
        <v>7</v>
      </c>
      <c r="D277" s="2" t="s">
        <v>5</v>
      </c>
      <c r="E277" s="2">
        <v>0.96138064118974087</v>
      </c>
      <c r="F277" s="2">
        <v>68.618924212783199</v>
      </c>
      <c r="G277" s="2">
        <v>9</v>
      </c>
      <c r="H277" s="2">
        <v>1</v>
      </c>
      <c r="I277" s="2">
        <v>0</v>
      </c>
      <c r="J277" s="2">
        <f t="shared" si="28"/>
        <v>11.502840687833665</v>
      </c>
      <c r="K277" s="2">
        <f t="shared" si="29"/>
        <v>0</v>
      </c>
      <c r="L277" s="2">
        <v>7.4999999999999997E-2</v>
      </c>
      <c r="M277" s="2" t="e">
        <f t="shared" si="33"/>
        <v>#DIV/0!</v>
      </c>
      <c r="N277" s="2">
        <f t="shared" si="34"/>
        <v>1</v>
      </c>
      <c r="O277">
        <f t="shared" si="30"/>
        <v>617.5703179150488</v>
      </c>
      <c r="P277">
        <f t="shared" si="31"/>
        <v>68.618924212783199</v>
      </c>
      <c r="Q277">
        <f t="shared" si="32"/>
        <v>0</v>
      </c>
      <c r="S277" s="2">
        <v>1.2164454285003199</v>
      </c>
      <c r="U277" s="7"/>
      <c r="V277" s="7"/>
      <c r="W277" s="2">
        <v>318302967733.76703</v>
      </c>
    </row>
    <row r="278" spans="1:23" x14ac:dyDescent="0.2">
      <c r="A278" s="2" t="s">
        <v>6</v>
      </c>
      <c r="B278" s="2">
        <v>2021</v>
      </c>
      <c r="C278" s="2" t="s">
        <v>7</v>
      </c>
      <c r="D278" s="2" t="s">
        <v>5</v>
      </c>
      <c r="E278" s="2">
        <v>1.0188272998936774</v>
      </c>
      <c r="F278" s="2">
        <v>68.269342317818598</v>
      </c>
      <c r="G278" s="2">
        <v>12</v>
      </c>
      <c r="H278" s="2">
        <v>1</v>
      </c>
      <c r="I278" s="2">
        <v>0</v>
      </c>
      <c r="J278" s="2">
        <f t="shared" si="28"/>
        <v>11.470464218049354</v>
      </c>
      <c r="K278" s="2">
        <f t="shared" si="29"/>
        <v>0</v>
      </c>
      <c r="L278" s="2"/>
      <c r="M278" s="2" t="e">
        <f t="shared" si="33"/>
        <v>#DIV/0!</v>
      </c>
      <c r="N278" s="2">
        <f t="shared" si="34"/>
        <v>1</v>
      </c>
      <c r="O278">
        <f t="shared" si="30"/>
        <v>819.23210781382318</v>
      </c>
      <c r="P278">
        <f t="shared" si="31"/>
        <v>68.269342317818598</v>
      </c>
      <c r="Q278">
        <f t="shared" si="32"/>
        <v>0</v>
      </c>
      <c r="S278" s="2">
        <v>1.2182583128944999</v>
      </c>
      <c r="U278" s="7"/>
      <c r="V278" s="7"/>
      <c r="W278" s="2">
        <v>295436546536.73889</v>
      </c>
    </row>
    <row r="279" spans="1:23" x14ac:dyDescent="0.2">
      <c r="A279" s="2" t="s">
        <v>6</v>
      </c>
      <c r="B279" s="2">
        <v>2022</v>
      </c>
      <c r="C279" s="2" t="s">
        <v>7</v>
      </c>
      <c r="D279" s="2" t="s">
        <v>5</v>
      </c>
      <c r="E279" s="2">
        <v>0.98864265178209476</v>
      </c>
      <c r="F279" s="2">
        <v>63.9572910867101</v>
      </c>
      <c r="G279" s="2">
        <v>10</v>
      </c>
      <c r="H279" s="2">
        <v>1</v>
      </c>
      <c r="I279" s="2">
        <v>0</v>
      </c>
      <c r="J279" s="2">
        <f t="shared" si="28"/>
        <v>11.49168853117936</v>
      </c>
      <c r="K279" s="2">
        <f t="shared" si="29"/>
        <v>0</v>
      </c>
      <c r="L279" s="2">
        <v>1.8100000000000002E-2</v>
      </c>
      <c r="M279" s="2" t="e">
        <f t="shared" si="33"/>
        <v>#DIV/0!</v>
      </c>
      <c r="N279" s="2">
        <f t="shared" si="34"/>
        <v>1</v>
      </c>
      <c r="O279">
        <f t="shared" si="30"/>
        <v>639.57291086710097</v>
      </c>
      <c r="P279">
        <f t="shared" si="31"/>
        <v>63.9572910867101</v>
      </c>
      <c r="Q279">
        <f t="shared" si="32"/>
        <v>0</v>
      </c>
      <c r="S279" s="2">
        <v>1.2146325441061301</v>
      </c>
      <c r="U279" s="7"/>
      <c r="V279" s="7"/>
      <c r="W279" s="2">
        <v>310233384755.83722</v>
      </c>
    </row>
    <row r="280" spans="1:23" x14ac:dyDescent="0.2">
      <c r="A280" s="2" t="s">
        <v>6</v>
      </c>
      <c r="B280" s="2">
        <v>2023</v>
      </c>
      <c r="C280" s="2" t="s">
        <v>7</v>
      </c>
      <c r="D280" s="2" t="s">
        <v>5</v>
      </c>
      <c r="E280" s="2">
        <v>0.94358504365416107</v>
      </c>
      <c r="F280" s="2">
        <v>63.490592371995199</v>
      </c>
      <c r="G280" s="2">
        <v>10</v>
      </c>
      <c r="H280" s="2">
        <v>1</v>
      </c>
      <c r="I280" s="2">
        <v>0</v>
      </c>
      <c r="J280" s="2">
        <f t="shared" si="28"/>
        <v>11.504734245983599</v>
      </c>
      <c r="K280" s="2">
        <f t="shared" si="29"/>
        <v>0</v>
      </c>
      <c r="L280" s="2">
        <v>6.7099999999999993E-2</v>
      </c>
      <c r="M280" s="2" t="e">
        <f t="shared" si="33"/>
        <v>#DIV/0!</v>
      </c>
      <c r="N280" s="2">
        <f t="shared" si="34"/>
        <v>1</v>
      </c>
      <c r="O280">
        <f t="shared" si="30"/>
        <v>634.90592371995194</v>
      </c>
      <c r="P280">
        <f t="shared" si="31"/>
        <v>63.490592371995199</v>
      </c>
      <c r="Q280">
        <f t="shared" si="32"/>
        <v>0</v>
      </c>
      <c r="S280" s="2">
        <v>1.2146325441061301</v>
      </c>
      <c r="U280" s="7"/>
      <c r="V280" s="7"/>
      <c r="W280" s="2">
        <v>319693823662.73816</v>
      </c>
    </row>
    <row r="281" spans="1:23" x14ac:dyDescent="0.2">
      <c r="A281" s="2" t="s">
        <v>6</v>
      </c>
      <c r="B281" s="2">
        <v>2024</v>
      </c>
      <c r="C281" s="2" t="s">
        <v>7</v>
      </c>
      <c r="D281" s="2" t="s">
        <v>5</v>
      </c>
      <c r="E281" s="2">
        <v>0.97998048610344268</v>
      </c>
      <c r="F281" s="2">
        <v>65.780860160768796</v>
      </c>
      <c r="G281" s="2">
        <v>10</v>
      </c>
      <c r="H281" s="2">
        <v>1</v>
      </c>
      <c r="I281" s="2">
        <v>0</v>
      </c>
      <c r="J281" s="2">
        <f t="shared" si="28"/>
        <v>11.508446522123329</v>
      </c>
      <c r="K281" s="2">
        <f t="shared" si="29"/>
        <v>0</v>
      </c>
      <c r="L281" s="2">
        <v>5.79E-2</v>
      </c>
      <c r="M281" s="2" t="e">
        <f t="shared" si="33"/>
        <v>#DIV/0!</v>
      </c>
      <c r="N281" s="2">
        <f t="shared" si="34"/>
        <v>1</v>
      </c>
      <c r="O281">
        <f t="shared" si="30"/>
        <v>657.80860160768793</v>
      </c>
      <c r="P281">
        <f t="shared" si="31"/>
        <v>65.780860160768796</v>
      </c>
      <c r="Q281">
        <f t="shared" si="32"/>
        <v>0</v>
      </c>
      <c r="S281" s="2">
        <v>1.2146325441061301</v>
      </c>
      <c r="U281" s="7"/>
      <c r="V281" s="7"/>
      <c r="W281" s="2">
        <v>322438225294.65112</v>
      </c>
    </row>
    <row r="282" spans="1:23" x14ac:dyDescent="0.2">
      <c r="A282" s="2" t="s">
        <v>23</v>
      </c>
      <c r="B282" s="2">
        <v>2018</v>
      </c>
      <c r="C282" s="2" t="s">
        <v>24</v>
      </c>
      <c r="D282" s="2" t="s">
        <v>15</v>
      </c>
      <c r="E282" s="2">
        <v>2.37984034258705</v>
      </c>
      <c r="F282" s="2">
        <v>11.991421225781499</v>
      </c>
      <c r="G282" s="2">
        <v>11</v>
      </c>
      <c r="H282" s="2">
        <v>1</v>
      </c>
      <c r="I282" s="2">
        <v>0</v>
      </c>
      <c r="J282" s="2">
        <f t="shared" si="28"/>
        <v>9.5070058066023897</v>
      </c>
      <c r="K282" s="2">
        <f t="shared" si="29"/>
        <v>0</v>
      </c>
      <c r="L282" s="2">
        <v>0.1174</v>
      </c>
      <c r="M282" s="2" t="e">
        <f t="shared" si="33"/>
        <v>#DIV/0!</v>
      </c>
      <c r="N282" s="2">
        <f t="shared" si="34"/>
        <v>1</v>
      </c>
      <c r="O282">
        <f t="shared" si="30"/>
        <v>131.90563348359649</v>
      </c>
      <c r="P282">
        <f t="shared" si="31"/>
        <v>11.991421225781499</v>
      </c>
      <c r="Q282">
        <f t="shared" si="32"/>
        <v>0</v>
      </c>
      <c r="S282" s="2">
        <v>3.2098751431691599</v>
      </c>
      <c r="U282" s="7"/>
      <c r="V282" s="7"/>
      <c r="W282" s="2">
        <v>3213703506.1991739</v>
      </c>
    </row>
    <row r="283" spans="1:23" x14ac:dyDescent="0.2">
      <c r="A283" s="2" t="s">
        <v>23</v>
      </c>
      <c r="B283" s="2">
        <v>2019</v>
      </c>
      <c r="C283" s="2" t="s">
        <v>24</v>
      </c>
      <c r="D283" s="2" t="s">
        <v>15</v>
      </c>
      <c r="E283" s="2">
        <v>2.3076753393716931</v>
      </c>
      <c r="F283" s="2">
        <v>8.5997132018102693</v>
      </c>
      <c r="G283" s="2">
        <v>11</v>
      </c>
      <c r="H283" s="2">
        <v>1</v>
      </c>
      <c r="I283" s="2">
        <v>9.0909090909090899</v>
      </c>
      <c r="J283" s="2">
        <f t="shared" si="28"/>
        <v>9.5148733304223327</v>
      </c>
      <c r="K283" s="2">
        <f t="shared" si="29"/>
        <v>0</v>
      </c>
      <c r="L283" s="2">
        <v>0.11960000000000001</v>
      </c>
      <c r="M283" s="2" t="e">
        <f t="shared" si="33"/>
        <v>#DIV/0!</v>
      </c>
      <c r="N283" s="2">
        <f t="shared" si="34"/>
        <v>1</v>
      </c>
      <c r="O283">
        <f t="shared" si="30"/>
        <v>94.596845219912964</v>
      </c>
      <c r="P283">
        <f t="shared" si="31"/>
        <v>8.5997132018102693</v>
      </c>
      <c r="Q283">
        <f t="shared" si="32"/>
        <v>78.179210925547892</v>
      </c>
      <c r="S283" s="2">
        <v>3.1267364851816701</v>
      </c>
      <c r="U283" s="7"/>
      <c r="V283" s="7"/>
      <c r="W283" s="2">
        <v>3272452341.6491399</v>
      </c>
    </row>
    <row r="284" spans="1:23" x14ac:dyDescent="0.2">
      <c r="A284" s="2" t="s">
        <v>23</v>
      </c>
      <c r="B284" s="2">
        <v>2020</v>
      </c>
      <c r="C284" s="2" t="s">
        <v>24</v>
      </c>
      <c r="D284" s="2" t="s">
        <v>15</v>
      </c>
      <c r="E284" s="2">
        <v>2.2311274214292935</v>
      </c>
      <c r="F284" s="2">
        <v>9.0905656389758693</v>
      </c>
      <c r="G284" s="2">
        <v>11</v>
      </c>
      <c r="H284" s="2">
        <v>1</v>
      </c>
      <c r="I284" s="2">
        <v>9.0909090909090899</v>
      </c>
      <c r="J284" s="2">
        <f t="shared" si="28"/>
        <v>9.5303042560061133</v>
      </c>
      <c r="K284" s="2">
        <f t="shared" si="29"/>
        <v>0</v>
      </c>
      <c r="L284" s="2">
        <v>9.3900000000000011E-2</v>
      </c>
      <c r="M284" s="2" t="e">
        <f t="shared" si="33"/>
        <v>#DIV/0!</v>
      </c>
      <c r="N284" s="2">
        <f t="shared" si="34"/>
        <v>1</v>
      </c>
      <c r="O284">
        <f t="shared" si="30"/>
        <v>99.996222028734564</v>
      </c>
      <c r="P284">
        <f t="shared" si="31"/>
        <v>9.0905656389758693</v>
      </c>
      <c r="Q284">
        <f t="shared" si="32"/>
        <v>82.641505808871528</v>
      </c>
      <c r="S284" s="2">
        <v>3.1014334153593901</v>
      </c>
      <c r="U284" s="7"/>
      <c r="V284" s="7"/>
      <c r="W284" s="2">
        <v>3390816251.732595</v>
      </c>
    </row>
    <row r="285" spans="1:23" x14ac:dyDescent="0.2">
      <c r="A285" s="2" t="s">
        <v>23</v>
      </c>
      <c r="B285" s="2">
        <v>2021</v>
      </c>
      <c r="C285" s="2" t="s">
        <v>24</v>
      </c>
      <c r="D285" s="2" t="s">
        <v>15</v>
      </c>
      <c r="E285" s="2">
        <v>2.0755290278427694</v>
      </c>
      <c r="F285" s="2">
        <v>6.9652930969156097</v>
      </c>
      <c r="G285" s="2">
        <v>11</v>
      </c>
      <c r="H285" s="2">
        <v>1</v>
      </c>
      <c r="I285" s="2">
        <v>9.0909090909090899</v>
      </c>
      <c r="J285" s="2">
        <f t="shared" si="28"/>
        <v>9.5655570269273777</v>
      </c>
      <c r="K285" s="2">
        <f t="shared" si="29"/>
        <v>0</v>
      </c>
      <c r="L285" s="2">
        <v>0.12019000000000001</v>
      </c>
      <c r="M285" s="2" t="e">
        <f t="shared" si="33"/>
        <v>#DIV/0!</v>
      </c>
      <c r="N285" s="2">
        <f t="shared" si="34"/>
        <v>1</v>
      </c>
      <c r="O285">
        <f t="shared" si="30"/>
        <v>76.618224066071704</v>
      </c>
      <c r="P285">
        <f t="shared" si="31"/>
        <v>6.9652930969156097</v>
      </c>
      <c r="Q285">
        <f t="shared" si="32"/>
        <v>63.320846335596443</v>
      </c>
      <c r="S285" s="2">
        <v>3.1122775881403602</v>
      </c>
      <c r="U285" s="7"/>
      <c r="V285" s="7"/>
      <c r="W285" s="2">
        <v>3677536797.0562348</v>
      </c>
    </row>
    <row r="286" spans="1:23" x14ac:dyDescent="0.2">
      <c r="A286" s="2" t="s">
        <v>23</v>
      </c>
      <c r="B286" s="2">
        <v>2022</v>
      </c>
      <c r="C286" s="2" t="s">
        <v>24</v>
      </c>
      <c r="D286" s="2" t="s">
        <v>15</v>
      </c>
      <c r="E286" s="2">
        <v>1.990540457577866</v>
      </c>
      <c r="F286" s="2">
        <v>10.294575519493501</v>
      </c>
      <c r="G286" s="2">
        <v>12</v>
      </c>
      <c r="H286" s="2">
        <v>1</v>
      </c>
      <c r="I286" s="2">
        <v>8.3333333333333304</v>
      </c>
      <c r="J286" s="2">
        <f t="shared" si="28"/>
        <v>9.5918420662583479</v>
      </c>
      <c r="K286" s="2">
        <f t="shared" si="29"/>
        <v>0</v>
      </c>
      <c r="L286" s="2">
        <v>0.11519</v>
      </c>
      <c r="M286" s="2" t="e">
        <f t="shared" si="33"/>
        <v>#DIV/0!</v>
      </c>
      <c r="N286" s="2">
        <f t="shared" si="34"/>
        <v>1</v>
      </c>
      <c r="O286">
        <f t="shared" si="30"/>
        <v>123.53490623392202</v>
      </c>
      <c r="P286">
        <f t="shared" si="31"/>
        <v>10.294575519493501</v>
      </c>
      <c r="Q286">
        <f t="shared" si="32"/>
        <v>85.788129329112479</v>
      </c>
      <c r="S286" s="2">
        <v>3.1303512094419901</v>
      </c>
      <c r="U286" s="7"/>
      <c r="V286" s="7"/>
      <c r="W286" s="2">
        <v>3906987900.4317374</v>
      </c>
    </row>
    <row r="287" spans="1:23" x14ac:dyDescent="0.2">
      <c r="A287" s="2" t="s">
        <v>23</v>
      </c>
      <c r="B287" s="2">
        <v>2023</v>
      </c>
      <c r="C287" s="2" t="s">
        <v>24</v>
      </c>
      <c r="D287" s="2" t="s">
        <v>15</v>
      </c>
      <c r="E287" s="2">
        <v>1.9713836028772742</v>
      </c>
      <c r="F287" s="2">
        <v>14.7147527887837</v>
      </c>
      <c r="G287" s="2">
        <v>11</v>
      </c>
      <c r="H287" s="2">
        <v>1</v>
      </c>
      <c r="I287" s="2">
        <v>9.0909090909090899</v>
      </c>
      <c r="J287" s="2">
        <f t="shared" si="28"/>
        <v>9.5940933839815088</v>
      </c>
      <c r="K287" s="2">
        <f t="shared" si="29"/>
        <v>0</v>
      </c>
      <c r="L287" s="2"/>
      <c r="M287" s="2" t="e">
        <f t="shared" si="33"/>
        <v>#DIV/0!</v>
      </c>
      <c r="N287" s="2">
        <f t="shared" si="34"/>
        <v>1</v>
      </c>
      <c r="O287">
        <f t="shared" si="30"/>
        <v>161.86228067662071</v>
      </c>
      <c r="P287">
        <f t="shared" si="31"/>
        <v>14.7147527887837</v>
      </c>
      <c r="Q287">
        <f t="shared" si="32"/>
        <v>133.77047989803361</v>
      </c>
      <c r="S287" s="2">
        <v>3.1303512094419901</v>
      </c>
      <c r="U287" s="7"/>
      <c r="V287" s="7"/>
      <c r="W287" s="2">
        <v>3927293727.832725</v>
      </c>
    </row>
    <row r="288" spans="1:23" x14ac:dyDescent="0.2">
      <c r="A288" s="2" t="s">
        <v>23</v>
      </c>
      <c r="B288" s="2">
        <v>2024</v>
      </c>
      <c r="C288" s="2" t="s">
        <v>24</v>
      </c>
      <c r="D288" s="2" t="s">
        <v>15</v>
      </c>
      <c r="E288" s="2">
        <v>1.9714833293019305</v>
      </c>
      <c r="F288" s="2">
        <v>17.730215139910801</v>
      </c>
      <c r="G288" s="2">
        <v>11</v>
      </c>
      <c r="H288" s="2">
        <v>1</v>
      </c>
      <c r="I288" s="2">
        <v>9.0909090909090899</v>
      </c>
      <c r="J288" s="2">
        <f t="shared" si="28"/>
        <v>9.5950063285916301</v>
      </c>
      <c r="K288" s="2">
        <f t="shared" si="29"/>
        <v>0</v>
      </c>
      <c r="L288" s="2">
        <v>0.1108</v>
      </c>
      <c r="M288" s="2" t="e">
        <f t="shared" si="33"/>
        <v>#DIV/0!</v>
      </c>
      <c r="N288" s="2">
        <f t="shared" si="34"/>
        <v>1</v>
      </c>
      <c r="O288">
        <f t="shared" si="30"/>
        <v>195.0323665390188</v>
      </c>
      <c r="P288">
        <f t="shared" si="31"/>
        <v>17.730215139910801</v>
      </c>
      <c r="Q288">
        <f t="shared" si="32"/>
        <v>161.18377399918907</v>
      </c>
      <c r="S288" s="2">
        <v>3.1303512094419901</v>
      </c>
      <c r="U288" s="7"/>
      <c r="V288" s="7"/>
      <c r="W288" s="2">
        <v>3935558103.5678248</v>
      </c>
    </row>
    <row r="289" spans="1:23" x14ac:dyDescent="0.2">
      <c r="A289" s="2" t="s">
        <v>35</v>
      </c>
      <c r="B289" s="2">
        <v>2018</v>
      </c>
      <c r="C289" s="2" t="s">
        <v>36</v>
      </c>
      <c r="D289" s="2" t="s">
        <v>37</v>
      </c>
      <c r="E289" s="2">
        <v>0.62928029895108406</v>
      </c>
      <c r="F289" s="2">
        <v>31.164592347877701</v>
      </c>
      <c r="G289" s="2">
        <v>9</v>
      </c>
      <c r="H289" s="2">
        <v>1</v>
      </c>
      <c r="I289" s="2">
        <v>0</v>
      </c>
      <c r="J289" s="2">
        <f t="shared" si="28"/>
        <v>11.699608300773333</v>
      </c>
      <c r="K289" s="2">
        <f t="shared" si="29"/>
        <v>2.6221528090114351E-3</v>
      </c>
      <c r="L289" s="2">
        <v>2.0889999999999999E-2</v>
      </c>
      <c r="M289" s="2">
        <f t="shared" si="33"/>
        <v>0.26077877972523894</v>
      </c>
      <c r="N289" s="2">
        <f t="shared" si="34"/>
        <v>1</v>
      </c>
      <c r="O289">
        <f t="shared" si="30"/>
        <v>280.48133113089932</v>
      </c>
      <c r="P289">
        <f t="shared" si="31"/>
        <v>31.164592347877701</v>
      </c>
      <c r="Q289">
        <f t="shared" si="32"/>
        <v>0</v>
      </c>
      <c r="S289" s="2">
        <v>0.27655219755340998</v>
      </c>
      <c r="U289" s="7">
        <v>342403777</v>
      </c>
      <c r="V289" s="7">
        <v>1313004752</v>
      </c>
      <c r="W289" s="2">
        <v>500735406223.33502</v>
      </c>
    </row>
    <row r="290" spans="1:23" x14ac:dyDescent="0.2">
      <c r="A290" s="2" t="s">
        <v>35</v>
      </c>
      <c r="B290" s="2">
        <v>2019</v>
      </c>
      <c r="C290" s="2" t="s">
        <v>36</v>
      </c>
      <c r="D290" s="2" t="s">
        <v>37</v>
      </c>
      <c r="E290" s="2">
        <v>0.61353677964004016</v>
      </c>
      <c r="F290" s="2">
        <v>35.046337447055997</v>
      </c>
      <c r="G290" s="2">
        <v>9</v>
      </c>
      <c r="H290" s="2">
        <v>1</v>
      </c>
      <c r="I290" s="2">
        <v>0</v>
      </c>
      <c r="J290" s="2">
        <f t="shared" si="28"/>
        <v>11.680135389315032</v>
      </c>
      <c r="K290" s="2">
        <f t="shared" si="29"/>
        <v>5.1438227250163154E-3</v>
      </c>
      <c r="L290" s="2"/>
      <c r="M290" s="2">
        <f t="shared" si="33"/>
        <v>0.36244684719533066</v>
      </c>
      <c r="N290" s="2">
        <f t="shared" si="34"/>
        <v>1</v>
      </c>
      <c r="O290">
        <f t="shared" si="30"/>
        <v>315.41703702350395</v>
      </c>
      <c r="P290">
        <f t="shared" si="31"/>
        <v>35.046337447055997</v>
      </c>
      <c r="Q290">
        <f t="shared" si="32"/>
        <v>0</v>
      </c>
      <c r="S290" s="2">
        <v>0.27207620822884598</v>
      </c>
      <c r="U290" s="7">
        <v>892618140</v>
      </c>
      <c r="V290" s="7">
        <v>2462755979</v>
      </c>
      <c r="W290" s="2">
        <v>478779326321.39624</v>
      </c>
    </row>
    <row r="291" spans="1:23" x14ac:dyDescent="0.2">
      <c r="A291" s="2" t="s">
        <v>35</v>
      </c>
      <c r="B291" s="2">
        <v>2020</v>
      </c>
      <c r="C291" s="2" t="s">
        <v>36</v>
      </c>
      <c r="D291" s="2" t="s">
        <v>37</v>
      </c>
      <c r="E291" s="2">
        <v>0.62174891002300292</v>
      </c>
      <c r="F291" s="2">
        <v>35.8059090529174</v>
      </c>
      <c r="G291" s="2">
        <v>9</v>
      </c>
      <c r="H291" s="2">
        <v>1</v>
      </c>
      <c r="I291" s="2">
        <v>0</v>
      </c>
      <c r="J291" s="2">
        <f t="shared" si="28"/>
        <v>11.676378004839593</v>
      </c>
      <c r="K291" s="2">
        <f t="shared" si="29"/>
        <v>2.0840105061862616E-3</v>
      </c>
      <c r="L291" s="2">
        <v>0.03</v>
      </c>
      <c r="M291" s="2">
        <f t="shared" si="33"/>
        <v>0.24870722351120983</v>
      </c>
      <c r="N291" s="2">
        <f t="shared" si="34"/>
        <v>1</v>
      </c>
      <c r="O291">
        <f t="shared" si="30"/>
        <v>322.2531814762566</v>
      </c>
      <c r="P291">
        <f t="shared" si="31"/>
        <v>35.8059090529174</v>
      </c>
      <c r="Q291">
        <f t="shared" si="32"/>
        <v>0</v>
      </c>
      <c r="S291" s="2">
        <v>0.27335506232157802</v>
      </c>
      <c r="U291" s="7">
        <v>246017674</v>
      </c>
      <c r="V291" s="7">
        <v>989185881</v>
      </c>
      <c r="W291" s="2">
        <v>474654939628.97998</v>
      </c>
    </row>
    <row r="292" spans="1:23" x14ac:dyDescent="0.2">
      <c r="A292" s="2" t="s">
        <v>35</v>
      </c>
      <c r="B292" s="2">
        <v>2021</v>
      </c>
      <c r="C292" s="2" t="s">
        <v>36</v>
      </c>
      <c r="D292" s="2" t="s">
        <v>37</v>
      </c>
      <c r="E292" s="2">
        <v>0.63670967321893179</v>
      </c>
      <c r="F292" s="2">
        <v>41.6871673633919</v>
      </c>
      <c r="G292" s="2">
        <v>11</v>
      </c>
      <c r="H292" s="2">
        <v>1</v>
      </c>
      <c r="I292" s="2">
        <v>0</v>
      </c>
      <c r="J292" s="2">
        <f t="shared" si="28"/>
        <v>11.686109381250711</v>
      </c>
      <c r="K292" s="2">
        <f t="shared" si="29"/>
        <v>2.2925533779438651E-3</v>
      </c>
      <c r="L292" s="2">
        <v>6.3E-3</v>
      </c>
      <c r="M292" s="2">
        <f t="shared" si="33"/>
        <v>0.2346213406289524</v>
      </c>
      <c r="N292" s="2">
        <f t="shared" si="34"/>
        <v>1</v>
      </c>
      <c r="O292">
        <f t="shared" si="30"/>
        <v>458.55884099731088</v>
      </c>
      <c r="P292">
        <f t="shared" si="31"/>
        <v>41.6871673633919</v>
      </c>
      <c r="Q292">
        <f t="shared" si="32"/>
        <v>0</v>
      </c>
      <c r="S292" s="2">
        <v>0.27431420289112801</v>
      </c>
      <c r="U292" s="7">
        <v>261093674</v>
      </c>
      <c r="V292" s="7">
        <v>1112830032</v>
      </c>
      <c r="W292" s="2">
        <v>485410740140.79004</v>
      </c>
    </row>
    <row r="293" spans="1:23" x14ac:dyDescent="0.2">
      <c r="A293" s="2" t="s">
        <v>35</v>
      </c>
      <c r="B293" s="2">
        <v>2022</v>
      </c>
      <c r="C293" s="2" t="s">
        <v>36</v>
      </c>
      <c r="D293" s="2" t="s">
        <v>37</v>
      </c>
      <c r="E293" s="2">
        <v>0.99620464217815974</v>
      </c>
      <c r="F293" s="2">
        <v>43.743281105329601</v>
      </c>
      <c r="G293" s="2">
        <v>9</v>
      </c>
      <c r="H293" s="2">
        <v>0</v>
      </c>
      <c r="I293" s="2">
        <v>0</v>
      </c>
      <c r="J293" s="2">
        <f t="shared" si="28"/>
        <v>11.680902128991749</v>
      </c>
      <c r="K293" s="2">
        <f t="shared" si="29"/>
        <v>2.0211022276067974E-3</v>
      </c>
      <c r="L293" s="2">
        <v>2.8999999999999998E-3</v>
      </c>
      <c r="M293" s="2">
        <f t="shared" si="33"/>
        <v>0.24057204144370756</v>
      </c>
      <c r="N293" s="2">
        <f t="shared" si="34"/>
        <v>1</v>
      </c>
      <c r="O293">
        <f t="shared" si="30"/>
        <v>393.68952994796643</v>
      </c>
      <c r="P293">
        <f t="shared" si="31"/>
        <v>0</v>
      </c>
      <c r="Q293">
        <f t="shared" si="32"/>
        <v>0</v>
      </c>
      <c r="S293" s="2">
        <v>0.27207620822884598</v>
      </c>
      <c r="U293" s="7">
        <v>233203768</v>
      </c>
      <c r="V293" s="7">
        <v>969371863</v>
      </c>
      <c r="W293" s="2">
        <v>479625349850.72998</v>
      </c>
    </row>
    <row r="294" spans="1:23" x14ac:dyDescent="0.2">
      <c r="A294" s="2" t="s">
        <v>35</v>
      </c>
      <c r="B294" s="2">
        <v>2023</v>
      </c>
      <c r="C294" s="2" t="s">
        <v>36</v>
      </c>
      <c r="D294" s="2" t="s">
        <v>37</v>
      </c>
      <c r="E294" s="2">
        <v>0.99656509541078986</v>
      </c>
      <c r="F294" s="2">
        <v>31.630024064512</v>
      </c>
      <c r="G294" s="2">
        <v>9</v>
      </c>
      <c r="H294" s="2">
        <v>1</v>
      </c>
      <c r="I294" s="2">
        <v>0</v>
      </c>
      <c r="J294" s="2">
        <f t="shared" si="28"/>
        <v>11.667232742056518</v>
      </c>
      <c r="K294" s="2">
        <f t="shared" si="29"/>
        <v>1.8573273182598904E-3</v>
      </c>
      <c r="L294" s="2">
        <v>3.9000000000000003E-3</v>
      </c>
      <c r="M294" s="2">
        <f t="shared" si="33"/>
        <v>0.26451052635236616</v>
      </c>
      <c r="N294" s="2">
        <f t="shared" si="34"/>
        <v>1</v>
      </c>
      <c r="O294">
        <f t="shared" si="30"/>
        <v>284.67021658060798</v>
      </c>
      <c r="P294">
        <f t="shared" si="31"/>
        <v>31.630024064512</v>
      </c>
      <c r="Q294">
        <f t="shared" si="32"/>
        <v>0</v>
      </c>
      <c r="S294" s="2">
        <v>0.27207620822884598</v>
      </c>
      <c r="U294" s="7">
        <v>228330616</v>
      </c>
      <c r="V294" s="7">
        <v>863219393</v>
      </c>
      <c r="W294" s="2">
        <v>464764279571.75623</v>
      </c>
    </row>
    <row r="295" spans="1:23" s="4" customFormat="1" x14ac:dyDescent="0.2">
      <c r="A295" s="2" t="s">
        <v>35</v>
      </c>
      <c r="B295" s="2">
        <v>2024</v>
      </c>
      <c r="C295" s="2" t="s">
        <v>36</v>
      </c>
      <c r="D295" s="2" t="s">
        <v>37</v>
      </c>
      <c r="E295" s="2">
        <v>0.99911612224848301</v>
      </c>
      <c r="F295" s="2">
        <v>33.063070548738501</v>
      </c>
      <c r="G295" s="2">
        <v>1</v>
      </c>
      <c r="H295" s="2">
        <v>1</v>
      </c>
      <c r="I295" s="2">
        <v>0</v>
      </c>
      <c r="J295" s="2">
        <f t="shared" si="28"/>
        <v>11.649124705901905</v>
      </c>
      <c r="K295" s="2">
        <f t="shared" si="29"/>
        <v>1.6641092472349482E-3</v>
      </c>
      <c r="L295" s="2"/>
      <c r="M295" s="2">
        <f t="shared" si="33"/>
        <v>0.16296917114309242</v>
      </c>
      <c r="N295" s="2">
        <f t="shared" si="34"/>
        <v>1</v>
      </c>
      <c r="O295">
        <f t="shared" si="30"/>
        <v>33.063070548738501</v>
      </c>
      <c r="P295">
        <f t="shared" si="31"/>
        <v>33.063070548738501</v>
      </c>
      <c r="Q295">
        <f t="shared" si="32"/>
        <v>0</v>
      </c>
      <c r="S295" s="2">
        <v>0.27207620822884598</v>
      </c>
      <c r="U295" s="7">
        <v>120896018</v>
      </c>
      <c r="V295" s="7">
        <v>741833668</v>
      </c>
      <c r="W295" s="2">
        <v>445784235159.20996</v>
      </c>
    </row>
    <row r="296" spans="1:23" x14ac:dyDescent="0.2">
      <c r="A296" s="2" t="s">
        <v>44</v>
      </c>
      <c r="B296" s="2">
        <v>2018</v>
      </c>
      <c r="C296" s="2" t="s">
        <v>45</v>
      </c>
      <c r="D296" s="2" t="s">
        <v>5</v>
      </c>
      <c r="E296" s="2">
        <v>1.3624536799080686</v>
      </c>
      <c r="F296" s="2">
        <v>8.1887791066519409</v>
      </c>
      <c r="G296" s="2">
        <v>11</v>
      </c>
      <c r="H296" s="2">
        <v>1</v>
      </c>
      <c r="I296" s="2">
        <v>0</v>
      </c>
      <c r="J296" s="2" t="e">
        <f t="shared" si="28"/>
        <v>#NUM!</v>
      </c>
      <c r="K296" s="2" t="e">
        <f t="shared" si="29"/>
        <v>#DIV/0!</v>
      </c>
      <c r="L296" s="2"/>
      <c r="M296" s="2">
        <f t="shared" si="33"/>
        <v>0.23412575811517966</v>
      </c>
      <c r="N296" s="2">
        <f t="shared" si="34"/>
        <v>1</v>
      </c>
      <c r="O296">
        <f t="shared" si="30"/>
        <v>90.076570173171348</v>
      </c>
      <c r="P296">
        <f t="shared" si="31"/>
        <v>8.1887791066519409</v>
      </c>
      <c r="Q296">
        <f t="shared" si="32"/>
        <v>0</v>
      </c>
      <c r="S296" s="2">
        <v>1.3583891814956599</v>
      </c>
      <c r="U296" s="7">
        <v>346386115</v>
      </c>
      <c r="V296" s="7">
        <v>1479487425</v>
      </c>
      <c r="W296" s="2"/>
    </row>
    <row r="297" spans="1:23" x14ac:dyDescent="0.2">
      <c r="A297" s="2" t="s">
        <v>44</v>
      </c>
      <c r="B297" s="2">
        <v>2019</v>
      </c>
      <c r="C297" s="2" t="s">
        <v>45</v>
      </c>
      <c r="D297" s="2" t="s">
        <v>5</v>
      </c>
      <c r="E297" s="2">
        <v>1.3028038764350136</v>
      </c>
      <c r="F297" s="2">
        <v>10.545239577773801</v>
      </c>
      <c r="G297" s="2">
        <v>9</v>
      </c>
      <c r="H297" s="2">
        <v>1</v>
      </c>
      <c r="I297" s="2">
        <v>0</v>
      </c>
      <c r="J297" s="2">
        <f t="shared" si="28"/>
        <v>10.032311342396149</v>
      </c>
      <c r="K297" s="2">
        <f t="shared" si="29"/>
        <v>0.24614876797793492</v>
      </c>
      <c r="L297" s="2">
        <v>1.03E-2</v>
      </c>
      <c r="M297" s="2">
        <f t="shared" si="33"/>
        <v>0.27513840728475986</v>
      </c>
      <c r="N297" s="2">
        <f t="shared" si="34"/>
        <v>1</v>
      </c>
      <c r="O297">
        <f t="shared" si="30"/>
        <v>94.907156199964206</v>
      </c>
      <c r="P297">
        <f t="shared" si="31"/>
        <v>10.545239577773801</v>
      </c>
      <c r="Q297">
        <f t="shared" si="32"/>
        <v>0</v>
      </c>
      <c r="S297" s="2">
        <v>1.3583891814956599</v>
      </c>
      <c r="U297" s="7">
        <v>729558678</v>
      </c>
      <c r="V297" s="7">
        <v>2651606096</v>
      </c>
      <c r="W297" s="2">
        <v>10772371999.999989</v>
      </c>
    </row>
    <row r="298" spans="1:23" x14ac:dyDescent="0.2">
      <c r="A298" s="2" t="s">
        <v>44</v>
      </c>
      <c r="B298" s="2">
        <v>2020</v>
      </c>
      <c r="C298" s="2" t="s">
        <v>45</v>
      </c>
      <c r="D298" s="2" t="s">
        <v>5</v>
      </c>
      <c r="E298" s="2">
        <v>1.2377104073732625</v>
      </c>
      <c r="F298" s="2">
        <v>2.2552148194271502</v>
      </c>
      <c r="G298" s="2">
        <v>11</v>
      </c>
      <c r="H298" s="2">
        <v>1</v>
      </c>
      <c r="I298" s="2">
        <v>0</v>
      </c>
      <c r="J298" s="2">
        <f t="shared" si="28"/>
        <v>10.043249890465901</v>
      </c>
      <c r="K298" s="2">
        <f t="shared" si="29"/>
        <v>0.10041913496753768</v>
      </c>
      <c r="L298" s="2">
        <v>2.3700000000000002E-2</v>
      </c>
      <c r="M298" s="2">
        <f t="shared" si="33"/>
        <v>0.2248789020263128</v>
      </c>
      <c r="N298" s="2">
        <f t="shared" si="34"/>
        <v>1</v>
      </c>
      <c r="O298">
        <f t="shared" si="30"/>
        <v>24.807363013698652</v>
      </c>
      <c r="P298">
        <f t="shared" si="31"/>
        <v>2.2552148194271502</v>
      </c>
      <c r="Q298">
        <f t="shared" si="32"/>
        <v>0</v>
      </c>
      <c r="S298" s="2">
        <v>1.3583891814956599</v>
      </c>
      <c r="U298" s="7">
        <v>249468134</v>
      </c>
      <c r="V298" s="7">
        <v>1109344326</v>
      </c>
      <c r="W298" s="2">
        <v>11047140829.868887</v>
      </c>
    </row>
    <row r="299" spans="1:23" x14ac:dyDescent="0.2">
      <c r="A299" s="2" t="s">
        <v>44</v>
      </c>
      <c r="B299" s="2">
        <v>2021</v>
      </c>
      <c r="C299" s="2" t="s">
        <v>45</v>
      </c>
      <c r="D299" s="2" t="s">
        <v>5</v>
      </c>
      <c r="E299" s="2">
        <v>1.1007340403229546</v>
      </c>
      <c r="F299" s="2">
        <v>0.85181581216188296</v>
      </c>
      <c r="G299" s="2">
        <v>9</v>
      </c>
      <c r="H299" s="2">
        <v>0</v>
      </c>
      <c r="I299" s="2">
        <v>0</v>
      </c>
      <c r="J299" s="2">
        <f t="shared" si="28"/>
        <v>10.09006548194129</v>
      </c>
      <c r="K299" s="2">
        <f t="shared" si="29"/>
        <v>8.0876620415934478E-2</v>
      </c>
      <c r="L299" s="2">
        <v>7.1900000000000006E-2</v>
      </c>
      <c r="M299" s="2">
        <f t="shared" si="33"/>
        <v>0.1835753359349134</v>
      </c>
      <c r="N299" s="2">
        <f t="shared" si="34"/>
        <v>1</v>
      </c>
      <c r="O299">
        <f t="shared" si="30"/>
        <v>7.6663423094569465</v>
      </c>
      <c r="P299">
        <f t="shared" si="31"/>
        <v>0</v>
      </c>
      <c r="Q299">
        <f t="shared" si="32"/>
        <v>0</v>
      </c>
      <c r="S299" s="2">
        <v>1.3491797633160301</v>
      </c>
      <c r="U299" s="7">
        <v>182684966</v>
      </c>
      <c r="V299" s="7">
        <v>995149839</v>
      </c>
      <c r="W299" s="2">
        <v>12304542819.446663</v>
      </c>
    </row>
    <row r="300" spans="1:23" x14ac:dyDescent="0.2">
      <c r="A300" s="2" t="s">
        <v>44</v>
      </c>
      <c r="B300" s="2">
        <v>2022</v>
      </c>
      <c r="C300" s="2" t="s">
        <v>45</v>
      </c>
      <c r="D300" s="2" t="s">
        <v>5</v>
      </c>
      <c r="E300" s="2">
        <v>1.2114848812325671</v>
      </c>
      <c r="F300" s="2">
        <v>0.98178907020750095</v>
      </c>
      <c r="G300" s="2">
        <v>10</v>
      </c>
      <c r="H300" s="2">
        <v>0</v>
      </c>
      <c r="I300" s="2">
        <v>0</v>
      </c>
      <c r="J300" s="2">
        <f t="shared" si="28"/>
        <v>10.284926576107642</v>
      </c>
      <c r="K300" s="2">
        <f t="shared" si="29"/>
        <v>4.6309817578219191E-2</v>
      </c>
      <c r="L300" s="2"/>
      <c r="M300" s="2">
        <f t="shared" si="33"/>
        <v>0.1415484799531127</v>
      </c>
      <c r="N300" s="2">
        <f t="shared" si="34"/>
        <v>1</v>
      </c>
      <c r="O300">
        <f t="shared" si="30"/>
        <v>9.8178907020750099</v>
      </c>
      <c r="P300">
        <f t="shared" si="31"/>
        <v>0</v>
      </c>
      <c r="Q300">
        <f t="shared" si="32"/>
        <v>0</v>
      </c>
      <c r="S300" s="2">
        <v>1.3461099572561499</v>
      </c>
      <c r="U300" s="7">
        <v>126329523</v>
      </c>
      <c r="V300" s="7">
        <v>892482371</v>
      </c>
      <c r="W300" s="2">
        <v>19271990641.996387</v>
      </c>
    </row>
    <row r="301" spans="1:23" x14ac:dyDescent="0.2">
      <c r="A301" s="2" t="s">
        <v>44</v>
      </c>
      <c r="B301" s="2">
        <v>2023</v>
      </c>
      <c r="C301" s="2" t="s">
        <v>45</v>
      </c>
      <c r="D301" s="2" t="s">
        <v>5</v>
      </c>
      <c r="E301" s="2">
        <v>0.91612236708993633</v>
      </c>
      <c r="F301" s="2"/>
      <c r="G301" s="2"/>
      <c r="H301" s="2">
        <v>0</v>
      </c>
      <c r="I301" s="2"/>
      <c r="J301" s="2">
        <f t="shared" si="28"/>
        <v>10.346617707456033</v>
      </c>
      <c r="K301" s="2">
        <f t="shared" si="29"/>
        <v>3.9379889854022222E-2</v>
      </c>
      <c r="L301" s="2"/>
      <c r="M301" s="2">
        <f t="shared" si="33"/>
        <v>0.35208653433947201</v>
      </c>
      <c r="N301" s="2">
        <f t="shared" si="34"/>
        <v>1</v>
      </c>
      <c r="O301">
        <f t="shared" si="30"/>
        <v>0</v>
      </c>
      <c r="P301">
        <f t="shared" si="31"/>
        <v>0</v>
      </c>
      <c r="Q301">
        <f t="shared" si="32"/>
        <v>0</v>
      </c>
      <c r="S301" s="2">
        <v>1.3461099572561499</v>
      </c>
      <c r="U301" s="7">
        <v>307993549</v>
      </c>
      <c r="V301" s="7">
        <v>874766624</v>
      </c>
      <c r="W301" s="2">
        <v>22213536585.365849</v>
      </c>
    </row>
    <row r="302" spans="1:23" x14ac:dyDescent="0.2">
      <c r="A302" s="2" t="s">
        <v>44</v>
      </c>
      <c r="B302" s="2">
        <v>2024</v>
      </c>
      <c r="C302" s="2" t="s">
        <v>45</v>
      </c>
      <c r="D302" s="2" t="s">
        <v>5</v>
      </c>
      <c r="E302" s="2">
        <v>0.95114881009909569</v>
      </c>
      <c r="F302" s="2"/>
      <c r="G302" s="2"/>
      <c r="H302" s="2">
        <v>0</v>
      </c>
      <c r="I302" s="2"/>
      <c r="J302" s="2">
        <f t="shared" si="28"/>
        <v>10.387467266551383</v>
      </c>
      <c r="K302" s="2">
        <f t="shared" si="29"/>
        <v>2.6358234409607245E-2</v>
      </c>
      <c r="L302" s="2">
        <v>3.5099999999999999E-2</v>
      </c>
      <c r="M302" s="2">
        <f t="shared" si="33"/>
        <v>0.10778365073256027</v>
      </c>
      <c r="N302" s="2">
        <f t="shared" si="34"/>
        <v>1</v>
      </c>
      <c r="O302">
        <f t="shared" si="30"/>
        <v>0</v>
      </c>
      <c r="P302">
        <f t="shared" si="31"/>
        <v>0</v>
      </c>
      <c r="Q302">
        <f t="shared" si="32"/>
        <v>0</v>
      </c>
      <c r="S302" s="2">
        <v>1.3461099572561499</v>
      </c>
      <c r="U302" s="7">
        <v>69332438</v>
      </c>
      <c r="V302" s="7">
        <v>643255610</v>
      </c>
      <c r="W302" s="2">
        <v>24404351217.300861</v>
      </c>
    </row>
    <row r="303" spans="1:23" x14ac:dyDescent="0.2">
      <c r="A303" s="2" t="s">
        <v>65</v>
      </c>
      <c r="B303" s="2">
        <v>2018</v>
      </c>
      <c r="C303" s="2" t="s">
        <v>66</v>
      </c>
      <c r="D303" s="2" t="s">
        <v>5</v>
      </c>
      <c r="E303" s="2">
        <v>0.86810452492530765</v>
      </c>
      <c r="F303" s="2">
        <v>16.592132443579199</v>
      </c>
      <c r="G303" s="2">
        <v>7</v>
      </c>
      <c r="H303" s="2">
        <v>1</v>
      </c>
      <c r="I303" s="2">
        <v>0</v>
      </c>
      <c r="J303" s="2">
        <f t="shared" si="28"/>
        <v>10.42617558795334</v>
      </c>
      <c r="K303" s="2">
        <f t="shared" si="29"/>
        <v>2.0915302234978477E-3</v>
      </c>
      <c r="L303" s="2">
        <v>-7.7800000000000008E-2</v>
      </c>
      <c r="M303" s="2">
        <f t="shared" si="33"/>
        <v>0.35151835251704949</v>
      </c>
      <c r="N303" s="2">
        <f t="shared" si="34"/>
        <v>1</v>
      </c>
      <c r="O303">
        <f t="shared" si="30"/>
        <v>116.14492710505439</v>
      </c>
      <c r="P303">
        <f t="shared" si="31"/>
        <v>16.592132443579199</v>
      </c>
      <c r="Q303">
        <f t="shared" si="32"/>
        <v>0</v>
      </c>
      <c r="S303" s="2">
        <v>0.826942017787893</v>
      </c>
      <c r="U303" s="7">
        <v>19614974</v>
      </c>
      <c r="V303" s="7">
        <v>55800711</v>
      </c>
      <c r="W303" s="2">
        <v>26679371100.207973</v>
      </c>
    </row>
    <row r="304" spans="1:23" x14ac:dyDescent="0.2">
      <c r="A304" s="2" t="s">
        <v>65</v>
      </c>
      <c r="B304" s="2">
        <v>2019</v>
      </c>
      <c r="C304" s="2" t="s">
        <v>66</v>
      </c>
      <c r="D304" s="2" t="s">
        <v>5</v>
      </c>
      <c r="E304" s="2">
        <v>0.80379728009212392</v>
      </c>
      <c r="F304" s="2">
        <v>13.247564630320101</v>
      </c>
      <c r="G304" s="2">
        <v>7</v>
      </c>
      <c r="H304" s="2">
        <v>1</v>
      </c>
      <c r="I304" s="2">
        <v>0</v>
      </c>
      <c r="J304" s="2">
        <f t="shared" si="28"/>
        <v>10.451155546854503</v>
      </c>
      <c r="K304" s="2">
        <f t="shared" si="29"/>
        <v>2.4169832909452856E-2</v>
      </c>
      <c r="L304" s="2">
        <v>-4.07E-2</v>
      </c>
      <c r="M304" s="2">
        <f t="shared" si="33"/>
        <v>0.21311845829591203</v>
      </c>
      <c r="N304" s="2">
        <f t="shared" si="34"/>
        <v>1</v>
      </c>
      <c r="O304">
        <f t="shared" si="30"/>
        <v>92.732952412240707</v>
      </c>
      <c r="P304">
        <f t="shared" si="31"/>
        <v>13.247564630320101</v>
      </c>
      <c r="Q304">
        <f t="shared" si="32"/>
        <v>0</v>
      </c>
      <c r="S304" s="2">
        <v>0.83187898505826796</v>
      </c>
      <c r="U304" s="7">
        <v>145562753</v>
      </c>
      <c r="V304" s="7">
        <v>683013354</v>
      </c>
      <c r="W304" s="2">
        <v>28258919147.631863</v>
      </c>
    </row>
    <row r="305" spans="1:23" x14ac:dyDescent="0.2">
      <c r="A305" s="2" t="s">
        <v>65</v>
      </c>
      <c r="B305" s="2">
        <v>2020</v>
      </c>
      <c r="C305" s="2" t="s">
        <v>66</v>
      </c>
      <c r="D305" s="2" t="s">
        <v>5</v>
      </c>
      <c r="E305" s="2">
        <v>0.80121755339840772</v>
      </c>
      <c r="F305" s="2">
        <v>7.8122271430915902</v>
      </c>
      <c r="G305" s="2">
        <v>7</v>
      </c>
      <c r="H305" s="2">
        <v>1</v>
      </c>
      <c r="I305" s="2">
        <v>0</v>
      </c>
      <c r="J305" s="2">
        <f t="shared" si="28"/>
        <v>10.516385803161707</v>
      </c>
      <c r="K305" s="2">
        <f t="shared" si="29"/>
        <v>0</v>
      </c>
      <c r="L305" s="2">
        <v>7.2300000000000003E-2</v>
      </c>
      <c r="M305" s="2" t="e">
        <f t="shared" si="33"/>
        <v>#DIV/0!</v>
      </c>
      <c r="N305" s="2">
        <f t="shared" si="34"/>
        <v>1</v>
      </c>
      <c r="O305">
        <f t="shared" si="30"/>
        <v>54.685590001641131</v>
      </c>
      <c r="P305">
        <f t="shared" si="31"/>
        <v>7.8122271430915902</v>
      </c>
      <c r="Q305">
        <f t="shared" si="32"/>
        <v>0</v>
      </c>
      <c r="S305" s="2">
        <v>0.83311322687586198</v>
      </c>
      <c r="U305" s="7"/>
      <c r="V305" s="7"/>
      <c r="W305" s="2">
        <v>32838688429.55381</v>
      </c>
    </row>
    <row r="306" spans="1:23" x14ac:dyDescent="0.2">
      <c r="A306" s="2" t="s">
        <v>65</v>
      </c>
      <c r="B306" s="2">
        <v>2021</v>
      </c>
      <c r="C306" s="2" t="s">
        <v>66</v>
      </c>
      <c r="D306" s="2" t="s">
        <v>5</v>
      </c>
      <c r="E306" s="2">
        <v>0.8782612739165957</v>
      </c>
      <c r="F306" s="2">
        <v>8.03735902593424</v>
      </c>
      <c r="G306" s="2">
        <v>7</v>
      </c>
      <c r="H306" s="2">
        <v>0</v>
      </c>
      <c r="I306" s="2">
        <v>0</v>
      </c>
      <c r="J306" s="2">
        <f t="shared" si="28"/>
        <v>10.522940439138821</v>
      </c>
      <c r="K306" s="2">
        <f t="shared" si="29"/>
        <v>0</v>
      </c>
      <c r="L306" s="2">
        <v>-2.29E-2</v>
      </c>
      <c r="M306" s="2" t="e">
        <f t="shared" si="33"/>
        <v>#DIV/0!</v>
      </c>
      <c r="N306" s="2">
        <f t="shared" si="34"/>
        <v>1</v>
      </c>
      <c r="O306">
        <f t="shared" si="30"/>
        <v>56.261513181539684</v>
      </c>
      <c r="P306">
        <f t="shared" si="31"/>
        <v>0</v>
      </c>
      <c r="Q306">
        <f t="shared" si="32"/>
        <v>0</v>
      </c>
      <c r="S306" s="2">
        <v>0.83928443596383195</v>
      </c>
      <c r="U306" s="7"/>
      <c r="V306" s="7"/>
      <c r="W306" s="2">
        <v>33338068848.307129</v>
      </c>
    </row>
    <row r="307" spans="1:23" x14ac:dyDescent="0.2">
      <c r="A307" s="2" t="s">
        <v>65</v>
      </c>
      <c r="B307" s="2">
        <v>2022</v>
      </c>
      <c r="C307" s="2" t="s">
        <v>66</v>
      </c>
      <c r="D307" s="2" t="s">
        <v>5</v>
      </c>
      <c r="E307" s="2">
        <v>0.86036872666408981</v>
      </c>
      <c r="F307" s="2">
        <v>5.2838610392375696</v>
      </c>
      <c r="G307" s="2">
        <v>7</v>
      </c>
      <c r="H307" s="2">
        <v>0</v>
      </c>
      <c r="I307" s="2">
        <v>0</v>
      </c>
      <c r="J307" s="2">
        <f t="shared" si="28"/>
        <v>10.547989144937318</v>
      </c>
      <c r="K307" s="2">
        <f t="shared" si="29"/>
        <v>0</v>
      </c>
      <c r="L307" s="2">
        <v>-1.1599999999999999E-2</v>
      </c>
      <c r="M307" s="2" t="e">
        <f t="shared" si="33"/>
        <v>#DIV/0!</v>
      </c>
      <c r="N307" s="2">
        <f t="shared" si="34"/>
        <v>1</v>
      </c>
      <c r="O307">
        <f t="shared" si="30"/>
        <v>36.987027274662985</v>
      </c>
      <c r="P307">
        <f t="shared" si="31"/>
        <v>0</v>
      </c>
      <c r="Q307">
        <f t="shared" si="32"/>
        <v>0</v>
      </c>
      <c r="S307" s="2">
        <v>0.84175291959901999</v>
      </c>
      <c r="U307" s="7"/>
      <c r="V307" s="7"/>
      <c r="W307" s="2">
        <v>35317434219.295685</v>
      </c>
    </row>
    <row r="308" spans="1:23" x14ac:dyDescent="0.2">
      <c r="A308" s="2" t="s">
        <v>65</v>
      </c>
      <c r="B308" s="2">
        <v>2023</v>
      </c>
      <c r="C308" s="2" t="s">
        <v>66</v>
      </c>
      <c r="D308" s="2" t="s">
        <v>5</v>
      </c>
      <c r="E308" s="2">
        <v>0.86120235235223186</v>
      </c>
      <c r="F308" s="2">
        <v>5.9504461176158401</v>
      </c>
      <c r="G308" s="2">
        <v>7</v>
      </c>
      <c r="H308" s="2">
        <v>0</v>
      </c>
      <c r="I308" s="2">
        <v>0</v>
      </c>
      <c r="J308" s="2">
        <f t="shared" si="28"/>
        <v>10.60949394081895</v>
      </c>
      <c r="K308" s="2">
        <f t="shared" si="29"/>
        <v>0</v>
      </c>
      <c r="L308" s="2">
        <v>4.2000000000000003E-2</v>
      </c>
      <c r="M308" s="2" t="e">
        <f t="shared" si="33"/>
        <v>#DIV/0!</v>
      </c>
      <c r="N308" s="2">
        <f t="shared" si="34"/>
        <v>1</v>
      </c>
      <c r="O308">
        <f t="shared" si="30"/>
        <v>41.653122823310881</v>
      </c>
      <c r="P308">
        <f t="shared" si="31"/>
        <v>0</v>
      </c>
      <c r="Q308">
        <f t="shared" si="32"/>
        <v>0</v>
      </c>
      <c r="S308" s="2">
        <v>0.84175291959901999</v>
      </c>
      <c r="U308" s="7"/>
      <c r="V308" s="7"/>
      <c r="W308" s="2">
        <v>40690585670.861626</v>
      </c>
    </row>
    <row r="309" spans="1:23" x14ac:dyDescent="0.2">
      <c r="A309" s="2" t="s">
        <v>65</v>
      </c>
      <c r="B309" s="2">
        <v>2024</v>
      </c>
      <c r="C309" s="2" t="s">
        <v>66</v>
      </c>
      <c r="D309" s="2" t="s">
        <v>5</v>
      </c>
      <c r="E309" s="2">
        <v>0.90503786904363515</v>
      </c>
      <c r="F309" s="2">
        <v>5.0536750252754201</v>
      </c>
      <c r="G309" s="2">
        <v>7</v>
      </c>
      <c r="H309" s="2">
        <v>0</v>
      </c>
      <c r="I309" s="2">
        <v>0</v>
      </c>
      <c r="J309" s="2">
        <f t="shared" si="28"/>
        <v>10.605426696215998</v>
      </c>
      <c r="K309" s="2">
        <f t="shared" si="29"/>
        <v>0</v>
      </c>
      <c r="L309" s="2">
        <v>1.6399999999999998E-2</v>
      </c>
      <c r="M309" s="2" t="e">
        <f t="shared" si="33"/>
        <v>#DIV/0!</v>
      </c>
      <c r="N309" s="2">
        <f t="shared" si="34"/>
        <v>1</v>
      </c>
      <c r="O309">
        <f t="shared" si="30"/>
        <v>35.375725176927943</v>
      </c>
      <c r="P309">
        <f t="shared" si="31"/>
        <v>0</v>
      </c>
      <c r="Q309">
        <f t="shared" si="32"/>
        <v>0</v>
      </c>
      <c r="S309" s="2">
        <v>0.84175291959901999</v>
      </c>
      <c r="U309" s="7"/>
      <c r="V309" s="7"/>
      <c r="W309" s="2">
        <v>40311289999.99987</v>
      </c>
    </row>
    <row r="310" spans="1:23" x14ac:dyDescent="0.2">
      <c r="A310" s="2" t="s">
        <v>55</v>
      </c>
      <c r="B310" s="2">
        <v>2018</v>
      </c>
      <c r="C310" s="2" t="s">
        <v>56</v>
      </c>
      <c r="D310" s="2" t="s">
        <v>57</v>
      </c>
      <c r="E310" s="2">
        <v>3.614058068052763</v>
      </c>
      <c r="F310" s="2">
        <v>14.247234654146</v>
      </c>
      <c r="G310" s="2">
        <v>11</v>
      </c>
      <c r="H310" s="2">
        <v>1</v>
      </c>
      <c r="I310" s="2">
        <v>9.0909090909090899</v>
      </c>
      <c r="J310" s="2">
        <f t="shared" si="28"/>
        <v>9.7581329651002289</v>
      </c>
      <c r="K310" s="2">
        <f t="shared" si="29"/>
        <v>6.4912086788750838E-3</v>
      </c>
      <c r="L310" s="2">
        <v>8.9700000000000002E-2</v>
      </c>
      <c r="M310" s="2">
        <f t="shared" si="33"/>
        <v>7.7066078244075978E-2</v>
      </c>
      <c r="N310" s="2">
        <f t="shared" si="34"/>
        <v>1</v>
      </c>
      <c r="O310">
        <f t="shared" si="30"/>
        <v>156.719581195606</v>
      </c>
      <c r="P310">
        <f t="shared" si="31"/>
        <v>14.247234654146</v>
      </c>
      <c r="Q310">
        <f t="shared" si="32"/>
        <v>129.52031503769089</v>
      </c>
      <c r="S310" s="2">
        <v>6.3067389161676903</v>
      </c>
      <c r="U310" s="7">
        <v>2866301</v>
      </c>
      <c r="V310" s="7">
        <v>37192771</v>
      </c>
      <c r="W310" s="2">
        <v>5729714270.4778128</v>
      </c>
    </row>
    <row r="311" spans="1:23" x14ac:dyDescent="0.2">
      <c r="A311" s="2" t="s">
        <v>55</v>
      </c>
      <c r="B311" s="2">
        <v>2019</v>
      </c>
      <c r="C311" s="2" t="s">
        <v>56</v>
      </c>
      <c r="D311" s="2" t="s">
        <v>57</v>
      </c>
      <c r="E311" s="2">
        <v>3.2878904541379881</v>
      </c>
      <c r="F311" s="2">
        <v>29.361126295088599</v>
      </c>
      <c r="G311" s="2">
        <v>11</v>
      </c>
      <c r="H311" s="2">
        <v>1</v>
      </c>
      <c r="I311" s="2">
        <v>9.0909090909090899</v>
      </c>
      <c r="J311" s="2" t="e">
        <f t="shared" si="28"/>
        <v>#NUM!</v>
      </c>
      <c r="K311" s="2" t="e">
        <f t="shared" si="29"/>
        <v>#DIV/0!</v>
      </c>
      <c r="L311" s="2"/>
      <c r="M311" s="2">
        <f t="shared" si="33"/>
        <v>0.36086439271667736</v>
      </c>
      <c r="N311" s="2">
        <f t="shared" si="34"/>
        <v>1</v>
      </c>
      <c r="O311">
        <f t="shared" si="30"/>
        <v>322.97238924597457</v>
      </c>
      <c r="P311">
        <f t="shared" si="31"/>
        <v>29.361126295088599</v>
      </c>
      <c r="Q311">
        <f t="shared" si="32"/>
        <v>266.91932995535086</v>
      </c>
      <c r="S311" s="2">
        <v>6.3642471737619202</v>
      </c>
      <c r="U311" s="7">
        <v>295862200</v>
      </c>
      <c r="V311" s="7">
        <v>819870860</v>
      </c>
      <c r="W311" s="2"/>
    </row>
    <row r="312" spans="1:23" x14ac:dyDescent="0.2">
      <c r="A312" s="2" t="s">
        <v>55</v>
      </c>
      <c r="B312" s="2">
        <v>2020</v>
      </c>
      <c r="C312" s="2" t="s">
        <v>56</v>
      </c>
      <c r="D312" s="2" t="s">
        <v>57</v>
      </c>
      <c r="E312" s="2">
        <v>3.6780101694185627</v>
      </c>
      <c r="F312" s="2"/>
      <c r="G312" s="2"/>
      <c r="H312" s="2">
        <v>0</v>
      </c>
      <c r="I312" s="2"/>
      <c r="J312" s="2" t="e">
        <f t="shared" si="28"/>
        <v>#NUM!</v>
      </c>
      <c r="K312" s="2" t="e">
        <f t="shared" si="29"/>
        <v>#DIV/0!</v>
      </c>
      <c r="L312" s="2"/>
      <c r="M312" s="2">
        <f t="shared" si="33"/>
        <v>0.44085806316416815</v>
      </c>
      <c r="N312" s="2">
        <f t="shared" si="34"/>
        <v>1</v>
      </c>
      <c r="O312">
        <f t="shared" si="30"/>
        <v>0</v>
      </c>
      <c r="P312">
        <f t="shared" si="31"/>
        <v>0</v>
      </c>
      <c r="Q312">
        <f t="shared" si="32"/>
        <v>0</v>
      </c>
      <c r="S312" s="2">
        <v>6.3450777545638397</v>
      </c>
      <c r="U312" s="7">
        <v>12812098</v>
      </c>
      <c r="V312" s="7">
        <v>29061730</v>
      </c>
      <c r="W312" s="2"/>
    </row>
    <row r="313" spans="1:23" x14ac:dyDescent="0.2">
      <c r="A313" s="2" t="s">
        <v>55</v>
      </c>
      <c r="B313" s="2">
        <v>2021</v>
      </c>
      <c r="C313" s="2" t="s">
        <v>56</v>
      </c>
      <c r="D313" s="2" t="s">
        <v>57</v>
      </c>
      <c r="E313" s="2">
        <v>4.3627311923699192</v>
      </c>
      <c r="F313" s="2"/>
      <c r="G313" s="2"/>
      <c r="H313" s="2">
        <v>0</v>
      </c>
      <c r="I313" s="2"/>
      <c r="J313" s="2" t="e">
        <f t="shared" si="28"/>
        <v>#NUM!</v>
      </c>
      <c r="K313" s="2" t="e">
        <f t="shared" si="29"/>
        <v>#DIV/0!</v>
      </c>
      <c r="L313" s="2"/>
      <c r="M313" s="2">
        <f t="shared" si="33"/>
        <v>0.46716986974043495</v>
      </c>
      <c r="N313" s="2">
        <f t="shared" si="34"/>
        <v>1</v>
      </c>
      <c r="O313">
        <f t="shared" si="30"/>
        <v>0</v>
      </c>
      <c r="P313">
        <f t="shared" si="31"/>
        <v>0</v>
      </c>
      <c r="Q313">
        <f t="shared" si="32"/>
        <v>0</v>
      </c>
      <c r="S313" s="2">
        <v>6.3690395285614398</v>
      </c>
      <c r="U313" s="7">
        <v>11756789</v>
      </c>
      <c r="V313" s="7">
        <v>25165983</v>
      </c>
      <c r="W313" s="2"/>
    </row>
    <row r="314" spans="1:23" x14ac:dyDescent="0.2">
      <c r="A314" s="2" t="s">
        <v>55</v>
      </c>
      <c r="B314" s="2">
        <v>2022</v>
      </c>
      <c r="C314" s="2" t="s">
        <v>56</v>
      </c>
      <c r="D314" s="2" t="s">
        <v>57</v>
      </c>
      <c r="E314" s="2">
        <v>4.3290149855283619</v>
      </c>
      <c r="F314" s="2"/>
      <c r="G314" s="2"/>
      <c r="H314" s="2">
        <v>0</v>
      </c>
      <c r="I314" s="2"/>
      <c r="J314" s="2" t="e">
        <f t="shared" si="28"/>
        <v>#NUM!</v>
      </c>
      <c r="K314" s="2" t="e">
        <f t="shared" si="29"/>
        <v>#DIV/0!</v>
      </c>
      <c r="L314" s="2"/>
      <c r="M314" s="2">
        <f t="shared" si="33"/>
        <v>1.0454079881715508</v>
      </c>
      <c r="N314" s="2">
        <f t="shared" si="34"/>
        <v>1</v>
      </c>
      <c r="O314">
        <f t="shared" si="30"/>
        <v>0</v>
      </c>
      <c r="P314">
        <f t="shared" si="31"/>
        <v>0</v>
      </c>
      <c r="Q314">
        <f t="shared" si="32"/>
        <v>0</v>
      </c>
      <c r="S314" s="2">
        <v>6.3690395285614398</v>
      </c>
      <c r="U314" s="7">
        <v>7112888</v>
      </c>
      <c r="V314" s="7">
        <v>6803935</v>
      </c>
      <c r="W314" s="2"/>
    </row>
    <row r="315" spans="1:23" x14ac:dyDescent="0.2">
      <c r="A315" s="2" t="s">
        <v>55</v>
      </c>
      <c r="B315" s="2">
        <v>2023</v>
      </c>
      <c r="C315" s="2" t="s">
        <v>56</v>
      </c>
      <c r="D315" s="2" t="s">
        <v>57</v>
      </c>
      <c r="E315" s="2">
        <v>4.0577868491797382</v>
      </c>
      <c r="F315" s="2"/>
      <c r="G315" s="2"/>
      <c r="H315" s="2">
        <v>0</v>
      </c>
      <c r="I315" s="2"/>
      <c r="J315" s="2" t="e">
        <f t="shared" si="28"/>
        <v>#NUM!</v>
      </c>
      <c r="K315" s="2" t="e">
        <f t="shared" si="29"/>
        <v>#DIV/0!</v>
      </c>
      <c r="L315" s="2"/>
      <c r="M315" s="2">
        <f t="shared" si="33"/>
        <v>1.040541226048413</v>
      </c>
      <c r="N315" s="2">
        <f t="shared" si="34"/>
        <v>1</v>
      </c>
      <c r="O315">
        <f t="shared" si="30"/>
        <v>0</v>
      </c>
      <c r="P315">
        <f t="shared" si="31"/>
        <v>0</v>
      </c>
      <c r="Q315">
        <f t="shared" si="32"/>
        <v>0</v>
      </c>
      <c r="S315" s="2">
        <v>6.3690395285614398</v>
      </c>
      <c r="U315" s="7">
        <v>7261367</v>
      </c>
      <c r="V315" s="7">
        <v>6978452</v>
      </c>
      <c r="W315" s="2"/>
    </row>
    <row r="316" spans="1:23" x14ac:dyDescent="0.2">
      <c r="A316" s="2" t="s">
        <v>55</v>
      </c>
      <c r="B316" s="2">
        <v>2024</v>
      </c>
      <c r="C316" s="2" t="s">
        <v>56</v>
      </c>
      <c r="D316" s="2" t="s">
        <v>57</v>
      </c>
      <c r="E316" s="2">
        <v>7.0988721638694203</v>
      </c>
      <c r="F316" s="2"/>
      <c r="G316" s="2"/>
      <c r="H316" s="2">
        <v>0</v>
      </c>
      <c r="I316" s="2"/>
      <c r="J316" s="2" t="e">
        <f t="shared" si="28"/>
        <v>#NUM!</v>
      </c>
      <c r="K316" s="2" t="e">
        <f t="shared" si="29"/>
        <v>#DIV/0!</v>
      </c>
      <c r="L316" s="2"/>
      <c r="M316" s="2" t="e">
        <f t="shared" si="33"/>
        <v>#DIV/0!</v>
      </c>
      <c r="N316" s="2">
        <f t="shared" si="34"/>
        <v>1</v>
      </c>
      <c r="O316">
        <f t="shared" si="30"/>
        <v>0</v>
      </c>
      <c r="P316">
        <f t="shared" si="31"/>
        <v>0</v>
      </c>
      <c r="Q316">
        <f t="shared" si="32"/>
        <v>0</v>
      </c>
      <c r="S316" s="2">
        <v>6.3690395285614398</v>
      </c>
      <c r="U316" s="7"/>
      <c r="V316" s="7"/>
      <c r="W316" s="2"/>
    </row>
    <row r="317" spans="1:23" x14ac:dyDescent="0.2">
      <c r="A317" s="2" t="s">
        <v>92</v>
      </c>
      <c r="B317" s="2">
        <v>2018</v>
      </c>
      <c r="C317" s="2" t="s">
        <v>93</v>
      </c>
      <c r="D317" s="2" t="s">
        <v>78</v>
      </c>
      <c r="E317" s="2">
        <v>2.3887903357924434</v>
      </c>
      <c r="F317" s="2">
        <v>26.518428183800001</v>
      </c>
      <c r="G317" s="2">
        <v>9</v>
      </c>
      <c r="H317" s="2">
        <v>1</v>
      </c>
      <c r="I317" s="2">
        <v>0</v>
      </c>
      <c r="J317" s="2">
        <f t="shared" si="28"/>
        <v>9.3105331878821378</v>
      </c>
      <c r="K317" s="2">
        <f t="shared" si="29"/>
        <v>15.991848656158094</v>
      </c>
      <c r="L317" s="2">
        <v>0.11230000000000001</v>
      </c>
      <c r="M317" s="2">
        <f t="shared" si="33"/>
        <v>0.1988931909202073</v>
      </c>
      <c r="N317" s="2">
        <f t="shared" si="34"/>
        <v>1</v>
      </c>
      <c r="O317">
        <f t="shared" si="30"/>
        <v>238.66585365420002</v>
      </c>
      <c r="P317">
        <f t="shared" si="31"/>
        <v>26.518428183800001</v>
      </c>
      <c r="Q317">
        <f t="shared" si="32"/>
        <v>0</v>
      </c>
      <c r="S317" s="2">
        <v>4.39807937760974</v>
      </c>
      <c r="U317" s="7">
        <v>6502072000</v>
      </c>
      <c r="V317" s="7">
        <v>32691275000</v>
      </c>
      <c r="W317" s="2">
        <v>2044246147.0776451</v>
      </c>
    </row>
    <row r="318" spans="1:23" x14ac:dyDescent="0.2">
      <c r="A318" s="2" t="s">
        <v>92</v>
      </c>
      <c r="B318" s="2">
        <v>2019</v>
      </c>
      <c r="C318" s="2" t="s">
        <v>93</v>
      </c>
      <c r="D318" s="2" t="s">
        <v>78</v>
      </c>
      <c r="E318" s="2">
        <v>4.0992456972221563</v>
      </c>
      <c r="F318" s="2">
        <v>29.873077675863801</v>
      </c>
      <c r="G318" s="2">
        <v>9</v>
      </c>
      <c r="H318" s="2">
        <v>1</v>
      </c>
      <c r="I318" s="2">
        <v>0</v>
      </c>
      <c r="J318" s="2">
        <f t="shared" si="28"/>
        <v>9.0163123284360367</v>
      </c>
      <c r="K318" s="2">
        <f t="shared" si="29"/>
        <v>1.1414819649640948</v>
      </c>
      <c r="L318" s="2">
        <v>0.36869999999999997</v>
      </c>
      <c r="M318" s="2">
        <f t="shared" si="33"/>
        <v>2.2528375628178864E-4</v>
      </c>
      <c r="N318" s="2">
        <f t="shared" si="34"/>
        <v>1</v>
      </c>
      <c r="O318">
        <f t="shared" si="30"/>
        <v>268.85769908277422</v>
      </c>
      <c r="P318">
        <f t="shared" si="31"/>
        <v>29.873077675863801</v>
      </c>
      <c r="Q318">
        <f t="shared" si="32"/>
        <v>0</v>
      </c>
      <c r="S318" s="2">
        <v>4.4820808936896004</v>
      </c>
      <c r="U318" s="7">
        <v>267000</v>
      </c>
      <c r="V318" s="7">
        <v>1185172000</v>
      </c>
      <c r="W318" s="2">
        <v>1038274836.026235</v>
      </c>
    </row>
    <row r="319" spans="1:23" x14ac:dyDescent="0.2">
      <c r="A319" s="2" t="s">
        <v>92</v>
      </c>
      <c r="B319" s="2">
        <v>2020</v>
      </c>
      <c r="C319" s="2" t="s">
        <v>93</v>
      </c>
      <c r="D319" s="2" t="s">
        <v>78</v>
      </c>
      <c r="E319" s="2">
        <v>4.4099499633724921</v>
      </c>
      <c r="F319" s="2">
        <v>29.906156335969001</v>
      </c>
      <c r="G319" s="2">
        <v>9</v>
      </c>
      <c r="H319" s="2">
        <v>1</v>
      </c>
      <c r="I319" s="2">
        <v>0</v>
      </c>
      <c r="J319" s="2" t="e">
        <f t="shared" si="28"/>
        <v>#NUM!</v>
      </c>
      <c r="K319" s="2" t="e">
        <f t="shared" si="29"/>
        <v>#DIV/0!</v>
      </c>
      <c r="L319" s="2"/>
      <c r="M319" s="2">
        <f t="shared" si="33"/>
        <v>0.14930987743742977</v>
      </c>
      <c r="N319" s="2">
        <f t="shared" si="34"/>
        <v>1</v>
      </c>
      <c r="O319">
        <f t="shared" si="30"/>
        <v>269.15540702372101</v>
      </c>
      <c r="P319">
        <f t="shared" si="31"/>
        <v>29.906156335969001</v>
      </c>
      <c r="Q319">
        <f t="shared" si="32"/>
        <v>0</v>
      </c>
      <c r="S319" s="2">
        <v>4.3680788361526499</v>
      </c>
      <c r="U319" s="7">
        <v>4012899000</v>
      </c>
      <c r="V319" s="7">
        <v>26876313000</v>
      </c>
      <c r="W319" s="2"/>
    </row>
    <row r="320" spans="1:23" x14ac:dyDescent="0.2">
      <c r="A320" s="2" t="s">
        <v>92</v>
      </c>
      <c r="B320" s="2">
        <v>2021</v>
      </c>
      <c r="C320" s="2" t="s">
        <v>93</v>
      </c>
      <c r="D320" s="2" t="s">
        <v>78</v>
      </c>
      <c r="E320" s="2">
        <v>4.0190767980751039</v>
      </c>
      <c r="F320" s="2"/>
      <c r="G320" s="2"/>
      <c r="H320" s="2">
        <v>0</v>
      </c>
      <c r="I320" s="2"/>
      <c r="J320" s="2">
        <f t="shared" si="28"/>
        <v>9.0454345682663746</v>
      </c>
      <c r="K320" s="2">
        <f t="shared" si="29"/>
        <v>23.157136529301273</v>
      </c>
      <c r="L320" s="2"/>
      <c r="M320" s="2">
        <f t="shared" si="33"/>
        <v>0.11751980969099367</v>
      </c>
      <c r="N320" s="2">
        <f t="shared" si="34"/>
        <v>1</v>
      </c>
      <c r="O320">
        <f t="shared" si="30"/>
        <v>0</v>
      </c>
      <c r="P320">
        <f t="shared" si="31"/>
        <v>0</v>
      </c>
      <c r="Q320">
        <f t="shared" si="32"/>
        <v>0</v>
      </c>
      <c r="S320" s="2">
        <v>4.3680788361526499</v>
      </c>
      <c r="U320" s="7">
        <v>3021555000</v>
      </c>
      <c r="V320" s="7">
        <v>25711027000</v>
      </c>
      <c r="W320" s="2">
        <v>1110285244.7869463</v>
      </c>
    </row>
    <row r="321" spans="1:23" x14ac:dyDescent="0.2">
      <c r="A321" s="2" t="s">
        <v>92</v>
      </c>
      <c r="B321" s="2">
        <v>2022</v>
      </c>
      <c r="C321" s="2" t="s">
        <v>93</v>
      </c>
      <c r="D321" s="2" t="s">
        <v>78</v>
      </c>
      <c r="E321" s="2">
        <v>3.9830731413898786</v>
      </c>
      <c r="F321" s="2"/>
      <c r="G321" s="2"/>
      <c r="H321" s="2">
        <v>0</v>
      </c>
      <c r="I321" s="2"/>
      <c r="J321" s="2" t="e">
        <f t="shared" si="28"/>
        <v>#NUM!</v>
      </c>
      <c r="K321" s="2" t="e">
        <f t="shared" si="29"/>
        <v>#DIV/0!</v>
      </c>
      <c r="L321" s="2"/>
      <c r="M321" s="2">
        <f t="shared" si="33"/>
        <v>9.0129730960444326E-2</v>
      </c>
      <c r="N321" s="2">
        <f t="shared" si="34"/>
        <v>1</v>
      </c>
      <c r="O321">
        <f t="shared" si="30"/>
        <v>0</v>
      </c>
      <c r="P321">
        <f t="shared" si="31"/>
        <v>0</v>
      </c>
      <c r="Q321">
        <f t="shared" si="32"/>
        <v>0</v>
      </c>
      <c r="S321" s="2">
        <v>4.3920792693183204</v>
      </c>
      <c r="U321" s="7">
        <v>2201760000</v>
      </c>
      <c r="V321" s="7">
        <v>24428787000</v>
      </c>
      <c r="W321" s="2"/>
    </row>
    <row r="322" spans="1:23" x14ac:dyDescent="0.2">
      <c r="A322" s="2" t="s">
        <v>92</v>
      </c>
      <c r="B322" s="2">
        <v>2023</v>
      </c>
      <c r="C322" s="2" t="s">
        <v>93</v>
      </c>
      <c r="D322" s="2" t="s">
        <v>78</v>
      </c>
      <c r="E322" s="2">
        <v>3.7810619648405388</v>
      </c>
      <c r="F322" s="2"/>
      <c r="G322" s="2"/>
      <c r="H322" s="2">
        <v>0</v>
      </c>
      <c r="I322" s="2"/>
      <c r="J322" s="2">
        <f t="shared" ref="J322:J385" si="35">LOG(W322)</f>
        <v>9.0622347476983851</v>
      </c>
      <c r="K322" s="2">
        <f t="shared" ref="K322:K385" si="36">V322/W322</f>
        <v>19.448378205879951</v>
      </c>
      <c r="L322" s="2">
        <v>-0.1406</v>
      </c>
      <c r="M322" s="2">
        <f t="shared" si="33"/>
        <v>0.11293466620782498</v>
      </c>
      <c r="N322" s="2">
        <f t="shared" si="34"/>
        <v>1</v>
      </c>
      <c r="O322">
        <f t="shared" ref="O322:O385" si="37">F322*G322</f>
        <v>0</v>
      </c>
      <c r="P322">
        <f t="shared" ref="P322:P385" si="38">F322*H322</f>
        <v>0</v>
      </c>
      <c r="Q322">
        <f t="shared" ref="Q322:Q385" si="39">F322*I322</f>
        <v>0</v>
      </c>
      <c r="S322" s="2">
        <v>4.3920792693183204</v>
      </c>
      <c r="U322" s="7">
        <v>2534810000</v>
      </c>
      <c r="V322" s="7">
        <v>22444924000</v>
      </c>
      <c r="W322" s="2">
        <v>1154076898.4641652</v>
      </c>
    </row>
    <row r="323" spans="1:23" x14ac:dyDescent="0.2">
      <c r="A323" s="2" t="s">
        <v>92</v>
      </c>
      <c r="B323" s="2">
        <v>2024</v>
      </c>
      <c r="C323" s="2" t="s">
        <v>93</v>
      </c>
      <c r="D323" s="2" t="s">
        <v>78</v>
      </c>
      <c r="E323" s="2">
        <v>3.5169262876198308</v>
      </c>
      <c r="F323" s="2"/>
      <c r="G323" s="2"/>
      <c r="H323" s="2">
        <v>0</v>
      </c>
      <c r="I323" s="2"/>
      <c r="J323" s="2">
        <f t="shared" si="35"/>
        <v>9.084738499939407</v>
      </c>
      <c r="K323" s="2">
        <f t="shared" si="36"/>
        <v>17.522431401932913</v>
      </c>
      <c r="L323" s="2"/>
      <c r="M323" s="2">
        <f t="shared" ref="M323:M386" si="40">U323/V323</f>
        <v>0.13414358953555003</v>
      </c>
      <c r="N323" s="2">
        <f t="shared" ref="N323:N386" si="41">IF(U323&gt;=0,1,0)</f>
        <v>1</v>
      </c>
      <c r="O323">
        <f t="shared" si="37"/>
        <v>0</v>
      </c>
      <c r="P323">
        <f t="shared" si="38"/>
        <v>0</v>
      </c>
      <c r="Q323">
        <f t="shared" si="39"/>
        <v>0</v>
      </c>
      <c r="S323" s="2">
        <v>4.3920792693183204</v>
      </c>
      <c r="U323" s="7">
        <v>2856951000</v>
      </c>
      <c r="V323" s="7">
        <v>21297708000</v>
      </c>
      <c r="W323" s="2">
        <v>1215453923.6861064</v>
      </c>
    </row>
    <row r="324" spans="1:23" x14ac:dyDescent="0.2">
      <c r="A324" s="2" t="s">
        <v>38</v>
      </c>
      <c r="B324" s="2">
        <v>2018</v>
      </c>
      <c r="C324" s="2" t="s">
        <v>39</v>
      </c>
      <c r="D324" s="2" t="s">
        <v>40</v>
      </c>
      <c r="E324" s="2">
        <v>1.8468968442869571</v>
      </c>
      <c r="F324" s="2">
        <v>78.640855260184694</v>
      </c>
      <c r="G324" s="2">
        <v>11</v>
      </c>
      <c r="H324" s="2">
        <v>1</v>
      </c>
      <c r="I324" s="2">
        <v>18.181818181818201</v>
      </c>
      <c r="J324" s="2">
        <f t="shared" si="35"/>
        <v>11.203234895914024</v>
      </c>
      <c r="K324" s="2">
        <f t="shared" si="36"/>
        <v>6.5622987769770403E-3</v>
      </c>
      <c r="L324" s="2">
        <v>8.9600000000000013E-2</v>
      </c>
      <c r="M324" s="2">
        <f t="shared" si="40"/>
        <v>5.7690488585114809E-2</v>
      </c>
      <c r="N324" s="2">
        <f t="shared" si="41"/>
        <v>1</v>
      </c>
      <c r="O324">
        <f t="shared" si="37"/>
        <v>865.04940786203167</v>
      </c>
      <c r="P324">
        <f t="shared" si="38"/>
        <v>78.640855260184694</v>
      </c>
      <c r="Q324">
        <f t="shared" si="39"/>
        <v>1429.8337320033595</v>
      </c>
      <c r="S324" s="2">
        <v>2.76132651723572</v>
      </c>
      <c r="U324" s="7">
        <v>60449834</v>
      </c>
      <c r="V324" s="7">
        <v>1047830162</v>
      </c>
      <c r="W324" s="2">
        <v>159674254039.78464</v>
      </c>
    </row>
    <row r="325" spans="1:23" x14ac:dyDescent="0.2">
      <c r="A325" s="2" t="s">
        <v>38</v>
      </c>
      <c r="B325" s="2">
        <v>2019</v>
      </c>
      <c r="C325" s="2" t="s">
        <v>39</v>
      </c>
      <c r="D325" s="2" t="s">
        <v>40</v>
      </c>
      <c r="E325" s="2">
        <v>2.0492233106626321</v>
      </c>
      <c r="F325" s="2">
        <v>65.611275777830201</v>
      </c>
      <c r="G325" s="2">
        <v>11</v>
      </c>
      <c r="H325" s="2">
        <v>1</v>
      </c>
      <c r="I325" s="2">
        <v>18.181818181818201</v>
      </c>
      <c r="J325" s="2">
        <f t="shared" si="35"/>
        <v>11.137356347957679</v>
      </c>
      <c r="K325" s="2">
        <f t="shared" si="36"/>
        <v>3.7824189318291719E-4</v>
      </c>
      <c r="L325" s="2">
        <v>9.1889999999999999E-2</v>
      </c>
      <c r="M325" s="2">
        <f t="shared" si="40"/>
        <v>0.29406915552936597</v>
      </c>
      <c r="N325" s="2">
        <f t="shared" si="41"/>
        <v>1</v>
      </c>
      <c r="O325">
        <f t="shared" si="37"/>
        <v>721.72403355613221</v>
      </c>
      <c r="P325">
        <f t="shared" si="38"/>
        <v>65.611275777830201</v>
      </c>
      <c r="Q325">
        <f t="shared" si="39"/>
        <v>1192.9322868696413</v>
      </c>
      <c r="S325" s="2">
        <v>2.7833416489221099</v>
      </c>
      <c r="U325" s="7">
        <v>15260735</v>
      </c>
      <c r="V325" s="7">
        <v>51895055</v>
      </c>
      <c r="W325" s="2">
        <v>137200706572.45688</v>
      </c>
    </row>
    <row r="326" spans="1:23" x14ac:dyDescent="0.2">
      <c r="A326" s="2" t="s">
        <v>38</v>
      </c>
      <c r="B326" s="2">
        <v>2020</v>
      </c>
      <c r="C326" s="2" t="s">
        <v>39</v>
      </c>
      <c r="D326" s="2" t="s">
        <v>40</v>
      </c>
      <c r="E326" s="2">
        <v>2.1747903107117792</v>
      </c>
      <c r="F326" s="2">
        <v>67.969927936265606</v>
      </c>
      <c r="G326" s="2">
        <v>11</v>
      </c>
      <c r="H326" s="2">
        <v>1</v>
      </c>
      <c r="I326" s="2">
        <v>18.181818181818201</v>
      </c>
      <c r="J326" s="2">
        <f t="shared" si="35"/>
        <v>11.106252490973688</v>
      </c>
      <c r="K326" s="2">
        <f t="shared" si="36"/>
        <v>0</v>
      </c>
      <c r="L326" s="2">
        <v>9.0389999999999998E-2</v>
      </c>
      <c r="M326" s="2" t="e">
        <f t="shared" si="40"/>
        <v>#DIV/0!</v>
      </c>
      <c r="N326" s="2">
        <f t="shared" si="41"/>
        <v>1</v>
      </c>
      <c r="O326">
        <f t="shared" si="37"/>
        <v>747.66920729892172</v>
      </c>
      <c r="P326">
        <f t="shared" si="38"/>
        <v>67.969927936265606</v>
      </c>
      <c r="Q326">
        <f t="shared" si="39"/>
        <v>1235.8168715684669</v>
      </c>
      <c r="S326" s="2">
        <v>2.7456014231740098</v>
      </c>
      <c r="U326" s="7"/>
      <c r="V326" s="7"/>
      <c r="W326" s="2">
        <v>127718112306.093</v>
      </c>
    </row>
    <row r="327" spans="1:23" x14ac:dyDescent="0.2">
      <c r="A327" s="2" t="s">
        <v>38</v>
      </c>
      <c r="B327" s="2">
        <v>2021</v>
      </c>
      <c r="C327" s="2" t="s">
        <v>39</v>
      </c>
      <c r="D327" s="2" t="s">
        <v>40</v>
      </c>
      <c r="E327" s="2">
        <v>2.2685932684605743</v>
      </c>
      <c r="F327" s="2">
        <v>63.385114078229101</v>
      </c>
      <c r="G327" s="2">
        <v>9</v>
      </c>
      <c r="H327" s="2">
        <v>1</v>
      </c>
      <c r="I327" s="2">
        <v>0</v>
      </c>
      <c r="J327" s="2">
        <f t="shared" si="35"/>
        <v>11.088291462617029</v>
      </c>
      <c r="K327" s="2">
        <f t="shared" si="36"/>
        <v>0</v>
      </c>
      <c r="L327" s="2">
        <v>9.1789999999999997E-2</v>
      </c>
      <c r="M327" s="2" t="e">
        <f t="shared" si="40"/>
        <v>#DIV/0!</v>
      </c>
      <c r="N327" s="2">
        <f t="shared" si="41"/>
        <v>1</v>
      </c>
      <c r="O327">
        <f t="shared" si="37"/>
        <v>570.46602670406196</v>
      </c>
      <c r="P327">
        <f t="shared" si="38"/>
        <v>63.385114078229101</v>
      </c>
      <c r="Q327">
        <f t="shared" si="39"/>
        <v>0</v>
      </c>
      <c r="S327" s="2">
        <v>2.75503647961103</v>
      </c>
      <c r="U327" s="7"/>
      <c r="V327" s="7"/>
      <c r="W327" s="2">
        <v>122543833644.3615</v>
      </c>
    </row>
    <row r="328" spans="1:23" x14ac:dyDescent="0.2">
      <c r="A328" s="2" t="s">
        <v>38</v>
      </c>
      <c r="B328" s="2">
        <v>2022</v>
      </c>
      <c r="C328" s="2" t="s">
        <v>39</v>
      </c>
      <c r="D328" s="2" t="s">
        <v>40</v>
      </c>
      <c r="E328" s="2">
        <v>2.3158107022333234</v>
      </c>
      <c r="F328" s="2">
        <v>48.5859176487619</v>
      </c>
      <c r="G328" s="2">
        <v>9</v>
      </c>
      <c r="H328" s="2">
        <v>1</v>
      </c>
      <c r="I328" s="2">
        <v>0</v>
      </c>
      <c r="J328" s="2">
        <f t="shared" si="35"/>
        <v>11.075610342735457</v>
      </c>
      <c r="K328" s="2">
        <f t="shared" si="36"/>
        <v>0</v>
      </c>
      <c r="L328" s="2">
        <v>9.3000000000000013E-2</v>
      </c>
      <c r="M328" s="2" t="e">
        <f t="shared" si="40"/>
        <v>#DIV/0!</v>
      </c>
      <c r="N328" s="2">
        <f t="shared" si="41"/>
        <v>1</v>
      </c>
      <c r="O328">
        <f t="shared" si="37"/>
        <v>437.27325883885709</v>
      </c>
      <c r="P328">
        <f t="shared" si="38"/>
        <v>48.5859176487619</v>
      </c>
      <c r="Q328">
        <f t="shared" si="39"/>
        <v>0</v>
      </c>
      <c r="S328" s="2">
        <v>2.73616636673699</v>
      </c>
      <c r="U328" s="7"/>
      <c r="V328" s="7"/>
      <c r="W328" s="2">
        <v>119017368238.64999</v>
      </c>
    </row>
    <row r="329" spans="1:23" x14ac:dyDescent="0.2">
      <c r="A329" s="2" t="s">
        <v>38</v>
      </c>
      <c r="B329" s="2">
        <v>2023</v>
      </c>
      <c r="C329" s="2" t="s">
        <v>39</v>
      </c>
      <c r="D329" s="2" t="s">
        <v>40</v>
      </c>
      <c r="E329" s="2">
        <v>2.4088650007697683</v>
      </c>
      <c r="F329" s="2">
        <v>38.698990134243203</v>
      </c>
      <c r="G329" s="2">
        <v>9</v>
      </c>
      <c r="H329" s="2">
        <v>1</v>
      </c>
      <c r="I329" s="2">
        <v>0</v>
      </c>
      <c r="J329" s="2">
        <f t="shared" si="35"/>
        <v>11.049878867859597</v>
      </c>
      <c r="K329" s="2">
        <f t="shared" si="36"/>
        <v>0</v>
      </c>
      <c r="L329" s="2">
        <v>9.7899999999999987E-2</v>
      </c>
      <c r="M329" s="2" t="e">
        <f t="shared" si="40"/>
        <v>#DIV/0!</v>
      </c>
      <c r="N329" s="2">
        <f t="shared" si="41"/>
        <v>1</v>
      </c>
      <c r="O329">
        <f t="shared" si="37"/>
        <v>348.29091120818885</v>
      </c>
      <c r="P329">
        <f t="shared" si="38"/>
        <v>38.698990134243203</v>
      </c>
      <c r="Q329">
        <f t="shared" si="39"/>
        <v>0</v>
      </c>
      <c r="S329" s="2">
        <v>2.73616636673699</v>
      </c>
      <c r="U329" s="7"/>
      <c r="V329" s="7"/>
      <c r="W329" s="2">
        <v>112170554785.20563</v>
      </c>
    </row>
    <row r="330" spans="1:23" x14ac:dyDescent="0.2">
      <c r="A330" s="2" t="s">
        <v>38</v>
      </c>
      <c r="B330" s="2">
        <v>2024</v>
      </c>
      <c r="C330" s="2" t="s">
        <v>39</v>
      </c>
      <c r="D330" s="2" t="s">
        <v>40</v>
      </c>
      <c r="E330" s="2">
        <v>2.4398546661253424</v>
      </c>
      <c r="F330" s="2">
        <v>30.637023996912099</v>
      </c>
      <c r="G330" s="2">
        <v>9</v>
      </c>
      <c r="H330" s="2">
        <v>1</v>
      </c>
      <c r="I330" s="2">
        <v>0</v>
      </c>
      <c r="J330" s="2">
        <f t="shared" si="35"/>
        <v>11.034501089013435</v>
      </c>
      <c r="K330" s="2">
        <f t="shared" si="36"/>
        <v>0</v>
      </c>
      <c r="L330" s="2">
        <v>9.6799999999999997E-2</v>
      </c>
      <c r="M330" s="2" t="e">
        <f t="shared" si="40"/>
        <v>#DIV/0!</v>
      </c>
      <c r="N330" s="2">
        <f t="shared" si="41"/>
        <v>1</v>
      </c>
      <c r="O330">
        <f t="shared" si="37"/>
        <v>275.73321597220888</v>
      </c>
      <c r="P330">
        <f t="shared" si="38"/>
        <v>30.637023996912099</v>
      </c>
      <c r="Q330">
        <f t="shared" si="39"/>
        <v>0</v>
      </c>
      <c r="S330" s="2">
        <v>2.73616636673699</v>
      </c>
      <c r="U330" s="7"/>
      <c r="V330" s="7"/>
      <c r="W330" s="2">
        <v>108268243000.00012</v>
      </c>
    </row>
    <row r="331" spans="1:23" x14ac:dyDescent="0.2">
      <c r="A331" s="2" t="s">
        <v>49</v>
      </c>
      <c r="B331" s="2">
        <v>2018</v>
      </c>
      <c r="C331" s="2" t="s">
        <v>50</v>
      </c>
      <c r="D331" s="2" t="s">
        <v>18</v>
      </c>
      <c r="E331" s="2"/>
      <c r="F331" s="2">
        <v>50.611746357815399</v>
      </c>
      <c r="G331" s="2">
        <v>9</v>
      </c>
      <c r="H331" s="2">
        <v>1</v>
      </c>
      <c r="I331" s="2">
        <v>0</v>
      </c>
      <c r="J331" s="2" t="e">
        <f t="shared" si="35"/>
        <v>#NUM!</v>
      </c>
      <c r="K331" s="2" t="e">
        <f t="shared" si="36"/>
        <v>#DIV/0!</v>
      </c>
      <c r="L331" s="2"/>
      <c r="M331" s="2">
        <f t="shared" si="40"/>
        <v>-1.1810713884638268E-2</v>
      </c>
      <c r="N331" s="2">
        <f t="shared" si="41"/>
        <v>0</v>
      </c>
      <c r="O331">
        <f t="shared" si="37"/>
        <v>455.50571722033857</v>
      </c>
      <c r="P331">
        <f t="shared" si="38"/>
        <v>50.611746357815399</v>
      </c>
      <c r="Q331">
        <f t="shared" si="39"/>
        <v>0</v>
      </c>
      <c r="S331" s="2">
        <v>6.1341388968582704</v>
      </c>
      <c r="U331" s="7">
        <v>-10220410</v>
      </c>
      <c r="V331" s="7">
        <v>865350740</v>
      </c>
      <c r="W331" s="2"/>
    </row>
    <row r="332" spans="1:23" x14ac:dyDescent="0.2">
      <c r="A332" s="2" t="s">
        <v>49</v>
      </c>
      <c r="B332" s="2">
        <v>2019</v>
      </c>
      <c r="C332" s="2" t="s">
        <v>50</v>
      </c>
      <c r="D332" s="2" t="s">
        <v>18</v>
      </c>
      <c r="E332" s="2">
        <v>5.0050148266722649</v>
      </c>
      <c r="F332" s="2">
        <v>50.123910774924902</v>
      </c>
      <c r="G332" s="2">
        <v>10</v>
      </c>
      <c r="H332" s="2">
        <v>1</v>
      </c>
      <c r="I332" s="2">
        <v>0</v>
      </c>
      <c r="J332" s="2" t="e">
        <f t="shared" si="35"/>
        <v>#NUM!</v>
      </c>
      <c r="K332" s="2" t="e">
        <f t="shared" si="36"/>
        <v>#DIV/0!</v>
      </c>
      <c r="L332" s="2"/>
      <c r="M332" s="2">
        <f t="shared" si="40"/>
        <v>2.6093358971660471E-2</v>
      </c>
      <c r="N332" s="2">
        <f t="shared" si="41"/>
        <v>1</v>
      </c>
      <c r="O332">
        <f t="shared" si="37"/>
        <v>501.239107749249</v>
      </c>
      <c r="P332">
        <f t="shared" si="38"/>
        <v>50.123910774924902</v>
      </c>
      <c r="Q332">
        <f t="shared" si="39"/>
        <v>0</v>
      </c>
      <c r="S332" s="2">
        <v>6.1453121917523603</v>
      </c>
      <c r="U332" s="7">
        <v>13689377</v>
      </c>
      <c r="V332" s="7">
        <v>524630693</v>
      </c>
      <c r="W332" s="2"/>
    </row>
    <row r="333" spans="1:23" x14ac:dyDescent="0.2">
      <c r="A333" s="2" t="s">
        <v>49</v>
      </c>
      <c r="B333" s="2">
        <v>2020</v>
      </c>
      <c r="C333" s="2" t="s">
        <v>50</v>
      </c>
      <c r="D333" s="2" t="s">
        <v>18</v>
      </c>
      <c r="E333" s="2">
        <v>5.1190620044988977</v>
      </c>
      <c r="F333" s="2"/>
      <c r="G333" s="2"/>
      <c r="H333" s="2">
        <v>0</v>
      </c>
      <c r="I333" s="2"/>
      <c r="J333" s="2" t="e">
        <f t="shared" si="35"/>
        <v>#NUM!</v>
      </c>
      <c r="K333" s="2" t="e">
        <f t="shared" si="36"/>
        <v>#DIV/0!</v>
      </c>
      <c r="L333" s="2"/>
      <c r="M333" s="2">
        <f t="shared" si="40"/>
        <v>-1.5927090263979968E-2</v>
      </c>
      <c r="N333" s="2">
        <f t="shared" si="41"/>
        <v>0</v>
      </c>
      <c r="O333">
        <f t="shared" si="37"/>
        <v>0</v>
      </c>
      <c r="P333">
        <f t="shared" si="38"/>
        <v>0</v>
      </c>
      <c r="Q333">
        <f t="shared" si="39"/>
        <v>0</v>
      </c>
      <c r="S333" s="2">
        <v>6.1602099182778201</v>
      </c>
      <c r="U333" s="7">
        <v>-14857817</v>
      </c>
      <c r="V333" s="7">
        <v>932864494</v>
      </c>
      <c r="W333" s="2"/>
    </row>
    <row r="334" spans="1:23" x14ac:dyDescent="0.2">
      <c r="A334" s="2" t="s">
        <v>49</v>
      </c>
      <c r="B334" s="2">
        <v>2021</v>
      </c>
      <c r="C334" s="2" t="s">
        <v>50</v>
      </c>
      <c r="D334" s="2" t="s">
        <v>18</v>
      </c>
      <c r="E334" s="2">
        <v>5.2233455616060747</v>
      </c>
      <c r="F334" s="2"/>
      <c r="G334" s="2"/>
      <c r="H334" s="2">
        <v>0</v>
      </c>
      <c r="I334" s="2"/>
      <c r="J334" s="2" t="e">
        <f t="shared" si="35"/>
        <v>#NUM!</v>
      </c>
      <c r="K334" s="2" t="e">
        <f t="shared" si="36"/>
        <v>#DIV/0!</v>
      </c>
      <c r="L334" s="2"/>
      <c r="M334" s="2">
        <f t="shared" si="40"/>
        <v>-0.15937776313466995</v>
      </c>
      <c r="N334" s="2">
        <f t="shared" si="41"/>
        <v>0</v>
      </c>
      <c r="O334">
        <f t="shared" si="37"/>
        <v>0</v>
      </c>
      <c r="P334">
        <f t="shared" si="38"/>
        <v>0</v>
      </c>
      <c r="Q334">
        <f t="shared" si="39"/>
        <v>0</v>
      </c>
      <c r="S334" s="2">
        <v>6.1192411703328098</v>
      </c>
      <c r="U334" s="7">
        <v>-151045862</v>
      </c>
      <c r="V334" s="7">
        <v>947722311</v>
      </c>
      <c r="W334" s="2"/>
    </row>
    <row r="335" spans="1:23" x14ac:dyDescent="0.2">
      <c r="A335" s="2" t="s">
        <v>49</v>
      </c>
      <c r="B335" s="2">
        <v>2022</v>
      </c>
      <c r="C335" s="2" t="s">
        <v>50</v>
      </c>
      <c r="D335" s="2" t="s">
        <v>18</v>
      </c>
      <c r="E335" s="2">
        <v>5.8624193654469128</v>
      </c>
      <c r="F335" s="2"/>
      <c r="G335" s="2"/>
      <c r="H335" s="2">
        <v>0</v>
      </c>
      <c r="I335" s="2"/>
      <c r="J335" s="2" t="e">
        <f t="shared" si="35"/>
        <v>#NUM!</v>
      </c>
      <c r="K335" s="2" t="e">
        <f t="shared" si="36"/>
        <v>#DIV/0!</v>
      </c>
      <c r="L335" s="2"/>
      <c r="M335" s="2">
        <f t="shared" si="40"/>
        <v>5.1580802462028251E-2</v>
      </c>
      <c r="N335" s="2">
        <f t="shared" si="41"/>
        <v>1</v>
      </c>
      <c r="O335">
        <f t="shared" si="37"/>
        <v>0</v>
      </c>
      <c r="P335">
        <f t="shared" si="38"/>
        <v>0</v>
      </c>
      <c r="Q335">
        <f t="shared" si="39"/>
        <v>0</v>
      </c>
      <c r="S335" s="2">
        <v>6.1527610550150902</v>
      </c>
      <c r="U335" s="7">
        <v>59292554</v>
      </c>
      <c r="V335" s="7">
        <v>1149508173</v>
      </c>
      <c r="W335" s="2"/>
    </row>
    <row r="336" spans="1:23" x14ac:dyDescent="0.2">
      <c r="A336" s="2" t="s">
        <v>49</v>
      </c>
      <c r="B336" s="2">
        <v>2023</v>
      </c>
      <c r="C336" s="2" t="s">
        <v>50</v>
      </c>
      <c r="D336" s="2" t="s">
        <v>18</v>
      </c>
      <c r="E336" s="2">
        <v>6.3038509463315364</v>
      </c>
      <c r="F336" s="2"/>
      <c r="G336" s="2"/>
      <c r="H336" s="2">
        <v>0</v>
      </c>
      <c r="I336" s="2"/>
      <c r="J336" s="2" t="e">
        <f t="shared" si="35"/>
        <v>#NUM!</v>
      </c>
      <c r="K336" s="2" t="e">
        <f t="shared" si="36"/>
        <v>#DIV/0!</v>
      </c>
      <c r="L336" s="2"/>
      <c r="M336" s="2">
        <f t="shared" si="40"/>
        <v>-5.1622528837782365E-2</v>
      </c>
      <c r="N336" s="2">
        <f t="shared" si="41"/>
        <v>0</v>
      </c>
      <c r="O336">
        <f t="shared" si="37"/>
        <v>0</v>
      </c>
      <c r="P336">
        <f t="shared" si="38"/>
        <v>0</v>
      </c>
      <c r="Q336">
        <f t="shared" si="39"/>
        <v>0</v>
      </c>
      <c r="S336" s="2">
        <v>6.1527610550150902</v>
      </c>
      <c r="U336" s="7">
        <v>-57924381</v>
      </c>
      <c r="V336" s="7">
        <v>1122075619</v>
      </c>
      <c r="W336" s="2"/>
    </row>
    <row r="337" spans="1:23" x14ac:dyDescent="0.2">
      <c r="A337" s="2" t="s">
        <v>49</v>
      </c>
      <c r="B337" s="2">
        <v>2024</v>
      </c>
      <c r="C337" s="2" t="s">
        <v>50</v>
      </c>
      <c r="D337" s="2" t="s">
        <v>18</v>
      </c>
      <c r="E337" s="2"/>
      <c r="F337" s="2"/>
      <c r="G337" s="2"/>
      <c r="H337" s="2">
        <v>0</v>
      </c>
      <c r="I337" s="2"/>
      <c r="J337" s="2" t="e">
        <f t="shared" si="35"/>
        <v>#NUM!</v>
      </c>
      <c r="K337" s="2" t="e">
        <f t="shared" si="36"/>
        <v>#DIV/0!</v>
      </c>
      <c r="L337" s="2"/>
      <c r="M337" s="2" t="e">
        <f t="shared" si="40"/>
        <v>#DIV/0!</v>
      </c>
      <c r="N337" s="2">
        <f t="shared" si="41"/>
        <v>1</v>
      </c>
      <c r="O337">
        <f t="shared" si="37"/>
        <v>0</v>
      </c>
      <c r="P337">
        <f t="shared" si="38"/>
        <v>0</v>
      </c>
      <c r="Q337">
        <f t="shared" si="39"/>
        <v>0</v>
      </c>
      <c r="S337" s="2">
        <v>6.1527610550150902</v>
      </c>
      <c r="U337" s="7"/>
      <c r="V337" s="7"/>
      <c r="W337" s="2"/>
    </row>
    <row r="338" spans="1:23" x14ac:dyDescent="0.2">
      <c r="A338" s="2" t="s">
        <v>16</v>
      </c>
      <c r="B338" s="2">
        <v>2018</v>
      </c>
      <c r="C338" s="2" t="s">
        <v>17</v>
      </c>
      <c r="D338" s="2" t="s">
        <v>18</v>
      </c>
      <c r="E338" s="2">
        <v>1.0647632688723296</v>
      </c>
      <c r="F338" s="2">
        <v>54.179396043725099</v>
      </c>
      <c r="G338" s="2">
        <v>11</v>
      </c>
      <c r="H338" s="2">
        <v>1</v>
      </c>
      <c r="I338" s="2">
        <v>0</v>
      </c>
      <c r="J338" s="2">
        <f t="shared" si="35"/>
        <v>10.476633830202895</v>
      </c>
      <c r="K338" s="2">
        <f t="shared" si="36"/>
        <v>0</v>
      </c>
      <c r="L338" s="2">
        <v>3.0200000000000001E-2</v>
      </c>
      <c r="M338" s="2" t="e">
        <f t="shared" si="40"/>
        <v>#DIV/0!</v>
      </c>
      <c r="N338" s="2">
        <f t="shared" si="41"/>
        <v>1</v>
      </c>
      <c r="O338">
        <f t="shared" si="37"/>
        <v>595.97335648097612</v>
      </c>
      <c r="P338">
        <f t="shared" si="38"/>
        <v>54.179396043725099</v>
      </c>
      <c r="Q338">
        <f t="shared" si="39"/>
        <v>0</v>
      </c>
      <c r="S338" s="2">
        <v>3.0028085346528601</v>
      </c>
      <c r="U338" s="7"/>
      <c r="V338" s="7"/>
      <c r="W338" s="2">
        <v>29966348794.730961</v>
      </c>
    </row>
    <row r="339" spans="1:23" x14ac:dyDescent="0.2">
      <c r="A339" s="2" t="s">
        <v>16</v>
      </c>
      <c r="B339" s="2">
        <v>2019</v>
      </c>
      <c r="C339" s="2" t="s">
        <v>17</v>
      </c>
      <c r="D339" s="2" t="s">
        <v>18</v>
      </c>
      <c r="E339" s="2">
        <v>1.0669146136967367</v>
      </c>
      <c r="F339" s="2">
        <v>54.169816118892598</v>
      </c>
      <c r="G339" s="2">
        <v>11</v>
      </c>
      <c r="H339" s="2">
        <v>1</v>
      </c>
      <c r="I339" s="2">
        <v>0</v>
      </c>
      <c r="J339" s="2">
        <f t="shared" si="35"/>
        <v>10.470159343085324</v>
      </c>
      <c r="K339" s="2">
        <f t="shared" si="36"/>
        <v>1.8093977016136308E-2</v>
      </c>
      <c r="L339" s="2">
        <v>2.4700000000000003E-2</v>
      </c>
      <c r="M339" s="2">
        <f t="shared" si="40"/>
        <v>0.16354313266174353</v>
      </c>
      <c r="N339" s="2">
        <f t="shared" si="41"/>
        <v>1</v>
      </c>
      <c r="O339">
        <f t="shared" si="37"/>
        <v>595.86797730781859</v>
      </c>
      <c r="P339">
        <f t="shared" si="38"/>
        <v>54.169816118892598</v>
      </c>
      <c r="Q339">
        <f t="shared" si="39"/>
        <v>0</v>
      </c>
      <c r="S339" s="2">
        <v>3.0490055890321401</v>
      </c>
      <c r="U339" s="7">
        <v>87362628</v>
      </c>
      <c r="V339" s="7">
        <v>534187077</v>
      </c>
      <c r="W339" s="2">
        <v>29522922269.858585</v>
      </c>
    </row>
    <row r="340" spans="1:23" x14ac:dyDescent="0.2">
      <c r="A340" s="2" t="s">
        <v>16</v>
      </c>
      <c r="B340" s="2">
        <v>2020</v>
      </c>
      <c r="C340" s="2" t="s">
        <v>17</v>
      </c>
      <c r="D340" s="2" t="s">
        <v>18</v>
      </c>
      <c r="E340" s="2">
        <v>1.0887407758706245</v>
      </c>
      <c r="F340" s="2">
        <v>52.638659124916302</v>
      </c>
      <c r="G340" s="2">
        <v>11</v>
      </c>
      <c r="H340" s="2">
        <v>1</v>
      </c>
      <c r="I340" s="2">
        <v>0</v>
      </c>
      <c r="J340" s="2">
        <f t="shared" si="35"/>
        <v>10.456098690329728</v>
      </c>
      <c r="K340" s="2">
        <f t="shared" si="36"/>
        <v>0</v>
      </c>
      <c r="L340" s="2">
        <v>3.1899999999999998E-2</v>
      </c>
      <c r="M340" s="2" t="e">
        <f t="shared" si="40"/>
        <v>#DIV/0!</v>
      </c>
      <c r="N340" s="2">
        <f t="shared" si="41"/>
        <v>1</v>
      </c>
      <c r="O340">
        <f t="shared" si="37"/>
        <v>579.02525037407929</v>
      </c>
      <c r="P340">
        <f t="shared" si="38"/>
        <v>52.638659124916302</v>
      </c>
      <c r="Q340">
        <f t="shared" si="39"/>
        <v>0</v>
      </c>
      <c r="S340" s="2">
        <v>3.02975681637411</v>
      </c>
      <c r="U340" s="7"/>
      <c r="V340" s="7"/>
      <c r="W340" s="2">
        <v>28582399842.733761</v>
      </c>
    </row>
    <row r="341" spans="1:23" x14ac:dyDescent="0.2">
      <c r="A341" s="2" t="s">
        <v>16</v>
      </c>
      <c r="B341" s="2">
        <v>2021</v>
      </c>
      <c r="C341" s="2" t="s">
        <v>17</v>
      </c>
      <c r="D341" s="2" t="s">
        <v>18</v>
      </c>
      <c r="E341" s="2">
        <v>1.0892679326304187</v>
      </c>
      <c r="F341" s="2">
        <v>57.6242750293274</v>
      </c>
      <c r="G341" s="2">
        <v>11</v>
      </c>
      <c r="H341" s="2">
        <v>1</v>
      </c>
      <c r="I341" s="2">
        <v>0</v>
      </c>
      <c r="J341" s="2">
        <f t="shared" si="35"/>
        <v>10.431660471782891</v>
      </c>
      <c r="K341" s="2">
        <f t="shared" si="36"/>
        <v>0</v>
      </c>
      <c r="L341" s="2">
        <v>3.3989999999999999E-2</v>
      </c>
      <c r="M341" s="2" t="e">
        <f t="shared" si="40"/>
        <v>#DIV/0!</v>
      </c>
      <c r="N341" s="2">
        <f t="shared" si="41"/>
        <v>1</v>
      </c>
      <c r="O341">
        <f t="shared" si="37"/>
        <v>633.86702532260142</v>
      </c>
      <c r="P341">
        <f t="shared" si="38"/>
        <v>57.6242750293274</v>
      </c>
      <c r="Q341">
        <f t="shared" si="39"/>
        <v>0</v>
      </c>
      <c r="S341" s="2">
        <v>3.0451558345005298</v>
      </c>
      <c r="U341" s="7"/>
      <c r="V341" s="7"/>
      <c r="W341" s="2">
        <v>27018452555.522961</v>
      </c>
    </row>
    <row r="342" spans="1:23" x14ac:dyDescent="0.2">
      <c r="A342" s="2" t="s">
        <v>16</v>
      </c>
      <c r="B342" s="2">
        <v>2022</v>
      </c>
      <c r="C342" s="2" t="s">
        <v>17</v>
      </c>
      <c r="D342" s="2" t="s">
        <v>18</v>
      </c>
      <c r="E342" s="2">
        <v>1.1230762086062078</v>
      </c>
      <c r="F342" s="2">
        <v>53.724590402207397</v>
      </c>
      <c r="G342" s="2">
        <v>11</v>
      </c>
      <c r="H342" s="2">
        <v>1</v>
      </c>
      <c r="I342" s="2">
        <v>0</v>
      </c>
      <c r="J342" s="2">
        <f t="shared" si="35"/>
        <v>10.4236328341264</v>
      </c>
      <c r="K342" s="2">
        <f t="shared" si="36"/>
        <v>0</v>
      </c>
      <c r="L342" s="2">
        <v>1.77E-2</v>
      </c>
      <c r="M342" s="2" t="e">
        <f t="shared" si="40"/>
        <v>#DIV/0!</v>
      </c>
      <c r="N342" s="2">
        <f t="shared" si="41"/>
        <v>1</v>
      </c>
      <c r="O342">
        <f t="shared" si="37"/>
        <v>590.97049442428136</v>
      </c>
      <c r="P342">
        <f t="shared" si="38"/>
        <v>53.724590402207397</v>
      </c>
      <c r="Q342">
        <f t="shared" si="39"/>
        <v>0</v>
      </c>
      <c r="S342" s="2">
        <v>3.0028085346528601</v>
      </c>
      <c r="U342" s="7"/>
      <c r="V342" s="7"/>
      <c r="W342" s="2">
        <v>26523622254.504749</v>
      </c>
    </row>
    <row r="343" spans="1:23" x14ac:dyDescent="0.2">
      <c r="A343" s="2" t="s">
        <v>16</v>
      </c>
      <c r="B343" s="2">
        <v>2023</v>
      </c>
      <c r="C343" s="2" t="s">
        <v>17</v>
      </c>
      <c r="D343" s="2" t="s">
        <v>18</v>
      </c>
      <c r="E343" s="2">
        <v>1.1760731435831495</v>
      </c>
      <c r="F343" s="2">
        <v>51.300521010546198</v>
      </c>
      <c r="G343" s="2">
        <v>11</v>
      </c>
      <c r="H343" s="2">
        <v>1</v>
      </c>
      <c r="I343" s="2">
        <v>0</v>
      </c>
      <c r="J343" s="2">
        <f t="shared" si="35"/>
        <v>10.347366272359366</v>
      </c>
      <c r="K343" s="2">
        <f t="shared" si="36"/>
        <v>0</v>
      </c>
      <c r="L343" s="2">
        <v>-2.29E-2</v>
      </c>
      <c r="M343" s="2" t="e">
        <f t="shared" si="40"/>
        <v>#DIV/0!</v>
      </c>
      <c r="N343" s="2">
        <f t="shared" si="41"/>
        <v>1</v>
      </c>
      <c r="O343">
        <f t="shared" si="37"/>
        <v>564.30573111600813</v>
      </c>
      <c r="P343">
        <f t="shared" si="38"/>
        <v>51.300521010546198</v>
      </c>
      <c r="Q343">
        <f t="shared" si="39"/>
        <v>0</v>
      </c>
      <c r="S343" s="2">
        <v>3.0028085346528601</v>
      </c>
      <c r="U343" s="7"/>
      <c r="V343" s="7"/>
      <c r="W343" s="2">
        <v>22251857617.130211</v>
      </c>
    </row>
    <row r="344" spans="1:23" x14ac:dyDescent="0.2">
      <c r="A344" s="2" t="s">
        <v>16</v>
      </c>
      <c r="B344" s="2">
        <v>2024</v>
      </c>
      <c r="C344" s="2" t="s">
        <v>17</v>
      </c>
      <c r="D344" s="2" t="s">
        <v>18</v>
      </c>
      <c r="E344" s="2">
        <v>1.0904996415613954</v>
      </c>
      <c r="F344" s="2">
        <v>36.424116582426002</v>
      </c>
      <c r="G344" s="2">
        <v>11</v>
      </c>
      <c r="H344" s="2">
        <v>1</v>
      </c>
      <c r="I344" s="2">
        <v>0</v>
      </c>
      <c r="J344" s="2">
        <f t="shared" si="35"/>
        <v>10.363550256339664</v>
      </c>
      <c r="K344" s="2">
        <f t="shared" si="36"/>
        <v>0</v>
      </c>
      <c r="L344" s="2">
        <v>5.0799999999999998E-2</v>
      </c>
      <c r="M344" s="2" t="e">
        <f t="shared" si="40"/>
        <v>#DIV/0!</v>
      </c>
      <c r="N344" s="2">
        <f t="shared" si="41"/>
        <v>1</v>
      </c>
      <c r="O344">
        <f t="shared" si="37"/>
        <v>400.665282406686</v>
      </c>
      <c r="P344">
        <f t="shared" si="38"/>
        <v>36.424116582426002</v>
      </c>
      <c r="Q344">
        <f t="shared" si="39"/>
        <v>0</v>
      </c>
      <c r="S344" s="2">
        <v>3.0028085346528601</v>
      </c>
      <c r="U344" s="7"/>
      <c r="V344" s="7"/>
      <c r="W344" s="2">
        <v>23096717175.084</v>
      </c>
    </row>
    <row r="345" spans="1:23" x14ac:dyDescent="0.2">
      <c r="A345" s="2" t="s">
        <v>69</v>
      </c>
      <c r="B345" s="2">
        <v>2018</v>
      </c>
      <c r="C345" s="2" t="s">
        <v>70</v>
      </c>
      <c r="D345" s="2" t="s">
        <v>71</v>
      </c>
      <c r="E345" s="2">
        <v>1.0250886908024237</v>
      </c>
      <c r="F345" s="2">
        <v>12.8267486182716</v>
      </c>
      <c r="G345" s="2">
        <v>7</v>
      </c>
      <c r="H345" s="2">
        <v>1</v>
      </c>
      <c r="I345" s="2">
        <v>0</v>
      </c>
      <c r="J345" s="2">
        <f t="shared" si="35"/>
        <v>10.056862348922518</v>
      </c>
      <c r="K345" s="2">
        <f t="shared" si="36"/>
        <v>0</v>
      </c>
      <c r="L345" s="2">
        <v>2.58E-2</v>
      </c>
      <c r="M345" s="2" t="e">
        <f t="shared" si="40"/>
        <v>#DIV/0!</v>
      </c>
      <c r="N345" s="2">
        <f t="shared" si="41"/>
        <v>1</v>
      </c>
      <c r="O345">
        <f t="shared" si="37"/>
        <v>89.787240327901202</v>
      </c>
      <c r="P345">
        <f t="shared" si="38"/>
        <v>12.8267486182716</v>
      </c>
      <c r="Q345">
        <f t="shared" si="39"/>
        <v>0</v>
      </c>
      <c r="S345" s="2">
        <v>1.0883367191694</v>
      </c>
      <c r="U345" s="7"/>
      <c r="V345" s="7"/>
      <c r="W345" s="2">
        <v>11398884388.748175</v>
      </c>
    </row>
    <row r="346" spans="1:23" x14ac:dyDescent="0.2">
      <c r="A346" s="2" t="s">
        <v>69</v>
      </c>
      <c r="B346" s="2">
        <v>2019</v>
      </c>
      <c r="C346" s="2" t="s">
        <v>70</v>
      </c>
      <c r="D346" s="2" t="s">
        <v>71</v>
      </c>
      <c r="E346" s="2">
        <v>1.2120986519556898</v>
      </c>
      <c r="F346" s="2">
        <v>12.2414437351168</v>
      </c>
      <c r="G346" s="2">
        <v>7</v>
      </c>
      <c r="H346" s="2">
        <v>1</v>
      </c>
      <c r="I346" s="2">
        <v>0</v>
      </c>
      <c r="J346" s="2">
        <f t="shared" si="35"/>
        <v>9.9301968671219214</v>
      </c>
      <c r="K346" s="2">
        <f t="shared" si="36"/>
        <v>7.2687893332444964E-2</v>
      </c>
      <c r="L346" s="2">
        <v>-2.2400000000000003E-2</v>
      </c>
      <c r="M346" s="2">
        <f t="shared" si="40"/>
        <v>0.43687211774197027</v>
      </c>
      <c r="N346" s="2">
        <f t="shared" si="41"/>
        <v>1</v>
      </c>
      <c r="O346">
        <f t="shared" si="37"/>
        <v>85.690106145817595</v>
      </c>
      <c r="P346">
        <f t="shared" si="38"/>
        <v>12.2414437351168</v>
      </c>
      <c r="Q346">
        <f t="shared" si="39"/>
        <v>0</v>
      </c>
      <c r="S346" s="2">
        <v>1.0980936090723099</v>
      </c>
      <c r="U346" s="7">
        <v>270404103</v>
      </c>
      <c r="V346" s="7">
        <v>618954820</v>
      </c>
      <c r="W346" s="2">
        <v>8515239493.4483995</v>
      </c>
    </row>
    <row r="347" spans="1:23" x14ac:dyDescent="0.2">
      <c r="A347" s="2" t="s">
        <v>69</v>
      </c>
      <c r="B347" s="2">
        <v>2020</v>
      </c>
      <c r="C347" s="2" t="s">
        <v>70</v>
      </c>
      <c r="D347" s="2" t="s">
        <v>71</v>
      </c>
      <c r="E347" s="2">
        <v>1.2193524126263562</v>
      </c>
      <c r="F347" s="2"/>
      <c r="G347" s="2"/>
      <c r="H347" s="2">
        <v>0</v>
      </c>
      <c r="I347" s="2"/>
      <c r="J347" s="2">
        <f t="shared" si="35"/>
        <v>9.8968033749568924</v>
      </c>
      <c r="K347" s="2">
        <f t="shared" si="36"/>
        <v>0</v>
      </c>
      <c r="L347" s="2">
        <v>-4.82E-2</v>
      </c>
      <c r="M347" s="2" t="e">
        <f t="shared" si="40"/>
        <v>#DIV/0!</v>
      </c>
      <c r="N347" s="2">
        <f t="shared" si="41"/>
        <v>1</v>
      </c>
      <c r="O347">
        <f t="shared" si="37"/>
        <v>0</v>
      </c>
      <c r="P347">
        <f t="shared" si="38"/>
        <v>0</v>
      </c>
      <c r="Q347">
        <f t="shared" si="39"/>
        <v>0</v>
      </c>
      <c r="S347" s="2">
        <v>1.0652749793989</v>
      </c>
      <c r="U347" s="7"/>
      <c r="V347" s="7"/>
      <c r="W347" s="2">
        <v>7885030452.7763634</v>
      </c>
    </row>
    <row r="348" spans="1:23" x14ac:dyDescent="0.2">
      <c r="A348" s="2" t="s">
        <v>69</v>
      </c>
      <c r="B348" s="2">
        <v>2021</v>
      </c>
      <c r="C348" s="2" t="s">
        <v>70</v>
      </c>
      <c r="D348" s="2" t="s">
        <v>71</v>
      </c>
      <c r="E348" s="2">
        <v>1.1710124802420401</v>
      </c>
      <c r="F348" s="2"/>
      <c r="G348" s="2"/>
      <c r="H348" s="2">
        <v>0</v>
      </c>
      <c r="I348" s="2"/>
      <c r="J348" s="2">
        <f t="shared" si="35"/>
        <v>9.8923515685082037</v>
      </c>
      <c r="K348" s="2">
        <f t="shared" si="36"/>
        <v>0</v>
      </c>
      <c r="L348" s="2"/>
      <c r="M348" s="2" t="e">
        <f t="shared" si="40"/>
        <v>#DIV/0!</v>
      </c>
      <c r="N348" s="2">
        <f t="shared" si="41"/>
        <v>1</v>
      </c>
      <c r="O348">
        <f t="shared" si="37"/>
        <v>0</v>
      </c>
      <c r="P348">
        <f t="shared" si="38"/>
        <v>0</v>
      </c>
      <c r="Q348">
        <f t="shared" si="39"/>
        <v>0</v>
      </c>
      <c r="S348" s="2">
        <v>1.07325788931946</v>
      </c>
      <c r="U348" s="7"/>
      <c r="V348" s="7"/>
      <c r="W348" s="2">
        <v>7804616513.7859507</v>
      </c>
    </row>
    <row r="349" spans="1:23" x14ac:dyDescent="0.2">
      <c r="A349" s="2" t="s">
        <v>69</v>
      </c>
      <c r="B349" s="2">
        <v>2022</v>
      </c>
      <c r="C349" s="2" t="s">
        <v>70</v>
      </c>
      <c r="D349" s="2" t="s">
        <v>71</v>
      </c>
      <c r="E349" s="2">
        <v>1.171739970689694</v>
      </c>
      <c r="F349" s="2"/>
      <c r="G349" s="2"/>
      <c r="H349" s="2">
        <v>0</v>
      </c>
      <c r="I349" s="2"/>
      <c r="J349" s="2">
        <f t="shared" si="35"/>
        <v>9.917736476455989</v>
      </c>
      <c r="K349" s="2">
        <f t="shared" si="36"/>
        <v>0</v>
      </c>
      <c r="L349" s="2">
        <v>3.2000000000000002E-3</v>
      </c>
      <c r="M349" s="2" t="e">
        <f t="shared" si="40"/>
        <v>#DIV/0!</v>
      </c>
      <c r="N349" s="2">
        <f t="shared" si="41"/>
        <v>1</v>
      </c>
      <c r="O349">
        <f t="shared" si="37"/>
        <v>0</v>
      </c>
      <c r="P349">
        <f t="shared" si="38"/>
        <v>0</v>
      </c>
      <c r="Q349">
        <f t="shared" si="39"/>
        <v>0</v>
      </c>
      <c r="S349" s="2">
        <v>1.06882293936359</v>
      </c>
      <c r="U349" s="7"/>
      <c r="V349" s="7"/>
      <c r="W349" s="2">
        <v>8274399328.9708881</v>
      </c>
    </row>
    <row r="350" spans="1:23" x14ac:dyDescent="0.2">
      <c r="A350" s="2" t="s">
        <v>69</v>
      </c>
      <c r="B350" s="2">
        <v>2023</v>
      </c>
      <c r="C350" s="2" t="s">
        <v>70</v>
      </c>
      <c r="D350" s="2" t="s">
        <v>71</v>
      </c>
      <c r="E350" s="2">
        <v>1.2055504339335628</v>
      </c>
      <c r="F350" s="2"/>
      <c r="G350" s="2"/>
      <c r="H350" s="2">
        <v>0</v>
      </c>
      <c r="I350" s="2"/>
      <c r="J350" s="2">
        <f t="shared" si="35"/>
        <v>9.9027359855558057</v>
      </c>
      <c r="K350" s="2">
        <f t="shared" si="36"/>
        <v>0</v>
      </c>
      <c r="L350" s="2">
        <v>-1.67E-2</v>
      </c>
      <c r="M350" s="2" t="e">
        <f t="shared" si="40"/>
        <v>#DIV/0!</v>
      </c>
      <c r="N350" s="2">
        <f t="shared" si="41"/>
        <v>1</v>
      </c>
      <c r="O350">
        <f t="shared" si="37"/>
        <v>0</v>
      </c>
      <c r="P350">
        <f t="shared" si="38"/>
        <v>0</v>
      </c>
      <c r="Q350">
        <f t="shared" si="39"/>
        <v>0</v>
      </c>
      <c r="S350" s="2">
        <v>1.06882293936359</v>
      </c>
      <c r="U350" s="7"/>
      <c r="V350" s="7"/>
      <c r="W350" s="2">
        <v>7993481709.5122509</v>
      </c>
    </row>
    <row r="351" spans="1:23" x14ac:dyDescent="0.2">
      <c r="A351" s="2" t="s">
        <v>69</v>
      </c>
      <c r="B351" s="2">
        <v>2024</v>
      </c>
      <c r="C351" s="2" t="s">
        <v>70</v>
      </c>
      <c r="D351" s="2" t="s">
        <v>71</v>
      </c>
      <c r="E351" s="2">
        <v>1.1349281371333131</v>
      </c>
      <c r="F351" s="2"/>
      <c r="G351" s="2"/>
      <c r="H351" s="2">
        <v>0</v>
      </c>
      <c r="I351" s="2"/>
      <c r="J351" s="2">
        <f t="shared" si="35"/>
        <v>9.9713814403858034</v>
      </c>
      <c r="K351" s="2">
        <f t="shared" si="36"/>
        <v>0</v>
      </c>
      <c r="L351" s="2">
        <v>5.2999999999999999E-2</v>
      </c>
      <c r="M351" s="2" t="e">
        <f t="shared" si="40"/>
        <v>#DIV/0!</v>
      </c>
      <c r="N351" s="2">
        <f t="shared" si="41"/>
        <v>1</v>
      </c>
      <c r="O351">
        <f t="shared" si="37"/>
        <v>0</v>
      </c>
      <c r="P351">
        <f t="shared" si="38"/>
        <v>0</v>
      </c>
      <c r="Q351">
        <f t="shared" si="39"/>
        <v>0</v>
      </c>
      <c r="S351" s="2">
        <v>1.06882293936359</v>
      </c>
      <c r="U351" s="7"/>
      <c r="V351" s="7"/>
      <c r="W351" s="2">
        <v>9362276008.612875</v>
      </c>
    </row>
    <row r="352" spans="1:23" x14ac:dyDescent="0.2">
      <c r="A352" s="2" t="s">
        <v>25</v>
      </c>
      <c r="B352" s="2">
        <v>2018</v>
      </c>
      <c r="C352" s="2" t="s">
        <v>26</v>
      </c>
      <c r="D352" s="2" t="s">
        <v>15</v>
      </c>
      <c r="E352" s="2">
        <v>1.3403546134467144</v>
      </c>
      <c r="F352" s="2">
        <v>12.505591374582</v>
      </c>
      <c r="G352" s="2">
        <v>9</v>
      </c>
      <c r="H352" s="2">
        <v>1</v>
      </c>
      <c r="I352" s="2">
        <v>0</v>
      </c>
      <c r="J352" s="2">
        <f t="shared" si="35"/>
        <v>9.6109961388776224</v>
      </c>
      <c r="K352" s="2">
        <f t="shared" si="36"/>
        <v>2.1554356811443711E-2</v>
      </c>
      <c r="L352" s="2">
        <v>4.9000000000000002E-2</v>
      </c>
      <c r="M352" s="2">
        <f t="shared" si="40"/>
        <v>8.237271436766129E-2</v>
      </c>
      <c r="N352" s="2">
        <f t="shared" si="41"/>
        <v>1</v>
      </c>
      <c r="O352">
        <f t="shared" si="37"/>
        <v>112.550322371238</v>
      </c>
      <c r="P352">
        <f t="shared" si="38"/>
        <v>12.505591374582</v>
      </c>
      <c r="Q352">
        <f t="shared" si="39"/>
        <v>0</v>
      </c>
      <c r="S352" s="2">
        <v>1.4597690761489199</v>
      </c>
      <c r="U352" s="7">
        <v>7249609</v>
      </c>
      <c r="V352" s="7">
        <v>88009835</v>
      </c>
      <c r="W352" s="2">
        <v>4083157561.5967126</v>
      </c>
    </row>
    <row r="353" spans="1:23" x14ac:dyDescent="0.2">
      <c r="A353" s="2" t="s">
        <v>25</v>
      </c>
      <c r="B353" s="2">
        <v>2019</v>
      </c>
      <c r="C353" s="2" t="s">
        <v>26</v>
      </c>
      <c r="D353" s="2" t="s">
        <v>15</v>
      </c>
      <c r="E353" s="2">
        <v>1.383387812720158</v>
      </c>
      <c r="F353" s="2">
        <v>7.3833116589795198</v>
      </c>
      <c r="G353" s="2">
        <v>9</v>
      </c>
      <c r="H353" s="2">
        <v>1</v>
      </c>
      <c r="I353" s="2">
        <v>0</v>
      </c>
      <c r="J353" s="2">
        <f t="shared" si="35"/>
        <v>9.5873126420630008</v>
      </c>
      <c r="K353" s="2">
        <f t="shared" si="36"/>
        <v>2.9862692446085734E-2</v>
      </c>
      <c r="L353" s="2">
        <v>7.639E-2</v>
      </c>
      <c r="M353" s="2">
        <f t="shared" si="40"/>
        <v>7.4624706415940212E-2</v>
      </c>
      <c r="N353" s="2">
        <f t="shared" si="41"/>
        <v>1</v>
      </c>
      <c r="O353">
        <f t="shared" si="37"/>
        <v>66.449804930815674</v>
      </c>
      <c r="P353">
        <f t="shared" si="38"/>
        <v>7.3833116589795198</v>
      </c>
      <c r="Q353">
        <f t="shared" si="39"/>
        <v>0</v>
      </c>
      <c r="S353" s="2">
        <v>1.4426456852263501</v>
      </c>
      <c r="U353" s="7">
        <v>8616368</v>
      </c>
      <c r="V353" s="7">
        <v>115462672</v>
      </c>
      <c r="W353" s="2">
        <v>3866452169.6580753</v>
      </c>
    </row>
    <row r="354" spans="1:23" x14ac:dyDescent="0.2">
      <c r="A354" s="2" t="s">
        <v>25</v>
      </c>
      <c r="B354" s="2">
        <v>2020</v>
      </c>
      <c r="C354" s="2" t="s">
        <v>26</v>
      </c>
      <c r="D354" s="2" t="s">
        <v>15</v>
      </c>
      <c r="E354" s="2">
        <v>1.3806839034584062</v>
      </c>
      <c r="F354" s="2"/>
      <c r="G354" s="2"/>
      <c r="H354" s="2">
        <v>0</v>
      </c>
      <c r="I354" s="2"/>
      <c r="J354" s="2">
        <f t="shared" si="35"/>
        <v>9.602386897238695</v>
      </c>
      <c r="K354" s="2">
        <f t="shared" si="36"/>
        <v>2.0618006892400346E-2</v>
      </c>
      <c r="L354" s="2">
        <v>0.11039</v>
      </c>
      <c r="M354" s="2">
        <f t="shared" si="40"/>
        <v>5.1995544146403436E-2</v>
      </c>
      <c r="N354" s="2">
        <f t="shared" si="41"/>
        <v>1</v>
      </c>
      <c r="O354">
        <f t="shared" si="37"/>
        <v>0</v>
      </c>
      <c r="P354">
        <f t="shared" si="38"/>
        <v>0</v>
      </c>
      <c r="Q354">
        <f t="shared" si="39"/>
        <v>0</v>
      </c>
      <c r="S354" s="2">
        <v>1.4426456852263501</v>
      </c>
      <c r="U354" s="7">
        <v>4291407</v>
      </c>
      <c r="V354" s="7">
        <v>82534130</v>
      </c>
      <c r="W354" s="2">
        <v>4003012048.1927624</v>
      </c>
    </row>
    <row r="355" spans="1:23" s="4" customFormat="1" x14ac:dyDescent="0.2">
      <c r="A355" s="2" t="s">
        <v>25</v>
      </c>
      <c r="B355" s="2">
        <v>2021</v>
      </c>
      <c r="C355" s="2" t="s">
        <v>26</v>
      </c>
      <c r="D355" s="2" t="s">
        <v>15</v>
      </c>
      <c r="E355" s="2">
        <v>1.3402806417996069</v>
      </c>
      <c r="F355" s="2"/>
      <c r="G355" s="2"/>
      <c r="H355" s="2">
        <v>0</v>
      </c>
      <c r="I355" s="2"/>
      <c r="J355" s="2">
        <f t="shared" si="35"/>
        <v>9.6173429557181862</v>
      </c>
      <c r="K355" s="2">
        <f t="shared" si="36"/>
        <v>1.9846926693139005E-2</v>
      </c>
      <c r="L355" s="2">
        <v>0.14599000000000001</v>
      </c>
      <c r="M355" s="2">
        <f t="shared" si="40"/>
        <v>-0.29059733259388904</v>
      </c>
      <c r="N355" s="2">
        <f t="shared" si="41"/>
        <v>0</v>
      </c>
      <c r="O355">
        <f t="shared" si="37"/>
        <v>0</v>
      </c>
      <c r="P355">
        <f t="shared" si="38"/>
        <v>0</v>
      </c>
      <c r="Q355">
        <f t="shared" si="39"/>
        <v>0</v>
      </c>
      <c r="S355" s="2">
        <v>1.45334780455296</v>
      </c>
      <c r="U355" s="7">
        <v>-23896145</v>
      </c>
      <c r="V355" s="7">
        <v>82231123</v>
      </c>
      <c r="W355" s="2">
        <v>4143267331.582725</v>
      </c>
    </row>
    <row r="356" spans="1:23" x14ac:dyDescent="0.2">
      <c r="A356" s="2" t="s">
        <v>25</v>
      </c>
      <c r="B356" s="2">
        <v>2022</v>
      </c>
      <c r="C356" s="2" t="s">
        <v>26</v>
      </c>
      <c r="D356" s="2" t="s">
        <v>15</v>
      </c>
      <c r="E356" s="2">
        <v>1.3310661659458567</v>
      </c>
      <c r="F356" s="2"/>
      <c r="G356" s="2"/>
      <c r="H356" s="2">
        <v>0</v>
      </c>
      <c r="I356" s="2"/>
      <c r="J356" s="2">
        <f t="shared" si="35"/>
        <v>9.6228273662085346</v>
      </c>
      <c r="K356" s="2">
        <f t="shared" si="36"/>
        <v>2.6136634122607756E-2</v>
      </c>
      <c r="L356" s="2"/>
      <c r="M356" s="2">
        <f t="shared" si="40"/>
        <v>-2.155748057843476E-3</v>
      </c>
      <c r="N356" s="2">
        <f t="shared" si="41"/>
        <v>0</v>
      </c>
      <c r="O356">
        <f t="shared" si="37"/>
        <v>0</v>
      </c>
      <c r="P356">
        <f t="shared" si="38"/>
        <v>0</v>
      </c>
      <c r="Q356">
        <f t="shared" si="39"/>
        <v>0</v>
      </c>
      <c r="S356" s="2">
        <v>1.45334780455296</v>
      </c>
      <c r="U356" s="7">
        <v>-236415</v>
      </c>
      <c r="V356" s="7">
        <v>109667268</v>
      </c>
      <c r="W356" s="2">
        <v>4195921612.7657247</v>
      </c>
    </row>
    <row r="357" spans="1:23" x14ac:dyDescent="0.2">
      <c r="A357" s="2" t="s">
        <v>25</v>
      </c>
      <c r="B357" s="2">
        <v>2023</v>
      </c>
      <c r="C357" s="2" t="s">
        <v>26</v>
      </c>
      <c r="D357" s="2" t="s">
        <v>15</v>
      </c>
      <c r="E357" s="2">
        <v>1.3724822063849846</v>
      </c>
      <c r="F357" s="2"/>
      <c r="G357" s="2"/>
      <c r="H357" s="2">
        <v>0</v>
      </c>
      <c r="I357" s="2"/>
      <c r="J357" s="2">
        <f t="shared" si="35"/>
        <v>9.6144114677974795</v>
      </c>
      <c r="K357" s="2">
        <f t="shared" si="36"/>
        <v>2.8139145431222611E-2</v>
      </c>
      <c r="L357" s="2"/>
      <c r="M357" s="2">
        <f t="shared" si="40"/>
        <v>3.184302868847444E-3</v>
      </c>
      <c r="N357" s="2">
        <f t="shared" si="41"/>
        <v>1</v>
      </c>
      <c r="O357">
        <f t="shared" si="37"/>
        <v>0</v>
      </c>
      <c r="P357">
        <f t="shared" si="38"/>
        <v>0</v>
      </c>
      <c r="Q357">
        <f t="shared" si="39"/>
        <v>0</v>
      </c>
      <c r="S357" s="2">
        <v>1.45334780455296</v>
      </c>
      <c r="U357" s="7">
        <v>368754</v>
      </c>
      <c r="V357" s="7">
        <v>115803683</v>
      </c>
      <c r="W357" s="2">
        <v>4115394452.2958627</v>
      </c>
    </row>
    <row r="358" spans="1:23" x14ac:dyDescent="0.2">
      <c r="A358" s="2" t="s">
        <v>25</v>
      </c>
      <c r="B358" s="2">
        <v>2024</v>
      </c>
      <c r="C358" s="2" t="s">
        <v>26</v>
      </c>
      <c r="D358" s="2" t="s">
        <v>15</v>
      </c>
      <c r="E358" s="2">
        <v>1.3870766679972935</v>
      </c>
      <c r="F358" s="2"/>
      <c r="G358" s="2"/>
      <c r="H358" s="2">
        <v>0</v>
      </c>
      <c r="I358" s="2"/>
      <c r="J358" s="2">
        <f t="shared" si="35"/>
        <v>9.6187100494604962</v>
      </c>
      <c r="K358" s="2">
        <f t="shared" si="36"/>
        <v>2.9192802618028996E-2</v>
      </c>
      <c r="L358" s="2">
        <v>8.900000000000001E-2</v>
      </c>
      <c r="M358" s="2">
        <f t="shared" si="40"/>
        <v>5.1798184181572317E-2</v>
      </c>
      <c r="N358" s="2">
        <f t="shared" si="41"/>
        <v>1</v>
      </c>
      <c r="O358">
        <f t="shared" si="37"/>
        <v>0</v>
      </c>
      <c r="P358">
        <f t="shared" si="38"/>
        <v>0</v>
      </c>
      <c r="Q358">
        <f t="shared" si="39"/>
        <v>0</v>
      </c>
      <c r="S358" s="2">
        <v>1.45334780455296</v>
      </c>
      <c r="U358" s="7">
        <v>6284929</v>
      </c>
      <c r="V358" s="7">
        <v>121334929</v>
      </c>
      <c r="W358" s="2">
        <v>4156330263.5789251</v>
      </c>
    </row>
    <row r="359" spans="1:23" x14ac:dyDescent="0.2">
      <c r="A359" s="2" t="s">
        <v>8</v>
      </c>
      <c r="B359" s="2">
        <v>2018</v>
      </c>
      <c r="C359" s="2" t="s">
        <v>9</v>
      </c>
      <c r="D359" s="2" t="s">
        <v>10</v>
      </c>
      <c r="E359" s="2">
        <v>1.0753787694423844</v>
      </c>
      <c r="F359" s="2">
        <v>42.327808214451601</v>
      </c>
      <c r="G359" s="2">
        <v>7</v>
      </c>
      <c r="H359" s="2">
        <v>1</v>
      </c>
      <c r="I359" s="2">
        <v>14.285714285714301</v>
      </c>
      <c r="J359" s="2">
        <f t="shared" si="35"/>
        <v>9.7773907244074927</v>
      </c>
      <c r="K359" s="2">
        <f t="shared" si="36"/>
        <v>0.15698733852140712</v>
      </c>
      <c r="L359" s="2">
        <v>1.29E-2</v>
      </c>
      <c r="M359" s="2">
        <f t="shared" si="40"/>
        <v>7.0212363178471002E-2</v>
      </c>
      <c r="N359" s="2">
        <f t="shared" si="41"/>
        <v>1</v>
      </c>
      <c r="O359">
        <f t="shared" si="37"/>
        <v>296.29465750116123</v>
      </c>
      <c r="P359">
        <f t="shared" si="38"/>
        <v>42.327808214451601</v>
      </c>
      <c r="Q359">
        <f t="shared" si="39"/>
        <v>604.68297449216641</v>
      </c>
      <c r="S359" s="2">
        <v>2.0087554033953299</v>
      </c>
      <c r="U359" s="7">
        <v>66019000</v>
      </c>
      <c r="V359" s="7">
        <v>940276000</v>
      </c>
      <c r="W359" s="2">
        <v>5989502139.828825</v>
      </c>
    </row>
    <row r="360" spans="1:23" x14ac:dyDescent="0.2">
      <c r="A360" s="2" t="s">
        <v>8</v>
      </c>
      <c r="B360" s="2">
        <v>2019</v>
      </c>
      <c r="C360" s="2" t="s">
        <v>9</v>
      </c>
      <c r="D360" s="2" t="s">
        <v>10</v>
      </c>
      <c r="E360" s="2">
        <v>1.0962313696811605</v>
      </c>
      <c r="F360" s="2">
        <v>47.273638590729099</v>
      </c>
      <c r="G360" s="2">
        <v>7</v>
      </c>
      <c r="H360" s="2">
        <v>1</v>
      </c>
      <c r="I360" s="2">
        <v>14.285714285714301</v>
      </c>
      <c r="J360" s="2">
        <f t="shared" si="35"/>
        <v>9.7037178029207354</v>
      </c>
      <c r="K360" s="2">
        <f t="shared" si="36"/>
        <v>0.3943266880121804</v>
      </c>
      <c r="L360" s="2"/>
      <c r="M360" s="2">
        <f t="shared" si="40"/>
        <v>6.0386613997048123E-2</v>
      </c>
      <c r="N360" s="2">
        <f t="shared" si="41"/>
        <v>1</v>
      </c>
      <c r="O360">
        <f t="shared" si="37"/>
        <v>330.9154701351037</v>
      </c>
      <c r="P360">
        <f t="shared" si="38"/>
        <v>47.273638590729099</v>
      </c>
      <c r="Q360">
        <f t="shared" si="39"/>
        <v>675.33769415327356</v>
      </c>
      <c r="S360" s="2">
        <v>1.9919222575568201</v>
      </c>
      <c r="U360" s="7">
        <v>120369000</v>
      </c>
      <c r="V360" s="7">
        <v>1993306000</v>
      </c>
      <c r="W360" s="2">
        <v>5054960926.0492878</v>
      </c>
    </row>
    <row r="361" spans="1:23" x14ac:dyDescent="0.2">
      <c r="A361" s="2" t="s">
        <v>8</v>
      </c>
      <c r="B361" s="2">
        <v>2020</v>
      </c>
      <c r="C361" s="2" t="s">
        <v>9</v>
      </c>
      <c r="D361" s="2" t="s">
        <v>10</v>
      </c>
      <c r="E361" s="2">
        <v>1.1161176246786497</v>
      </c>
      <c r="F361" s="2">
        <v>48.4508937989361</v>
      </c>
      <c r="G361" s="2">
        <v>7</v>
      </c>
      <c r="H361" s="2">
        <v>1</v>
      </c>
      <c r="I361" s="2">
        <v>14.285714285714301</v>
      </c>
      <c r="J361" s="2" t="e">
        <f t="shared" si="35"/>
        <v>#NUM!</v>
      </c>
      <c r="K361" s="2" t="e">
        <f t="shared" si="36"/>
        <v>#DIV/0!</v>
      </c>
      <c r="L361" s="2"/>
      <c r="M361" s="2">
        <f t="shared" si="40"/>
        <v>2.6917387821694113E-2</v>
      </c>
      <c r="N361" s="2">
        <f t="shared" si="41"/>
        <v>1</v>
      </c>
      <c r="O361">
        <f t="shared" si="37"/>
        <v>339.15625659255272</v>
      </c>
      <c r="P361">
        <f t="shared" si="38"/>
        <v>48.4508937989361</v>
      </c>
      <c r="Q361">
        <f t="shared" si="39"/>
        <v>692.15562569908786</v>
      </c>
      <c r="S361" s="2">
        <v>1.9919222575568201</v>
      </c>
      <c r="U361" s="7">
        <v>21910000</v>
      </c>
      <c r="V361" s="7">
        <v>813972000</v>
      </c>
      <c r="W361" s="2"/>
    </row>
    <row r="362" spans="1:23" x14ac:dyDescent="0.2">
      <c r="A362" s="2" t="s">
        <v>8</v>
      </c>
      <c r="B362" s="2">
        <v>2021</v>
      </c>
      <c r="C362" s="2" t="s">
        <v>9</v>
      </c>
      <c r="D362" s="2" t="s">
        <v>10</v>
      </c>
      <c r="E362" s="2">
        <v>1.2638308033460233</v>
      </c>
      <c r="F362" s="2">
        <v>40.905926063975002</v>
      </c>
      <c r="G362" s="2">
        <v>11</v>
      </c>
      <c r="H362" s="2">
        <v>1</v>
      </c>
      <c r="I362" s="2">
        <v>14.285714285714301</v>
      </c>
      <c r="J362" s="2">
        <f t="shared" si="35"/>
        <v>9.6441118775268464</v>
      </c>
      <c r="K362" s="2">
        <f t="shared" si="36"/>
        <v>0.1073251528683722</v>
      </c>
      <c r="L362" s="2"/>
      <c r="M362" s="2">
        <f t="shared" si="40"/>
        <v>8.4307365714624022E-2</v>
      </c>
      <c r="N362" s="2">
        <f t="shared" si="41"/>
        <v>1</v>
      </c>
      <c r="O362">
        <f t="shared" si="37"/>
        <v>449.96518670372501</v>
      </c>
      <c r="P362">
        <f t="shared" si="38"/>
        <v>40.905926063975002</v>
      </c>
      <c r="Q362">
        <f t="shared" si="39"/>
        <v>584.37037234250067</v>
      </c>
      <c r="S362" s="2">
        <v>1.9975333061696501</v>
      </c>
      <c r="U362" s="7">
        <v>39873000</v>
      </c>
      <c r="V362" s="7">
        <v>472948000</v>
      </c>
      <c r="W362" s="2">
        <v>4406683683.7404003</v>
      </c>
    </row>
    <row r="363" spans="1:23" x14ac:dyDescent="0.2">
      <c r="A363" s="2" t="s">
        <v>8</v>
      </c>
      <c r="B363" s="2">
        <v>2022</v>
      </c>
      <c r="C363" s="2" t="s">
        <v>9</v>
      </c>
      <c r="D363" s="2" t="s">
        <v>10</v>
      </c>
      <c r="E363" s="2">
        <v>1.4422985717046688</v>
      </c>
      <c r="F363" s="2"/>
      <c r="G363" s="2"/>
      <c r="H363" s="2">
        <v>0</v>
      </c>
      <c r="I363" s="2"/>
      <c r="J363" s="2">
        <f t="shared" si="35"/>
        <v>9.4631487469925233</v>
      </c>
      <c r="K363" s="2">
        <f t="shared" si="36"/>
        <v>0.14958498734043052</v>
      </c>
      <c r="L363" s="2"/>
      <c r="M363" s="2">
        <f t="shared" si="40"/>
        <v>8.6653457508623924E-2</v>
      </c>
      <c r="N363" s="2">
        <f t="shared" si="41"/>
        <v>1</v>
      </c>
      <c r="O363">
        <f t="shared" si="37"/>
        <v>0</v>
      </c>
      <c r="P363">
        <f t="shared" si="38"/>
        <v>0</v>
      </c>
      <c r="Q363">
        <f t="shared" si="39"/>
        <v>0</v>
      </c>
      <c r="S363" s="2">
        <v>2.0143664520081601</v>
      </c>
      <c r="U363" s="7">
        <v>37655000</v>
      </c>
      <c r="V363" s="7">
        <v>434547000</v>
      </c>
      <c r="W363" s="2">
        <v>2905017460.1482124</v>
      </c>
    </row>
    <row r="364" spans="1:23" x14ac:dyDescent="0.2">
      <c r="A364" s="2" t="s">
        <v>8</v>
      </c>
      <c r="B364" s="2">
        <v>2023</v>
      </c>
      <c r="C364" s="2" t="s">
        <v>9</v>
      </c>
      <c r="D364" s="2" t="s">
        <v>10</v>
      </c>
      <c r="E364" s="2">
        <v>1.4873399573056396</v>
      </c>
      <c r="F364" s="2"/>
      <c r="G364" s="2"/>
      <c r="H364" s="2">
        <v>0</v>
      </c>
      <c r="I364" s="2"/>
      <c r="J364" s="2" t="e">
        <f t="shared" si="35"/>
        <v>#NUM!</v>
      </c>
      <c r="K364" s="2" t="e">
        <f t="shared" si="36"/>
        <v>#DIV/0!</v>
      </c>
      <c r="L364" s="2"/>
      <c r="M364" s="2">
        <f t="shared" si="40"/>
        <v>7.964921979043646E-2</v>
      </c>
      <c r="N364" s="2">
        <f t="shared" si="41"/>
        <v>1</v>
      </c>
      <c r="O364">
        <f t="shared" si="37"/>
        <v>0</v>
      </c>
      <c r="P364">
        <f t="shared" si="38"/>
        <v>0</v>
      </c>
      <c r="Q364">
        <f t="shared" si="39"/>
        <v>0</v>
      </c>
      <c r="S364" s="2">
        <v>2.0143664520081601</v>
      </c>
      <c r="U364" s="7">
        <v>31698000</v>
      </c>
      <c r="V364" s="7">
        <v>397970000</v>
      </c>
      <c r="W364" s="2"/>
    </row>
    <row r="365" spans="1:23" x14ac:dyDescent="0.2">
      <c r="A365" s="2" t="s">
        <v>8</v>
      </c>
      <c r="B365" s="2">
        <v>2024</v>
      </c>
      <c r="C365" s="2" t="s">
        <v>9</v>
      </c>
      <c r="D365" s="2" t="s">
        <v>10</v>
      </c>
      <c r="E365" s="2">
        <v>1.4946385671176567</v>
      </c>
      <c r="F365" s="2"/>
      <c r="G365" s="2"/>
      <c r="H365" s="2">
        <v>0</v>
      </c>
      <c r="I365" s="2"/>
      <c r="J365" s="2" t="e">
        <f t="shared" si="35"/>
        <v>#NUM!</v>
      </c>
      <c r="K365" s="2" t="e">
        <f t="shared" si="36"/>
        <v>#DIV/0!</v>
      </c>
      <c r="L365" s="2"/>
      <c r="M365" s="2">
        <f t="shared" si="40"/>
        <v>7.9349958114541402E-2</v>
      </c>
      <c r="N365" s="2">
        <f t="shared" si="41"/>
        <v>1</v>
      </c>
      <c r="O365">
        <f t="shared" si="37"/>
        <v>0</v>
      </c>
      <c r="P365">
        <f t="shared" si="38"/>
        <v>0</v>
      </c>
      <c r="Q365">
        <f t="shared" si="39"/>
        <v>0</v>
      </c>
      <c r="S365" s="2">
        <v>2.0143664520081601</v>
      </c>
      <c r="U365" s="7">
        <v>31069000</v>
      </c>
      <c r="V365" s="7">
        <v>391544000</v>
      </c>
      <c r="W365" s="2"/>
    </row>
    <row r="366" spans="1:23" x14ac:dyDescent="0.2">
      <c r="A366" s="2" t="s">
        <v>101</v>
      </c>
      <c r="B366" s="2">
        <v>2018</v>
      </c>
      <c r="C366" s="2" t="s">
        <v>102</v>
      </c>
      <c r="D366" s="2" t="s">
        <v>103</v>
      </c>
      <c r="E366" s="2">
        <v>1.453449020545845</v>
      </c>
      <c r="F366" s="2">
        <v>7.64789579671314</v>
      </c>
      <c r="G366" s="2">
        <v>7</v>
      </c>
      <c r="H366" s="2">
        <v>1</v>
      </c>
      <c r="I366" s="2">
        <v>0</v>
      </c>
      <c r="J366" s="2">
        <f t="shared" si="35"/>
        <v>9.1153644678596599</v>
      </c>
      <c r="K366" s="2">
        <f t="shared" si="36"/>
        <v>6.6852828613227E-2</v>
      </c>
      <c r="L366" s="2"/>
      <c r="M366" s="2">
        <f t="shared" si="40"/>
        <v>4.8681800687296418E-2</v>
      </c>
      <c r="N366" s="2">
        <f t="shared" si="41"/>
        <v>1</v>
      </c>
      <c r="O366">
        <f t="shared" si="37"/>
        <v>53.535270576991977</v>
      </c>
      <c r="P366">
        <f t="shared" si="38"/>
        <v>7.64789579671314</v>
      </c>
      <c r="Q366">
        <f t="shared" si="39"/>
        <v>0</v>
      </c>
      <c r="S366" s="2">
        <v>1.8512003742315</v>
      </c>
      <c r="U366" s="7">
        <v>4244738</v>
      </c>
      <c r="V366" s="7">
        <v>87193529</v>
      </c>
      <c r="W366" s="2">
        <v>1304260878.839591</v>
      </c>
    </row>
    <row r="367" spans="1:23" x14ac:dyDescent="0.2">
      <c r="A367" s="2" t="s">
        <v>101</v>
      </c>
      <c r="B367" s="2">
        <v>2019</v>
      </c>
      <c r="C367" s="2" t="s">
        <v>102</v>
      </c>
      <c r="D367" s="2" t="s">
        <v>103</v>
      </c>
      <c r="E367" s="2">
        <v>1.223885394488925</v>
      </c>
      <c r="F367" s="2">
        <v>8.6663434980938607</v>
      </c>
      <c r="G367" s="2">
        <v>7</v>
      </c>
      <c r="H367" s="2">
        <v>1</v>
      </c>
      <c r="I367" s="2">
        <v>0</v>
      </c>
      <c r="J367" s="2">
        <f t="shared" si="35"/>
        <v>9.2174450301157407</v>
      </c>
      <c r="K367" s="2">
        <f t="shared" si="36"/>
        <v>0.45005148356046648</v>
      </c>
      <c r="L367" s="2"/>
      <c r="M367" s="2">
        <f t="shared" si="40"/>
        <v>0.29379050429016096</v>
      </c>
      <c r="N367" s="2">
        <f t="shared" si="41"/>
        <v>1</v>
      </c>
      <c r="O367">
        <f t="shared" si="37"/>
        <v>60.664404486657027</v>
      </c>
      <c r="P367">
        <f t="shared" si="38"/>
        <v>8.6663434980938607</v>
      </c>
      <c r="Q367">
        <f t="shared" si="39"/>
        <v>0</v>
      </c>
      <c r="S367" s="2">
        <v>1.8546605618468801</v>
      </c>
      <c r="U367" s="7">
        <v>218144859</v>
      </c>
      <c r="V367" s="7">
        <v>742518413</v>
      </c>
      <c r="W367" s="2">
        <v>1649852161.6366124</v>
      </c>
    </row>
    <row r="368" spans="1:23" x14ac:dyDescent="0.2">
      <c r="A368" s="2" t="s">
        <v>101</v>
      </c>
      <c r="B368" s="2">
        <v>2020</v>
      </c>
      <c r="C368" s="2" t="s">
        <v>102</v>
      </c>
      <c r="D368" s="2" t="s">
        <v>103</v>
      </c>
      <c r="E368" s="2">
        <v>1.1133686296984973</v>
      </c>
      <c r="F368" s="2">
        <v>8.6711077566132602</v>
      </c>
      <c r="G368" s="2">
        <v>7</v>
      </c>
      <c r="H368" s="2">
        <v>1</v>
      </c>
      <c r="I368" s="2">
        <v>0</v>
      </c>
      <c r="J368" s="2" t="e">
        <f t="shared" si="35"/>
        <v>#NUM!</v>
      </c>
      <c r="K368" s="2" t="e">
        <f t="shared" si="36"/>
        <v>#DIV/0!</v>
      </c>
      <c r="L368" s="2"/>
      <c r="M368" s="2">
        <f t="shared" si="40"/>
        <v>8.4153319447023964E-2</v>
      </c>
      <c r="N368" s="2">
        <f t="shared" si="41"/>
        <v>1</v>
      </c>
      <c r="O368">
        <f t="shared" si="37"/>
        <v>60.697754296292821</v>
      </c>
      <c r="P368">
        <f t="shared" si="38"/>
        <v>8.6711077566132602</v>
      </c>
      <c r="Q368">
        <f t="shared" si="39"/>
        <v>0</v>
      </c>
      <c r="S368" s="2">
        <v>1.8650411246930401</v>
      </c>
      <c r="U368" s="7">
        <v>4876776</v>
      </c>
      <c r="V368" s="7">
        <v>57951083</v>
      </c>
      <c r="W368" s="2"/>
    </row>
    <row r="369" spans="1:23" x14ac:dyDescent="0.2">
      <c r="A369" s="2" t="s">
        <v>101</v>
      </c>
      <c r="B369" s="2">
        <v>2021</v>
      </c>
      <c r="C369" s="2" t="s">
        <v>102</v>
      </c>
      <c r="D369" s="2" t="s">
        <v>103</v>
      </c>
      <c r="E369" s="2">
        <v>1.1089353238606463</v>
      </c>
      <c r="F369" s="2"/>
      <c r="G369" s="2"/>
      <c r="H369" s="2">
        <v>0</v>
      </c>
      <c r="I369" s="2"/>
      <c r="J369" s="2">
        <f t="shared" si="35"/>
        <v>9.2787414116846882</v>
      </c>
      <c r="K369" s="2">
        <f t="shared" si="36"/>
        <v>2.8026091329263585E-2</v>
      </c>
      <c r="L369" s="2"/>
      <c r="M369" s="2">
        <f t="shared" si="40"/>
        <v>8.7779842724467108E-2</v>
      </c>
      <c r="N369" s="2">
        <f t="shared" si="41"/>
        <v>1</v>
      </c>
      <c r="O369">
        <f t="shared" si="37"/>
        <v>0</v>
      </c>
      <c r="P369">
        <f t="shared" si="38"/>
        <v>0</v>
      </c>
      <c r="Q369">
        <f t="shared" si="39"/>
        <v>0</v>
      </c>
      <c r="S369" s="2">
        <v>1.88580225038536</v>
      </c>
      <c r="U369" s="7">
        <v>4674108</v>
      </c>
      <c r="V369" s="7">
        <v>53248079</v>
      </c>
      <c r="W369" s="2">
        <v>1899946673.77683</v>
      </c>
    </row>
    <row r="370" spans="1:23" x14ac:dyDescent="0.2">
      <c r="A370" s="2" t="s">
        <v>101</v>
      </c>
      <c r="B370" s="2">
        <v>2022</v>
      </c>
      <c r="C370" s="2" t="s">
        <v>102</v>
      </c>
      <c r="D370" s="2" t="s">
        <v>103</v>
      </c>
      <c r="E370" s="2">
        <v>1.1091086540795938</v>
      </c>
      <c r="F370" s="2"/>
      <c r="G370" s="2"/>
      <c r="H370" s="2">
        <v>0</v>
      </c>
      <c r="I370" s="2"/>
      <c r="J370" s="2">
        <f t="shared" si="35"/>
        <v>9.2932108526990653</v>
      </c>
      <c r="K370" s="2">
        <f t="shared" si="36"/>
        <v>2.47819812113011E-2</v>
      </c>
      <c r="L370" s="2"/>
      <c r="M370" s="2">
        <f t="shared" si="40"/>
        <v>5.2024805634131727E-2</v>
      </c>
      <c r="N370" s="2">
        <f t="shared" si="41"/>
        <v>1</v>
      </c>
      <c r="O370">
        <f t="shared" si="37"/>
        <v>0</v>
      </c>
      <c r="P370">
        <f t="shared" si="38"/>
        <v>0</v>
      </c>
      <c r="Q370">
        <f t="shared" si="39"/>
        <v>0</v>
      </c>
      <c r="S370" s="2">
        <v>1.9134837513084499</v>
      </c>
      <c r="U370" s="7">
        <v>2532546</v>
      </c>
      <c r="V370" s="7">
        <v>48679586</v>
      </c>
      <c r="W370" s="2">
        <v>1964313732.0191774</v>
      </c>
    </row>
    <row r="371" spans="1:23" x14ac:dyDescent="0.2">
      <c r="A371" s="2" t="s">
        <v>101</v>
      </c>
      <c r="B371" s="2">
        <v>2023</v>
      </c>
      <c r="C371" s="2" t="s">
        <v>102</v>
      </c>
      <c r="D371" s="2" t="s">
        <v>103</v>
      </c>
      <c r="E371" s="2">
        <v>1.0595852229728895</v>
      </c>
      <c r="F371" s="2"/>
      <c r="G371" s="2"/>
      <c r="H371" s="2">
        <v>0</v>
      </c>
      <c r="I371" s="2"/>
      <c r="J371" s="2">
        <f t="shared" si="35"/>
        <v>9.3234043660091235</v>
      </c>
      <c r="K371" s="2">
        <f t="shared" si="36"/>
        <v>0</v>
      </c>
      <c r="L371" s="2"/>
      <c r="M371" s="2" t="e">
        <f t="shared" si="40"/>
        <v>#DIV/0!</v>
      </c>
      <c r="N371" s="2">
        <f t="shared" si="41"/>
        <v>1</v>
      </c>
      <c r="O371">
        <f t="shared" si="37"/>
        <v>0</v>
      </c>
      <c r="P371">
        <f t="shared" si="38"/>
        <v>0</v>
      </c>
      <c r="Q371">
        <f t="shared" si="39"/>
        <v>0</v>
      </c>
      <c r="S371" s="2">
        <v>1.9134837513084499</v>
      </c>
      <c r="U371" s="7"/>
      <c r="V371" s="7"/>
      <c r="W371" s="2">
        <v>2105738153.0174139</v>
      </c>
    </row>
    <row r="372" spans="1:23" x14ac:dyDescent="0.2">
      <c r="A372" s="2" t="s">
        <v>101</v>
      </c>
      <c r="B372" s="2">
        <v>2024</v>
      </c>
      <c r="C372" s="2" t="s">
        <v>102</v>
      </c>
      <c r="D372" s="2" t="s">
        <v>103</v>
      </c>
      <c r="E372" s="2">
        <v>1.0359747114524949</v>
      </c>
      <c r="F372" s="2"/>
      <c r="G372" s="2"/>
      <c r="H372" s="2">
        <v>0</v>
      </c>
      <c r="I372" s="2"/>
      <c r="J372" s="2">
        <f t="shared" si="35"/>
        <v>9.3382492999070355</v>
      </c>
      <c r="K372" s="2">
        <f t="shared" si="36"/>
        <v>0</v>
      </c>
      <c r="L372" s="2"/>
      <c r="M372" s="2" t="e">
        <f t="shared" si="40"/>
        <v>#DIV/0!</v>
      </c>
      <c r="N372" s="2">
        <f t="shared" si="41"/>
        <v>1</v>
      </c>
      <c r="O372">
        <f t="shared" si="37"/>
        <v>0</v>
      </c>
      <c r="P372">
        <f t="shared" si="38"/>
        <v>0</v>
      </c>
      <c r="Q372">
        <f t="shared" si="39"/>
        <v>0</v>
      </c>
      <c r="S372" s="2">
        <v>1.9134837513084499</v>
      </c>
      <c r="U372" s="7"/>
      <c r="V372" s="7"/>
      <c r="W372" s="2">
        <v>2178960211.2112651</v>
      </c>
    </row>
    <row r="373" spans="1:23" x14ac:dyDescent="0.2">
      <c r="A373" s="2" t="s">
        <v>131</v>
      </c>
      <c r="B373" s="2">
        <v>2018</v>
      </c>
      <c r="C373" s="2" t="s">
        <v>132</v>
      </c>
      <c r="D373" s="2" t="s">
        <v>18</v>
      </c>
      <c r="E373" s="2">
        <v>1.946005761488951</v>
      </c>
      <c r="F373" s="2">
        <v>16.5183029383819</v>
      </c>
      <c r="G373" s="2">
        <v>10</v>
      </c>
      <c r="H373" s="2">
        <v>1</v>
      </c>
      <c r="I373" s="2">
        <v>10</v>
      </c>
      <c r="J373" s="2">
        <f t="shared" si="35"/>
        <v>9.3036989682089892</v>
      </c>
      <c r="K373" s="2">
        <f t="shared" si="36"/>
        <v>0.39411100936192789</v>
      </c>
      <c r="L373" s="2">
        <v>3.9800000000000002E-2</v>
      </c>
      <c r="M373" s="2">
        <f t="shared" si="40"/>
        <v>0.23685882589586396</v>
      </c>
      <c r="N373" s="2">
        <f t="shared" si="41"/>
        <v>1</v>
      </c>
      <c r="O373">
        <f t="shared" si="37"/>
        <v>165.18302938381902</v>
      </c>
      <c r="P373">
        <f t="shared" si="38"/>
        <v>16.5183029383819</v>
      </c>
      <c r="Q373">
        <f t="shared" si="39"/>
        <v>165.18302938381902</v>
      </c>
      <c r="S373" s="2">
        <v>4.0128171348768804</v>
      </c>
      <c r="U373" s="7">
        <v>187848230</v>
      </c>
      <c r="V373" s="7">
        <v>793080981</v>
      </c>
      <c r="W373" s="2">
        <v>2012328917.8955214</v>
      </c>
    </row>
    <row r="374" spans="1:23" x14ac:dyDescent="0.2">
      <c r="A374" s="2" t="s">
        <v>131</v>
      </c>
      <c r="B374" s="2">
        <v>2019</v>
      </c>
      <c r="C374" s="2" t="s">
        <v>132</v>
      </c>
      <c r="D374" s="2" t="s">
        <v>18</v>
      </c>
      <c r="E374" s="2">
        <v>2.0981930175256345</v>
      </c>
      <c r="F374" s="2"/>
      <c r="G374" s="2"/>
      <c r="H374" s="2">
        <v>0</v>
      </c>
      <c r="I374" s="2"/>
      <c r="J374" s="2">
        <f t="shared" si="35"/>
        <v>9.2551120835066616</v>
      </c>
      <c r="K374" s="2">
        <f t="shared" si="36"/>
        <v>0.30677730615094156</v>
      </c>
      <c r="L374" s="2">
        <v>0.11939999999999999</v>
      </c>
      <c r="M374" s="2">
        <f t="shared" si="40"/>
        <v>0.12083789530675551</v>
      </c>
      <c r="N374" s="2">
        <f t="shared" si="41"/>
        <v>1</v>
      </c>
      <c r="O374">
        <f t="shared" si="37"/>
        <v>0</v>
      </c>
      <c r="P374">
        <f t="shared" si="38"/>
        <v>0</v>
      </c>
      <c r="Q374">
        <f t="shared" si="39"/>
        <v>0</v>
      </c>
      <c r="S374" s="2">
        <v>3.9451162322946001</v>
      </c>
      <c r="U374" s="7">
        <v>66701940</v>
      </c>
      <c r="V374" s="7">
        <v>551995215</v>
      </c>
      <c r="W374" s="2">
        <v>1799335230.9065702</v>
      </c>
    </row>
    <row r="375" spans="1:23" x14ac:dyDescent="0.2">
      <c r="A375" s="2" t="s">
        <v>131</v>
      </c>
      <c r="B375" s="2">
        <v>2020</v>
      </c>
      <c r="C375" s="2" t="s">
        <v>132</v>
      </c>
      <c r="D375" s="2" t="s">
        <v>18</v>
      </c>
      <c r="E375" s="2">
        <v>2.6388373244977394</v>
      </c>
      <c r="F375" s="2"/>
      <c r="G375" s="2"/>
      <c r="H375" s="2">
        <v>0</v>
      </c>
      <c r="I375" s="2"/>
      <c r="J375" s="2" t="e">
        <f t="shared" si="35"/>
        <v>#NUM!</v>
      </c>
      <c r="K375" s="2" t="e">
        <f t="shared" si="36"/>
        <v>#DIV/0!</v>
      </c>
      <c r="L375" s="2"/>
      <c r="M375" s="2" t="e">
        <f t="shared" si="40"/>
        <v>#DIV/0!</v>
      </c>
      <c r="N375" s="2">
        <f t="shared" si="41"/>
        <v>1</v>
      </c>
      <c r="O375">
        <f t="shared" si="37"/>
        <v>0</v>
      </c>
      <c r="P375">
        <f t="shared" si="38"/>
        <v>0</v>
      </c>
      <c r="Q375">
        <f t="shared" si="39"/>
        <v>0</v>
      </c>
      <c r="S375" s="2">
        <v>3.85895144718988</v>
      </c>
      <c r="U375" s="7"/>
      <c r="V375" s="7"/>
      <c r="W375" s="2"/>
    </row>
    <row r="376" spans="1:23" x14ac:dyDescent="0.2">
      <c r="A376" s="2" t="s">
        <v>131</v>
      </c>
      <c r="B376" s="2">
        <v>2021</v>
      </c>
      <c r="C376" s="2" t="s">
        <v>132</v>
      </c>
      <c r="D376" s="2" t="s">
        <v>18</v>
      </c>
      <c r="E376" s="2">
        <v>2.8344473756722119</v>
      </c>
      <c r="F376" s="2"/>
      <c r="G376" s="2"/>
      <c r="H376" s="2">
        <v>0</v>
      </c>
      <c r="I376" s="2"/>
      <c r="J376" s="2" t="e">
        <f t="shared" si="35"/>
        <v>#NUM!</v>
      </c>
      <c r="K376" s="2" t="e">
        <f t="shared" si="36"/>
        <v>#DIV/0!</v>
      </c>
      <c r="L376" s="2"/>
      <c r="M376" s="2" t="e">
        <f t="shared" si="40"/>
        <v>#DIV/0!</v>
      </c>
      <c r="N376" s="2">
        <f t="shared" si="41"/>
        <v>1</v>
      </c>
      <c r="O376">
        <f t="shared" si="37"/>
        <v>0</v>
      </c>
      <c r="P376">
        <f t="shared" si="38"/>
        <v>0</v>
      </c>
      <c r="Q376">
        <f t="shared" si="39"/>
        <v>0</v>
      </c>
      <c r="S376" s="2">
        <v>3.8651060746973598</v>
      </c>
      <c r="U376" s="7"/>
      <c r="V376" s="7"/>
      <c r="W376" s="2"/>
    </row>
    <row r="377" spans="1:23" x14ac:dyDescent="0.2">
      <c r="A377" s="2" t="s">
        <v>131</v>
      </c>
      <c r="B377" s="2">
        <v>2022</v>
      </c>
      <c r="C377" s="2" t="s">
        <v>132</v>
      </c>
      <c r="D377" s="2" t="s">
        <v>18</v>
      </c>
      <c r="E377" s="2">
        <v>3.1414863527998023</v>
      </c>
      <c r="F377" s="2"/>
      <c r="G377" s="2"/>
      <c r="H377" s="2">
        <v>0</v>
      </c>
      <c r="I377" s="2"/>
      <c r="J377" s="2" t="e">
        <f t="shared" si="35"/>
        <v>#NUM!</v>
      </c>
      <c r="K377" s="2" t="e">
        <f t="shared" si="36"/>
        <v>#DIV/0!</v>
      </c>
      <c r="L377" s="2"/>
      <c r="M377" s="2" t="e">
        <f t="shared" si="40"/>
        <v>#DIV/0!</v>
      </c>
      <c r="N377" s="2">
        <f t="shared" si="41"/>
        <v>1</v>
      </c>
      <c r="O377">
        <f t="shared" si="37"/>
        <v>0</v>
      </c>
      <c r="P377">
        <f t="shared" si="38"/>
        <v>0</v>
      </c>
      <c r="Q377">
        <f t="shared" si="39"/>
        <v>0</v>
      </c>
      <c r="S377" s="2">
        <v>3.8527968196823998</v>
      </c>
      <c r="U377" s="7"/>
      <c r="V377" s="7"/>
      <c r="W377" s="2"/>
    </row>
    <row r="378" spans="1:23" x14ac:dyDescent="0.2">
      <c r="A378" s="2" t="s">
        <v>131</v>
      </c>
      <c r="B378" s="2">
        <v>2023</v>
      </c>
      <c r="C378" s="2" t="s">
        <v>132</v>
      </c>
      <c r="D378" s="2" t="s">
        <v>18</v>
      </c>
      <c r="E378" s="2">
        <v>3.8859114428009951</v>
      </c>
      <c r="F378" s="2"/>
      <c r="G378" s="2"/>
      <c r="H378" s="2">
        <v>0</v>
      </c>
      <c r="I378" s="2"/>
      <c r="J378" s="2" t="e">
        <f t="shared" si="35"/>
        <v>#NUM!</v>
      </c>
      <c r="K378" s="2" t="e">
        <f t="shared" si="36"/>
        <v>#DIV/0!</v>
      </c>
      <c r="L378" s="2"/>
      <c r="M378" s="2" t="e">
        <f t="shared" si="40"/>
        <v>#DIV/0!</v>
      </c>
      <c r="N378" s="2">
        <f t="shared" si="41"/>
        <v>1</v>
      </c>
      <c r="O378">
        <f t="shared" si="37"/>
        <v>0</v>
      </c>
      <c r="P378">
        <f t="shared" si="38"/>
        <v>0</v>
      </c>
      <c r="Q378">
        <f t="shared" si="39"/>
        <v>0</v>
      </c>
      <c r="S378" s="2">
        <v>3.8527968196823998</v>
      </c>
      <c r="U378" s="7"/>
      <c r="V378" s="7"/>
      <c r="W378" s="2"/>
    </row>
    <row r="379" spans="1:23" x14ac:dyDescent="0.2">
      <c r="A379" s="2" t="s">
        <v>131</v>
      </c>
      <c r="B379" s="2">
        <v>2024</v>
      </c>
      <c r="C379" s="2" t="s">
        <v>132</v>
      </c>
      <c r="D379" s="2" t="s">
        <v>18</v>
      </c>
      <c r="E379" s="2">
        <v>4.3406216627465799</v>
      </c>
      <c r="F379" s="2"/>
      <c r="G379" s="2"/>
      <c r="H379" s="2">
        <v>0</v>
      </c>
      <c r="I379" s="2"/>
      <c r="J379" s="2" t="e">
        <f t="shared" si="35"/>
        <v>#NUM!</v>
      </c>
      <c r="K379" s="2" t="e">
        <f t="shared" si="36"/>
        <v>#DIV/0!</v>
      </c>
      <c r="L379" s="2"/>
      <c r="M379" s="2" t="e">
        <f t="shared" si="40"/>
        <v>#DIV/0!</v>
      </c>
      <c r="N379" s="2">
        <f t="shared" si="41"/>
        <v>1</v>
      </c>
      <c r="O379">
        <f t="shared" si="37"/>
        <v>0</v>
      </c>
      <c r="P379">
        <f t="shared" si="38"/>
        <v>0</v>
      </c>
      <c r="Q379">
        <f t="shared" si="39"/>
        <v>0</v>
      </c>
      <c r="S379" s="2">
        <v>3.8527968196823998</v>
      </c>
      <c r="U379" s="7"/>
      <c r="V379" s="7"/>
      <c r="W379" s="2"/>
    </row>
    <row r="380" spans="1:23" x14ac:dyDescent="0.2">
      <c r="A380" s="2" t="s">
        <v>99</v>
      </c>
      <c r="B380" s="2">
        <v>2018</v>
      </c>
      <c r="C380" s="2" t="s">
        <v>100</v>
      </c>
      <c r="D380" s="2" t="s">
        <v>43</v>
      </c>
      <c r="E380" s="2"/>
      <c r="F380" s="2">
        <v>14.2459571510788</v>
      </c>
      <c r="G380" s="2">
        <v>11</v>
      </c>
      <c r="H380" s="2">
        <v>1</v>
      </c>
      <c r="I380" s="2">
        <v>0</v>
      </c>
      <c r="J380" s="2">
        <f t="shared" si="35"/>
        <v>9.6475191610032986</v>
      </c>
      <c r="K380" s="2">
        <f t="shared" si="36"/>
        <v>0.23542362247878265</v>
      </c>
      <c r="L380" s="2">
        <v>9.2789999999999997E-2</v>
      </c>
      <c r="M380" s="2">
        <f t="shared" si="40"/>
        <v>3.360249883760056E-2</v>
      </c>
      <c r="N380" s="2">
        <f t="shared" si="41"/>
        <v>1</v>
      </c>
      <c r="O380">
        <f t="shared" si="37"/>
        <v>156.70552866186679</v>
      </c>
      <c r="P380">
        <f t="shared" si="38"/>
        <v>14.2459571510788</v>
      </c>
      <c r="Q380">
        <f t="shared" si="39"/>
        <v>0</v>
      </c>
      <c r="S380" s="2">
        <v>5.7636930067338898</v>
      </c>
      <c r="U380" s="7">
        <v>35135066</v>
      </c>
      <c r="V380" s="7">
        <v>1045608726</v>
      </c>
      <c r="W380" s="2">
        <v>4441392562.8649883</v>
      </c>
    </row>
    <row r="381" spans="1:23" x14ac:dyDescent="0.2">
      <c r="A381" s="2" t="s">
        <v>99</v>
      </c>
      <c r="B381" s="2">
        <v>2019</v>
      </c>
      <c r="C381" s="2" t="s">
        <v>100</v>
      </c>
      <c r="D381" s="2" t="s">
        <v>43</v>
      </c>
      <c r="E381" s="2">
        <v>2.4579801783672268</v>
      </c>
      <c r="F381" s="2">
        <v>12.2668953064902</v>
      </c>
      <c r="G381" s="2">
        <v>12</v>
      </c>
      <c r="H381" s="2">
        <v>1</v>
      </c>
      <c r="I381" s="2">
        <v>0</v>
      </c>
      <c r="J381" s="2">
        <f t="shared" si="35"/>
        <v>9.5985930346963517</v>
      </c>
      <c r="K381" s="2">
        <f t="shared" si="36"/>
        <v>9.3518315783038264E-2</v>
      </c>
      <c r="L381" s="2">
        <v>0.11519</v>
      </c>
      <c r="M381" s="2">
        <f t="shared" si="40"/>
        <v>0.28419310647555668</v>
      </c>
      <c r="N381" s="2">
        <f t="shared" si="41"/>
        <v>1</v>
      </c>
      <c r="O381">
        <f t="shared" si="37"/>
        <v>147.20274367788241</v>
      </c>
      <c r="P381">
        <f t="shared" si="38"/>
        <v>12.2668953064902</v>
      </c>
      <c r="Q381">
        <f t="shared" si="39"/>
        <v>0</v>
      </c>
      <c r="S381" s="2">
        <v>5.7577996601012398</v>
      </c>
      <c r="U381" s="7">
        <v>105463760</v>
      </c>
      <c r="V381" s="7">
        <v>371098938</v>
      </c>
      <c r="W381" s="2">
        <v>3968195266.2721872</v>
      </c>
    </row>
    <row r="382" spans="1:23" x14ac:dyDescent="0.2">
      <c r="A382" s="2" t="s">
        <v>99</v>
      </c>
      <c r="B382" s="2">
        <v>2020</v>
      </c>
      <c r="C382" s="2" t="s">
        <v>100</v>
      </c>
      <c r="D382" s="2" t="s">
        <v>43</v>
      </c>
      <c r="E382" s="2">
        <v>2.6857761769224955</v>
      </c>
      <c r="F382" s="2"/>
      <c r="G382" s="2"/>
      <c r="H382" s="2">
        <v>0</v>
      </c>
      <c r="I382" s="2"/>
      <c r="J382" s="2">
        <f t="shared" si="35"/>
        <v>9.5647422739436969</v>
      </c>
      <c r="K382" s="2">
        <f t="shared" si="36"/>
        <v>0.29881016421541579</v>
      </c>
      <c r="L382" s="2">
        <v>0.12009</v>
      </c>
      <c r="M382" s="2">
        <f t="shared" si="40"/>
        <v>-3.0844470796690518E-2</v>
      </c>
      <c r="N382" s="2">
        <f t="shared" si="41"/>
        <v>0</v>
      </c>
      <c r="O382">
        <f t="shared" si="37"/>
        <v>0</v>
      </c>
      <c r="P382">
        <f t="shared" si="38"/>
        <v>0</v>
      </c>
      <c r="Q382">
        <f t="shared" si="39"/>
        <v>0</v>
      </c>
      <c r="S382" s="2">
        <v>5.7577996601012398</v>
      </c>
      <c r="U382" s="7">
        <v>-33831010</v>
      </c>
      <c r="V382" s="7">
        <v>1096825756</v>
      </c>
      <c r="W382" s="2">
        <v>3670644065.5388327</v>
      </c>
    </row>
    <row r="383" spans="1:23" x14ac:dyDescent="0.2">
      <c r="A383" s="2" t="s">
        <v>99</v>
      </c>
      <c r="B383" s="2">
        <v>2021</v>
      </c>
      <c r="C383" s="2" t="s">
        <v>100</v>
      </c>
      <c r="D383" s="2" t="s">
        <v>43</v>
      </c>
      <c r="E383" s="2">
        <v>2.8988628931589937</v>
      </c>
      <c r="F383" s="2"/>
      <c r="G383" s="2"/>
      <c r="H383" s="2">
        <v>0</v>
      </c>
      <c r="I383" s="2"/>
      <c r="J383" s="2">
        <f t="shared" si="35"/>
        <v>9.4666262650781139</v>
      </c>
      <c r="K383" s="2">
        <f t="shared" si="36"/>
        <v>0.2923652407137397</v>
      </c>
      <c r="L383" s="2">
        <v>0.1007</v>
      </c>
      <c r="M383" s="2">
        <f t="shared" si="40"/>
        <v>1.3193627615850701E-3</v>
      </c>
      <c r="N383" s="2">
        <f t="shared" si="41"/>
        <v>1</v>
      </c>
      <c r="O383">
        <f t="shared" si="37"/>
        <v>0</v>
      </c>
      <c r="P383">
        <f t="shared" si="38"/>
        <v>0</v>
      </c>
      <c r="Q383">
        <f t="shared" si="39"/>
        <v>0</v>
      </c>
      <c r="S383" s="2">
        <v>5.8049464331624501</v>
      </c>
      <c r="U383" s="7">
        <v>1129578</v>
      </c>
      <c r="V383" s="7">
        <v>856154223</v>
      </c>
      <c r="W383" s="2">
        <v>2928372131.0710688</v>
      </c>
    </row>
    <row r="384" spans="1:23" x14ac:dyDescent="0.2">
      <c r="A384" s="2" t="s">
        <v>99</v>
      </c>
      <c r="B384" s="2">
        <v>2022</v>
      </c>
      <c r="C384" s="2" t="s">
        <v>100</v>
      </c>
      <c r="D384" s="2" t="s">
        <v>43</v>
      </c>
      <c r="E384" s="2">
        <v>3.4325669245301214</v>
      </c>
      <c r="F384" s="2"/>
      <c r="G384" s="2"/>
      <c r="H384" s="2">
        <v>0</v>
      </c>
      <c r="I384" s="2"/>
      <c r="J384" s="2">
        <f t="shared" si="35"/>
        <v>9.4205724916982199</v>
      </c>
      <c r="K384" s="2">
        <f t="shared" si="36"/>
        <v>0.21708512080588699</v>
      </c>
      <c r="L384" s="2">
        <v>8.949E-2</v>
      </c>
      <c r="M384" s="2">
        <f t="shared" si="40"/>
        <v>-0.11259241307984749</v>
      </c>
      <c r="N384" s="2">
        <f t="shared" si="41"/>
        <v>0</v>
      </c>
      <c r="O384">
        <f t="shared" si="37"/>
        <v>0</v>
      </c>
      <c r="P384">
        <f t="shared" si="38"/>
        <v>0</v>
      </c>
      <c r="Q384">
        <f t="shared" si="39"/>
        <v>0</v>
      </c>
      <c r="S384" s="2">
        <v>5.7990530865298</v>
      </c>
      <c r="U384" s="7">
        <v>-64374175</v>
      </c>
      <c r="V384" s="7">
        <v>571745229</v>
      </c>
      <c r="W384" s="2">
        <v>2633737525.9875259</v>
      </c>
    </row>
    <row r="385" spans="1:23" x14ac:dyDescent="0.2">
      <c r="A385" s="2" t="s">
        <v>99</v>
      </c>
      <c r="B385" s="2">
        <v>2023</v>
      </c>
      <c r="C385" s="2" t="s">
        <v>100</v>
      </c>
      <c r="D385" s="2" t="s">
        <v>43</v>
      </c>
      <c r="E385" s="2">
        <v>3.7188175576290772</v>
      </c>
      <c r="F385" s="2"/>
      <c r="G385" s="2"/>
      <c r="H385" s="2">
        <v>0</v>
      </c>
      <c r="I385" s="2"/>
      <c r="J385" s="2">
        <f t="shared" si="35"/>
        <v>9.2935191931606962</v>
      </c>
      <c r="K385" s="2">
        <f t="shared" si="36"/>
        <v>0</v>
      </c>
      <c r="L385" s="2">
        <v>8.900000000000001E-2</v>
      </c>
      <c r="M385" s="2" t="e">
        <f t="shared" si="40"/>
        <v>#DIV/0!</v>
      </c>
      <c r="N385" s="2">
        <f t="shared" si="41"/>
        <v>1</v>
      </c>
      <c r="O385">
        <f t="shared" si="37"/>
        <v>0</v>
      </c>
      <c r="P385">
        <f t="shared" si="38"/>
        <v>0</v>
      </c>
      <c r="Q385">
        <f t="shared" si="39"/>
        <v>0</v>
      </c>
      <c r="S385" s="2">
        <v>5.7990530865298</v>
      </c>
      <c r="U385" s="7"/>
      <c r="V385" s="7"/>
      <c r="W385" s="2">
        <v>1965708850.9730737</v>
      </c>
    </row>
    <row r="386" spans="1:23" x14ac:dyDescent="0.2">
      <c r="A386" s="2" t="s">
        <v>99</v>
      </c>
      <c r="B386" s="2">
        <v>2024</v>
      </c>
      <c r="C386" s="2" t="s">
        <v>100</v>
      </c>
      <c r="D386" s="2" t="s">
        <v>43</v>
      </c>
      <c r="E386" s="2">
        <v>4.6630533815110953</v>
      </c>
      <c r="F386" s="2"/>
      <c r="G386" s="2"/>
      <c r="H386" s="2">
        <v>0</v>
      </c>
      <c r="I386" s="2"/>
      <c r="J386" s="2">
        <f t="shared" ref="J386:J413" si="42">LOG(W386)</f>
        <v>9.2180613955335637</v>
      </c>
      <c r="K386" s="2">
        <f t="shared" ref="K386:K413" si="43">V386/W386</f>
        <v>0</v>
      </c>
      <c r="L386" s="2">
        <v>9.6699999999999994E-2</v>
      </c>
      <c r="M386" s="2" t="e">
        <f t="shared" si="40"/>
        <v>#DIV/0!</v>
      </c>
      <c r="N386" s="2">
        <f t="shared" si="41"/>
        <v>1</v>
      </c>
      <c r="O386">
        <f t="shared" ref="O386:O413" si="44">F386*G386</f>
        <v>0</v>
      </c>
      <c r="P386">
        <f t="shared" ref="P386:P413" si="45">F386*H386</f>
        <v>0</v>
      </c>
      <c r="Q386">
        <f t="shared" ref="Q386:Q413" si="46">F386*I386</f>
        <v>0</v>
      </c>
      <c r="S386" s="2">
        <v>5.7990530865298</v>
      </c>
      <c r="U386" s="7"/>
      <c r="V386" s="7"/>
      <c r="W386" s="2">
        <v>1652195350.0000012</v>
      </c>
    </row>
    <row r="387" spans="1:23" x14ac:dyDescent="0.2">
      <c r="A387" s="2" t="s">
        <v>97</v>
      </c>
      <c r="B387" s="2">
        <v>2018</v>
      </c>
      <c r="C387" s="2" t="s">
        <v>98</v>
      </c>
      <c r="D387" s="2" t="s">
        <v>78</v>
      </c>
      <c r="E387" s="2">
        <v>1.9586279271560429</v>
      </c>
      <c r="F387" s="2">
        <v>9.9636417498554</v>
      </c>
      <c r="G387" s="2">
        <v>7</v>
      </c>
      <c r="H387" s="2">
        <v>1</v>
      </c>
      <c r="I387" s="2">
        <v>0</v>
      </c>
      <c r="J387" s="2" t="e">
        <f t="shared" si="42"/>
        <v>#NUM!</v>
      </c>
      <c r="K387" s="2" t="e">
        <f t="shared" si="43"/>
        <v>#DIV/0!</v>
      </c>
      <c r="L387" s="2"/>
      <c r="M387" s="2">
        <f t="shared" ref="M387:M413" si="47">U387/V387</f>
        <v>0.288731852132043</v>
      </c>
      <c r="N387" s="2">
        <f t="shared" ref="N387:N413" si="48">IF(U387&gt;=0,1,0)</f>
        <v>1</v>
      </c>
      <c r="O387">
        <f t="shared" si="44"/>
        <v>69.745492248987802</v>
      </c>
      <c r="P387">
        <f t="shared" si="45"/>
        <v>9.9636417498554</v>
      </c>
      <c r="Q387">
        <f t="shared" si="46"/>
        <v>0</v>
      </c>
      <c r="S387" s="2">
        <v>2.1447669534938498</v>
      </c>
      <c r="U387" s="7">
        <v>155219538</v>
      </c>
      <c r="V387" s="7">
        <v>537590629</v>
      </c>
      <c r="W387" s="2"/>
    </row>
    <row r="388" spans="1:23" x14ac:dyDescent="0.2">
      <c r="A388" s="2" t="s">
        <v>97</v>
      </c>
      <c r="B388" s="2">
        <v>2019</v>
      </c>
      <c r="C388" s="2" t="s">
        <v>98</v>
      </c>
      <c r="D388" s="2" t="s">
        <v>78</v>
      </c>
      <c r="E388" s="2">
        <v>1.6225772448933493</v>
      </c>
      <c r="F388" s="2">
        <v>10.0588136636848</v>
      </c>
      <c r="G388" s="2">
        <v>7</v>
      </c>
      <c r="H388" s="2">
        <v>1</v>
      </c>
      <c r="I388" s="2">
        <v>0</v>
      </c>
      <c r="J388" s="2" t="e">
        <f t="shared" si="42"/>
        <v>#NUM!</v>
      </c>
      <c r="K388" s="2" t="e">
        <f t="shared" si="43"/>
        <v>#DIV/0!</v>
      </c>
      <c r="L388" s="2"/>
      <c r="M388" s="2">
        <f t="shared" si="47"/>
        <v>1.8059981919604732E-2</v>
      </c>
      <c r="N388" s="2">
        <f t="shared" si="48"/>
        <v>1</v>
      </c>
      <c r="O388">
        <f t="shared" si="44"/>
        <v>70.4116956457936</v>
      </c>
      <c r="P388">
        <f t="shared" si="45"/>
        <v>10.0588136636848</v>
      </c>
      <c r="Q388">
        <f t="shared" si="46"/>
        <v>0</v>
      </c>
      <c r="S388" s="2">
        <v>2.1447669534938498</v>
      </c>
      <c r="U388" s="7">
        <v>4378451</v>
      </c>
      <c r="V388" s="7">
        <v>242439390</v>
      </c>
      <c r="W388" s="2"/>
    </row>
    <row r="389" spans="1:23" x14ac:dyDescent="0.2">
      <c r="A389" s="2" t="s">
        <v>97</v>
      </c>
      <c r="B389" s="2">
        <v>2020</v>
      </c>
      <c r="C389" s="2" t="s">
        <v>98</v>
      </c>
      <c r="D389" s="2" t="s">
        <v>78</v>
      </c>
      <c r="E389" s="2">
        <v>1.7295850156362851</v>
      </c>
      <c r="F389" s="2"/>
      <c r="G389" s="2"/>
      <c r="H389" s="2">
        <v>0</v>
      </c>
      <c r="I389" s="2"/>
      <c r="J389" s="2" t="e">
        <f t="shared" si="42"/>
        <v>#NUM!</v>
      </c>
      <c r="K389" s="2" t="e">
        <f t="shared" si="43"/>
        <v>#DIV/0!</v>
      </c>
      <c r="L389" s="2"/>
      <c r="M389" s="2">
        <f t="shared" si="47"/>
        <v>0.31258101029886509</v>
      </c>
      <c r="N389" s="2">
        <f t="shared" si="48"/>
        <v>1</v>
      </c>
      <c r="O389">
        <f t="shared" si="44"/>
        <v>0</v>
      </c>
      <c r="P389">
        <f t="shared" si="45"/>
        <v>0</v>
      </c>
      <c r="Q389">
        <f t="shared" si="46"/>
        <v>0</v>
      </c>
      <c r="S389" s="2">
        <v>2.1447669534938498</v>
      </c>
      <c r="U389" s="7">
        <v>111437121</v>
      </c>
      <c r="V389" s="7">
        <v>356506369</v>
      </c>
      <c r="W389" s="2"/>
    </row>
    <row r="390" spans="1:23" x14ac:dyDescent="0.2">
      <c r="A390" s="2" t="s">
        <v>97</v>
      </c>
      <c r="B390" s="2">
        <v>2021</v>
      </c>
      <c r="C390" s="2" t="s">
        <v>98</v>
      </c>
      <c r="D390" s="2" t="s">
        <v>78</v>
      </c>
      <c r="E390" s="2">
        <v>1.6902628567156652</v>
      </c>
      <c r="F390" s="2"/>
      <c r="G390" s="2"/>
      <c r="H390" s="2">
        <v>0</v>
      </c>
      <c r="I390" s="2"/>
      <c r="J390" s="2" t="e">
        <f t="shared" si="42"/>
        <v>#NUM!</v>
      </c>
      <c r="K390" s="2" t="e">
        <f t="shared" si="43"/>
        <v>#DIV/0!</v>
      </c>
      <c r="L390" s="2"/>
      <c r="M390" s="2">
        <f t="shared" si="47"/>
        <v>0.38755322039140233</v>
      </c>
      <c r="N390" s="2">
        <f t="shared" si="48"/>
        <v>1</v>
      </c>
      <c r="O390">
        <f t="shared" si="44"/>
        <v>0</v>
      </c>
      <c r="P390">
        <f t="shared" si="45"/>
        <v>0</v>
      </c>
      <c r="Q390">
        <f t="shared" si="46"/>
        <v>0</v>
      </c>
      <c r="S390" s="2">
        <v>2.1702133410776701</v>
      </c>
      <c r="U390" s="7">
        <v>113952516</v>
      </c>
      <c r="V390" s="7">
        <v>294030626</v>
      </c>
      <c r="W390" s="2"/>
    </row>
    <row r="391" spans="1:23" x14ac:dyDescent="0.2">
      <c r="A391" s="2" t="s">
        <v>97</v>
      </c>
      <c r="B391" s="2">
        <v>2022</v>
      </c>
      <c r="C391" s="2" t="s">
        <v>98</v>
      </c>
      <c r="D391" s="2" t="s">
        <v>78</v>
      </c>
      <c r="E391" s="2">
        <v>1.510847093438547</v>
      </c>
      <c r="F391" s="2"/>
      <c r="G391" s="2"/>
      <c r="H391" s="2">
        <v>0</v>
      </c>
      <c r="I391" s="2"/>
      <c r="J391" s="2" t="e">
        <f t="shared" si="42"/>
        <v>#NUM!</v>
      </c>
      <c r="K391" s="2" t="e">
        <f t="shared" si="43"/>
        <v>#DIV/0!</v>
      </c>
      <c r="L391" s="2"/>
      <c r="M391" s="2">
        <f t="shared" si="47"/>
        <v>0.42609531911877968</v>
      </c>
      <c r="N391" s="2">
        <f t="shared" si="48"/>
        <v>1</v>
      </c>
      <c r="O391">
        <f t="shared" si="44"/>
        <v>0</v>
      </c>
      <c r="P391">
        <f t="shared" si="45"/>
        <v>0</v>
      </c>
      <c r="Q391">
        <f t="shared" si="46"/>
        <v>0</v>
      </c>
      <c r="S391" s="2">
        <v>2.1629429446251498</v>
      </c>
      <c r="U391" s="7">
        <v>91727369</v>
      </c>
      <c r="V391" s="7">
        <v>215274294</v>
      </c>
      <c r="W391" s="2"/>
    </row>
    <row r="392" spans="1:23" x14ac:dyDescent="0.2">
      <c r="A392" s="2" t="s">
        <v>97</v>
      </c>
      <c r="B392" s="2">
        <v>2023</v>
      </c>
      <c r="C392" s="2" t="s">
        <v>98</v>
      </c>
      <c r="D392" s="2" t="s">
        <v>78</v>
      </c>
      <c r="E392" s="2">
        <v>1.5493407522827216</v>
      </c>
      <c r="F392" s="2"/>
      <c r="G392" s="2"/>
      <c r="H392" s="2">
        <v>0</v>
      </c>
      <c r="I392" s="2"/>
      <c r="J392" s="2" t="e">
        <f t="shared" si="42"/>
        <v>#NUM!</v>
      </c>
      <c r="K392" s="2" t="e">
        <f t="shared" si="43"/>
        <v>#DIV/0!</v>
      </c>
      <c r="L392" s="2"/>
      <c r="M392" s="2">
        <f t="shared" si="47"/>
        <v>0.41508908062846983</v>
      </c>
      <c r="N392" s="2">
        <f t="shared" si="48"/>
        <v>1</v>
      </c>
      <c r="O392">
        <f t="shared" si="44"/>
        <v>0</v>
      </c>
      <c r="P392">
        <f t="shared" si="45"/>
        <v>0</v>
      </c>
      <c r="Q392">
        <f t="shared" si="46"/>
        <v>0</v>
      </c>
      <c r="S392" s="2">
        <v>2.1629429446251498</v>
      </c>
      <c r="U392" s="7">
        <v>51147719</v>
      </c>
      <c r="V392" s="7">
        <v>123221066</v>
      </c>
      <c r="W392" s="2"/>
    </row>
    <row r="393" spans="1:23" x14ac:dyDescent="0.2">
      <c r="A393" s="2" t="s">
        <v>97</v>
      </c>
      <c r="B393" s="2">
        <v>2024</v>
      </c>
      <c r="C393" s="2" t="s">
        <v>98</v>
      </c>
      <c r="D393" s="2" t="s">
        <v>78</v>
      </c>
      <c r="E393" s="2">
        <v>1.535235650299781</v>
      </c>
      <c r="F393" s="2"/>
      <c r="G393" s="2"/>
      <c r="H393" s="2">
        <v>0</v>
      </c>
      <c r="I393" s="2"/>
      <c r="J393" s="2" t="e">
        <f t="shared" si="42"/>
        <v>#NUM!</v>
      </c>
      <c r="K393" s="2" t="e">
        <f t="shared" si="43"/>
        <v>#DIV/0!</v>
      </c>
      <c r="L393" s="2"/>
      <c r="M393" s="2">
        <f t="shared" si="47"/>
        <v>0.28239222273336628</v>
      </c>
      <c r="N393" s="2">
        <f t="shared" si="48"/>
        <v>1</v>
      </c>
      <c r="O393">
        <f t="shared" si="44"/>
        <v>0</v>
      </c>
      <c r="P393">
        <f t="shared" si="45"/>
        <v>0</v>
      </c>
      <c r="Q393">
        <f t="shared" si="46"/>
        <v>0</v>
      </c>
      <c r="S393" s="2">
        <v>2.1629429446251498</v>
      </c>
      <c r="U393" s="7">
        <v>22087173</v>
      </c>
      <c r="V393" s="7">
        <v>78214523</v>
      </c>
      <c r="W393" s="2"/>
    </row>
    <row r="394" spans="1:23" x14ac:dyDescent="0.2">
      <c r="A394" s="2" t="s">
        <v>13</v>
      </c>
      <c r="B394" s="2">
        <v>2018</v>
      </c>
      <c r="C394" s="2" t="s">
        <v>14</v>
      </c>
      <c r="D394" s="2" t="s">
        <v>15</v>
      </c>
      <c r="E394" s="2">
        <v>1.4318689628093659</v>
      </c>
      <c r="F394" s="2">
        <v>16.7210036228308</v>
      </c>
      <c r="G394" s="2">
        <v>7</v>
      </c>
      <c r="H394" s="2">
        <v>1</v>
      </c>
      <c r="I394" s="2">
        <v>0</v>
      </c>
      <c r="J394" s="2">
        <f t="shared" si="42"/>
        <v>9.8117585034326851</v>
      </c>
      <c r="K394" s="2">
        <f t="shared" si="43"/>
        <v>3.9233882409416873E-2</v>
      </c>
      <c r="L394" s="2"/>
      <c r="M394" s="2">
        <f t="shared" si="47"/>
        <v>0.28389222427981115</v>
      </c>
      <c r="N394" s="2">
        <f t="shared" si="48"/>
        <v>1</v>
      </c>
      <c r="O394">
        <f t="shared" si="44"/>
        <v>117.04702535981559</v>
      </c>
      <c r="P394">
        <f t="shared" si="45"/>
        <v>16.7210036228308</v>
      </c>
      <c r="Q394">
        <f t="shared" si="46"/>
        <v>0</v>
      </c>
      <c r="S394" s="2">
        <v>1.59391978119457</v>
      </c>
      <c r="U394" s="7">
        <v>72206000</v>
      </c>
      <c r="V394" s="7">
        <v>254343000</v>
      </c>
      <c r="W394" s="2">
        <v>6482738500.0000124</v>
      </c>
    </row>
    <row r="395" spans="1:23" x14ac:dyDescent="0.2">
      <c r="A395" s="2" t="s">
        <v>13</v>
      </c>
      <c r="B395" s="2">
        <v>2019</v>
      </c>
      <c r="C395" s="2" t="s">
        <v>14</v>
      </c>
      <c r="D395" s="2" t="s">
        <v>15</v>
      </c>
      <c r="E395" s="2">
        <v>1.4665127586947178</v>
      </c>
      <c r="F395" s="2">
        <v>21.170079106616999</v>
      </c>
      <c r="G395" s="2">
        <v>7</v>
      </c>
      <c r="H395" s="2">
        <v>1</v>
      </c>
      <c r="I395" s="2">
        <v>0</v>
      </c>
      <c r="J395" s="2">
        <f t="shared" si="42"/>
        <v>9.8026903731019637</v>
      </c>
      <c r="K395" s="2">
        <f t="shared" si="43"/>
        <v>6.5435656779313289E-2</v>
      </c>
      <c r="L395" s="2">
        <v>5.7999999999999996E-2</v>
      </c>
      <c r="M395" s="2">
        <f t="shared" si="47"/>
        <v>-3.9235107983243075E-2</v>
      </c>
      <c r="N395" s="2">
        <f t="shared" si="48"/>
        <v>0</v>
      </c>
      <c r="O395">
        <f t="shared" si="44"/>
        <v>148.19055374631898</v>
      </c>
      <c r="P395">
        <f t="shared" si="45"/>
        <v>21.170079106616999</v>
      </c>
      <c r="Q395">
        <f t="shared" si="46"/>
        <v>0</v>
      </c>
      <c r="S395" s="2">
        <v>1.6023088326745401</v>
      </c>
      <c r="U395" s="7">
        <v>-16299703</v>
      </c>
      <c r="V395" s="7">
        <v>415436680</v>
      </c>
      <c r="W395" s="2">
        <v>6348781389.9552002</v>
      </c>
    </row>
    <row r="396" spans="1:23" x14ac:dyDescent="0.2">
      <c r="A396" s="2" t="s">
        <v>13</v>
      </c>
      <c r="B396" s="2">
        <v>2020</v>
      </c>
      <c r="C396" s="2" t="s">
        <v>14</v>
      </c>
      <c r="D396" s="2" t="s">
        <v>15</v>
      </c>
      <c r="E396" s="2">
        <v>1.5634506883525658</v>
      </c>
      <c r="F396" s="2"/>
      <c r="G396" s="2"/>
      <c r="H396" s="2">
        <v>0</v>
      </c>
      <c r="I396" s="2"/>
      <c r="J396" s="2">
        <f t="shared" si="42"/>
        <v>9.7722839279429614</v>
      </c>
      <c r="K396" s="2">
        <f t="shared" si="43"/>
        <v>5.4119572459779526E-3</v>
      </c>
      <c r="L396" s="2">
        <v>2.7990000000000001E-2</v>
      </c>
      <c r="M396" s="2">
        <f t="shared" si="47"/>
        <v>-3.2465975777250593</v>
      </c>
      <c r="N396" s="2">
        <f t="shared" si="48"/>
        <v>0</v>
      </c>
      <c r="O396">
        <f t="shared" si="44"/>
        <v>0</v>
      </c>
      <c r="P396">
        <f t="shared" si="45"/>
        <v>0</v>
      </c>
      <c r="Q396">
        <f t="shared" si="46"/>
        <v>0</v>
      </c>
      <c r="S396" s="2">
        <v>1.59391978119457</v>
      </c>
      <c r="U396" s="7">
        <v>-104008000</v>
      </c>
      <c r="V396" s="7">
        <v>32036000</v>
      </c>
      <c r="W396" s="2">
        <v>5919485048.3729248</v>
      </c>
    </row>
    <row r="397" spans="1:23" x14ac:dyDescent="0.2">
      <c r="A397" s="2" t="s">
        <v>13</v>
      </c>
      <c r="B397" s="2">
        <v>2021</v>
      </c>
      <c r="C397" s="2" t="s">
        <v>14</v>
      </c>
      <c r="D397" s="2" t="s">
        <v>15</v>
      </c>
      <c r="E397" s="2">
        <v>1.6662531613079468</v>
      </c>
      <c r="F397" s="2"/>
      <c r="G397" s="2"/>
      <c r="H397" s="2">
        <v>0</v>
      </c>
      <c r="I397" s="2"/>
      <c r="J397" s="2">
        <f t="shared" si="42"/>
        <v>9.7434020802956507</v>
      </c>
      <c r="K397" s="2">
        <f t="shared" si="43"/>
        <v>2.6293702898515219E-2</v>
      </c>
      <c r="L397" s="2">
        <v>6.54E-2</v>
      </c>
      <c r="M397" s="2">
        <f t="shared" si="47"/>
        <v>2.4349211362965303E-2</v>
      </c>
      <c r="N397" s="2">
        <f t="shared" si="48"/>
        <v>1</v>
      </c>
      <c r="O397">
        <f t="shared" si="44"/>
        <v>0</v>
      </c>
      <c r="P397">
        <f t="shared" si="45"/>
        <v>0</v>
      </c>
      <c r="Q397">
        <f t="shared" si="46"/>
        <v>0</v>
      </c>
      <c r="S397" s="2">
        <v>1.58762799258459</v>
      </c>
      <c r="U397" s="7">
        <v>3546000</v>
      </c>
      <c r="V397" s="7">
        <v>145631000</v>
      </c>
      <c r="W397" s="2">
        <v>5538626513.0509119</v>
      </c>
    </row>
    <row r="398" spans="1:23" x14ac:dyDescent="0.2">
      <c r="A398" s="2" t="s">
        <v>13</v>
      </c>
      <c r="B398" s="2">
        <v>2022</v>
      </c>
      <c r="C398" s="2" t="s">
        <v>14</v>
      </c>
      <c r="D398" s="2" t="s">
        <v>15</v>
      </c>
      <c r="E398" s="2">
        <v>1.7277878935619477</v>
      </c>
      <c r="F398" s="2"/>
      <c r="G398" s="2"/>
      <c r="H398" s="2">
        <v>0</v>
      </c>
      <c r="I398" s="2"/>
      <c r="J398" s="2">
        <f t="shared" si="42"/>
        <v>9.7454467594584901</v>
      </c>
      <c r="K398" s="2">
        <f t="shared" si="43"/>
        <v>2.5810258462605047E-2</v>
      </c>
      <c r="L398" s="2">
        <v>4.7100000000000003E-2</v>
      </c>
      <c r="M398" s="2">
        <f t="shared" si="47"/>
        <v>4.9537694599938731E-2</v>
      </c>
      <c r="N398" s="2">
        <f t="shared" si="48"/>
        <v>1</v>
      </c>
      <c r="O398">
        <f t="shared" si="44"/>
        <v>0</v>
      </c>
      <c r="P398">
        <f t="shared" si="45"/>
        <v>0</v>
      </c>
      <c r="Q398">
        <f t="shared" si="46"/>
        <v>0</v>
      </c>
      <c r="S398" s="2">
        <v>1.5771416782346299</v>
      </c>
      <c r="U398" s="7">
        <v>7115000</v>
      </c>
      <c r="V398" s="7">
        <v>143628000</v>
      </c>
      <c r="W398" s="2">
        <v>5564764111.4518127</v>
      </c>
    </row>
    <row r="399" spans="1:23" x14ac:dyDescent="0.2">
      <c r="A399" s="2" t="s">
        <v>13</v>
      </c>
      <c r="B399" s="2">
        <v>2023</v>
      </c>
      <c r="C399" s="2" t="s">
        <v>14</v>
      </c>
      <c r="D399" s="2" t="s">
        <v>15</v>
      </c>
      <c r="E399" s="2">
        <v>1.7959523782227276</v>
      </c>
      <c r="F399" s="2"/>
      <c r="G399" s="2"/>
      <c r="H399" s="2">
        <v>0</v>
      </c>
      <c r="I399" s="2"/>
      <c r="J399" s="2">
        <f t="shared" si="42"/>
        <v>9.724880616366681</v>
      </c>
      <c r="K399" s="2">
        <f t="shared" si="43"/>
        <v>2.5935181354476824E-2</v>
      </c>
      <c r="L399" s="2">
        <v>-1.04E-2</v>
      </c>
      <c r="M399" s="2">
        <f t="shared" si="47"/>
        <v>1.7130652098105312E-2</v>
      </c>
      <c r="N399" s="2">
        <f t="shared" si="48"/>
        <v>1</v>
      </c>
      <c r="O399">
        <f t="shared" si="44"/>
        <v>0</v>
      </c>
      <c r="P399">
        <f t="shared" si="45"/>
        <v>0</v>
      </c>
      <c r="Q399">
        <f t="shared" si="46"/>
        <v>0</v>
      </c>
      <c r="S399" s="2">
        <v>1.5771416782346299</v>
      </c>
      <c r="U399" s="7">
        <v>2358000</v>
      </c>
      <c r="V399" s="7">
        <v>137648000</v>
      </c>
      <c r="W399" s="2">
        <v>5307385289.4512253</v>
      </c>
    </row>
    <row r="400" spans="1:23" x14ac:dyDescent="0.2">
      <c r="A400" s="2" t="s">
        <v>13</v>
      </c>
      <c r="B400" s="2">
        <v>2024</v>
      </c>
      <c r="C400" s="2" t="s">
        <v>14</v>
      </c>
      <c r="D400" s="2" t="s">
        <v>15</v>
      </c>
      <c r="E400" s="2">
        <v>1.9065535691306683</v>
      </c>
      <c r="F400" s="2"/>
      <c r="G400" s="2"/>
      <c r="H400" s="2">
        <v>0</v>
      </c>
      <c r="I400" s="2"/>
      <c r="J400" s="2">
        <f t="shared" si="42"/>
        <v>9.6682670675183555</v>
      </c>
      <c r="K400" s="2">
        <f t="shared" si="43"/>
        <v>2.9607672152252455E-2</v>
      </c>
      <c r="L400" s="2">
        <v>2.53E-2</v>
      </c>
      <c r="M400" s="2">
        <f t="shared" si="47"/>
        <v>0.13134542607333943</v>
      </c>
      <c r="N400" s="2">
        <f t="shared" si="48"/>
        <v>1</v>
      </c>
      <c r="O400">
        <f t="shared" si="44"/>
        <v>0</v>
      </c>
      <c r="P400">
        <f t="shared" si="45"/>
        <v>0</v>
      </c>
      <c r="Q400">
        <f t="shared" si="46"/>
        <v>0</v>
      </c>
      <c r="S400" s="2">
        <v>1.5771416782346299</v>
      </c>
      <c r="U400" s="7">
        <v>18117000</v>
      </c>
      <c r="V400" s="7">
        <v>137934000</v>
      </c>
      <c r="W400" s="2">
        <v>4658724917.335537</v>
      </c>
    </row>
    <row r="401" spans="1:23" x14ac:dyDescent="0.2">
      <c r="A401" s="2" t="s">
        <v>27</v>
      </c>
      <c r="B401" s="2">
        <v>2018</v>
      </c>
      <c r="C401" s="2" t="s">
        <v>28</v>
      </c>
      <c r="D401" s="2" t="s">
        <v>15</v>
      </c>
      <c r="E401" s="2">
        <v>1.3209287938964724</v>
      </c>
      <c r="F401" s="2">
        <v>9.3948541915268198</v>
      </c>
      <c r="G401" s="2">
        <v>10</v>
      </c>
      <c r="H401" s="2">
        <v>1</v>
      </c>
      <c r="I401" s="2">
        <v>0</v>
      </c>
      <c r="J401" s="2">
        <f t="shared" si="42"/>
        <v>9.5272795207123195</v>
      </c>
      <c r="K401" s="2">
        <f t="shared" si="43"/>
        <v>5.5803863826372888</v>
      </c>
      <c r="L401" s="2"/>
      <c r="M401" s="2">
        <f t="shared" si="47"/>
        <v>0.12873327580143748</v>
      </c>
      <c r="N401" s="2">
        <f t="shared" si="48"/>
        <v>1</v>
      </c>
      <c r="O401">
        <f t="shared" si="44"/>
        <v>93.948541915268194</v>
      </c>
      <c r="P401">
        <f t="shared" si="45"/>
        <v>9.3948541915268198</v>
      </c>
      <c r="Q401">
        <f t="shared" si="46"/>
        <v>0</v>
      </c>
      <c r="S401" s="2">
        <v>1.49068641482092</v>
      </c>
      <c r="U401" s="7">
        <v>2418993000</v>
      </c>
      <c r="V401" s="7">
        <v>18790736000</v>
      </c>
      <c r="W401" s="2">
        <v>3367282247.4202051</v>
      </c>
    </row>
    <row r="402" spans="1:23" x14ac:dyDescent="0.2">
      <c r="A402" s="2" t="s">
        <v>27</v>
      </c>
      <c r="B402" s="2">
        <v>2019</v>
      </c>
      <c r="C402" s="2" t="s">
        <v>28</v>
      </c>
      <c r="D402" s="2" t="s">
        <v>15</v>
      </c>
      <c r="E402" s="2">
        <v>1.2981858479027999</v>
      </c>
      <c r="F402" s="2">
        <v>7.77995093154433</v>
      </c>
      <c r="G402" s="2">
        <v>12</v>
      </c>
      <c r="H402" s="2">
        <v>1</v>
      </c>
      <c r="I402" s="2">
        <v>0</v>
      </c>
      <c r="J402" s="2">
        <f t="shared" si="42"/>
        <v>9.5244083512418047</v>
      </c>
      <c r="K402" s="2">
        <f t="shared" si="43"/>
        <v>3.5576884587146411</v>
      </c>
      <c r="L402" s="2">
        <v>6.3890000000000002E-2</v>
      </c>
      <c r="M402" s="2">
        <f t="shared" si="47"/>
        <v>-3.220841484393952E-2</v>
      </c>
      <c r="N402" s="2">
        <f t="shared" si="48"/>
        <v>0</v>
      </c>
      <c r="O402">
        <f t="shared" si="44"/>
        <v>93.359411178531957</v>
      </c>
      <c r="P402">
        <f t="shared" si="45"/>
        <v>7.77995093154433</v>
      </c>
      <c r="Q402">
        <f t="shared" si="46"/>
        <v>0</v>
      </c>
      <c r="S402" s="2">
        <v>1.4936500061028799</v>
      </c>
      <c r="U402" s="7">
        <v>-383306000</v>
      </c>
      <c r="V402" s="7">
        <v>11900803000</v>
      </c>
      <c r="W402" s="2">
        <v>3345094191.946095</v>
      </c>
    </row>
    <row r="403" spans="1:23" x14ac:dyDescent="0.2">
      <c r="A403" s="2" t="s">
        <v>27</v>
      </c>
      <c r="B403" s="2">
        <v>2020</v>
      </c>
      <c r="C403" s="2" t="s">
        <v>28</v>
      </c>
      <c r="D403" s="2" t="s">
        <v>15</v>
      </c>
      <c r="E403" s="2">
        <v>1.2859025931975681</v>
      </c>
      <c r="F403" s="2"/>
      <c r="G403" s="2"/>
      <c r="H403" s="2">
        <v>0</v>
      </c>
      <c r="I403" s="2"/>
      <c r="J403" s="2">
        <f t="shared" si="42"/>
        <v>9.5297109432272187</v>
      </c>
      <c r="K403" s="2">
        <f t="shared" si="43"/>
        <v>4.9233429228745305</v>
      </c>
      <c r="L403" s="2">
        <v>4.5490000000000003E-2</v>
      </c>
      <c r="M403" s="2">
        <f t="shared" si="47"/>
        <v>0.11041318764635878</v>
      </c>
      <c r="N403" s="2">
        <f t="shared" si="48"/>
        <v>1</v>
      </c>
      <c r="O403">
        <f t="shared" si="44"/>
        <v>0</v>
      </c>
      <c r="P403">
        <f t="shared" si="45"/>
        <v>0</v>
      </c>
      <c r="Q403">
        <f t="shared" si="46"/>
        <v>0</v>
      </c>
      <c r="S403" s="2">
        <v>1.4817956409750801</v>
      </c>
      <c r="U403" s="7">
        <v>1840738000</v>
      </c>
      <c r="V403" s="7">
        <v>16671360000</v>
      </c>
      <c r="W403" s="2">
        <v>3386187040.2206926</v>
      </c>
    </row>
    <row r="404" spans="1:23" x14ac:dyDescent="0.2">
      <c r="A404" s="2" t="s">
        <v>27</v>
      </c>
      <c r="B404" s="2">
        <v>2021</v>
      </c>
      <c r="C404" s="2" t="s">
        <v>28</v>
      </c>
      <c r="D404" s="2" t="s">
        <v>15</v>
      </c>
      <c r="E404" s="2">
        <v>1.2070101439530712</v>
      </c>
      <c r="F404" s="2"/>
      <c r="G404" s="2"/>
      <c r="H404" s="2">
        <v>0</v>
      </c>
      <c r="I404" s="2"/>
      <c r="J404" s="2">
        <f t="shared" si="42"/>
        <v>9.5597477008104903</v>
      </c>
      <c r="K404" s="2">
        <f t="shared" si="43"/>
        <v>4.4422572428310279</v>
      </c>
      <c r="L404" s="2">
        <v>7.6799999999999993E-2</v>
      </c>
      <c r="M404" s="2">
        <f t="shared" si="47"/>
        <v>0.10276476420413692</v>
      </c>
      <c r="N404" s="2">
        <f t="shared" si="48"/>
        <v>1</v>
      </c>
      <c r="O404">
        <f t="shared" si="44"/>
        <v>0</v>
      </c>
      <c r="P404">
        <f t="shared" si="45"/>
        <v>0</v>
      </c>
      <c r="Q404">
        <f t="shared" si="46"/>
        <v>0</v>
      </c>
      <c r="S404" s="2">
        <v>1.4936500061028799</v>
      </c>
      <c r="U404" s="7">
        <v>1656516000</v>
      </c>
      <c r="V404" s="7">
        <v>16119494000</v>
      </c>
      <c r="W404" s="2">
        <v>3628671893.329421</v>
      </c>
    </row>
    <row r="405" spans="1:23" x14ac:dyDescent="0.2">
      <c r="A405" s="2" t="s">
        <v>27</v>
      </c>
      <c r="B405" s="2">
        <v>2022</v>
      </c>
      <c r="C405" s="2" t="s">
        <v>28</v>
      </c>
      <c r="D405" s="2" t="s">
        <v>15</v>
      </c>
      <c r="E405" s="2">
        <v>1.1440415886330111</v>
      </c>
      <c r="F405" s="2"/>
      <c r="G405" s="2"/>
      <c r="H405" s="2">
        <v>0</v>
      </c>
      <c r="I405" s="2"/>
      <c r="J405" s="2">
        <f t="shared" si="42"/>
        <v>9.5667874110779874</v>
      </c>
      <c r="K405" s="2">
        <f t="shared" si="43"/>
        <v>4.2535342920657166</v>
      </c>
      <c r="L405" s="2">
        <v>6.9400000000000003E-2</v>
      </c>
      <c r="M405" s="2">
        <f t="shared" si="47"/>
        <v>0.12797920405984403</v>
      </c>
      <c r="N405" s="2">
        <f t="shared" si="48"/>
        <v>1</v>
      </c>
      <c r="O405">
        <f t="shared" si="44"/>
        <v>0</v>
      </c>
      <c r="P405">
        <f t="shared" si="45"/>
        <v>0</v>
      </c>
      <c r="Q405">
        <f t="shared" si="46"/>
        <v>0</v>
      </c>
      <c r="S405" s="2">
        <v>1.4806102044623</v>
      </c>
      <c r="U405" s="7">
        <v>2007598000</v>
      </c>
      <c r="V405" s="7">
        <v>15686908000</v>
      </c>
      <c r="W405" s="2">
        <v>3687970267.2813525</v>
      </c>
    </row>
    <row r="406" spans="1:23" x14ac:dyDescent="0.2">
      <c r="A406" s="2" t="s">
        <v>27</v>
      </c>
      <c r="B406" s="2">
        <v>2023</v>
      </c>
      <c r="C406" s="2" t="s">
        <v>28</v>
      </c>
      <c r="D406" s="2" t="s">
        <v>15</v>
      </c>
      <c r="E406" s="2">
        <v>1.1679718430761132</v>
      </c>
      <c r="F406" s="2"/>
      <c r="G406" s="2"/>
      <c r="H406" s="2">
        <v>0</v>
      </c>
      <c r="I406" s="2"/>
      <c r="J406" s="2">
        <f t="shared" si="42"/>
        <v>9.5722013870243803</v>
      </c>
      <c r="K406" s="2">
        <f t="shared" si="43"/>
        <v>3.9240587990870033</v>
      </c>
      <c r="L406" s="2"/>
      <c r="M406" s="2">
        <f t="shared" si="47"/>
        <v>0.12782047298539057</v>
      </c>
      <c r="N406" s="2">
        <f t="shared" si="48"/>
        <v>1</v>
      </c>
      <c r="O406">
        <f t="shared" si="44"/>
        <v>0</v>
      </c>
      <c r="P406">
        <f t="shared" si="45"/>
        <v>0</v>
      </c>
      <c r="Q406">
        <f t="shared" si="46"/>
        <v>0</v>
      </c>
      <c r="S406" s="2">
        <v>1.4806102044623</v>
      </c>
      <c r="U406" s="7">
        <v>1872998000</v>
      </c>
      <c r="V406" s="7">
        <v>14653349000</v>
      </c>
      <c r="W406" s="2">
        <v>3734232780.4591875</v>
      </c>
    </row>
    <row r="407" spans="1:23" x14ac:dyDescent="0.2">
      <c r="A407" s="2" t="s">
        <v>27</v>
      </c>
      <c r="B407" s="2">
        <v>2024</v>
      </c>
      <c r="C407" s="2" t="s">
        <v>28</v>
      </c>
      <c r="D407" s="2" t="s">
        <v>15</v>
      </c>
      <c r="E407" s="2">
        <v>1.1254579130841391</v>
      </c>
      <c r="F407" s="2"/>
      <c r="G407" s="2"/>
      <c r="H407" s="2">
        <v>0</v>
      </c>
      <c r="I407" s="2"/>
      <c r="J407" s="2">
        <f t="shared" si="42"/>
        <v>9.595737905546752</v>
      </c>
      <c r="K407" s="2">
        <f t="shared" si="43"/>
        <v>3.5200159560601381</v>
      </c>
      <c r="L407" s="2">
        <v>0.08</v>
      </c>
      <c r="M407" s="2">
        <f t="shared" si="47"/>
        <v>0.14830091817272306</v>
      </c>
      <c r="N407" s="2">
        <f t="shared" si="48"/>
        <v>1</v>
      </c>
      <c r="O407">
        <f t="shared" si="44"/>
        <v>0</v>
      </c>
      <c r="P407">
        <f t="shared" si="45"/>
        <v>0</v>
      </c>
      <c r="Q407">
        <f t="shared" si="46"/>
        <v>0</v>
      </c>
      <c r="S407" s="2">
        <v>1.4806102044623</v>
      </c>
      <c r="U407" s="7">
        <v>2057910000</v>
      </c>
      <c r="V407" s="7">
        <v>13876583000</v>
      </c>
      <c r="W407" s="2">
        <v>3942193209.6954746</v>
      </c>
    </row>
    <row r="408" spans="1:23" x14ac:dyDescent="0.2">
      <c r="A408" s="2" t="s">
        <v>53</v>
      </c>
      <c r="B408" s="2">
        <v>2018</v>
      </c>
      <c r="C408" s="2" t="s">
        <v>54</v>
      </c>
      <c r="D408" s="2" t="s">
        <v>5</v>
      </c>
      <c r="E408" s="2">
        <v>1.6047822314419149</v>
      </c>
      <c r="F408" s="2">
        <v>48.0790472426946</v>
      </c>
      <c r="G408" s="2">
        <v>9</v>
      </c>
      <c r="H408" s="2">
        <v>1</v>
      </c>
      <c r="I408" s="2">
        <v>0</v>
      </c>
      <c r="J408" s="2">
        <f t="shared" si="42"/>
        <v>10.169706686860106</v>
      </c>
      <c r="K408" s="2">
        <f t="shared" si="43"/>
        <v>2.6555186809260993E-3</v>
      </c>
      <c r="L408" s="2">
        <v>-3.0800000000000001E-2</v>
      </c>
      <c r="M408" s="2">
        <f t="shared" si="47"/>
        <v>0.49541254252291778</v>
      </c>
      <c r="N408" s="2">
        <f t="shared" si="48"/>
        <v>1</v>
      </c>
      <c r="O408">
        <f t="shared" si="44"/>
        <v>432.71142518425142</v>
      </c>
      <c r="P408">
        <f t="shared" si="45"/>
        <v>48.0790472426946</v>
      </c>
      <c r="Q408">
        <f t="shared" si="46"/>
        <v>0</v>
      </c>
      <c r="S408" s="2">
        <v>1.78121557748785</v>
      </c>
      <c r="U408" s="7">
        <v>19445676</v>
      </c>
      <c r="V408" s="7">
        <v>39251481</v>
      </c>
      <c r="W408" s="2">
        <v>14781097674.790688</v>
      </c>
    </row>
    <row r="409" spans="1:23" x14ac:dyDescent="0.2">
      <c r="A409" s="2" t="s">
        <v>53</v>
      </c>
      <c r="B409" s="2">
        <v>2019</v>
      </c>
      <c r="C409" s="2" t="s">
        <v>54</v>
      </c>
      <c r="D409" s="2" t="s">
        <v>5</v>
      </c>
      <c r="E409" s="2">
        <v>1.4104430378418751</v>
      </c>
      <c r="F409" s="2">
        <v>53.992413104969103</v>
      </c>
      <c r="G409" s="2">
        <v>8</v>
      </c>
      <c r="H409" s="2">
        <v>1</v>
      </c>
      <c r="I409" s="2">
        <v>0</v>
      </c>
      <c r="J409" s="2">
        <f t="shared" si="42"/>
        <v>10.222000137644089</v>
      </c>
      <c r="K409" s="2">
        <f t="shared" si="43"/>
        <v>0</v>
      </c>
      <c r="L409" s="2">
        <v>2.3789999999999999E-2</v>
      </c>
      <c r="M409" s="2" t="e">
        <f t="shared" si="47"/>
        <v>#DIV/0!</v>
      </c>
      <c r="N409" s="2">
        <f t="shared" si="48"/>
        <v>1</v>
      </c>
      <c r="O409">
        <f t="shared" si="44"/>
        <v>431.93930483975282</v>
      </c>
      <c r="P409">
        <f t="shared" si="45"/>
        <v>53.992413104969103</v>
      </c>
      <c r="Q409">
        <f t="shared" si="46"/>
        <v>0</v>
      </c>
      <c r="S409" s="2">
        <v>1.7907663312545401</v>
      </c>
      <c r="U409" s="7"/>
      <c r="V409" s="7"/>
      <c r="W409" s="2">
        <v>16672477409.638538</v>
      </c>
    </row>
    <row r="410" spans="1:23" x14ac:dyDescent="0.2">
      <c r="A410" s="2" t="s">
        <v>53</v>
      </c>
      <c r="B410" s="2">
        <v>2020</v>
      </c>
      <c r="C410" s="2" t="s">
        <v>54</v>
      </c>
      <c r="D410" s="2" t="s">
        <v>5</v>
      </c>
      <c r="E410" s="2">
        <v>1.3208186704300611</v>
      </c>
      <c r="F410" s="2">
        <v>54.310258318490398</v>
      </c>
      <c r="G410" s="2">
        <v>7</v>
      </c>
      <c r="H410" s="2">
        <v>1</v>
      </c>
      <c r="I410" s="2">
        <v>0</v>
      </c>
      <c r="J410" s="2">
        <f t="shared" si="42"/>
        <v>10.25771940487061</v>
      </c>
      <c r="K410" s="2">
        <f t="shared" si="43"/>
        <v>1.0567152343551867E-3</v>
      </c>
      <c r="L410" s="2">
        <v>8.6400000000000005E-2</v>
      </c>
      <c r="M410" s="2">
        <f t="shared" si="47"/>
        <v>-3.6260744787944006E-2</v>
      </c>
      <c r="N410" s="2">
        <f t="shared" si="48"/>
        <v>0</v>
      </c>
      <c r="O410">
        <f t="shared" si="44"/>
        <v>380.17180822943277</v>
      </c>
      <c r="P410">
        <f t="shared" si="45"/>
        <v>54.310258318490398</v>
      </c>
      <c r="Q410">
        <f t="shared" si="46"/>
        <v>0</v>
      </c>
      <c r="S410" s="2">
        <v>1.7740525121628301</v>
      </c>
      <c r="U410" s="7">
        <v>-693608</v>
      </c>
      <c r="V410" s="7">
        <v>19128344</v>
      </c>
      <c r="W410" s="2">
        <v>18101701743.395626</v>
      </c>
    </row>
    <row r="411" spans="1:23" x14ac:dyDescent="0.2">
      <c r="A411" s="2" t="s">
        <v>53</v>
      </c>
      <c r="B411" s="2">
        <v>2021</v>
      </c>
      <c r="C411" s="2" t="s">
        <v>54</v>
      </c>
      <c r="D411" s="2" t="s">
        <v>5</v>
      </c>
      <c r="E411" s="2">
        <v>1.3409169839625212</v>
      </c>
      <c r="F411" s="2">
        <v>46.852588386516203</v>
      </c>
      <c r="G411" s="2">
        <v>7</v>
      </c>
      <c r="H411" s="2">
        <v>1</v>
      </c>
      <c r="I411" s="2">
        <v>0</v>
      </c>
      <c r="J411" s="2">
        <f t="shared" si="42"/>
        <v>10.238927235586967</v>
      </c>
      <c r="K411" s="2">
        <f t="shared" si="43"/>
        <v>0</v>
      </c>
      <c r="L411" s="2">
        <v>3.8300000000000001E-2</v>
      </c>
      <c r="M411" s="2" t="e">
        <f t="shared" si="47"/>
        <v>#DIV/0!</v>
      </c>
      <c r="N411" s="2">
        <f t="shared" si="48"/>
        <v>1</v>
      </c>
      <c r="O411">
        <f t="shared" si="44"/>
        <v>327.96811870561339</v>
      </c>
      <c r="P411">
        <f t="shared" si="45"/>
        <v>46.852588386516203</v>
      </c>
      <c r="Q411">
        <f t="shared" si="46"/>
        <v>0</v>
      </c>
      <c r="S411" s="2">
        <v>1.76688944683781</v>
      </c>
      <c r="U411" s="7"/>
      <c r="V411" s="7"/>
      <c r="W411" s="2">
        <v>17335135297.254074</v>
      </c>
    </row>
    <row r="412" spans="1:23" x14ac:dyDescent="0.2">
      <c r="A412" s="2" t="s">
        <v>53</v>
      </c>
      <c r="B412" s="2">
        <v>2022</v>
      </c>
      <c r="C412" s="2" t="s">
        <v>54</v>
      </c>
      <c r="D412" s="2" t="s">
        <v>5</v>
      </c>
      <c r="E412" s="2">
        <v>1.2646419640686566</v>
      </c>
      <c r="F412" s="2">
        <v>45.401153095968802</v>
      </c>
      <c r="G412" s="2">
        <v>7</v>
      </c>
      <c r="H412" s="2">
        <v>0</v>
      </c>
      <c r="I412" s="2">
        <v>0</v>
      </c>
      <c r="J412" s="2">
        <f t="shared" si="42"/>
        <v>10.256840559923704</v>
      </c>
      <c r="K412" s="2">
        <f t="shared" si="43"/>
        <v>0</v>
      </c>
      <c r="L412" s="2">
        <v>5.8700000000000002E-2</v>
      </c>
      <c r="M412" s="2" t="e">
        <f t="shared" si="47"/>
        <v>#DIV/0!</v>
      </c>
      <c r="N412" s="2">
        <f t="shared" si="48"/>
        <v>1</v>
      </c>
      <c r="O412">
        <f t="shared" si="44"/>
        <v>317.80807167178159</v>
      </c>
      <c r="P412">
        <f t="shared" si="45"/>
        <v>0</v>
      </c>
      <c r="Q412">
        <f t="shared" si="46"/>
        <v>0</v>
      </c>
      <c r="S412" s="2">
        <v>1.7907663312545401</v>
      </c>
      <c r="U412" s="7"/>
      <c r="V412" s="7"/>
      <c r="W412" s="2">
        <v>18065107901.682186</v>
      </c>
    </row>
    <row r="413" spans="1:23" x14ac:dyDescent="0.2">
      <c r="A413" s="2" t="s">
        <v>53</v>
      </c>
      <c r="B413" s="2">
        <v>2023</v>
      </c>
      <c r="C413" s="2" t="s">
        <v>54</v>
      </c>
      <c r="D413" s="2" t="s">
        <v>5</v>
      </c>
      <c r="E413" s="2">
        <v>1.1879676441856646</v>
      </c>
      <c r="F413" s="2">
        <v>51.054653624494399</v>
      </c>
      <c r="G413" s="2">
        <v>7</v>
      </c>
      <c r="H413" s="2">
        <v>1</v>
      </c>
      <c r="I413" s="2">
        <v>0</v>
      </c>
      <c r="J413" s="2">
        <f t="shared" si="42"/>
        <v>10.280362839396648</v>
      </c>
      <c r="K413" s="2">
        <f t="shared" si="43"/>
        <v>0</v>
      </c>
      <c r="L413" s="2">
        <v>0.12429999999999999</v>
      </c>
      <c r="M413" s="2" t="e">
        <f t="shared" si="47"/>
        <v>#DIV/0!</v>
      </c>
      <c r="N413" s="2">
        <f t="shared" si="48"/>
        <v>1</v>
      </c>
      <c r="O413">
        <f t="shared" si="44"/>
        <v>357.3825753714608</v>
      </c>
      <c r="P413">
        <f t="shared" si="45"/>
        <v>51.054653624494399</v>
      </c>
      <c r="Q413">
        <f t="shared" si="46"/>
        <v>0</v>
      </c>
      <c r="S413" s="2">
        <v>1.7907663312545401</v>
      </c>
      <c r="U413" s="7"/>
      <c r="V413" s="7"/>
      <c r="W413" s="2">
        <v>19070533357.331398</v>
      </c>
    </row>
    <row r="414" spans="1:23" x14ac:dyDescent="0.2">
      <c r="A414" s="2" t="s">
        <v>53</v>
      </c>
      <c r="B414" s="2">
        <v>2024</v>
      </c>
      <c r="C414" s="2" t="s">
        <v>54</v>
      </c>
      <c r="D414" s="2" t="s">
        <v>5</v>
      </c>
      <c r="E414" s="2">
        <v>1.2859025931975681</v>
      </c>
      <c r="F414" s="2"/>
      <c r="G414" s="2"/>
      <c r="H414" s="2">
        <v>0</v>
      </c>
      <c r="I414" s="2"/>
      <c r="J414" s="2">
        <f t="shared" ref="J414" si="49">LOG(W414)</f>
        <v>9.5297109432272187</v>
      </c>
      <c r="K414" s="2">
        <f t="shared" ref="K414" si="50">V414/W414</f>
        <v>4.9233429228745305</v>
      </c>
      <c r="L414" s="2">
        <v>4.5490000000000003E-2</v>
      </c>
      <c r="M414" s="2">
        <f t="shared" ref="M414" si="51">U414/V414</f>
        <v>0.11041318764635878</v>
      </c>
      <c r="N414" s="2">
        <f t="shared" ref="N414" si="52">IF(U414&gt;=0,1,0)</f>
        <v>1</v>
      </c>
      <c r="O414">
        <f t="shared" ref="O414" si="53">F414*G414</f>
        <v>0</v>
      </c>
      <c r="P414">
        <f t="shared" ref="P414" si="54">F414*H414</f>
        <v>0</v>
      </c>
      <c r="Q414">
        <f t="shared" ref="Q414" si="55">F414*I414</f>
        <v>0</v>
      </c>
      <c r="S414" s="2">
        <v>1.4817956409750801</v>
      </c>
      <c r="U414" s="7">
        <v>1840738000</v>
      </c>
      <c r="V414" s="7">
        <v>16671360000</v>
      </c>
      <c r="W414" s="2">
        <v>3386187040.2206926</v>
      </c>
    </row>
    <row r="419" spans="21:22" x14ac:dyDescent="0.2">
      <c r="U419" s="7"/>
      <c r="V419" s="7"/>
    </row>
  </sheetData>
  <sortState xmlns:xlrd2="http://schemas.microsoft.com/office/spreadsheetml/2017/richdata2" ref="A2:N414">
    <sortCondition ref="C1:C41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 dawoud</dc:creator>
  <cp:lastModifiedBy>Elsayed Mahmoud Elsayed Elhennawy</cp:lastModifiedBy>
  <dcterms:created xsi:type="dcterms:W3CDTF">2015-06-05T18:17:20Z</dcterms:created>
  <dcterms:modified xsi:type="dcterms:W3CDTF">2025-08-11T14:04:56Z</dcterms:modified>
</cp:coreProperties>
</file>