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365-my.sharepoint.com/personal/jorge_morello_uma_es/Documents/DOCTORADO FPI/Interactomics/INTERACTOMICS MIGUEL/SUBMISSION/"/>
    </mc:Choice>
  </mc:AlternateContent>
  <xr:revisionPtr revIDLastSave="40" documentId="8_{D410C1A3-BA61-4B61-87A9-55A40D2DCF6A}" xr6:coauthVersionLast="47" xr6:coauthVersionMax="47" xr10:uidLastSave="{07E21C67-7A6B-4EB1-A732-F4E0E9F7C655}"/>
  <bookViews>
    <workbookView xWindow="-108" yWindow="-108" windowWidth="23256" windowHeight="12456" tabRatio="834" activeTab="3" xr2:uid="{54B6D298-0980-4D66-8D85-7026D5628FBB}"/>
  </bookViews>
  <sheets>
    <sheet name="SHEETS DESCRIPTION" sheetId="8" r:id="rId1"/>
    <sheet name="1. SUMMARY" sheetId="1" r:id="rId2"/>
    <sheet name="2. INTERACTORS LOCALIZATIONS" sheetId="7" r:id="rId3"/>
    <sheet name="3. FAMILIES NETWORK" sheetId="10" r:id="rId4"/>
  </sheets>
  <definedNames>
    <definedName name="_xlnm._FilterDatabase" localSheetId="2" hidden="1">'2. INTERACTORS LOCALIZATIONS'!$A$1:$AC$1</definedName>
    <definedName name="_xlnm._FilterDatabase" localSheetId="3" hidden="1">'3. FAMILIES NETWORK'!$A$6:$C$79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J4" i="1" l="1"/>
  <c r="I4" i="1"/>
  <c r="G4" i="1"/>
  <c r="F4" i="1"/>
  <c r="D4" i="1"/>
  <c r="C4" i="1"/>
  <c r="B4" i="1"/>
  <c r="H4" i="1" l="1"/>
</calcChain>
</file>

<file path=xl/sharedStrings.xml><?xml version="1.0" encoding="utf-8"?>
<sst xmlns="http://schemas.openxmlformats.org/spreadsheetml/2006/main" count="3876" uniqueCount="1212">
  <si>
    <t>AT1G72500</t>
  </si>
  <si>
    <t>AT1G20330</t>
  </si>
  <si>
    <t>AT2G20990</t>
  </si>
  <si>
    <t>AT2G43420</t>
  </si>
  <si>
    <t>AT3G54085</t>
  </si>
  <si>
    <t>AT1G05500</t>
  </si>
  <si>
    <t>AT1G53590</t>
  </si>
  <si>
    <t>AT4G24230</t>
  </si>
  <si>
    <t>AT1G51570</t>
  </si>
  <si>
    <t>AT5G11100</t>
  </si>
  <si>
    <t>AT3G61050</t>
  </si>
  <si>
    <t>AT5G22460</t>
  </si>
  <si>
    <t>AT5G07920</t>
  </si>
  <si>
    <t>AT3G48890</t>
  </si>
  <si>
    <t>AT4G23630</t>
  </si>
  <si>
    <t>AT5G42570</t>
  </si>
  <si>
    <t>AT3G13870</t>
  </si>
  <si>
    <t>AT5G59960</t>
  </si>
  <si>
    <t>AT3G17000</t>
  </si>
  <si>
    <t>AT3G61560</t>
  </si>
  <si>
    <t>AT3G14910</t>
  </si>
  <si>
    <t>AT5G17980</t>
  </si>
  <si>
    <t>AT5G45160</t>
  </si>
  <si>
    <t>AT1G74520</t>
  </si>
  <si>
    <t>AT3G57880</t>
  </si>
  <si>
    <t>AT3G19340</t>
  </si>
  <si>
    <t>AT2G46170</t>
  </si>
  <si>
    <t>AT4G26130</t>
  </si>
  <si>
    <t>AT5G41600</t>
  </si>
  <si>
    <t>AT1G60870</t>
  </si>
  <si>
    <t>AT2G45200</t>
  </si>
  <si>
    <t>AT1G73200</t>
  </si>
  <si>
    <t>AT2G36300</t>
  </si>
  <si>
    <t>AT5G14105</t>
  </si>
  <si>
    <t>AT4G31080</t>
  </si>
  <si>
    <t>AT4G30480</t>
  </si>
  <si>
    <t>AT1G08820</t>
  </si>
  <si>
    <t>AT4G27120</t>
  </si>
  <si>
    <t>AT3G52760</t>
  </si>
  <si>
    <t>AT3G57650</t>
  </si>
  <si>
    <t>AT2G24330</t>
  </si>
  <si>
    <t>AT2G45140</t>
  </si>
  <si>
    <t>AT5G23390</t>
  </si>
  <si>
    <t>AT1G29060</t>
  </si>
  <si>
    <t>AT1G48440</t>
  </si>
  <si>
    <t>AT3G18370</t>
  </si>
  <si>
    <t>AT1G64090</t>
  </si>
  <si>
    <t>AT1G48840</t>
  </si>
  <si>
    <t>AT5G13710</t>
  </si>
  <si>
    <t>AT2G15900</t>
  </si>
  <si>
    <t>AT1G62050</t>
  </si>
  <si>
    <t>AT2G40890</t>
  </si>
  <si>
    <t>AT5G52240</t>
  </si>
  <si>
    <t>AT2G40190</t>
  </si>
  <si>
    <t>AT1G76090</t>
  </si>
  <si>
    <t>AT5G45420</t>
  </si>
  <si>
    <t>AT3G48520</t>
  </si>
  <si>
    <t>AT2G04350</t>
  </si>
  <si>
    <t>AT3G57340</t>
  </si>
  <si>
    <t>AT5G50720</t>
  </si>
  <si>
    <t>AT3G14610</t>
  </si>
  <si>
    <t>AT1G11905</t>
  </si>
  <si>
    <t>AT1G15240</t>
  </si>
  <si>
    <t>AT3G19460</t>
  </si>
  <si>
    <t>AT2G39630</t>
  </si>
  <si>
    <t>AT3G59500</t>
  </si>
  <si>
    <t>AT5G16550</t>
  </si>
  <si>
    <t>AT5G15880</t>
  </si>
  <si>
    <t>AT5G35460</t>
  </si>
  <si>
    <t>AT4G14600</t>
  </si>
  <si>
    <t>AT3G60380</t>
  </si>
  <si>
    <t>AT1G51740</t>
  </si>
  <si>
    <t>AT1G64110</t>
  </si>
  <si>
    <t>AT1G65020</t>
  </si>
  <si>
    <t>AT3G60600</t>
  </si>
  <si>
    <t>AT5G42560</t>
  </si>
  <si>
    <t>AT1G54110</t>
  </si>
  <si>
    <t>AT1G30890</t>
  </si>
  <si>
    <t>AT1G11890</t>
  </si>
  <si>
    <t>AT2G26240</t>
  </si>
  <si>
    <t>AT3G54010</t>
  </si>
  <si>
    <t>AT1G33060</t>
  </si>
  <si>
    <t>AT2G38360</t>
  </si>
  <si>
    <t>AT3G66658</t>
  </si>
  <si>
    <t>AT4G08230</t>
  </si>
  <si>
    <t>AT1G69700</t>
  </si>
  <si>
    <t>AT5G49580</t>
  </si>
  <si>
    <t>AT4G17170</t>
  </si>
  <si>
    <t>AT5G50160</t>
  </si>
  <si>
    <t>AT4G00170</t>
  </si>
  <si>
    <t>AT3G51520</t>
  </si>
  <si>
    <t>AT3G10260</t>
  </si>
  <si>
    <t>AT2G26260</t>
  </si>
  <si>
    <t>AT1G29760</t>
  </si>
  <si>
    <t>AT1G73240</t>
  </si>
  <si>
    <t>AT1G74720</t>
  </si>
  <si>
    <t>AT2G43210</t>
  </si>
  <si>
    <t>ATCG00760</t>
  </si>
  <si>
    <t>AT5G60620</t>
  </si>
  <si>
    <t>AT5G58640</t>
  </si>
  <si>
    <t>AT5G47400</t>
  </si>
  <si>
    <t>AT3G03330</t>
  </si>
  <si>
    <t>AT1G27770</t>
  </si>
  <si>
    <t>AT2G44610</t>
  </si>
  <si>
    <t>AT1G04780</t>
  </si>
  <si>
    <t>AT3G57090</t>
  </si>
  <si>
    <t>AT3G63520</t>
  </si>
  <si>
    <t>AT2G01470</t>
  </si>
  <si>
    <t>AT4G00090</t>
  </si>
  <si>
    <t>AT3G05280</t>
  </si>
  <si>
    <t>AT4G11220</t>
  </si>
  <si>
    <t>AT5G59410</t>
  </si>
  <si>
    <t>AT3G48280</t>
  </si>
  <si>
    <t>AT3G14660</t>
  </si>
  <si>
    <t>AT4G31340</t>
  </si>
  <si>
    <t>AT5G16720</t>
  </si>
  <si>
    <t>AT3G57030</t>
  </si>
  <si>
    <t>AT4G18800</t>
  </si>
  <si>
    <t>AT4G35580</t>
  </si>
  <si>
    <t>AT1G47290</t>
  </si>
  <si>
    <t>AT3G29170</t>
  </si>
  <si>
    <t>AT4G08540</t>
  </si>
  <si>
    <t>AT3G17780</t>
  </si>
  <si>
    <t>AT1G07670</t>
  </si>
  <si>
    <t>AT1G19650</t>
  </si>
  <si>
    <t>AT4G34100</t>
  </si>
  <si>
    <t>AT1G07810</t>
  </si>
  <si>
    <t>AT2G31680</t>
  </si>
  <si>
    <t>AT4G30600</t>
  </si>
  <si>
    <t>AT3G20100</t>
  </si>
  <si>
    <t>AT4G11830</t>
  </si>
  <si>
    <t>AT4G00752</t>
  </si>
  <si>
    <t>AT2G15280</t>
  </si>
  <si>
    <t>AT5G22800</t>
  </si>
  <si>
    <t>AT5G20520</t>
  </si>
  <si>
    <t>AT2G17705</t>
  </si>
  <si>
    <t>AT2G17670</t>
  </si>
  <si>
    <t>AT1G60660</t>
  </si>
  <si>
    <t>AT2G40380</t>
  </si>
  <si>
    <t>AT1G19310</t>
  </si>
  <si>
    <t>AT5G17770</t>
  </si>
  <si>
    <t>AT1G07970</t>
  </si>
  <si>
    <t>AT5G09260</t>
  </si>
  <si>
    <t>AT3G51640</t>
  </si>
  <si>
    <t>AT2G30490</t>
  </si>
  <si>
    <t>AT1G66340</t>
  </si>
  <si>
    <t>AT4G16444</t>
  </si>
  <si>
    <t>AT3G04470</t>
  </si>
  <si>
    <t>AT5G16660</t>
  </si>
  <si>
    <t>AT1G54990</t>
  </si>
  <si>
    <t>AT1G22510</t>
  </si>
  <si>
    <t>AT5G48810</t>
  </si>
  <si>
    <t>AT1G78800</t>
  </si>
  <si>
    <t>AT1G02730</t>
  </si>
  <si>
    <t>AT5G21990</t>
  </si>
  <si>
    <t>AT5G26040</t>
  </si>
  <si>
    <t>AT1G60860</t>
  </si>
  <si>
    <t>AT3G44630</t>
  </si>
  <si>
    <t>AT4G37370</t>
  </si>
  <si>
    <t>AT3G14590</t>
  </si>
  <si>
    <t>AT2G47320</t>
  </si>
  <si>
    <t>AT5G55960</t>
  </si>
  <si>
    <t>AT5G08010</t>
  </si>
  <si>
    <t>AT5G48660</t>
  </si>
  <si>
    <t>AT5G11390</t>
  </si>
  <si>
    <t>AT2G41160</t>
  </si>
  <si>
    <t>AT2G42700</t>
  </si>
  <si>
    <t>AT3G22240</t>
  </si>
  <si>
    <t>AT5G59150</t>
  </si>
  <si>
    <t>AT4G39400</t>
  </si>
  <si>
    <t>AT5G17760</t>
  </si>
  <si>
    <t>AT1G22740</t>
  </si>
  <si>
    <t>AT3G50920</t>
  </si>
  <si>
    <t>AT1G05570</t>
  </si>
  <si>
    <t>AT4G04860</t>
  </si>
  <si>
    <t>AT3G62580</t>
  </si>
  <si>
    <t>AT5G24380</t>
  </si>
  <si>
    <t>AT2G40940</t>
  </si>
  <si>
    <t>AT3G50830</t>
  </si>
  <si>
    <t>AT3G29090</t>
  </si>
  <si>
    <t>AT3G03010</t>
  </si>
  <si>
    <t>AT4G25835</t>
  </si>
  <si>
    <t>AT2G39900</t>
  </si>
  <si>
    <t>AT2G42360</t>
  </si>
  <si>
    <t>AT1G75370</t>
  </si>
  <si>
    <t>AT1G19950</t>
  </si>
  <si>
    <t>AT1G70750</t>
  </si>
  <si>
    <t>AT3G55600</t>
  </si>
  <si>
    <t>AT1G77590</t>
  </si>
  <si>
    <t>AT5G24810</t>
  </si>
  <si>
    <t>AT3G63410</t>
  </si>
  <si>
    <t>AT1G65820</t>
  </si>
  <si>
    <t>AT1G63440</t>
  </si>
  <si>
    <t>AT3G16310</t>
  </si>
  <si>
    <t>AT4G14420</t>
  </si>
  <si>
    <t>AT4G18600</t>
  </si>
  <si>
    <t>AT4G10790</t>
  </si>
  <si>
    <t>AT5G08580</t>
  </si>
  <si>
    <t>AT3G06060</t>
  </si>
  <si>
    <t>AT5G03280</t>
  </si>
  <si>
    <t>AT5G53560</t>
  </si>
  <si>
    <t>AT1G67490</t>
  </si>
  <si>
    <t>AT3G51460</t>
  </si>
  <si>
    <t>AT2G38960</t>
  </si>
  <si>
    <t>AT2G01830</t>
  </si>
  <si>
    <t>AT5G57020</t>
  </si>
  <si>
    <t>AT2G21600</t>
  </si>
  <si>
    <t>AT5G12080</t>
  </si>
  <si>
    <t>AT5G27760</t>
  </si>
  <si>
    <t>AT5G06260</t>
  </si>
  <si>
    <t>AT2G24180</t>
  </si>
  <si>
    <t>AT2G23940</t>
  </si>
  <si>
    <t>AT2G19880</t>
  </si>
  <si>
    <t>AT1G50520</t>
  </si>
  <si>
    <t>AT5G19690</t>
  </si>
  <si>
    <t>AT3G56110</t>
  </si>
  <si>
    <t>AT2G07050</t>
  </si>
  <si>
    <t>AT5G12200</t>
  </si>
  <si>
    <t>AT5G49555</t>
  </si>
  <si>
    <t>AT5G23630</t>
  </si>
  <si>
    <t>AT2G44870</t>
  </si>
  <si>
    <t>AT1G02120</t>
  </si>
  <si>
    <t>AT1G63500</t>
  </si>
  <si>
    <t>AT4G22390</t>
  </si>
  <si>
    <t>AT2G02100</t>
  </si>
  <si>
    <t>AT1G34130</t>
  </si>
  <si>
    <t>AT1G16920</t>
  </si>
  <si>
    <t>AT5G07120</t>
  </si>
  <si>
    <t>AT5G65700</t>
  </si>
  <si>
    <t>AT1G05270</t>
  </si>
  <si>
    <t>AT2G16280</t>
  </si>
  <si>
    <t>AT1G11680</t>
  </si>
  <si>
    <t>AT4G29330</t>
  </si>
  <si>
    <t>AT5G48570</t>
  </si>
  <si>
    <t>AT5G47180</t>
  </si>
  <si>
    <t>AT3G55020</t>
  </si>
  <si>
    <t>AT5G53470</t>
  </si>
  <si>
    <t>AT4G34640</t>
  </si>
  <si>
    <t>AT2G45630</t>
  </si>
  <si>
    <t>AT3G45960</t>
  </si>
  <si>
    <t>AT3G47700</t>
  </si>
  <si>
    <t>AT2G31200</t>
  </si>
  <si>
    <t>AT1G12200</t>
  </si>
  <si>
    <t>AT1G44170</t>
  </si>
  <si>
    <t>AT3G49720</t>
  </si>
  <si>
    <t>AT3G28670</t>
  </si>
  <si>
    <t>AT2G23980</t>
  </si>
  <si>
    <t>AT3G56630</t>
  </si>
  <si>
    <t>AT5G15870</t>
  </si>
  <si>
    <t>AT4G27680</t>
  </si>
  <si>
    <t>AT5G61790</t>
  </si>
  <si>
    <t>AT3G15580</t>
  </si>
  <si>
    <t>AT1G61890</t>
  </si>
  <si>
    <t>AT2G21160</t>
  </si>
  <si>
    <t>AT1G07410</t>
  </si>
  <si>
    <t>AT3G23280</t>
  </si>
  <si>
    <t>AT1G22520</t>
  </si>
  <si>
    <t>AT5G59420</t>
  </si>
  <si>
    <t>AT1G07180</t>
  </si>
  <si>
    <t>AT1G10300</t>
  </si>
  <si>
    <t>AT3G02420</t>
  </si>
  <si>
    <t>AT3G15060</t>
  </si>
  <si>
    <t>AT2G44080</t>
  </si>
  <si>
    <t>AT5G35160</t>
  </si>
  <si>
    <t>AT5G20660</t>
  </si>
  <si>
    <t>AT2G21050</t>
  </si>
  <si>
    <t>AT1G67730</t>
  </si>
  <si>
    <t>AT4G32250</t>
  </si>
  <si>
    <t>AT3G18280</t>
  </si>
  <si>
    <t>AT5G41940</t>
  </si>
  <si>
    <t>AT5G49680</t>
  </si>
  <si>
    <t>AT3G26180</t>
  </si>
  <si>
    <t>AT1G71950</t>
  </si>
  <si>
    <t>AT4G35860</t>
  </si>
  <si>
    <t>AT4G22540</t>
  </si>
  <si>
    <t>AT4G20980</t>
  </si>
  <si>
    <t>AT3G06110</t>
  </si>
  <si>
    <t>AT4G02520</t>
  </si>
  <si>
    <t>AT2G19680</t>
  </si>
  <si>
    <t>AT4G04695</t>
  </si>
  <si>
    <t>AT4G15090</t>
  </si>
  <si>
    <t>AT1G29910</t>
  </si>
  <si>
    <t>AT3G60190</t>
  </si>
  <si>
    <t>AT2G24520</t>
  </si>
  <si>
    <t>AT1G73670</t>
  </si>
  <si>
    <t>AT3G04050</t>
  </si>
  <si>
    <t>AT5G42080</t>
  </si>
  <si>
    <t>AT3G54850</t>
  </si>
  <si>
    <t>AT4G21150</t>
  </si>
  <si>
    <t>AT5G16150</t>
  </si>
  <si>
    <t>AT5G64040</t>
  </si>
  <si>
    <t>AT5G65490</t>
  </si>
  <si>
    <t>AT5G23060</t>
  </si>
  <si>
    <t>AT1G11300</t>
  </si>
  <si>
    <t>AT3G22370</t>
  </si>
  <si>
    <t>AT1G17730</t>
  </si>
  <si>
    <t>AT5G23300</t>
  </si>
  <si>
    <t>AT2G05590</t>
  </si>
  <si>
    <t>AT5G15320</t>
  </si>
  <si>
    <t>AT1G58060</t>
  </si>
  <si>
    <t>AT3G52730</t>
  </si>
  <si>
    <t>AT1G69880</t>
  </si>
  <si>
    <t>AT3G46430</t>
  </si>
  <si>
    <t>AT3G21865</t>
  </si>
  <si>
    <t>AT2G03440</t>
  </si>
  <si>
    <t>AT1G52300</t>
  </si>
  <si>
    <t>AT1G58360</t>
  </si>
  <si>
    <t>AT4G01320</t>
  </si>
  <si>
    <t>AT2G07707</t>
  </si>
  <si>
    <t>AT3G19820</t>
  </si>
  <si>
    <t>AT1G34210</t>
  </si>
  <si>
    <t>AT3G47930</t>
  </si>
  <si>
    <t>AT1G07080</t>
  </si>
  <si>
    <t>AT4G21680</t>
  </si>
  <si>
    <t>AT1G09870</t>
  </si>
  <si>
    <t>AT3G20120</t>
  </si>
  <si>
    <t>AT2G47000</t>
  </si>
  <si>
    <t>AT2G03120</t>
  </si>
  <si>
    <t>AT5G01010</t>
  </si>
  <si>
    <t>AT1G74470</t>
  </si>
  <si>
    <t>AT4G20380</t>
  </si>
  <si>
    <t>AT1G42960</t>
  </si>
  <si>
    <t>AT1G10410</t>
  </si>
  <si>
    <t>AT2G25110</t>
  </si>
  <si>
    <t>AT3G22425</t>
  </si>
  <si>
    <t>AT5G11420</t>
  </si>
  <si>
    <t>AT2G47650</t>
  </si>
  <si>
    <t>AT1G06400</t>
  </si>
  <si>
    <t>AT4G22710</t>
  </si>
  <si>
    <t>AT5G20650</t>
  </si>
  <si>
    <t>AT5G13430</t>
  </si>
  <si>
    <t>AT2G38670</t>
  </si>
  <si>
    <t>AT4G15430</t>
  </si>
  <si>
    <t>AT3G45970</t>
  </si>
  <si>
    <t>AT4G35480</t>
  </si>
  <si>
    <t>AT1G70770</t>
  </si>
  <si>
    <t>AT1G60800</t>
  </si>
  <si>
    <t>AT5G55220</t>
  </si>
  <si>
    <t>AT2G45860</t>
  </si>
  <si>
    <t>AT3G49360</t>
  </si>
  <si>
    <t>AT1G10730</t>
  </si>
  <si>
    <t>AT2G27730</t>
  </si>
  <si>
    <t>AT4G05020</t>
  </si>
  <si>
    <t>AT1G75500</t>
  </si>
  <si>
    <t>AT4G29480</t>
  </si>
  <si>
    <t>AT3G26190</t>
  </si>
  <si>
    <t>AT3G43980</t>
  </si>
  <si>
    <t>Nº PROTEINS</t>
  </si>
  <si>
    <t>TURBO ID</t>
  </si>
  <si>
    <t>AP-MS</t>
  </si>
  <si>
    <t>TURBO ID U AP-MS</t>
  </si>
  <si>
    <t>ER-PM LOPIT</t>
  </si>
  <si>
    <t>TURBOID ∩ ER-PM LOPIT</t>
  </si>
  <si>
    <t>TURBOID ∩ AP-MS</t>
  </si>
  <si>
    <t>AP-MS ∩ ER-PM LOPIT</t>
  </si>
  <si>
    <t>TURBOID U AP-MS ∩ ER-PM LOPIT</t>
  </si>
  <si>
    <t>LIST OF ACC. NUMBERS</t>
  </si>
  <si>
    <t>TURBOID ∩ AP-MS ∩ ER-PM LOPIT</t>
  </si>
  <si>
    <t>APPLIED THRESHOLDS</t>
  </si>
  <si>
    <t>Enrichment &gt; 20</t>
  </si>
  <si>
    <t>Fold enrichment &gt;= 20</t>
  </si>
  <si>
    <t>AT3G19640</t>
  </si>
  <si>
    <t>AT4G35240</t>
  </si>
  <si>
    <t>AT5G61730</t>
  </si>
  <si>
    <t>AT5G60860</t>
  </si>
  <si>
    <t>AT3G56190</t>
  </si>
  <si>
    <t>AT1G80830</t>
  </si>
  <si>
    <t>AT3G07570</t>
  </si>
  <si>
    <t>AT2G13680</t>
  </si>
  <si>
    <t>AT3G13560</t>
  </si>
  <si>
    <t>AT3G13062</t>
  </si>
  <si>
    <t>AT2G47770</t>
  </si>
  <si>
    <t>AT1G55910</t>
  </si>
  <si>
    <t>AT4G20410</t>
  </si>
  <si>
    <t>AT4G35950</t>
  </si>
  <si>
    <t>AT1G67510</t>
  </si>
  <si>
    <t>AT1G19940</t>
  </si>
  <si>
    <t>AT5G11890</t>
  </si>
  <si>
    <t>AT1G73920</t>
  </si>
  <si>
    <t>AT4G19640</t>
  </si>
  <si>
    <t>AT1G21790</t>
  </si>
  <si>
    <t>AT3G11660</t>
  </si>
  <si>
    <t>AT1G56330</t>
  </si>
  <si>
    <t>AT5G65270</t>
  </si>
  <si>
    <t>AT1G22750</t>
  </si>
  <si>
    <t>AT1G34190</t>
  </si>
  <si>
    <t>AT5G58070</t>
  </si>
  <si>
    <t>AT1G60030</t>
  </si>
  <si>
    <t>AT5G43980</t>
  </si>
  <si>
    <t>AT5G05170</t>
  </si>
  <si>
    <t>AT5G05660</t>
  </si>
  <si>
    <t>AT5G62890</t>
  </si>
  <si>
    <t>AT2G39200</t>
  </si>
  <si>
    <t>AT1G16180</t>
  </si>
  <si>
    <t>AT1G73590</t>
  </si>
  <si>
    <t>AT4G38540</t>
  </si>
  <si>
    <t>AT5G53550</t>
  </si>
  <si>
    <t>AT4G13270</t>
  </si>
  <si>
    <t>AT4G21960</t>
  </si>
  <si>
    <t>AT3G04640</t>
  </si>
  <si>
    <t>AT2G40880</t>
  </si>
  <si>
    <t>AT2G04780</t>
  </si>
  <si>
    <t>AT2G38440</t>
  </si>
  <si>
    <t>AT1G11090</t>
  </si>
  <si>
    <t>AT1G22610</t>
  </si>
  <si>
    <t>AT5G56590</t>
  </si>
  <si>
    <t>AT3G60140</t>
  </si>
  <si>
    <t>AT4G39990</t>
  </si>
  <si>
    <t>AT1G04150</t>
  </si>
  <si>
    <t>AT4G16380</t>
  </si>
  <si>
    <t>AT4G16265</t>
  </si>
  <si>
    <t>AT5G19290</t>
  </si>
  <si>
    <t>AT1G12110</t>
  </si>
  <si>
    <t>AT4G24260</t>
  </si>
  <si>
    <t>AT1G66900</t>
  </si>
  <si>
    <t>AT5G64990</t>
  </si>
  <si>
    <t>AT3G02210</t>
  </si>
  <si>
    <t>AT4G37520</t>
  </si>
  <si>
    <t>AT3G27200</t>
  </si>
  <si>
    <t>AT5G19090</t>
  </si>
  <si>
    <t>AT5G16250</t>
  </si>
  <si>
    <t>AT5G25930</t>
  </si>
  <si>
    <t>AT1G65690</t>
  </si>
  <si>
    <t>AT4G38670</t>
  </si>
  <si>
    <t>AT2G24765</t>
  </si>
  <si>
    <t>AT5G10260</t>
  </si>
  <si>
    <t>AT5G56870</t>
  </si>
  <si>
    <t>AT1G09180</t>
  </si>
  <si>
    <t>AT5G24360</t>
  </si>
  <si>
    <t>AT5G48450</t>
  </si>
  <si>
    <t>AT5G49720</t>
  </si>
  <si>
    <t>AT3G52640</t>
  </si>
  <si>
    <t>AT1G70470</t>
  </si>
  <si>
    <t>AT1G67360</t>
  </si>
  <si>
    <t>AT5G65660</t>
  </si>
  <si>
    <t>AT4G16120</t>
  </si>
  <si>
    <t>AT5G66160</t>
  </si>
  <si>
    <t>AT3G28430</t>
  </si>
  <si>
    <t>AT1G43890</t>
  </si>
  <si>
    <t>AT2G01660</t>
  </si>
  <si>
    <t>AT4G00550</t>
  </si>
  <si>
    <t>AT3G49060</t>
  </si>
  <si>
    <t>AT3G43110</t>
  </si>
  <si>
    <t>AT2G03620</t>
  </si>
  <si>
    <t>AT3G12870</t>
  </si>
  <si>
    <t>AT3G22950</t>
  </si>
  <si>
    <t>%ER&gt;10 and %PM&gt;5</t>
  </si>
  <si>
    <t>ALL TOGETHER</t>
  </si>
  <si>
    <t>GENE</t>
  </si>
  <si>
    <t>GENE DESCRIPTION</t>
  </si>
  <si>
    <t>ACA1</t>
  </si>
  <si>
    <t>ALDH22A1</t>
  </si>
  <si>
    <t>ALG11</t>
  </si>
  <si>
    <t>Chaperone DnaJ-domain superfamily protein</t>
  </si>
  <si>
    <t>CYP72A7</t>
  </si>
  <si>
    <t>DGK1</t>
  </si>
  <si>
    <t>ECA4</t>
  </si>
  <si>
    <t>GPAT9</t>
  </si>
  <si>
    <t>HVA22A</t>
  </si>
  <si>
    <t>HVA22C</t>
  </si>
  <si>
    <t>HVA22I</t>
  </si>
  <si>
    <t>LPAT2</t>
  </si>
  <si>
    <t>MAMYB</t>
  </si>
  <si>
    <t>MCTP16</t>
  </si>
  <si>
    <t>MSBP2</t>
  </si>
  <si>
    <t>NDC1</t>
  </si>
  <si>
    <t>NTMC2T6.1</t>
  </si>
  <si>
    <t>RABA1D</t>
  </si>
  <si>
    <t>RABB1C</t>
  </si>
  <si>
    <t>RABH1B</t>
  </si>
  <si>
    <t>RHD3</t>
  </si>
  <si>
    <t>RTNLB1</t>
  </si>
  <si>
    <t>RTNLB2</t>
  </si>
  <si>
    <t>RTNLB4</t>
  </si>
  <si>
    <t>RTNLB5</t>
  </si>
  <si>
    <t>RTNLB6</t>
  </si>
  <si>
    <t>RTNLB8</t>
  </si>
  <si>
    <t>SMT1</t>
  </si>
  <si>
    <t>SNX3</t>
  </si>
  <si>
    <t>SNX4</t>
  </si>
  <si>
    <t>SYP81</t>
  </si>
  <si>
    <t>SYT4</t>
  </si>
  <si>
    <t>SYT5</t>
  </si>
  <si>
    <t>MCTP3</t>
  </si>
  <si>
    <t>At3g55600</t>
  </si>
  <si>
    <t>MEE9</t>
  </si>
  <si>
    <t>Ankyrin repeat family protein</t>
  </si>
  <si>
    <t>K-stimulated pyrophosphate-energized sodium pump protein</t>
  </si>
  <si>
    <t>DNA-directed RNA polymerase II protein</t>
  </si>
  <si>
    <t>ABC1 family protein</t>
  </si>
  <si>
    <t>Ypt/Rab-GAP domain of gyp1p superfamily protein</t>
  </si>
  <si>
    <t>D-isomer specific 2-hydroxyacid dehydrogenase family protein</t>
  </si>
  <si>
    <t>AT5G25590</t>
  </si>
  <si>
    <t>AT1G01470</t>
  </si>
  <si>
    <t>AT1G52760</t>
  </si>
  <si>
    <t>AT5G39410</t>
  </si>
  <si>
    <t>AT1G14830</t>
  </si>
  <si>
    <t>Calcium-binding EF hand family protein</t>
  </si>
  <si>
    <t>AT2G18040</t>
  </si>
  <si>
    <t>AT2G27030</t>
  </si>
  <si>
    <t>AT5G12140</t>
  </si>
  <si>
    <t>AT5G40370</t>
  </si>
  <si>
    <t>Integral membrane HRF1 family protein</t>
  </si>
  <si>
    <t>Low-density receptor-like protein</t>
  </si>
  <si>
    <t>ATP synthase E chain</t>
  </si>
  <si>
    <t>alt_ids</t>
  </si>
  <si>
    <t>gene_name</t>
  </si>
  <si>
    <t>description</t>
  </si>
  <si>
    <t>prediction</t>
  </si>
  <si>
    <t>train_organelle</t>
  </si>
  <si>
    <t>suborganelle</t>
  </si>
  <si>
    <t>pred_class1</t>
  </si>
  <si>
    <t>pred_class2</t>
  </si>
  <si>
    <t>p_val</t>
  </si>
  <si>
    <t>p_val_single</t>
  </si>
  <si>
    <t>p_val_dual</t>
  </si>
  <si>
    <t>completeness</t>
  </si>
  <si>
    <t>CHLOROPLAST</t>
  </si>
  <si>
    <t>CYTOSOL</t>
  </si>
  <si>
    <t>ER</t>
  </si>
  <si>
    <t>GOLGI</t>
  </si>
  <si>
    <t>MITOCHONDRION</t>
  </si>
  <si>
    <t>NUCLEUS</t>
  </si>
  <si>
    <t>PEROXISOME</t>
  </si>
  <si>
    <t>PM</t>
  </si>
  <si>
    <t>RIBOSOMAL</t>
  </si>
  <si>
    <t>TGN</t>
  </si>
  <si>
    <t>UNKNOWN</t>
  </si>
  <si>
    <t>VACUOLE</t>
  </si>
  <si>
    <t>A0A178VGH9</t>
  </si>
  <si>
    <t>Reticulon-like protein</t>
  </si>
  <si>
    <t>ER+PM</t>
  </si>
  <si>
    <t>Alpha/beta-Hydrolases superfamily protein</t>
  </si>
  <si>
    <t>TED4</t>
  </si>
  <si>
    <t>Bifunctional inhibitor/lipid-transfer protein/seed storage 2S albumin superfamily protein</t>
  </si>
  <si>
    <t>VACUOLE+PM</t>
  </si>
  <si>
    <t>ER+golgi</t>
  </si>
  <si>
    <t>AT3G11040</t>
  </si>
  <si>
    <t>EXLA1</t>
  </si>
  <si>
    <t>Expansin-like A1</t>
  </si>
  <si>
    <t>EXTRACELLULAR</t>
  </si>
  <si>
    <t>MIM</t>
  </si>
  <si>
    <t>CYTOSOL+PM</t>
  </si>
  <si>
    <t>PLASTID STROMA</t>
  </si>
  <si>
    <t>NUCLEUS+CYTOSOL</t>
  </si>
  <si>
    <t>GOLGI+er</t>
  </si>
  <si>
    <t>CYTOSOL+UNKNOWN</t>
  </si>
  <si>
    <t>PLASTID MEMBRANE</t>
  </si>
  <si>
    <t>CYTOSOL+pm?</t>
  </si>
  <si>
    <t>AT1G19970</t>
  </si>
  <si>
    <t>AT2G27810</t>
  </si>
  <si>
    <t>NUCLEUS+PM</t>
  </si>
  <si>
    <t>CNGC6</t>
  </si>
  <si>
    <t>Cyclic nucleotide-gated channel 6</t>
  </si>
  <si>
    <t>WOL</t>
  </si>
  <si>
    <t>HA5</t>
  </si>
  <si>
    <t>PM+CHLOROPLAST</t>
  </si>
  <si>
    <t>CHLOROPLAST+nucleus?</t>
  </si>
  <si>
    <t>WAVE5</t>
  </si>
  <si>
    <t>SCAR family protein</t>
  </si>
  <si>
    <t>ER+golgi?</t>
  </si>
  <si>
    <t>ATSTE24</t>
  </si>
  <si>
    <t>MMN10.21</t>
  </si>
  <si>
    <t>GOLGI+TGN</t>
  </si>
  <si>
    <t>GOLGI+ER</t>
  </si>
  <si>
    <t>A8MQH0</t>
  </si>
  <si>
    <t>GOLGI CIS</t>
  </si>
  <si>
    <t>AT1G02145</t>
  </si>
  <si>
    <t>MTG13.11</t>
  </si>
  <si>
    <t>Protein YIP</t>
  </si>
  <si>
    <t>3BETAHSD/D3</t>
  </si>
  <si>
    <t>AT5G06750</t>
  </si>
  <si>
    <t>OEP61</t>
  </si>
  <si>
    <t>GOLGI MEDIAL</t>
  </si>
  <si>
    <t>SNX2B</t>
  </si>
  <si>
    <t>Sorting nexin 2B</t>
  </si>
  <si>
    <t>PM+NUCLEUS</t>
  </si>
  <si>
    <t>PM+tgn</t>
  </si>
  <si>
    <t>PM+er?</t>
  </si>
  <si>
    <t>PM+peroxisome?</t>
  </si>
  <si>
    <t>NAC014</t>
  </si>
  <si>
    <t>NAC 014</t>
  </si>
  <si>
    <t>AT1G73650</t>
  </si>
  <si>
    <t>GCS1</t>
  </si>
  <si>
    <t>PM+ER</t>
  </si>
  <si>
    <t>AT1G62040</t>
  </si>
  <si>
    <t>GOLGI TRANS</t>
  </si>
  <si>
    <t>Myosin heavy chain-like protein</t>
  </si>
  <si>
    <t>ER+pm</t>
  </si>
  <si>
    <t>F4I1E4</t>
  </si>
  <si>
    <t>ER+peroxisome?</t>
  </si>
  <si>
    <t>AT1G56120</t>
  </si>
  <si>
    <t>BSK7</t>
  </si>
  <si>
    <t>F4I9Q5</t>
  </si>
  <si>
    <t>F4IBL0</t>
  </si>
  <si>
    <t>F4IDC8</t>
  </si>
  <si>
    <t>Inter alpha-trypsin inhibitor, heavy chain-like protein</t>
  </si>
  <si>
    <t>SYTA</t>
  </si>
  <si>
    <t>Synaptotagmin A</t>
  </si>
  <si>
    <t>Phox domain-containing protein</t>
  </si>
  <si>
    <t>MIP3</t>
  </si>
  <si>
    <t>Vesicle docking protein</t>
  </si>
  <si>
    <t>?PM+NUCLEUS+cytosol?</t>
  </si>
  <si>
    <t>ERO2</t>
  </si>
  <si>
    <t>Endoplasmic reticulum oxidoreductins 2</t>
  </si>
  <si>
    <t>TGN+GOLGI</t>
  </si>
  <si>
    <t>F4IYB7</t>
  </si>
  <si>
    <t>MOM</t>
  </si>
  <si>
    <t>PM+er</t>
  </si>
  <si>
    <t>AT3G10970</t>
  </si>
  <si>
    <t>HRF1</t>
  </si>
  <si>
    <t>ER+pm?</t>
  </si>
  <si>
    <t>F4JF82</t>
  </si>
  <si>
    <t>ER+nucleus</t>
  </si>
  <si>
    <t>NDB2</t>
  </si>
  <si>
    <t>NTL9</t>
  </si>
  <si>
    <t>AT4G35730</t>
  </si>
  <si>
    <t>NUCLEUS+golgi</t>
  </si>
  <si>
    <t>Expressed protein</t>
  </si>
  <si>
    <t>MQL5.26</t>
  </si>
  <si>
    <t>Sphingomyelin phosphodiesterase</t>
  </si>
  <si>
    <t>TMN11</t>
  </si>
  <si>
    <t>Transmembrane 9 superfamily member</t>
  </si>
  <si>
    <t>F4K658</t>
  </si>
  <si>
    <t>Pyridine nucleotide-disulfide oxidoreductase domain-containing protein 2</t>
  </si>
  <si>
    <t>F4KIJ2</t>
  </si>
  <si>
    <t>WLIN2A</t>
  </si>
  <si>
    <t>NUP35</t>
  </si>
  <si>
    <t>AT1G65610</t>
  </si>
  <si>
    <t>O22164</t>
  </si>
  <si>
    <t>CYP98A3</t>
  </si>
  <si>
    <t>CB5LP</t>
  </si>
  <si>
    <t>AT2G17480</t>
  </si>
  <si>
    <t>AT4G00900</t>
  </si>
  <si>
    <t>dl3250c</t>
  </si>
  <si>
    <t>PM+cytosol?</t>
  </si>
  <si>
    <t>AT4G39220</t>
  </si>
  <si>
    <t>RER1B</t>
  </si>
  <si>
    <t>AT2G32660</t>
  </si>
  <si>
    <t>AT4G32410</t>
  </si>
  <si>
    <t>CYP706A2</t>
  </si>
  <si>
    <t>AT2G45510</t>
  </si>
  <si>
    <t>CCD1</t>
  </si>
  <si>
    <t>CYP71B6</t>
  </si>
  <si>
    <t>AT2G44790</t>
  </si>
  <si>
    <t>TGN+er?</t>
  </si>
  <si>
    <t>ABCB4</t>
  </si>
  <si>
    <t>O80833</t>
  </si>
  <si>
    <t>At2g45860</t>
  </si>
  <si>
    <t>PRA1B4</t>
  </si>
  <si>
    <t>SPP</t>
  </si>
  <si>
    <t>O82209</t>
  </si>
  <si>
    <t>O82222</t>
  </si>
  <si>
    <t>CNX1</t>
  </si>
  <si>
    <t>Calnexin homolog 1</t>
  </si>
  <si>
    <t>PYRD</t>
  </si>
  <si>
    <t>P45434</t>
  </si>
  <si>
    <t>GSTF2</t>
  </si>
  <si>
    <t>PSAN</t>
  </si>
  <si>
    <t>ETR1</t>
  </si>
  <si>
    <t>SQS1</t>
  </si>
  <si>
    <t>TIF3D1</t>
  </si>
  <si>
    <t>AT3G62250</t>
  </si>
  <si>
    <t>CYP73A5</t>
  </si>
  <si>
    <t>MYOB3</t>
  </si>
  <si>
    <t>Myosin-binding protein 3</t>
  </si>
  <si>
    <t>TPR1</t>
  </si>
  <si>
    <t>Q0WVZ7</t>
  </si>
  <si>
    <t>GET1</t>
  </si>
  <si>
    <t>ERS1</t>
  </si>
  <si>
    <t>CHLOROPLAST+golgi?</t>
  </si>
  <si>
    <t>DIM</t>
  </si>
  <si>
    <t>PDF2.2</t>
  </si>
  <si>
    <t>AOX1A</t>
  </si>
  <si>
    <t>STL2P</t>
  </si>
  <si>
    <t>SEC12-like protein 2</t>
  </si>
  <si>
    <t>SMT2</t>
  </si>
  <si>
    <t>AT1G01540</t>
  </si>
  <si>
    <t>CYTB5-E</t>
  </si>
  <si>
    <t>RPL37B</t>
  </si>
  <si>
    <t>PUX9</t>
  </si>
  <si>
    <t>SSL10</t>
  </si>
  <si>
    <t>Q56ZZ7</t>
  </si>
  <si>
    <t>Q5XF12</t>
  </si>
  <si>
    <t>NTMC2T62</t>
  </si>
  <si>
    <t>HPPR4</t>
  </si>
  <si>
    <t>MJC20.4</t>
  </si>
  <si>
    <t>3BETAHSD/D2</t>
  </si>
  <si>
    <t>KIP</t>
  </si>
  <si>
    <t>Protein KINKY POLLEN</t>
  </si>
  <si>
    <t>AT5G56610</t>
  </si>
  <si>
    <t>Q6NKR3</t>
  </si>
  <si>
    <t>AT5G18680</t>
  </si>
  <si>
    <t>ALDH3H1</t>
  </si>
  <si>
    <t>PAS1</t>
  </si>
  <si>
    <t>AT5G19080</t>
  </si>
  <si>
    <t>ER+PM+golgi?</t>
  </si>
  <si>
    <t>AT3G61760</t>
  </si>
  <si>
    <t>TOPTELOMERE.1</t>
  </si>
  <si>
    <t>Retinal-binding protein</t>
  </si>
  <si>
    <t>AT1G61900</t>
  </si>
  <si>
    <t>AT5G49900</t>
  </si>
  <si>
    <t>NDA1</t>
  </si>
  <si>
    <t>Q8GWB3</t>
  </si>
  <si>
    <t>Q8GXW8</t>
  </si>
  <si>
    <t>YUP8H12.12</t>
  </si>
  <si>
    <t>AT5G19630</t>
  </si>
  <si>
    <t>ATG14B</t>
  </si>
  <si>
    <t>Q8L702</t>
  </si>
  <si>
    <t>Endoplasmic reticulum transmembrane protein</t>
  </si>
  <si>
    <t>LNP22</t>
  </si>
  <si>
    <t>AT5G09870</t>
  </si>
  <si>
    <t>ER+PEROXISOME</t>
  </si>
  <si>
    <t>WIT1</t>
  </si>
  <si>
    <t>WPP domain-interacting tail-anchored protein 1</t>
  </si>
  <si>
    <t>AT1G17820</t>
  </si>
  <si>
    <t>AT5G64640</t>
  </si>
  <si>
    <t>Q8L7U0</t>
  </si>
  <si>
    <t>KCR1</t>
  </si>
  <si>
    <t>Q8L9S0</t>
  </si>
  <si>
    <t>Bet1-like protein At1g29060</t>
  </si>
  <si>
    <t>Q8LAF4</t>
  </si>
  <si>
    <t>Nucleoporin protein Ndc1-Nup protein</t>
  </si>
  <si>
    <t>MIC10</t>
  </si>
  <si>
    <t>Q8LDS7</t>
  </si>
  <si>
    <t>CHMP1A</t>
  </si>
  <si>
    <t>HVA22H</t>
  </si>
  <si>
    <t>Q8LEU9</t>
  </si>
  <si>
    <t>At5g14105</t>
  </si>
  <si>
    <t>ATHIGD2</t>
  </si>
  <si>
    <t>Hypoxia-responsive family protein</t>
  </si>
  <si>
    <t>Q8RWC3</t>
  </si>
  <si>
    <t>KOC1</t>
  </si>
  <si>
    <t>Q8RX89</t>
  </si>
  <si>
    <t>WAV2</t>
  </si>
  <si>
    <t>AT2G23810</t>
  </si>
  <si>
    <t>UXS4</t>
  </si>
  <si>
    <t>TIG</t>
  </si>
  <si>
    <t>Q8VXX9</t>
  </si>
  <si>
    <t>Bet1-like protein At4g14600</t>
  </si>
  <si>
    <t>Q8VXZ2</t>
  </si>
  <si>
    <t>AT2G47900</t>
  </si>
  <si>
    <t>AT5G64080</t>
  </si>
  <si>
    <t>AT4G16520</t>
  </si>
  <si>
    <t>PUB14</t>
  </si>
  <si>
    <t>MZN1.9</t>
  </si>
  <si>
    <t>COPT5</t>
  </si>
  <si>
    <t>Q93XZ7</t>
  </si>
  <si>
    <t>CHLOROPLAST+peroxisome+er?</t>
  </si>
  <si>
    <t>ORP3C</t>
  </si>
  <si>
    <t>RPN2</t>
  </si>
  <si>
    <t>ER+CHLOROPLAST</t>
  </si>
  <si>
    <t>SDF2</t>
  </si>
  <si>
    <t>Q93ZN5</t>
  </si>
  <si>
    <t>STT3A</t>
  </si>
  <si>
    <t>Q941B2</t>
  </si>
  <si>
    <t>AT3G47960</t>
  </si>
  <si>
    <t>CYP21-3</t>
  </si>
  <si>
    <t>AT3G16340</t>
  </si>
  <si>
    <t>WAT1</t>
  </si>
  <si>
    <t>Protein WALLS ARE THIN 1</t>
  </si>
  <si>
    <t>SEC221</t>
  </si>
  <si>
    <t>Q94BQ9</t>
  </si>
  <si>
    <t>Q94C53</t>
  </si>
  <si>
    <t>DDRGK domain-containing protein 1</t>
  </si>
  <si>
    <t>AT4G22330</t>
  </si>
  <si>
    <t>AT5G64740</t>
  </si>
  <si>
    <t>UCR1-1</t>
  </si>
  <si>
    <t>SMT3</t>
  </si>
  <si>
    <t>AT4G27970</t>
  </si>
  <si>
    <t>DGAT2</t>
  </si>
  <si>
    <t>CALS1</t>
  </si>
  <si>
    <t>AT1G57990</t>
  </si>
  <si>
    <t>Maternal effect embryo arrest 9</t>
  </si>
  <si>
    <t>AT1G69420</t>
  </si>
  <si>
    <t>AT5G22200</t>
  </si>
  <si>
    <t>AT5G63530</t>
  </si>
  <si>
    <t>SAC7</t>
  </si>
  <si>
    <t>Q9C7S3</t>
  </si>
  <si>
    <t>Inner membrane localized protein</t>
  </si>
  <si>
    <t>SPI-1</t>
  </si>
  <si>
    <t>?ER+GOLGI+cytosol?</t>
  </si>
  <si>
    <t>MPK15</t>
  </si>
  <si>
    <t>CHLP</t>
  </si>
  <si>
    <t>AT1G63120</t>
  </si>
  <si>
    <t>LACS9</t>
  </si>
  <si>
    <t>TRX8</t>
  </si>
  <si>
    <t>Q9CAT4</t>
  </si>
  <si>
    <t>HVA22E</t>
  </si>
  <si>
    <t>EMB86</t>
  </si>
  <si>
    <t>Q9FGY8</t>
  </si>
  <si>
    <t>AT5G37740</t>
  </si>
  <si>
    <t>AT5G61480</t>
  </si>
  <si>
    <t>Multiple C2 domain and transmembrane region protein 16</t>
  </si>
  <si>
    <t>Q9FJK4</t>
  </si>
  <si>
    <t>FKBP65</t>
  </si>
  <si>
    <t>Q9FKE9</t>
  </si>
  <si>
    <t>AT5G61740</t>
  </si>
  <si>
    <t>PYD2</t>
  </si>
  <si>
    <t>MWD9.26</t>
  </si>
  <si>
    <t>CAS</t>
  </si>
  <si>
    <t>Q9FN75</t>
  </si>
  <si>
    <t>AT5G06320</t>
  </si>
  <si>
    <t>MAH20.14</t>
  </si>
  <si>
    <t>NMT1</t>
  </si>
  <si>
    <t>Q9FWW9</t>
  </si>
  <si>
    <t>3BETAHSD/D1</t>
  </si>
  <si>
    <t>STT3B</t>
  </si>
  <si>
    <t>AXR4</t>
  </si>
  <si>
    <t>Protein AUXIN RESPONSE 4</t>
  </si>
  <si>
    <t>CLB</t>
  </si>
  <si>
    <t>UNKNOWN+CYTOSOL</t>
  </si>
  <si>
    <t>Q9LFT2</t>
  </si>
  <si>
    <t>Q9LFT3</t>
  </si>
  <si>
    <t>CYSTM9</t>
  </si>
  <si>
    <t>CYP705A19</t>
  </si>
  <si>
    <t>Q9LKB3</t>
  </si>
  <si>
    <t>AT1G20823</t>
  </si>
  <si>
    <t>Q9LN10</t>
  </si>
  <si>
    <t>NUCLEUS+ER</t>
  </si>
  <si>
    <t>AT1G17620</t>
  </si>
  <si>
    <t>AT1G01630</t>
  </si>
  <si>
    <t>Q9LSH0</t>
  </si>
  <si>
    <t>ER+TGN+pm?</t>
  </si>
  <si>
    <t>Q9LSM5</t>
  </si>
  <si>
    <t>Protein ecdysoneless homolog</t>
  </si>
  <si>
    <t>PEX22</t>
  </si>
  <si>
    <t>PDR2</t>
  </si>
  <si>
    <t>CYP72A13</t>
  </si>
  <si>
    <t>Cytochrome P450</t>
  </si>
  <si>
    <t>PME31</t>
  </si>
  <si>
    <t>PVA21</t>
  </si>
  <si>
    <t>F3C22_160</t>
  </si>
  <si>
    <t>QCR9</t>
  </si>
  <si>
    <t>CYP94D2</t>
  </si>
  <si>
    <t>VTE3</t>
  </si>
  <si>
    <t>MSL10</t>
  </si>
  <si>
    <t>PRA1B1</t>
  </si>
  <si>
    <t>AT5G07250</t>
  </si>
  <si>
    <t>AT5G03380</t>
  </si>
  <si>
    <t>EXLA3</t>
  </si>
  <si>
    <t>Q9M0A0</t>
  </si>
  <si>
    <t>Q9M0D5</t>
  </si>
  <si>
    <t>PUX10</t>
  </si>
  <si>
    <t>FIS1A</t>
  </si>
  <si>
    <t>Cotton fiber protein</t>
  </si>
  <si>
    <t>CGR2</t>
  </si>
  <si>
    <t>Q9M840</t>
  </si>
  <si>
    <t>Q9M898</t>
  </si>
  <si>
    <t>Q9M8U2</t>
  </si>
  <si>
    <t>AT1G53390</t>
  </si>
  <si>
    <t>F15H11.2</t>
  </si>
  <si>
    <t>EIN2</t>
  </si>
  <si>
    <t>CYP51G1</t>
  </si>
  <si>
    <t>AP1M1</t>
  </si>
  <si>
    <t>AT3G07160</t>
  </si>
  <si>
    <t>AT2G17220</t>
  </si>
  <si>
    <t>RABA5D</t>
  </si>
  <si>
    <t>KCS9</t>
  </si>
  <si>
    <t>PRA1B2</t>
  </si>
  <si>
    <t>LACS8</t>
  </si>
  <si>
    <t>AT2G36950</t>
  </si>
  <si>
    <t>Q9SJM8</t>
  </si>
  <si>
    <t>AT2G25060</t>
  </si>
  <si>
    <t>AT2G31960</t>
  </si>
  <si>
    <t>Q9SLN0</t>
  </si>
  <si>
    <t>ACBP1</t>
  </si>
  <si>
    <t>CYP94B3</t>
  </si>
  <si>
    <t>CSLD5</t>
  </si>
  <si>
    <t>MAG2</t>
  </si>
  <si>
    <t>ACBP3</t>
  </si>
  <si>
    <t>GLDH</t>
  </si>
  <si>
    <t>AT4G16790</t>
  </si>
  <si>
    <t>AT4G20830</t>
  </si>
  <si>
    <t>FAR1</t>
  </si>
  <si>
    <t>Protein FAR-RED IMPAIRED RESPONSE 1</t>
  </si>
  <si>
    <t>Q9SZI4</t>
  </si>
  <si>
    <t>CYP81D8</t>
  </si>
  <si>
    <t>Q9T090</t>
  </si>
  <si>
    <t>AT1G59820</t>
  </si>
  <si>
    <t>MITOCHONDRION+PEROXISOME+er?</t>
  </si>
  <si>
    <t>CBR1</t>
  </si>
  <si>
    <t>MITOCHONDRION+ER</t>
  </si>
  <si>
    <t>AT2G16700</t>
  </si>
  <si>
    <t>Q9ZQ34</t>
  </si>
  <si>
    <t>Uncharacterized protein At2g24330</t>
  </si>
  <si>
    <t>AT2G03350</t>
  </si>
  <si>
    <t>GOLGI+ER+cytosol?</t>
  </si>
  <si>
    <t>Q9ZUX4</t>
  </si>
  <si>
    <t>Uncharacterized protein At2g27730, mitochondrial</t>
  </si>
  <si>
    <t>AT2G27080</t>
  </si>
  <si>
    <t>PECT1</t>
  </si>
  <si>
    <t>PUX11</t>
  </si>
  <si>
    <t>CYTB5-D</t>
  </si>
  <si>
    <t>TURBOID</t>
  </si>
  <si>
    <t>Interacts by…</t>
  </si>
  <si>
    <t>Q84J71</t>
  </si>
  <si>
    <t>ARL</t>
  </si>
  <si>
    <t>F4J4G9</t>
  </si>
  <si>
    <t>F4JRY9</t>
  </si>
  <si>
    <t>MSBP1</t>
  </si>
  <si>
    <t>RBL18</t>
  </si>
  <si>
    <t>CYP705A27</t>
  </si>
  <si>
    <t>Q93VQ6</t>
  </si>
  <si>
    <t>HISN5A</t>
  </si>
  <si>
    <t>ER-PM</t>
  </si>
  <si>
    <t>SHEET NAME</t>
  </si>
  <si>
    <t>DESCRIPTION</t>
  </si>
  <si>
    <t>SUMMARY</t>
  </si>
  <si>
    <t xml:space="preserve">Annotation of genes contained on at least two of the categories (TURBO ID, AP-MS, ER-PM LOPIT), sorted by name of protein and grouped by families </t>
  </si>
  <si>
    <t>INTERACTORS LOCALIZATION</t>
  </si>
  <si>
    <t>(ER+PM)*(1-ABS(ER-PM))</t>
  </si>
  <si>
    <t>AT3G43810</t>
  </si>
  <si>
    <t>AT3G58830</t>
  </si>
  <si>
    <t>EXTRACELLULAR+CYTOSOL</t>
  </si>
  <si>
    <t>Plasma membrane ATPase</t>
  </si>
  <si>
    <t>CYTOSOL+EXTRACELLULAR</t>
  </si>
  <si>
    <t>AT1G60960</t>
  </si>
  <si>
    <t>AT1G01490</t>
  </si>
  <si>
    <t>E3 ubiquitin-protein ligase RNF170-like protein</t>
  </si>
  <si>
    <t>AT2G13820</t>
  </si>
  <si>
    <t>histidine kinase</t>
  </si>
  <si>
    <t>AT2G39110</t>
  </si>
  <si>
    <t>Calcium-dependent lipid-binding</t>
  </si>
  <si>
    <t>EXTRACELLULAR+cytosol?</t>
  </si>
  <si>
    <t>?VACUOLE+extracellular+cytosol</t>
  </si>
  <si>
    <t>glucan endo-1,3-beta-D-glucosidase</t>
  </si>
  <si>
    <t>ER+extracellular?</t>
  </si>
  <si>
    <t>CAAX prenyl protease</t>
  </si>
  <si>
    <t>AT5G01730</t>
  </si>
  <si>
    <t>peptidyl-tRNA hydrolase</t>
  </si>
  <si>
    <t>AT5G09690</t>
  </si>
  <si>
    <t>EXTRACELLULAR+ER</t>
  </si>
  <si>
    <t>AT5G50130</t>
  </si>
  <si>
    <t>Synaptotagmin-4</t>
  </si>
  <si>
    <t>PM+ER+golgi?</t>
  </si>
  <si>
    <t>3beta-hydroxysteroid-dehydrogenase/decarboxylase isoform 3</t>
  </si>
  <si>
    <t>AT3G49645</t>
  </si>
  <si>
    <t>Outer envelope protein 61</t>
  </si>
  <si>
    <t>QKY</t>
  </si>
  <si>
    <t>Protein QUIRKY</t>
  </si>
  <si>
    <t>Vesicle-associated protein 2-2</t>
  </si>
  <si>
    <t>AT1G63430</t>
  </si>
  <si>
    <t>EXTRACELLULAR+er</t>
  </si>
  <si>
    <t>Mannosyl-oligosaccharide glucosidase GCS1</t>
  </si>
  <si>
    <t>Phox</t>
  </si>
  <si>
    <t>AT1G36380</t>
  </si>
  <si>
    <t>Serine/threonine-protein kinase BSK7</t>
  </si>
  <si>
    <t>AT1G56423</t>
  </si>
  <si>
    <t>RTNLB3</t>
  </si>
  <si>
    <t>Cytochrome P450, family 705, subfamily A, polypeptide 27</t>
  </si>
  <si>
    <t>DExH-box ATP-dependent RNA helicase DExH7, chloroplastic</t>
  </si>
  <si>
    <t>Glutathione S-transferase 3, mitochondrial</t>
  </si>
  <si>
    <t>AT2G14060</t>
  </si>
  <si>
    <t>ER+mitochondrion</t>
  </si>
  <si>
    <t>GCS</t>
  </si>
  <si>
    <t>ceramide glucosyltransferase</t>
  </si>
  <si>
    <t>Dihydroorotate dehydrogenase</t>
  </si>
  <si>
    <t>Late embryogenesis abundant protein</t>
  </si>
  <si>
    <t>PEROXISOME+EXTRACELLULAR</t>
  </si>
  <si>
    <t>Stress response NST1-like protein</t>
  </si>
  <si>
    <t>?UNKNOWN+ER+extracellular</t>
  </si>
  <si>
    <t>AT3G51650</t>
  </si>
  <si>
    <t>HRF1 protein</t>
  </si>
  <si>
    <t>NADH:ubiquinone reductase</t>
  </si>
  <si>
    <t>AT4G33360</t>
  </si>
  <si>
    <t>Protein NTM1-like 9</t>
  </si>
  <si>
    <t>AT5G40000</t>
  </si>
  <si>
    <t>AT5G40170</t>
  </si>
  <si>
    <t>LIM domain-containing protein WLIM2a</t>
  </si>
  <si>
    <t>Nuclear pore complex protein NUP35</t>
  </si>
  <si>
    <t>GOS12</t>
  </si>
  <si>
    <t>Golgi SNAP receptor complex member 1-2</t>
  </si>
  <si>
    <t>Cytochrome P450 98A3</t>
  </si>
  <si>
    <t>Cytochrome B5-like protein</t>
  </si>
  <si>
    <t>AT2G17450</t>
  </si>
  <si>
    <t>AT4g14420/dl3250c</t>
  </si>
  <si>
    <t>Protein RER1B</t>
  </si>
  <si>
    <t>Cytochrome P450 - like protein</t>
  </si>
  <si>
    <t>AT2G18910</t>
  </si>
  <si>
    <t>Carotenoid 9,10(9',10')-cleavage dioxygenase 1</t>
  </si>
  <si>
    <t>Cytochrome P450 71B6</t>
  </si>
  <si>
    <t>Ras-related protein RABH1b</t>
  </si>
  <si>
    <t>ER+PM+extracellular?</t>
  </si>
  <si>
    <t>ABC transporter B family member 4</t>
  </si>
  <si>
    <t>PRA1 family protein B4</t>
  </si>
  <si>
    <t>Signal peptide peptidase</t>
  </si>
  <si>
    <t>Copia-like retroelement pol polyprotein</t>
  </si>
  <si>
    <t>Reticulon-like protein B5</t>
  </si>
  <si>
    <t>AT2G29640</t>
  </si>
  <si>
    <t>AT2G37180</t>
  </si>
  <si>
    <t>Imidazoleglycerol-phosphate dehydratase 1, chloroplastic</t>
  </si>
  <si>
    <t>Translocon-associated protein subunit alpha</t>
  </si>
  <si>
    <t>Glutathione S-transferase F2</t>
  </si>
  <si>
    <t>Photosystem I reaction center subunit N, chloroplastic</t>
  </si>
  <si>
    <t>Ethylene receptor 1</t>
  </si>
  <si>
    <t>Squalene synthase 1</t>
  </si>
  <si>
    <t>Eukaryotic translation initiation factor 3 subunit D</t>
  </si>
  <si>
    <t>Syntaxin-81</t>
  </si>
  <si>
    <t>?PM+EXTRACELLULAR+er?+unknown?</t>
  </si>
  <si>
    <t>Ras-related protein RABB1c</t>
  </si>
  <si>
    <t>Trans-cinnamate 4-monooxygenase</t>
  </si>
  <si>
    <t>Protein ROOT HAIR DEFECTIVE 3</t>
  </si>
  <si>
    <t>Aldehyde dehydrogenase 22A1</t>
  </si>
  <si>
    <t>Vacuolar membrane protease</t>
  </si>
  <si>
    <t>Protein GET1</t>
  </si>
  <si>
    <t>Calcium-transporting ATPase 1</t>
  </si>
  <si>
    <t>Ethylene response sensor 1</t>
  </si>
  <si>
    <t>Diacylglycerol kinase 1</t>
  </si>
  <si>
    <t>Delta(24)-sterol reductase</t>
  </si>
  <si>
    <t>Defensin-like protein 2</t>
  </si>
  <si>
    <t>Ubiquinol oxidase 1a, mitochondrial</t>
  </si>
  <si>
    <t>24-methylenesterol C-methyltransferase 2</t>
  </si>
  <si>
    <t>Cytochrome b5 isoform E</t>
  </si>
  <si>
    <t>Large ribosomal subunit protein eL37y</t>
  </si>
  <si>
    <t>XBAT35</t>
  </si>
  <si>
    <t>Putative E3 ubiquitin-protein ligase XBAT35</t>
  </si>
  <si>
    <t>?PEROXISOME+PM+ER</t>
  </si>
  <si>
    <t>Plant UBX domain-containing protein 9</t>
  </si>
  <si>
    <t>Protein STRICTOSIDINE SYNTHASE-LIKE 10</t>
  </si>
  <si>
    <t>AT4G33940</t>
  </si>
  <si>
    <t>Plastidic glucose transporter 4</t>
  </si>
  <si>
    <t>At1g65020</t>
  </si>
  <si>
    <t>GTPase activator protein of Rab-like small GTPases-like protein</t>
  </si>
  <si>
    <t>3beta-hydroxysteroid-dehydrogenase/decarboxylase isoform 2</t>
  </si>
  <si>
    <t>Reticulon-like protein B6</t>
  </si>
  <si>
    <t>Aldehyde dehydrogenase family 3 member H1</t>
  </si>
  <si>
    <t>Peptidyl-prolyl cis-trans isomerase PASTICCINO1</t>
  </si>
  <si>
    <t>?PM+er+cytosol?+extracellular?</t>
  </si>
  <si>
    <t>Pentatricopeptide repeat-containing protein At2g17670</t>
  </si>
  <si>
    <t>AT4G33120</t>
  </si>
  <si>
    <t>Vesicle-associated protein 1-3</t>
  </si>
  <si>
    <t>Internal alternative NAD(P)H-ubiquinone oxidoreductase A1, mitochondrial</t>
  </si>
  <si>
    <t>Glycerol-3-phosphate acyltransferase 9</t>
  </si>
  <si>
    <t>AT5G63880</t>
  </si>
  <si>
    <t>?ER+PM+CHLOROPLAST</t>
  </si>
  <si>
    <t>?PM+ER+extracellular?+vacuole?</t>
  </si>
  <si>
    <t>At1g05270</t>
  </si>
  <si>
    <t>CYTOSOL+extracellular?+unknown?</t>
  </si>
  <si>
    <t>Synaptotagmin-5</t>
  </si>
  <si>
    <t>At4g31080</t>
  </si>
  <si>
    <t>AT3g03330/T21P5_25</t>
  </si>
  <si>
    <t>Very-long-chain 3-oxoacyl-CoA reductase 1</t>
  </si>
  <si>
    <t>MICOS complex subunit MIC10</t>
  </si>
  <si>
    <t>HVA22-like protein i</t>
  </si>
  <si>
    <t>ESCRT-related protein CHMP1A</t>
  </si>
  <si>
    <t>HVA22-like protein h</t>
  </si>
  <si>
    <t>1-acyl-sn-glycerol-3-phosphate acyltransferase 2</t>
  </si>
  <si>
    <t>AT3G47790</t>
  </si>
  <si>
    <t>Aminopeptidase</t>
  </si>
  <si>
    <t>AT5G49990</t>
  </si>
  <si>
    <t>AT4G35780</t>
  </si>
  <si>
    <t>Protein KINASE OF THE OUTER CHLOROPLAST MEMBRANE 1</t>
  </si>
  <si>
    <t>AT5g23390/T32G24_2</t>
  </si>
  <si>
    <t>ARGOS-like protein</t>
  </si>
  <si>
    <t>UNKNOWN+ER</t>
  </si>
  <si>
    <t>Alpha/beta hydrolase domain-containing protein WAV2</t>
  </si>
  <si>
    <t>Rhomboid-like protein 18</t>
  </si>
  <si>
    <t>UDP-glucuronic acid decarboxylase 4</t>
  </si>
  <si>
    <t>AT2G45170</t>
  </si>
  <si>
    <t>Trigger factor-like protein TIG, Chloroplastic</t>
  </si>
  <si>
    <t>Heat-inducible transcription repressor</t>
  </si>
  <si>
    <t>U-box domain-containing protein 14</t>
  </si>
  <si>
    <t>Vesicle-associated protein 1-1</t>
  </si>
  <si>
    <t>PM+ER+nucleus?</t>
  </si>
  <si>
    <t>AT5g58640/mzn1_90</t>
  </si>
  <si>
    <t>AT1G53320</t>
  </si>
  <si>
    <t>Copper transporter 5</t>
  </si>
  <si>
    <t>At1g07080/F10K1_15</t>
  </si>
  <si>
    <t>C2 domain-containing protein At1g53590</t>
  </si>
  <si>
    <t>Oxysterol-binding protein-related protein 3C</t>
  </si>
  <si>
    <t>Dolichyl-diphosphooligosaccharide--protein glycosyltransferase subunit 2</t>
  </si>
  <si>
    <t>Stromal cell-derived factor 2-like protein</t>
  </si>
  <si>
    <t>AT4g00090/F6N15_8</t>
  </si>
  <si>
    <t>Dolichyl-diphosphooligosaccharide--protein glycosyltransferase subunit STT3A</t>
  </si>
  <si>
    <t>Multiple inositol polyphosphate phosphatase 1</t>
  </si>
  <si>
    <t>AT2G13650</t>
  </si>
  <si>
    <t>AT1G14340</t>
  </si>
  <si>
    <t>CHLOROPLAST+pm+er?</t>
  </si>
  <si>
    <t>Peptidyl-prolyl cis-trans isomerase CYP21-3, mitochondrial</t>
  </si>
  <si>
    <t>25.3 kDa vesicle transport protein SEC22-1</t>
  </si>
  <si>
    <t>ER+pm+extracellular?</t>
  </si>
  <si>
    <t>Cytochrome b-c1 complex subunit Rieske-1, mitochondrial</t>
  </si>
  <si>
    <t>24-methylenesterol C-methyltransferase 3</t>
  </si>
  <si>
    <t>Transcription factor MAMYB</t>
  </si>
  <si>
    <t>Diacylglycerol O-acyltransferase 2</t>
  </si>
  <si>
    <t>Callose synthase 1</t>
  </si>
  <si>
    <t>Phosphoinositide phosphatase SAC7</t>
  </si>
  <si>
    <t>FT-interacting protein 4</t>
  </si>
  <si>
    <t>At1g71950</t>
  </si>
  <si>
    <t>AT1G66400</t>
  </si>
  <si>
    <t>Mitogen-activated protein kinase 15</t>
  </si>
  <si>
    <t>Geranylgeranyl diphosphate reductase, chloroplastic</t>
  </si>
  <si>
    <t>Long chain acyl-CoA synthetase 9, chloroplastic</t>
  </si>
  <si>
    <t>Thioredoxin H8</t>
  </si>
  <si>
    <t>Testis-expressed sequence 2-like protein</t>
  </si>
  <si>
    <t>HVA22-like protein e</t>
  </si>
  <si>
    <t>Alanine--tRNA ligase, chloroplastic/mitochondrial</t>
  </si>
  <si>
    <t>Reticulon-like protein B4</t>
  </si>
  <si>
    <t>AT5G43710</t>
  </si>
  <si>
    <t>AT5G48060</t>
  </si>
  <si>
    <t>26S proteasome regulatory particle chain RPT6-like protein</t>
  </si>
  <si>
    <t>AT5G60340</t>
  </si>
  <si>
    <t>Peptidyl-prolyl cis-trans isomerase FKBP65</t>
  </si>
  <si>
    <t>Protein ROOT HAIR DEFECTIVE 3 homolog 2</t>
  </si>
  <si>
    <t>AT5G62865</t>
  </si>
  <si>
    <t>Dihydropyrimidinase</t>
  </si>
  <si>
    <t>Calcium sensing receptor, chloroplastic</t>
  </si>
  <si>
    <t>AAA-ATPase At5g17760</t>
  </si>
  <si>
    <t>OXR3</t>
  </si>
  <si>
    <t>Similarity to unknown protein</t>
  </si>
  <si>
    <t>AT1G25280</t>
  </si>
  <si>
    <t>Flavin-containing monooxygenase FMO GS-OX-like 2</t>
  </si>
  <si>
    <t>3beta-hydroxysteroid-dehydrogenase/decarboxylase isoform 1</t>
  </si>
  <si>
    <t>Dolichyl-diphosphooligosaccharide--protein glycosyltransferase subunit STT3B</t>
  </si>
  <si>
    <t>Calcium-dependent lipid-binding protein</t>
  </si>
  <si>
    <t>AT5G17060</t>
  </si>
  <si>
    <t>At5g15880</t>
  </si>
  <si>
    <t>Protein CYSTEINE-RICH TRANSMEMBRANE MODULE 9</t>
  </si>
  <si>
    <t>AT3g20100/MAL21_14</t>
  </si>
  <si>
    <t>AT3G27270</t>
  </si>
  <si>
    <t>At3g14910</t>
  </si>
  <si>
    <t>Cycloartenol-C-24-methyltransferase</t>
  </si>
  <si>
    <t>Cytochrome B561, amino-terminal protein</t>
  </si>
  <si>
    <t>Peroxisome biogenesis protein 22</t>
  </si>
  <si>
    <t>PM+extracellular+cytosol?</t>
  </si>
  <si>
    <t>Probable manganese-transporting ATPase PDR2</t>
  </si>
  <si>
    <t>Glycylpeptide N-tetradecanoyltransferase 1</t>
  </si>
  <si>
    <t>Cytochrome P450 72A13</t>
  </si>
  <si>
    <t>Pectinesterase 31</t>
  </si>
  <si>
    <t>Vesicle-associated protein 2-1</t>
  </si>
  <si>
    <t>Cytochrome b-c1 complex subunit 9, mitochondrial</t>
  </si>
  <si>
    <t>Cytochrome P450, family 94, subfamily D, polypeptide 2</t>
  </si>
  <si>
    <t>2-methyl-6-phytyl-1,4-hydroquinone methyltransferase, chloroplastic</t>
  </si>
  <si>
    <t>Mechanosensitive ion channel protein 10</t>
  </si>
  <si>
    <t>PRA1 family protein B1</t>
  </si>
  <si>
    <t>Expansin-like A3</t>
  </si>
  <si>
    <t>AT4g30600/F17I23_60</t>
  </si>
  <si>
    <t>?ER+EXTRACELLULAR+cytosol?+pm?</t>
  </si>
  <si>
    <t>AT4G30480 protein</t>
  </si>
  <si>
    <t>AT4g29480/F17A13_300</t>
  </si>
  <si>
    <t>Plant UBX domain-containing protein 10</t>
  </si>
  <si>
    <t>?EXTRACELLULAR+ER+cytosol</t>
  </si>
  <si>
    <t>Mitochondrial fission 1 protein A</t>
  </si>
  <si>
    <t>FTIP3</t>
  </si>
  <si>
    <t>FT-interacting protein 3</t>
  </si>
  <si>
    <t>?ER+golgi+pm?+chloroplast?</t>
  </si>
  <si>
    <t>Probable pectin methylesterase CGR2</t>
  </si>
  <si>
    <t>Membrane steroid-binding protein 2</t>
  </si>
  <si>
    <t>AT3g02420/F16B3_5</t>
  </si>
  <si>
    <t>HVA22-like protein c</t>
  </si>
  <si>
    <t>At1g70770</t>
  </si>
  <si>
    <t>HVA22-like protein a</t>
  </si>
  <si>
    <t>Ethylene-insensitive protein 2</t>
  </si>
  <si>
    <t>?EXTRACELLULAR+er+pm</t>
  </si>
  <si>
    <t>Sterol 14-demethylase</t>
  </si>
  <si>
    <t>AP-1 complex subunit mu-1</t>
  </si>
  <si>
    <t>AT4G24760</t>
  </si>
  <si>
    <t>AT3G01430</t>
  </si>
  <si>
    <t>Vesicle-associated protein 1-2</t>
  </si>
  <si>
    <t>AT1G65720</t>
  </si>
  <si>
    <t>AT2G05760</t>
  </si>
  <si>
    <t>Ras-related protein RABA5d</t>
  </si>
  <si>
    <t>3-ketoacyl-CoA synthase 9</t>
  </si>
  <si>
    <t>PRA1 family protein B2</t>
  </si>
  <si>
    <t>Long chain acyl-CoA synthetase 8</t>
  </si>
  <si>
    <t>dolichyl-phosphate beta-glucosyltransferase</t>
  </si>
  <si>
    <t>Acyl-CoA-binding domain-containing protein 1</t>
  </si>
  <si>
    <t>Cytochrome P450 94B3</t>
  </si>
  <si>
    <t>Ras-related protein RABA1d</t>
  </si>
  <si>
    <t>Cellulose synthase-like protein D5</t>
  </si>
  <si>
    <t>Reticulon-like protein B8</t>
  </si>
  <si>
    <t>AT4G27840</t>
  </si>
  <si>
    <t>RINT1-like protein MAG2</t>
  </si>
  <si>
    <t>Acyl-CoA-binding domain-containing protein 3</t>
  </si>
  <si>
    <t>L-galactono-1,4-lactone dehydrogenase, mitochondrial</t>
  </si>
  <si>
    <t>Reticulon-like protein B1</t>
  </si>
  <si>
    <t>Reticulon-like protein B2</t>
  </si>
  <si>
    <t>AT4g26130/F20B18_240</t>
  </si>
  <si>
    <t>Cytochrome P450, family 81, subfamily D, polypeptide 8</t>
  </si>
  <si>
    <t>AT4G04620</t>
  </si>
  <si>
    <t>GDP-Man:Man(3)GlcNAc(2)-PP-Dol alpha-1,2-mannosyltransferase</t>
  </si>
  <si>
    <t>Calcium-transporting ATPase 4, endoplasmic reticulum-type</t>
  </si>
  <si>
    <t>Membrane steroid-binding protein 1</t>
  </si>
  <si>
    <t>NADH--cytochrome b5 reductase 1</t>
  </si>
  <si>
    <t>Ethanolamine-phosphate cytidylyltransferase</t>
  </si>
  <si>
    <t>Plant UBX domain-containing protein 11</t>
  </si>
  <si>
    <t>Cytochrome B5 isoform D</t>
  </si>
  <si>
    <t>RTNLB11</t>
  </si>
  <si>
    <t>VAP27-2</t>
  </si>
  <si>
    <t>MCTP4</t>
  </si>
  <si>
    <t>TEX2B</t>
  </si>
  <si>
    <t>SYT1</t>
  </si>
  <si>
    <t>RTN20</t>
  </si>
  <si>
    <t>VAP27-1</t>
  </si>
  <si>
    <t>CLB1</t>
  </si>
  <si>
    <t>NCED1</t>
  </si>
  <si>
    <t>VAP27-6</t>
  </si>
  <si>
    <t>DDRGK1</t>
  </si>
  <si>
    <t>LNP2</t>
  </si>
  <si>
    <t>DEI1</t>
  </si>
  <si>
    <t>FAMILIES NETWORK</t>
  </si>
  <si>
    <t>Nº genes and gene numbers contained on each category + Venn diagram + Applied Thresholds</t>
  </si>
  <si>
    <t>MCTP15</t>
  </si>
  <si>
    <t>VAP27-3</t>
  </si>
  <si>
    <t>RHD3-LIKE2</t>
  </si>
  <si>
    <r>
      <rPr>
        <u/>
        <sz val="11"/>
        <color rgb="FF000000"/>
        <rFont val="Aptos Narrow"/>
        <family val="2"/>
        <scheme val="minor"/>
      </rPr>
      <t>GREEN</t>
    </r>
    <r>
      <rPr>
        <sz val="11"/>
        <color rgb="FF000000"/>
        <rFont val="Aptos Narrow"/>
        <family val="2"/>
        <scheme val="minor"/>
      </rPr>
      <t>: LOPIT ∩ AP-MS</t>
    </r>
  </si>
  <si>
    <r>
      <rPr>
        <u/>
        <sz val="11"/>
        <color rgb="FF000000"/>
        <rFont val="Aptos Narrow"/>
        <family val="2"/>
        <scheme val="minor"/>
      </rPr>
      <t>YELLOW</t>
    </r>
    <r>
      <rPr>
        <sz val="11"/>
        <color rgb="FF000000"/>
        <rFont val="Aptos Narrow"/>
        <family val="2"/>
        <scheme val="minor"/>
      </rPr>
      <t>: LOPIT ∩ TURBO ID</t>
    </r>
  </si>
  <si>
    <r>
      <rPr>
        <u/>
        <sz val="11"/>
        <color rgb="FF000000"/>
        <rFont val="Aptos Narrow"/>
        <family val="2"/>
        <scheme val="minor"/>
      </rPr>
      <t>RED</t>
    </r>
    <r>
      <rPr>
        <sz val="11"/>
        <color rgb="FF000000"/>
        <rFont val="Aptos Narrow"/>
        <family val="2"/>
        <scheme val="minor"/>
      </rPr>
      <t>: AP-MS ∩ TURBO ID</t>
    </r>
  </si>
  <si>
    <r>
      <rPr>
        <b/>
        <u/>
        <sz val="11"/>
        <color rgb="FF000000"/>
        <rFont val="Aptos Narrow"/>
        <family val="2"/>
        <scheme val="minor"/>
      </rPr>
      <t>BLUE</t>
    </r>
    <r>
      <rPr>
        <b/>
        <sz val="11"/>
        <color rgb="FF000000"/>
        <rFont val="Aptos Narrow"/>
        <family val="2"/>
        <scheme val="minor"/>
      </rPr>
      <t>: All three datasets</t>
    </r>
  </si>
  <si>
    <t>LOPIT localization probabilities of the SYT1 interactors categorized by technique</t>
  </si>
  <si>
    <t>Supplementary Data 3. Integration of SYT1 interactomics and dual ER-PM LOPIT localization datasets.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</si>
</sst>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388600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u/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EDEDE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DCBCB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2F698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4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17" fontId="0" fillId="0" borderId="0" xfId="0" applyNumberFormat="1"/>
    <xf numFmtId="0" fontId="2" fillId="6" borderId="1" xfId="0" applyFont="1" applyFill="1" applyBorder="1"/>
    <xf numFmtId="0" fontId="2" fillId="6" borderId="0" xfId="0" applyFont="1" applyFill="1"/>
    <xf numFmtId="0" fontId="2" fillId="0" borderId="0" xfId="0" applyFont="1"/>
    <xf numFmtId="0" fontId="2" fillId="6" borderId="0" xfId="0" quotePrefix="1" applyFont="1" applyFill="1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8" fillId="8" borderId="0" xfId="0" applyFont="1" applyFill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ill="1"/>
    <xf numFmtId="164" fontId="0" fillId="0" borderId="0" xfId="0" applyNumberFormat="1" applyFill="1"/>
  </cellXfs>
  <cellStyles count="3">
    <cellStyle name="Normal" xfId="0" builtinId="0"/>
    <cellStyle name="Normal 2 2" xfId="2" xr:uid="{E18D2C8E-2CC5-4B74-817D-5171BC992035}"/>
    <cellStyle name="Normal 3" xfId="1" xr:uid="{FA4C9C81-5DB1-4E01-BC99-E52789F7DD49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2F698"/>
      <color rgb="FFFFFF99"/>
      <color rgb="FFFDCBCB"/>
      <color rgb="FFFBA7A7"/>
      <color rgb="FFFFFF66"/>
      <color rgb="FFFB9F9F"/>
      <color rgb="FFFB9393"/>
      <color rgb="FFFB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gif"/><Relationship Id="rId6" Type="http://schemas.openxmlformats.org/officeDocument/2006/relationships/image" Target="../media/image5.png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313</xdr:row>
      <xdr:rowOff>0</xdr:rowOff>
    </xdr:from>
    <xdr:to>
      <xdr:col>0</xdr:col>
      <xdr:colOff>79375</xdr:colOff>
      <xdr:row>313</xdr:row>
      <xdr:rowOff>110490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F02D95-D1E4-48F0-B89C-4CE19DAA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7241440"/>
          <a:ext cx="80645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148590</xdr:colOff>
      <xdr:row>313</xdr:row>
      <xdr:rowOff>148590</xdr:rowOff>
    </xdr:to>
    <xdr:pic>
      <xdr:nvPicPr>
        <xdr:cNvPr id="5" name="Picture 4" descr="Ti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B58969-2AA5-4C2D-9E42-B434FEAA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7241440"/>
          <a:ext cx="1460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AF9F6FD-4805-4670-B7B0-F3401195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79729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60325</xdr:colOff>
      <xdr:row>316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21B283F-080C-4F6E-B094-C1F85586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797296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38100</xdr:rowOff>
    </xdr:from>
    <xdr:to>
      <xdr:col>0</xdr:col>
      <xdr:colOff>152400</xdr:colOff>
      <xdr:row>317</xdr:row>
      <xdr:rowOff>173719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742C4EA-4F88-4839-9B32-66B54BEA6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819394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38100</xdr:rowOff>
    </xdr:from>
    <xdr:to>
      <xdr:col>0</xdr:col>
      <xdr:colOff>135890</xdr:colOff>
      <xdr:row>317</xdr:row>
      <xdr:rowOff>173719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92D03D9-454A-428D-817C-58A8B63C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819394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38100</xdr:rowOff>
    </xdr:from>
    <xdr:to>
      <xdr:col>0</xdr:col>
      <xdr:colOff>92710</xdr:colOff>
      <xdr:row>317</xdr:row>
      <xdr:rowOff>173719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2322E27-949D-453A-9AB0-A7E35703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819394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152400</xdr:colOff>
      <xdr:row>319</xdr:row>
      <xdr:rowOff>21589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A529458-FDA0-4F08-9719-FC2F08F6B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84149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135890</xdr:colOff>
      <xdr:row>319</xdr:row>
      <xdr:rowOff>21589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DE368E6-F9A9-4F04-9BD5-CED35E97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84149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167640</xdr:colOff>
      <xdr:row>319</xdr:row>
      <xdr:rowOff>21589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4E802BB-7F72-4F19-9824-B8A9E8AA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84149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167640</xdr:colOff>
      <xdr:row>319</xdr:row>
      <xdr:rowOff>21589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AC53AEE-33B8-48FB-8FB2-CC6E7C8DB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841492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133350</xdr:colOff>
      <xdr:row>319</xdr:row>
      <xdr:rowOff>21589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5F1D45-DF25-4D57-BCC8-10B4AB3F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58414920"/>
          <a:ext cx="12636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0</xdr:col>
      <xdr:colOff>110490</xdr:colOff>
      <xdr:row>319</xdr:row>
      <xdr:rowOff>21589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6174E10-C6D2-4AFE-B082-B43D815A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58414920"/>
          <a:ext cx="1079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114300</xdr:rowOff>
    </xdr:from>
    <xdr:to>
      <xdr:col>0</xdr:col>
      <xdr:colOff>152400</xdr:colOff>
      <xdr:row>320</xdr:row>
      <xdr:rowOff>59690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C255E3A-7DE2-4B60-B21E-9F57E11E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86359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114300</xdr:rowOff>
    </xdr:from>
    <xdr:to>
      <xdr:col>0</xdr:col>
      <xdr:colOff>135890</xdr:colOff>
      <xdr:row>320</xdr:row>
      <xdr:rowOff>59690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56A9268-99BA-4CE4-99F0-85231189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86359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114300</xdr:rowOff>
    </xdr:from>
    <xdr:to>
      <xdr:col>0</xdr:col>
      <xdr:colOff>92710</xdr:colOff>
      <xdr:row>320</xdr:row>
      <xdr:rowOff>59690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F2BE20F-771E-4884-BB14-5704F109A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863590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D849D4C-2BE1-45E7-93B7-544992D4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88873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60325</xdr:colOff>
      <xdr:row>321</xdr:row>
      <xdr:rowOff>152400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D0ED746-0E81-4DC0-A7BD-C5599CA9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888736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38100</xdr:rowOff>
    </xdr:from>
    <xdr:to>
      <xdr:col>0</xdr:col>
      <xdr:colOff>152400</xdr:colOff>
      <xdr:row>322</xdr:row>
      <xdr:rowOff>173718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A0C284B-1B31-4A21-98B8-76CA0203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10834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38100</xdr:rowOff>
    </xdr:from>
    <xdr:to>
      <xdr:col>0</xdr:col>
      <xdr:colOff>135890</xdr:colOff>
      <xdr:row>322</xdr:row>
      <xdr:rowOff>173718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308E408-14A0-4879-B737-83127B962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10834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38100</xdr:rowOff>
    </xdr:from>
    <xdr:to>
      <xdr:col>0</xdr:col>
      <xdr:colOff>92710</xdr:colOff>
      <xdr:row>322</xdr:row>
      <xdr:rowOff>173718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D7BE2EB-ED17-4A00-ABEC-91992E5F6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910834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76200</xdr:rowOff>
    </xdr:from>
    <xdr:to>
      <xdr:col>0</xdr:col>
      <xdr:colOff>152400</xdr:colOff>
      <xdr:row>324</xdr:row>
      <xdr:rowOff>21590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687B4BF-235F-4274-91EA-5B884F993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3293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76200</xdr:rowOff>
    </xdr:from>
    <xdr:to>
      <xdr:col>0</xdr:col>
      <xdr:colOff>135890</xdr:colOff>
      <xdr:row>324</xdr:row>
      <xdr:rowOff>21590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C4D0978-57E0-4103-96DB-C306A6DF6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3293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76200</xdr:rowOff>
    </xdr:from>
    <xdr:to>
      <xdr:col>0</xdr:col>
      <xdr:colOff>167640</xdr:colOff>
      <xdr:row>324</xdr:row>
      <xdr:rowOff>21590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1B50AD7-814B-4FED-876F-167AD118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93293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76200</xdr:rowOff>
    </xdr:from>
    <xdr:to>
      <xdr:col>0</xdr:col>
      <xdr:colOff>97790</xdr:colOff>
      <xdr:row>324</xdr:row>
      <xdr:rowOff>21590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E0B0AA5-E510-4272-B531-29D91EC0E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932932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152400</xdr:colOff>
      <xdr:row>325</xdr:row>
      <xdr:rowOff>59691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B452DBD-B0DD-423E-A77F-6CA1A238D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5503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135890</xdr:colOff>
      <xdr:row>325</xdr:row>
      <xdr:rowOff>59691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57D2C75-FAC0-4320-9DDA-79F68454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5503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167640</xdr:colOff>
      <xdr:row>325</xdr:row>
      <xdr:rowOff>59691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EB4A279-3E34-40C2-88FA-9578B81D0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955030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167640</xdr:colOff>
      <xdr:row>325</xdr:row>
      <xdr:rowOff>59691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59CF379-D79B-4A83-B68C-3D9777DF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955030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114300</xdr:rowOff>
    </xdr:from>
    <xdr:to>
      <xdr:col>0</xdr:col>
      <xdr:colOff>129540</xdr:colOff>
      <xdr:row>325</xdr:row>
      <xdr:rowOff>59691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D2065AD-6BEB-4E82-B107-ADBB0CAA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59550300"/>
          <a:ext cx="11557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152400</xdr:colOff>
      <xdr:row>326</xdr:row>
      <xdr:rowOff>97789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98AFCA4-DE2E-4E17-BD80-8F796645E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77128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135890</xdr:colOff>
      <xdr:row>326</xdr:row>
      <xdr:rowOff>97789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2735F1-F362-43FC-8D77-D11645D0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77128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167640</xdr:colOff>
      <xdr:row>326</xdr:row>
      <xdr:rowOff>97789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64255BB-016F-4B3D-9F79-028F6223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5977128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167640</xdr:colOff>
      <xdr:row>326</xdr:row>
      <xdr:rowOff>97789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A716746-F766-4D0D-89DF-9F97D69C2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977128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133350</xdr:colOff>
      <xdr:row>326</xdr:row>
      <xdr:rowOff>97789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333845D-E029-4E67-B545-F770BB67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59771280"/>
          <a:ext cx="12636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152400</xdr:rowOff>
    </xdr:from>
    <xdr:to>
      <xdr:col>0</xdr:col>
      <xdr:colOff>110490</xdr:colOff>
      <xdr:row>326</xdr:row>
      <xdr:rowOff>97789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ECEA614-0F5E-4F74-997D-E30615CD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59771280"/>
          <a:ext cx="1079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7620</xdr:rowOff>
    </xdr:from>
    <xdr:to>
      <xdr:col>0</xdr:col>
      <xdr:colOff>152400</xdr:colOff>
      <xdr:row>327</xdr:row>
      <xdr:rowOff>135890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C04513A-8536-4107-9C6C-405F43101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5999226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7620</xdr:rowOff>
    </xdr:from>
    <xdr:to>
      <xdr:col>0</xdr:col>
      <xdr:colOff>60325</xdr:colOff>
      <xdr:row>327</xdr:row>
      <xdr:rowOff>135890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C005D83-8725-41A1-8749-FA2B8AF8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59992260"/>
          <a:ext cx="7302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45720</xdr:rowOff>
    </xdr:from>
    <xdr:to>
      <xdr:col>0</xdr:col>
      <xdr:colOff>152400</xdr:colOff>
      <xdr:row>329</xdr:row>
      <xdr:rowOff>60325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36B48DA-C9CF-4E8D-9C3B-0CC023DB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21324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45720</xdr:rowOff>
    </xdr:from>
    <xdr:to>
      <xdr:col>0</xdr:col>
      <xdr:colOff>135890</xdr:colOff>
      <xdr:row>329</xdr:row>
      <xdr:rowOff>60325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50CF589-07C6-4AEF-A7DF-8D18BBDDE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21324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45720</xdr:rowOff>
    </xdr:from>
    <xdr:to>
      <xdr:col>0</xdr:col>
      <xdr:colOff>92710</xdr:colOff>
      <xdr:row>329</xdr:row>
      <xdr:rowOff>60325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DDCCB83-7B91-4F63-A4D1-63EF2741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0213240"/>
          <a:ext cx="9906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83820</xdr:rowOff>
    </xdr:from>
    <xdr:to>
      <xdr:col>0</xdr:col>
      <xdr:colOff>152400</xdr:colOff>
      <xdr:row>330</xdr:row>
      <xdr:rowOff>97155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E838FB5-F612-4333-AB39-C5CDBDAF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43422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83820</xdr:rowOff>
    </xdr:from>
    <xdr:to>
      <xdr:col>0</xdr:col>
      <xdr:colOff>135890</xdr:colOff>
      <xdr:row>330</xdr:row>
      <xdr:rowOff>97155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F9C8B45-1CBD-4971-AC03-BE8362B8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43422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83820</xdr:rowOff>
    </xdr:from>
    <xdr:to>
      <xdr:col>0</xdr:col>
      <xdr:colOff>167640</xdr:colOff>
      <xdr:row>330</xdr:row>
      <xdr:rowOff>97155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2965EDF-B6C5-498D-8A77-E60BA1B3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043422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83820</xdr:rowOff>
    </xdr:from>
    <xdr:to>
      <xdr:col>0</xdr:col>
      <xdr:colOff>97790</xdr:colOff>
      <xdr:row>330</xdr:row>
      <xdr:rowOff>97155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FDE34A3-8670-4C94-B43A-D14685B7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0434220"/>
          <a:ext cx="9525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152400</xdr:colOff>
      <xdr:row>331</xdr:row>
      <xdr:rowOff>135255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FD6D2FA-4380-4B57-BFB2-F647D93B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65520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135890</xdr:colOff>
      <xdr:row>331</xdr:row>
      <xdr:rowOff>135255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42B0857-0E83-4DDD-88E4-3C3FBD743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65520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167640</xdr:colOff>
      <xdr:row>331</xdr:row>
      <xdr:rowOff>135255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675CC96-B50F-4F14-A8B2-CC673BD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065520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167640</xdr:colOff>
      <xdr:row>331</xdr:row>
      <xdr:rowOff>135255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E0C3FCFC-C093-4052-93BE-3BCEBE0B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0655200"/>
          <a:ext cx="1612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121920</xdr:rowOff>
    </xdr:from>
    <xdr:to>
      <xdr:col>0</xdr:col>
      <xdr:colOff>129540</xdr:colOff>
      <xdr:row>331</xdr:row>
      <xdr:rowOff>135255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18E649E-0FB6-433E-B116-1EC0830EC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0655200"/>
          <a:ext cx="11557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160020</xdr:rowOff>
    </xdr:from>
    <xdr:to>
      <xdr:col>0</xdr:col>
      <xdr:colOff>152400</xdr:colOff>
      <xdr:row>332</xdr:row>
      <xdr:rowOff>149861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8B102DF3-ADD9-42B0-93CA-F1A83167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87618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160020</xdr:rowOff>
    </xdr:from>
    <xdr:to>
      <xdr:col>0</xdr:col>
      <xdr:colOff>135890</xdr:colOff>
      <xdr:row>332</xdr:row>
      <xdr:rowOff>149861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209CC27-0B66-4CF7-8BAC-D18CA0A32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87618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160020</xdr:rowOff>
    </xdr:from>
    <xdr:to>
      <xdr:col>0</xdr:col>
      <xdr:colOff>167640</xdr:colOff>
      <xdr:row>332</xdr:row>
      <xdr:rowOff>149861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8369C65-BC78-42E4-82AB-36BF995C5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087618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160020</xdr:rowOff>
    </xdr:from>
    <xdr:to>
      <xdr:col>0</xdr:col>
      <xdr:colOff>97790</xdr:colOff>
      <xdr:row>332</xdr:row>
      <xdr:rowOff>149861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5481D23B-7E56-4BA7-A8AF-806C36D4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0876180"/>
          <a:ext cx="9525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152400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B951B3A-A5A7-4CF6-8E62-8F8649DD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899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60325</xdr:colOff>
      <xdr:row>332</xdr:row>
      <xdr:rowOff>152400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DD3FBBE-37FA-453D-AADE-FAE8161B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089904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38100</xdr:rowOff>
    </xdr:from>
    <xdr:to>
      <xdr:col>0</xdr:col>
      <xdr:colOff>152400</xdr:colOff>
      <xdr:row>334</xdr:row>
      <xdr:rowOff>2540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5B745191-905A-4697-ACAB-2541AAA5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11200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38100</xdr:rowOff>
    </xdr:from>
    <xdr:to>
      <xdr:col>0</xdr:col>
      <xdr:colOff>60325</xdr:colOff>
      <xdr:row>334</xdr:row>
      <xdr:rowOff>2540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CD438476-915D-46E2-8CB2-3EB9B8D1B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1120020"/>
          <a:ext cx="7302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76200</xdr:rowOff>
    </xdr:from>
    <xdr:to>
      <xdr:col>0</xdr:col>
      <xdr:colOff>152400</xdr:colOff>
      <xdr:row>335</xdr:row>
      <xdr:rowOff>40640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9BE9298-C505-4211-A20C-8813AE878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13410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76200</xdr:rowOff>
    </xdr:from>
    <xdr:to>
      <xdr:col>0</xdr:col>
      <xdr:colOff>135890</xdr:colOff>
      <xdr:row>335</xdr:row>
      <xdr:rowOff>40640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5396109-ED61-4D83-8313-8D963FF2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13410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76200</xdr:rowOff>
    </xdr:from>
    <xdr:to>
      <xdr:col>0</xdr:col>
      <xdr:colOff>92710</xdr:colOff>
      <xdr:row>335</xdr:row>
      <xdr:rowOff>40640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9BDE3EB-6E51-496C-91AD-986FAC2A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134100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152400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FFFB6D8-BB8B-41CC-895E-75278354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18134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60325</xdr:colOff>
      <xdr:row>337</xdr:row>
      <xdr:rowOff>152400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8A2216FA-8D44-44B6-B326-0688FED6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181344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38100</xdr:rowOff>
    </xdr:from>
    <xdr:to>
      <xdr:col>0</xdr:col>
      <xdr:colOff>152400</xdr:colOff>
      <xdr:row>339</xdr:row>
      <xdr:rowOff>2541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BE04FDC3-DE41-4EE5-AA65-F4081B3F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20344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38100</xdr:rowOff>
    </xdr:from>
    <xdr:to>
      <xdr:col>0</xdr:col>
      <xdr:colOff>135890</xdr:colOff>
      <xdr:row>339</xdr:row>
      <xdr:rowOff>2541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FC2ED38-F106-4113-8EFF-EB9D3BEDE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20344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38100</xdr:rowOff>
    </xdr:from>
    <xdr:to>
      <xdr:col>0</xdr:col>
      <xdr:colOff>167640</xdr:colOff>
      <xdr:row>339</xdr:row>
      <xdr:rowOff>2541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268CED8-99FB-4CF4-B163-00CEC5C5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20344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38100</xdr:rowOff>
    </xdr:from>
    <xdr:to>
      <xdr:col>0</xdr:col>
      <xdr:colOff>97790</xdr:colOff>
      <xdr:row>339</xdr:row>
      <xdr:rowOff>2541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AFEF1539-2381-4C00-8F33-9E15C79C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203442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152400</xdr:colOff>
      <xdr:row>340</xdr:row>
      <xdr:rowOff>40639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CFD5275-721F-4408-AB4C-E77B47E79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22554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135890</xdr:colOff>
      <xdr:row>340</xdr:row>
      <xdr:rowOff>40639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68AD1B6-33BA-428B-8748-DDB9D3BF2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22554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167640</xdr:colOff>
      <xdr:row>340</xdr:row>
      <xdr:rowOff>40639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592E2CA-2419-4D31-9740-5CD06C02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225540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167640</xdr:colOff>
      <xdr:row>340</xdr:row>
      <xdr:rowOff>40639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D386234-726D-4994-8CC9-01B99173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225540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76200</xdr:rowOff>
    </xdr:from>
    <xdr:to>
      <xdr:col>0</xdr:col>
      <xdr:colOff>129540</xdr:colOff>
      <xdr:row>340</xdr:row>
      <xdr:rowOff>40639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172F52BE-5E54-4341-BB61-CB126D9D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2255400"/>
          <a:ext cx="11557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152400</xdr:colOff>
      <xdr:row>341</xdr:row>
      <xdr:rowOff>78740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ADB7FC9-3362-4811-B12A-CAB25522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247638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135890</xdr:colOff>
      <xdr:row>341</xdr:row>
      <xdr:rowOff>78740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D641248-6A39-4EB4-B84A-C28511FF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247638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167640</xdr:colOff>
      <xdr:row>341</xdr:row>
      <xdr:rowOff>78740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36CB8460-52C2-4ADA-9501-99C63F79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247638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167640</xdr:colOff>
      <xdr:row>341</xdr:row>
      <xdr:rowOff>78740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305A4DB9-75AD-4CBC-9F3E-9B7472D7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247638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133350</xdr:colOff>
      <xdr:row>341</xdr:row>
      <xdr:rowOff>78740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A3205712-01B1-4BF3-8463-F128B56E2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2476380"/>
          <a:ext cx="12636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114300</xdr:rowOff>
    </xdr:from>
    <xdr:to>
      <xdr:col>0</xdr:col>
      <xdr:colOff>110490</xdr:colOff>
      <xdr:row>341</xdr:row>
      <xdr:rowOff>78740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541AA8C-D116-4766-B3FD-6DBC99B2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62476380"/>
          <a:ext cx="1079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152400</xdr:colOff>
      <xdr:row>342</xdr:row>
      <xdr:rowOff>116840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95A49E96-F554-4080-B10E-868597F0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269736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135890</xdr:colOff>
      <xdr:row>342</xdr:row>
      <xdr:rowOff>116840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5B03734-643D-4094-BF58-2E37668F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269736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167640</xdr:colOff>
      <xdr:row>342</xdr:row>
      <xdr:rowOff>116840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5F0962C-EBEA-4543-B86B-24E6C8BA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269736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167640</xdr:colOff>
      <xdr:row>342</xdr:row>
      <xdr:rowOff>116840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9A31B085-C0DB-47EE-82D5-EE9957B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269736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133350</xdr:colOff>
      <xdr:row>342</xdr:row>
      <xdr:rowOff>116840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1CE1F12-F38C-49A9-8F72-5BC524E08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2697360"/>
          <a:ext cx="12636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152400</xdr:rowOff>
    </xdr:from>
    <xdr:to>
      <xdr:col>0</xdr:col>
      <xdr:colOff>110490</xdr:colOff>
      <xdr:row>342</xdr:row>
      <xdr:rowOff>116840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233D3446-E866-45AB-9F28-915F5EA3A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62697360"/>
          <a:ext cx="1079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152400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5BF09C4-0354-43F5-8983-7F1C2FFF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309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60325</xdr:colOff>
      <xdr:row>344</xdr:row>
      <xdr:rowOff>152400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8083E54-8E38-4675-9E1D-98B8081D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309360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38100</xdr:rowOff>
    </xdr:from>
    <xdr:to>
      <xdr:col>0</xdr:col>
      <xdr:colOff>152400</xdr:colOff>
      <xdr:row>346</xdr:row>
      <xdr:rowOff>2541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3DAA9F1-6578-4C48-A74C-96D6D726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331458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38100</xdr:rowOff>
    </xdr:from>
    <xdr:to>
      <xdr:col>0</xdr:col>
      <xdr:colOff>135890</xdr:colOff>
      <xdr:row>346</xdr:row>
      <xdr:rowOff>2541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2E1F9270-BEA6-41B7-828D-D69D8237E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331458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38100</xdr:rowOff>
    </xdr:from>
    <xdr:to>
      <xdr:col>0</xdr:col>
      <xdr:colOff>92710</xdr:colOff>
      <xdr:row>346</xdr:row>
      <xdr:rowOff>2541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FB6B0990-1E7C-4DF3-8190-B71A869F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331458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152400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82E6DC8E-6ACC-4DC4-BCA4-1ABCFA7DB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36422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135890</xdr:colOff>
      <xdr:row>347</xdr:row>
      <xdr:rowOff>152400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CA236CC3-CB7A-4AED-B4B3-75B9371EC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3642240"/>
          <a:ext cx="14859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92710</xdr:colOff>
      <xdr:row>347</xdr:row>
      <xdr:rowOff>152400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C8ECB1F1-0739-4FB5-8B2B-E2EECD56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3642240"/>
          <a:ext cx="9906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38100</xdr:rowOff>
    </xdr:from>
    <xdr:to>
      <xdr:col>0</xdr:col>
      <xdr:colOff>152400</xdr:colOff>
      <xdr:row>349</xdr:row>
      <xdr:rowOff>2540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25D32D39-D0CA-4394-B08A-D9FFC989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38632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38100</xdr:rowOff>
    </xdr:from>
    <xdr:to>
      <xdr:col>0</xdr:col>
      <xdr:colOff>135890</xdr:colOff>
      <xdr:row>349</xdr:row>
      <xdr:rowOff>2540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934CCB6A-FE96-4406-91EC-3682A5CC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38632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38100</xdr:rowOff>
    </xdr:from>
    <xdr:to>
      <xdr:col>0</xdr:col>
      <xdr:colOff>167640</xdr:colOff>
      <xdr:row>349</xdr:row>
      <xdr:rowOff>2540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A6EC8B4-1731-4F73-8A35-C8FF6C48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38632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38100</xdr:rowOff>
    </xdr:from>
    <xdr:to>
      <xdr:col>0</xdr:col>
      <xdr:colOff>97790</xdr:colOff>
      <xdr:row>349</xdr:row>
      <xdr:rowOff>2540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325CBB9-6CDB-4942-B64F-01A5525C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386322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76200</xdr:rowOff>
    </xdr:from>
    <xdr:to>
      <xdr:col>0</xdr:col>
      <xdr:colOff>152400</xdr:colOff>
      <xdr:row>350</xdr:row>
      <xdr:rowOff>40640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B201EA81-35C0-4958-8272-78099E1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40842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76200</xdr:rowOff>
    </xdr:from>
    <xdr:to>
      <xdr:col>0</xdr:col>
      <xdr:colOff>60325</xdr:colOff>
      <xdr:row>350</xdr:row>
      <xdr:rowOff>40640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B183E6AF-8370-4675-9FEF-12F2A13B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4084200"/>
          <a:ext cx="73025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152400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EE18672B-2151-453A-B5C5-2A54A081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1052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60325</xdr:colOff>
      <xdr:row>355</xdr:row>
      <xdr:rowOff>152400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BD9E2043-23CD-4386-AA88-3EBAF2BA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10528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38100</xdr:rowOff>
    </xdr:from>
    <xdr:to>
      <xdr:col>0</xdr:col>
      <xdr:colOff>152400</xdr:colOff>
      <xdr:row>357</xdr:row>
      <xdr:rowOff>2540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390B604-B569-4CAB-B3C4-E99AA18E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32626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38100</xdr:rowOff>
    </xdr:from>
    <xdr:to>
      <xdr:col>0</xdr:col>
      <xdr:colOff>135890</xdr:colOff>
      <xdr:row>357</xdr:row>
      <xdr:rowOff>2540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29CD0404-ECC5-47EC-A423-3D470C29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32626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38100</xdr:rowOff>
    </xdr:from>
    <xdr:to>
      <xdr:col>0</xdr:col>
      <xdr:colOff>92710</xdr:colOff>
      <xdr:row>357</xdr:row>
      <xdr:rowOff>2540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82C1FC1A-5945-433B-A9D8-B9F219ED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532626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76200</xdr:rowOff>
    </xdr:from>
    <xdr:to>
      <xdr:col>0</xdr:col>
      <xdr:colOff>152400</xdr:colOff>
      <xdr:row>358</xdr:row>
      <xdr:rowOff>40640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BBBFE4F9-1827-4560-802F-9A7C6D6E8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54724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76200</xdr:rowOff>
    </xdr:from>
    <xdr:to>
      <xdr:col>0</xdr:col>
      <xdr:colOff>135890</xdr:colOff>
      <xdr:row>358</xdr:row>
      <xdr:rowOff>40640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3332A661-78F7-4DA8-B688-C065094FB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54724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76200</xdr:rowOff>
    </xdr:from>
    <xdr:to>
      <xdr:col>0</xdr:col>
      <xdr:colOff>167640</xdr:colOff>
      <xdr:row>358</xdr:row>
      <xdr:rowOff>40640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A7F0AFD-03D8-45C8-83D3-600AB36E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554724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76200</xdr:rowOff>
    </xdr:from>
    <xdr:to>
      <xdr:col>0</xdr:col>
      <xdr:colOff>97790</xdr:colOff>
      <xdr:row>358</xdr:row>
      <xdr:rowOff>40640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A891506-B92A-42D0-A492-CF6FEE43E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554724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152400</xdr:colOff>
      <xdr:row>359</xdr:row>
      <xdr:rowOff>78740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CEBD9743-A85D-40BA-8C7C-B705C7B9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76822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135890</xdr:colOff>
      <xdr:row>359</xdr:row>
      <xdr:rowOff>78740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92B542CD-DE9B-4BCF-814B-A4207896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76822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167640</xdr:colOff>
      <xdr:row>359</xdr:row>
      <xdr:rowOff>78740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767F5DB7-C365-4744-A942-A7432D6B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576822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167640</xdr:colOff>
      <xdr:row>359</xdr:row>
      <xdr:rowOff>78740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4234B411-AF75-40C1-A118-B549556C1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576822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114300</xdr:rowOff>
    </xdr:from>
    <xdr:to>
      <xdr:col>0</xdr:col>
      <xdr:colOff>129540</xdr:colOff>
      <xdr:row>359</xdr:row>
      <xdr:rowOff>78740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2319D91-8F18-4389-8A00-F93853F9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5768220"/>
          <a:ext cx="11557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152400</xdr:rowOff>
    </xdr:from>
    <xdr:to>
      <xdr:col>0</xdr:col>
      <xdr:colOff>152400</xdr:colOff>
      <xdr:row>360</xdr:row>
      <xdr:rowOff>116841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6D9387D-8482-482A-A946-D191FCAF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59892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152400</xdr:rowOff>
    </xdr:from>
    <xdr:to>
      <xdr:col>0</xdr:col>
      <xdr:colOff>135890</xdr:colOff>
      <xdr:row>360</xdr:row>
      <xdr:rowOff>116841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491567CE-C929-4914-833F-EB5CDB7AF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59892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152400</xdr:rowOff>
    </xdr:from>
    <xdr:to>
      <xdr:col>0</xdr:col>
      <xdr:colOff>167640</xdr:colOff>
      <xdr:row>360</xdr:row>
      <xdr:rowOff>116841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27C9FB48-CA82-485F-9CA7-0FA8029F6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598920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152400</xdr:rowOff>
    </xdr:from>
    <xdr:to>
      <xdr:col>0</xdr:col>
      <xdr:colOff>97790</xdr:colOff>
      <xdr:row>360</xdr:row>
      <xdr:rowOff>116841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A1C138B-4952-4B0D-896F-987D750F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5989200"/>
          <a:ext cx="9525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152400</xdr:colOff>
      <xdr:row>361</xdr:row>
      <xdr:rowOff>154940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AADD524-4BEA-46F5-8D14-41996BC8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621018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135890</xdr:colOff>
      <xdr:row>361</xdr:row>
      <xdr:rowOff>154940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2706372A-49C7-4BAF-A2DD-85FD32A15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621018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167640</xdr:colOff>
      <xdr:row>361</xdr:row>
      <xdr:rowOff>154940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36AE6EE3-FB60-40EC-B04C-CF257F9C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6210180"/>
          <a:ext cx="16891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167640</xdr:colOff>
      <xdr:row>361</xdr:row>
      <xdr:rowOff>154940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417AC5A6-ACF6-43B3-BF95-F975E2C29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6210180"/>
          <a:ext cx="1612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7620</xdr:rowOff>
    </xdr:from>
    <xdr:to>
      <xdr:col>0</xdr:col>
      <xdr:colOff>129540</xdr:colOff>
      <xdr:row>361</xdr:row>
      <xdr:rowOff>154940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9E001CC6-7663-4319-9B4B-5DF36096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6210180"/>
          <a:ext cx="11557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152400</xdr:colOff>
      <xdr:row>363</xdr:row>
      <xdr:rowOff>35560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960044D6-CCDD-467F-BF19-D4516CE1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643116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135890</xdr:colOff>
      <xdr:row>363</xdr:row>
      <xdr:rowOff>35560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82748DB7-4B69-40D7-A3D0-82544A8F2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643116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167640</xdr:colOff>
      <xdr:row>363</xdr:row>
      <xdr:rowOff>35560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58AEA4E6-ABD0-4B0C-B729-DD663D6A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643116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167640</xdr:colOff>
      <xdr:row>363</xdr:row>
      <xdr:rowOff>35560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1EFFCE9F-9B9A-4059-9070-703A555DA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6431160"/>
          <a:ext cx="1612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45720</xdr:rowOff>
    </xdr:from>
    <xdr:to>
      <xdr:col>0</xdr:col>
      <xdr:colOff>129540</xdr:colOff>
      <xdr:row>363</xdr:row>
      <xdr:rowOff>35560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E5210C7-80B9-4709-8FB1-998178B6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6431160"/>
          <a:ext cx="11557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83820</xdr:rowOff>
    </xdr:from>
    <xdr:to>
      <xdr:col>0</xdr:col>
      <xdr:colOff>152400</xdr:colOff>
      <xdr:row>364</xdr:row>
      <xdr:rowOff>72390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9874951-AA8A-4269-8D15-4226630EF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665214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83820</xdr:rowOff>
    </xdr:from>
    <xdr:to>
      <xdr:col>0</xdr:col>
      <xdr:colOff>135890</xdr:colOff>
      <xdr:row>364</xdr:row>
      <xdr:rowOff>72390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A84E0055-37D8-4A0B-B45C-70C9DF27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665214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83820</xdr:rowOff>
    </xdr:from>
    <xdr:to>
      <xdr:col>0</xdr:col>
      <xdr:colOff>92710</xdr:colOff>
      <xdr:row>364</xdr:row>
      <xdr:rowOff>72390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69F97502-F42C-4C59-B77A-86CC60B32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6652140"/>
          <a:ext cx="9906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121920</xdr:rowOff>
    </xdr:from>
    <xdr:to>
      <xdr:col>0</xdr:col>
      <xdr:colOff>152400</xdr:colOff>
      <xdr:row>365</xdr:row>
      <xdr:rowOff>110490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35DBB6D1-4905-4E0D-9D02-16C1293B8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687312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121920</xdr:rowOff>
    </xdr:from>
    <xdr:to>
      <xdr:col>0</xdr:col>
      <xdr:colOff>135890</xdr:colOff>
      <xdr:row>365</xdr:row>
      <xdr:rowOff>110490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75FA2FEB-72A9-4581-96FB-906C2498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687312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121920</xdr:rowOff>
    </xdr:from>
    <xdr:to>
      <xdr:col>0</xdr:col>
      <xdr:colOff>167640</xdr:colOff>
      <xdr:row>365</xdr:row>
      <xdr:rowOff>110490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6B4E44E2-192E-4BD3-8C50-CF9D39874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687312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121920</xdr:rowOff>
    </xdr:from>
    <xdr:to>
      <xdr:col>0</xdr:col>
      <xdr:colOff>97790</xdr:colOff>
      <xdr:row>365</xdr:row>
      <xdr:rowOff>110490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FCDDD80F-C40C-4080-9823-3BE889D2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6873120"/>
          <a:ext cx="9525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152400</xdr:colOff>
      <xdr:row>366</xdr:row>
      <xdr:rowOff>149860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34F05C7F-D163-4760-8A27-27A8C0C5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094100"/>
          <a:ext cx="15240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135890</xdr:colOff>
      <xdr:row>366</xdr:row>
      <xdr:rowOff>149860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1ABDC2F4-5ABA-4E18-A6EC-5CF108DEF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094100"/>
          <a:ext cx="1485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167640</xdr:colOff>
      <xdr:row>366</xdr:row>
      <xdr:rowOff>149860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A1714B01-4E3A-4E5C-AD4C-9764208B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7094100"/>
          <a:ext cx="16891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167640</xdr:colOff>
      <xdr:row>366</xdr:row>
      <xdr:rowOff>149860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EC1C5E1E-08E9-4FC2-9745-9FC30AA4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7094100"/>
          <a:ext cx="16129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160020</xdr:rowOff>
    </xdr:from>
    <xdr:to>
      <xdr:col>0</xdr:col>
      <xdr:colOff>129540</xdr:colOff>
      <xdr:row>366</xdr:row>
      <xdr:rowOff>149860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7EA83CBC-3ADF-4194-857C-4E1E8CE6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7094100"/>
          <a:ext cx="11557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152400</xdr:colOff>
      <xdr:row>368</xdr:row>
      <xdr:rowOff>705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648032FD-CF0E-427B-BD6A-2BFD5A5C7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315080"/>
          <a:ext cx="15240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135890</xdr:colOff>
      <xdr:row>368</xdr:row>
      <xdr:rowOff>705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6635E8D7-466E-4F43-A8F3-05B1801B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315080"/>
          <a:ext cx="14859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167640</xdr:colOff>
      <xdr:row>368</xdr:row>
      <xdr:rowOff>705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9E465EF2-6315-4E0D-802F-6AA057114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7315080"/>
          <a:ext cx="16891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167640</xdr:colOff>
      <xdr:row>368</xdr:row>
      <xdr:rowOff>705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DBE5783F-8A56-499F-88D5-3CEBFF01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67315080"/>
          <a:ext cx="16129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15240</xdr:rowOff>
    </xdr:from>
    <xdr:to>
      <xdr:col>0</xdr:col>
      <xdr:colOff>129540</xdr:colOff>
      <xdr:row>368</xdr:row>
      <xdr:rowOff>705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AE6E1A7A-BFC2-4AB1-ABE6-EC2F7FCA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67315080"/>
          <a:ext cx="115570" cy="16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53340</xdr:rowOff>
    </xdr:from>
    <xdr:to>
      <xdr:col>0</xdr:col>
      <xdr:colOff>152400</xdr:colOff>
      <xdr:row>369</xdr:row>
      <xdr:rowOff>34290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B945309F-4C69-4024-998E-A69058BC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536060"/>
          <a:ext cx="152400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53340</xdr:rowOff>
    </xdr:from>
    <xdr:to>
      <xdr:col>0</xdr:col>
      <xdr:colOff>60325</xdr:colOff>
      <xdr:row>369</xdr:row>
      <xdr:rowOff>34290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8AFB91D4-37E2-4B63-BCC2-1BFEB3A0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536060"/>
          <a:ext cx="73025" cy="16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152400</xdr:colOff>
      <xdr:row>368</xdr:row>
      <xdr:rowOff>152400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B8D03E0B-B689-4F9B-B9A8-B08BCA75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4827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60325</xdr:colOff>
      <xdr:row>368</xdr:row>
      <xdr:rowOff>152400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87C64AA-A3C8-4D36-BD51-3698552B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482720"/>
          <a:ext cx="730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38100</xdr:rowOff>
    </xdr:from>
    <xdr:to>
      <xdr:col>0</xdr:col>
      <xdr:colOff>152400</xdr:colOff>
      <xdr:row>370</xdr:row>
      <xdr:rowOff>2540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836D0FF-4344-481C-AF22-060953DC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7703700"/>
          <a:ext cx="15240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38100</xdr:rowOff>
    </xdr:from>
    <xdr:to>
      <xdr:col>0</xdr:col>
      <xdr:colOff>135890</xdr:colOff>
      <xdr:row>370</xdr:row>
      <xdr:rowOff>2540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2ECBF3D9-36C5-43DD-846A-30A578CD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67703700"/>
          <a:ext cx="14859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38100</xdr:rowOff>
    </xdr:from>
    <xdr:to>
      <xdr:col>0</xdr:col>
      <xdr:colOff>92710</xdr:colOff>
      <xdr:row>370</xdr:row>
      <xdr:rowOff>2540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5F3D3C83-D1E6-4048-92E2-6602BBA8C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67703700"/>
          <a:ext cx="99060" cy="14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555171</xdr:colOff>
      <xdr:row>4</xdr:row>
      <xdr:rowOff>10885</xdr:rowOff>
    </xdr:from>
    <xdr:to>
      <xdr:col>13</xdr:col>
      <xdr:colOff>195942</xdr:colOff>
      <xdr:row>21</xdr:row>
      <xdr:rowOff>152399</xdr:rowOff>
    </xdr:to>
    <xdr:grpSp>
      <xdr:nvGrpSpPr>
        <xdr:cNvPr id="161" name="Group 160">
          <a:extLst>
            <a:ext uri="{FF2B5EF4-FFF2-40B4-BE49-F238E27FC236}">
              <a16:creationId xmlns:a16="http://schemas.microsoft.com/office/drawing/2014/main" id="{5C6444A0-B658-51D0-0B47-0B22698C0E6A}"/>
            </a:ext>
          </a:extLst>
        </xdr:cNvPr>
        <xdr:cNvGrpSpPr/>
      </xdr:nvGrpSpPr>
      <xdr:grpSpPr>
        <a:xfrm>
          <a:off x="27758571" y="751114"/>
          <a:ext cx="3015342" cy="3287485"/>
          <a:chOff x="27606171" y="544285"/>
          <a:chExt cx="3015342" cy="328748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6E391509-DFE7-44F7-AFCC-D3477E2D917D}"/>
              </a:ext>
            </a:extLst>
          </xdr:cNvPr>
          <xdr:cNvSpPr/>
        </xdr:nvSpPr>
        <xdr:spPr>
          <a:xfrm>
            <a:off x="27606171" y="544285"/>
            <a:ext cx="3015342" cy="3287485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160" name="Picture 159">
            <a:extLst>
              <a:ext uri="{FF2B5EF4-FFF2-40B4-BE49-F238E27FC236}">
                <a16:creationId xmlns:a16="http://schemas.microsoft.com/office/drawing/2014/main" id="{DA291A88-0400-A9C9-4C06-CB84F072B8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7845658" y="740227"/>
            <a:ext cx="2548349" cy="2859272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39854-8861-4E87-A32F-0DAC728ED676}" name="Table2" displayName="Table2" ref="B3:J4" totalsRowShown="0" headerRowDxfId="21" dataDxfId="20">
  <tableColumns count="9">
    <tableColumn id="1" xr3:uid="{4FECDE13-1193-4AE8-8767-3554D718A3FC}" name="TURBO ID" dataDxfId="19">
      <calculatedColumnFormula>COUNTA(Table3[TURBO ID])</calculatedColumnFormula>
    </tableColumn>
    <tableColumn id="2" xr3:uid="{5DCED7A3-4B2F-4080-832C-6A16C24F3A5B}" name="AP-MS" dataDxfId="18">
      <calculatedColumnFormula>COUNTA(Table3[AP-MS])</calculatedColumnFormula>
    </tableColumn>
    <tableColumn id="3" xr3:uid="{6B40E5A5-60BD-4BC2-B1D8-0E0925899644}" name="TURBO ID U AP-MS" dataDxfId="17">
      <calculatedColumnFormula>COUNTA(Table3[TURBO ID U AP-MS])</calculatedColumnFormula>
    </tableColumn>
    <tableColumn id="4" xr3:uid="{29D12B56-5DDB-4919-8358-EB1E7EC22705}" name="ER-PM LOPIT" dataDxfId="16">
      <calculatedColumnFormula>COUNTA(Table3[ER-PM LOPIT])</calculatedColumnFormula>
    </tableColumn>
    <tableColumn id="5" xr3:uid="{5D513FD9-2E69-40DA-B9B2-B08C2043CF07}" name="TURBOID ∩ ER-PM LOPIT" dataDxfId="15">
      <calculatedColumnFormula>COUNTA(Table3[TURBOID ∩ ER-PM LOPIT])</calculatedColumnFormula>
    </tableColumn>
    <tableColumn id="6" xr3:uid="{E0A70C42-2B57-45E1-B339-3C840E5E30B8}" name="TURBOID ∩ AP-MS" dataDxfId="14">
      <calculatedColumnFormula>COUNTA(Table3[TURBOID ∩ AP-MS])</calculatedColumnFormula>
    </tableColumn>
    <tableColumn id="7" xr3:uid="{A27BB291-191B-4AA5-9F74-9387D787A98A}" name="AP-MS ∩ ER-PM LOPIT" dataDxfId="13">
      <calculatedColumnFormula>COUNTA(Table3[AP-MS ∩ ER-PM LOPIT])</calculatedColumnFormula>
    </tableColumn>
    <tableColumn id="9" xr3:uid="{17FD1282-13A4-4E37-9F3F-6F1981CA02C2}" name="TURBOID U AP-MS ∩ ER-PM LOPIT" dataDxfId="12">
      <calculatedColumnFormula>COUNTA(Table3[TURBOID U AP-MS ∩ ER-PM LOPIT])</calculatedColumnFormula>
    </tableColumn>
    <tableColumn id="8" xr3:uid="{E9616288-D297-47EC-AC1A-A3FA9338B851}" name="TURBOID ∩ AP-MS ∩ ER-PM LOPIT" dataDxfId="11">
      <calculatedColumnFormula>COUNTA(Table3[TURBOID ∩ AP-MS ∩ ER-PM LOPIT])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A7CB07-8FB2-4100-998F-07AA54E9D47A}" name="Table3" displayName="Table3" ref="B7:J331" totalsRowShown="0" headerRowDxfId="10" dataDxfId="9">
  <autoFilter ref="B7:J331" xr:uid="{26A7CB07-8FB2-4100-998F-07AA54E9D47A}"/>
  <tableColumns count="9">
    <tableColumn id="8" xr3:uid="{DB5A30AA-862C-490A-A0C1-5A1264CAB652}" name="TURBO ID" dataDxfId="8"/>
    <tableColumn id="1" xr3:uid="{145D30CD-BB01-4F6A-8CD2-7528782E50AF}" name="AP-MS" dataDxfId="7"/>
    <tableColumn id="2" xr3:uid="{541C2222-7BF0-43E7-8662-8CBB14ED9C4F}" name="TURBO ID U AP-MS" dataDxfId="6"/>
    <tableColumn id="3" xr3:uid="{9FF81BC1-42D7-4184-8E8D-AB3C0CDC8FF6}" name="ER-PM LOPIT" dataDxfId="5"/>
    <tableColumn id="4" xr3:uid="{384A6D5A-9F3E-443D-B687-18F8C1B27D71}" name="TURBOID ∩ ER-PM LOPIT" dataDxfId="4"/>
    <tableColumn id="5" xr3:uid="{B5593DAD-A1D3-4655-9E8B-EE7BD56440E5}" name="TURBOID ∩ AP-MS" dataDxfId="3"/>
    <tableColumn id="6" xr3:uid="{8045EF2F-B09C-46EE-A530-5FFE81721F79}" name="AP-MS ∩ ER-PM LOPIT" dataDxfId="2"/>
    <tableColumn id="9" xr3:uid="{69844D41-5025-4ECF-8E13-933414545B31}" name="TURBOID U AP-MS ∩ ER-PM LOPIT" dataDxfId="1"/>
    <tableColumn id="7" xr3:uid="{797A0519-0164-4CC6-8398-CBBC4D88B424}" name="TURBOID ∩ AP-MS ∩ ER-PM LOPI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D0EA-17DF-45AE-840C-54B5DBA26328}">
  <dimension ref="A1:D8"/>
  <sheetViews>
    <sheetView zoomScaleNormal="100" workbookViewId="0">
      <selection activeCell="D15" sqref="D15"/>
    </sheetView>
  </sheetViews>
  <sheetFormatPr defaultRowHeight="14.4" x14ac:dyDescent="0.3"/>
  <cols>
    <col min="2" max="2" width="9.109375" customWidth="1"/>
    <col min="3" max="3" width="27.6640625" customWidth="1"/>
    <col min="4" max="4" width="118.44140625" customWidth="1"/>
  </cols>
  <sheetData>
    <row r="1" spans="1:4" s="37" customFormat="1" x14ac:dyDescent="0.3">
      <c r="A1" s="37" t="s">
        <v>1211</v>
      </c>
    </row>
    <row r="3" spans="1:4" s="2" customFormat="1" x14ac:dyDescent="0.3">
      <c r="C3" s="18" t="s">
        <v>906</v>
      </c>
      <c r="D3" s="18" t="s">
        <v>907</v>
      </c>
    </row>
    <row r="4" spans="1:4" x14ac:dyDescent="0.3">
      <c r="B4" s="2">
        <v>1</v>
      </c>
      <c r="C4" s="19" t="s">
        <v>908</v>
      </c>
      <c r="D4" t="s">
        <v>1202</v>
      </c>
    </row>
    <row r="5" spans="1:4" x14ac:dyDescent="0.3">
      <c r="B5" s="2">
        <v>2</v>
      </c>
      <c r="C5" s="19" t="s">
        <v>910</v>
      </c>
      <c r="D5" t="s">
        <v>1210</v>
      </c>
    </row>
    <row r="6" spans="1:4" x14ac:dyDescent="0.3">
      <c r="B6" s="2">
        <v>3</v>
      </c>
      <c r="C6" s="19" t="s">
        <v>1201</v>
      </c>
      <c r="D6" t="s">
        <v>909</v>
      </c>
    </row>
    <row r="8" spans="1:4" x14ac:dyDescent="0.3">
      <c r="C8" s="19"/>
    </row>
  </sheetData>
  <mergeCells count="1">
    <mergeCell ref="A1:XF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E581-CD44-43E3-9622-2A1D91DD01A9}">
  <dimension ref="A2:M331"/>
  <sheetViews>
    <sheetView topLeftCell="I1" zoomScale="70" zoomScaleNormal="70" workbookViewId="0">
      <selection activeCell="D15" sqref="D15"/>
    </sheetView>
  </sheetViews>
  <sheetFormatPr defaultColWidth="8.88671875" defaultRowHeight="14.4" x14ac:dyDescent="0.3"/>
  <cols>
    <col min="1" max="1" width="31.6640625" style="2" bestFit="1" customWidth="1"/>
    <col min="2" max="3" width="23.33203125" style="2" customWidth="1"/>
    <col min="4" max="4" width="36.109375" style="2" bestFit="1" customWidth="1"/>
    <col min="5" max="5" width="38.33203125" style="2" customWidth="1"/>
    <col min="6" max="6" width="42.33203125" style="2" customWidth="1"/>
    <col min="7" max="7" width="38.6640625" style="2" customWidth="1"/>
    <col min="8" max="8" width="52.33203125" style="2" bestFit="1" customWidth="1"/>
    <col min="9" max="10" width="55.109375" style="2" bestFit="1" customWidth="1"/>
    <col min="11" max="11" width="9.33203125" style="2" bestFit="1" customWidth="1"/>
    <col min="12" max="12" width="11.33203125" style="2" bestFit="1" customWidth="1"/>
    <col min="13" max="13" width="28.5546875" style="2" bestFit="1" customWidth="1"/>
    <col min="14" max="16384" width="8.88671875" style="2"/>
  </cols>
  <sheetData>
    <row r="2" spans="1:10" x14ac:dyDescent="0.3">
      <c r="A2" s="5" t="s">
        <v>347</v>
      </c>
    </row>
    <row r="3" spans="1:10" x14ac:dyDescent="0.3">
      <c r="B3" s="2" t="s">
        <v>348</v>
      </c>
      <c r="C3" s="2" t="s">
        <v>349</v>
      </c>
      <c r="D3" s="2" t="s">
        <v>350</v>
      </c>
      <c r="E3" s="2" t="s">
        <v>351</v>
      </c>
      <c r="F3" s="2" t="s">
        <v>352</v>
      </c>
      <c r="G3" s="2" t="s">
        <v>353</v>
      </c>
      <c r="H3" s="2" t="s">
        <v>354</v>
      </c>
      <c r="I3" s="2" t="s">
        <v>355</v>
      </c>
      <c r="J3" s="2" t="s">
        <v>357</v>
      </c>
    </row>
    <row r="4" spans="1:10" x14ac:dyDescent="0.3">
      <c r="B4" s="2">
        <f>COUNTA(Table3[TURBO ID])</f>
        <v>146</v>
      </c>
      <c r="C4" s="2">
        <f>COUNTA(Table3[AP-MS])</f>
        <v>180</v>
      </c>
      <c r="D4" s="2">
        <f>COUNTA(Table3[TURBO ID U AP-MS])</f>
        <v>289</v>
      </c>
      <c r="E4" s="2">
        <f>COUNTA(Table3[ER-PM LOPIT])</f>
        <v>324</v>
      </c>
      <c r="F4" s="2">
        <f>COUNTA(Table3[TURBOID ∩ ER-PM LOPIT])</f>
        <v>41</v>
      </c>
      <c r="G4" s="2">
        <f>COUNTA(Table3[TURBOID ∩ AP-MS])</f>
        <v>37</v>
      </c>
      <c r="H4" s="2">
        <f>COUNTA(Table3[AP-MS ∩ ER-PM LOPIT])</f>
        <v>43</v>
      </c>
      <c r="I4" s="2">
        <f>COUNTA(Table3[TURBOID U AP-MS ∩ ER-PM LOPIT])</f>
        <v>60</v>
      </c>
      <c r="J4" s="2">
        <f>COUNTA(Table3[TURBOID ∩ AP-MS ∩ ER-PM LOPIT])</f>
        <v>24</v>
      </c>
    </row>
    <row r="6" spans="1:10" x14ac:dyDescent="0.3">
      <c r="A6" s="5" t="s">
        <v>356</v>
      </c>
      <c r="B6" s="6"/>
      <c r="C6" s="6"/>
      <c r="D6" s="6"/>
      <c r="E6" s="6"/>
      <c r="F6" s="6"/>
      <c r="G6" s="6"/>
      <c r="H6" s="6"/>
    </row>
    <row r="7" spans="1:10" x14ac:dyDescent="0.3">
      <c r="B7" s="2" t="s">
        <v>348</v>
      </c>
      <c r="C7" s="2" t="s">
        <v>349</v>
      </c>
      <c r="D7" s="2" t="s">
        <v>350</v>
      </c>
      <c r="E7" s="2" t="s">
        <v>351</v>
      </c>
      <c r="F7" s="2" t="s">
        <v>352</v>
      </c>
      <c r="G7" s="2" t="s">
        <v>353</v>
      </c>
      <c r="H7" s="2" t="s">
        <v>354</v>
      </c>
      <c r="I7" s="2" t="s">
        <v>355</v>
      </c>
      <c r="J7" s="2" t="s">
        <v>357</v>
      </c>
    </row>
    <row r="8" spans="1:10" x14ac:dyDescent="0.3">
      <c r="B8" s="3" t="s">
        <v>0</v>
      </c>
      <c r="C8" s="2" t="s">
        <v>1</v>
      </c>
      <c r="D8" s="23" t="s">
        <v>2</v>
      </c>
      <c r="E8" s="21" t="s">
        <v>22</v>
      </c>
      <c r="F8" s="23" t="s">
        <v>2</v>
      </c>
      <c r="G8" s="23" t="s">
        <v>2</v>
      </c>
      <c r="H8" s="24" t="s">
        <v>8</v>
      </c>
      <c r="I8" s="25" t="s">
        <v>2</v>
      </c>
      <c r="J8" s="25" t="s">
        <v>2</v>
      </c>
    </row>
    <row r="9" spans="1:10" x14ac:dyDescent="0.3">
      <c r="B9" s="23" t="s">
        <v>2</v>
      </c>
      <c r="C9" s="2" t="s">
        <v>4</v>
      </c>
      <c r="D9" s="2" t="s">
        <v>5</v>
      </c>
      <c r="E9" s="21" t="s">
        <v>641</v>
      </c>
      <c r="F9" s="2" t="s">
        <v>5</v>
      </c>
      <c r="G9" s="3" t="s">
        <v>5</v>
      </c>
      <c r="H9" s="2" t="s">
        <v>9</v>
      </c>
      <c r="I9" s="3" t="s">
        <v>5</v>
      </c>
      <c r="J9" s="3" t="s">
        <v>5</v>
      </c>
    </row>
    <row r="10" spans="1:10" x14ac:dyDescent="0.3">
      <c r="B10" s="3" t="s">
        <v>7</v>
      </c>
      <c r="C10" s="2" t="s">
        <v>8</v>
      </c>
      <c r="D10" s="2" t="s">
        <v>9</v>
      </c>
      <c r="E10" s="21" t="s">
        <v>965</v>
      </c>
      <c r="F10" s="24" t="s">
        <v>9</v>
      </c>
      <c r="G10" s="3" t="s">
        <v>9</v>
      </c>
      <c r="H10" s="24" t="s">
        <v>5</v>
      </c>
      <c r="I10" s="26" t="s">
        <v>9</v>
      </c>
      <c r="J10" s="26" t="s">
        <v>9</v>
      </c>
    </row>
    <row r="11" spans="1:10" x14ac:dyDescent="0.3">
      <c r="A11" s="7"/>
      <c r="B11" s="3" t="s">
        <v>5</v>
      </c>
      <c r="C11" s="4" t="s">
        <v>9</v>
      </c>
      <c r="D11" s="2" t="s">
        <v>3</v>
      </c>
      <c r="E11" s="21" t="s">
        <v>198</v>
      </c>
      <c r="F11" s="2" t="s">
        <v>3</v>
      </c>
      <c r="G11" s="3" t="s">
        <v>3</v>
      </c>
      <c r="H11" s="2" t="s">
        <v>11</v>
      </c>
      <c r="I11" s="3" t="s">
        <v>3</v>
      </c>
      <c r="J11" s="3" t="s">
        <v>3</v>
      </c>
    </row>
    <row r="12" spans="1:10" x14ac:dyDescent="0.3">
      <c r="A12" s="7"/>
      <c r="B12" s="3" t="s">
        <v>9</v>
      </c>
      <c r="C12" s="2" t="s">
        <v>5</v>
      </c>
      <c r="D12" s="2" t="s">
        <v>10</v>
      </c>
      <c r="E12" s="21" t="s">
        <v>93</v>
      </c>
      <c r="F12" s="24" t="s">
        <v>10</v>
      </c>
      <c r="G12" s="3" t="s">
        <v>10</v>
      </c>
      <c r="H12" s="24" t="s">
        <v>21</v>
      </c>
      <c r="I12" s="26" t="s">
        <v>10</v>
      </c>
      <c r="J12" s="26" t="s">
        <v>10</v>
      </c>
    </row>
    <row r="13" spans="1:10" x14ac:dyDescent="0.3">
      <c r="A13" s="7"/>
      <c r="B13" s="3" t="s">
        <v>3</v>
      </c>
      <c r="C13" s="2" t="s">
        <v>11</v>
      </c>
      <c r="D13" s="2" t="s">
        <v>12</v>
      </c>
      <c r="E13" s="21" t="s">
        <v>315</v>
      </c>
      <c r="F13" s="2" t="s">
        <v>29</v>
      </c>
      <c r="G13" s="3" t="s">
        <v>14</v>
      </c>
      <c r="H13" s="2" t="s">
        <v>24</v>
      </c>
      <c r="I13" s="3" t="s">
        <v>14</v>
      </c>
      <c r="J13" s="3" t="s">
        <v>14</v>
      </c>
    </row>
    <row r="14" spans="1:10" x14ac:dyDescent="0.3">
      <c r="A14" s="7"/>
      <c r="B14" s="3" t="s">
        <v>15</v>
      </c>
      <c r="C14" s="2" t="s">
        <v>16</v>
      </c>
      <c r="D14" s="2" t="s">
        <v>17</v>
      </c>
      <c r="E14" s="21" t="s">
        <v>120</v>
      </c>
      <c r="F14" s="24" t="s">
        <v>32</v>
      </c>
      <c r="G14" s="3" t="s">
        <v>19</v>
      </c>
      <c r="H14" s="24" t="s">
        <v>22</v>
      </c>
      <c r="I14" s="26" t="s">
        <v>19</v>
      </c>
      <c r="J14" s="26" t="s">
        <v>19</v>
      </c>
    </row>
    <row r="15" spans="1:10" x14ac:dyDescent="0.3">
      <c r="A15" s="7"/>
      <c r="B15" s="3" t="s">
        <v>20</v>
      </c>
      <c r="C15" s="2" t="s">
        <v>21</v>
      </c>
      <c r="D15" s="2" t="s">
        <v>14</v>
      </c>
      <c r="E15" s="21" t="s">
        <v>152</v>
      </c>
      <c r="F15" s="2" t="s">
        <v>43</v>
      </c>
      <c r="G15" s="3" t="s">
        <v>23</v>
      </c>
      <c r="H15" s="2" t="s">
        <v>36</v>
      </c>
      <c r="I15" s="3" t="s">
        <v>23</v>
      </c>
      <c r="J15" s="3" t="s">
        <v>23</v>
      </c>
    </row>
    <row r="16" spans="1:10" x14ac:dyDescent="0.3">
      <c r="A16" s="7"/>
      <c r="B16" s="3" t="s">
        <v>10</v>
      </c>
      <c r="C16" s="2" t="s">
        <v>24</v>
      </c>
      <c r="D16" s="2" t="s">
        <v>19</v>
      </c>
      <c r="E16" s="21" t="s">
        <v>42</v>
      </c>
      <c r="F16" s="24" t="s">
        <v>21</v>
      </c>
      <c r="G16" s="3" t="s">
        <v>26</v>
      </c>
      <c r="H16" s="24" t="s">
        <v>48</v>
      </c>
      <c r="I16" s="26" t="s">
        <v>26</v>
      </c>
      <c r="J16" s="26" t="s">
        <v>26</v>
      </c>
    </row>
    <row r="17" spans="1:13" x14ac:dyDescent="0.3">
      <c r="A17" s="7"/>
      <c r="B17" s="3" t="s">
        <v>12</v>
      </c>
      <c r="C17" s="2" t="s">
        <v>22</v>
      </c>
      <c r="D17" s="2" t="s">
        <v>27</v>
      </c>
      <c r="E17" s="21" t="s">
        <v>68</v>
      </c>
      <c r="F17" s="2" t="s">
        <v>14</v>
      </c>
      <c r="G17" s="3" t="s">
        <v>28</v>
      </c>
      <c r="H17" s="2" t="s">
        <v>19</v>
      </c>
      <c r="I17" s="3" t="s">
        <v>28</v>
      </c>
      <c r="J17" s="3" t="s">
        <v>28</v>
      </c>
    </row>
    <row r="18" spans="1:13" x14ac:dyDescent="0.3">
      <c r="A18" s="7"/>
      <c r="B18" s="3" t="s">
        <v>29</v>
      </c>
      <c r="C18" s="2" t="s">
        <v>30</v>
      </c>
      <c r="D18" s="2" t="s">
        <v>23</v>
      </c>
      <c r="E18" s="21" t="s">
        <v>125</v>
      </c>
      <c r="F18" s="24" t="s">
        <v>19</v>
      </c>
      <c r="G18" s="3" t="s">
        <v>31</v>
      </c>
      <c r="H18" s="24" t="s">
        <v>42</v>
      </c>
      <c r="I18" s="26" t="s">
        <v>34</v>
      </c>
      <c r="J18" s="26" t="s">
        <v>34</v>
      </c>
    </row>
    <row r="19" spans="1:13" x14ac:dyDescent="0.3">
      <c r="A19" s="7"/>
      <c r="B19" s="3" t="s">
        <v>32</v>
      </c>
      <c r="C19" s="2" t="s">
        <v>33</v>
      </c>
      <c r="D19" s="2" t="s">
        <v>26</v>
      </c>
      <c r="E19" s="21" t="s">
        <v>58</v>
      </c>
      <c r="F19" s="2" t="s">
        <v>70</v>
      </c>
      <c r="G19" s="3" t="s">
        <v>34</v>
      </c>
      <c r="H19" s="2" t="s">
        <v>69</v>
      </c>
      <c r="I19" s="3" t="s">
        <v>37</v>
      </c>
      <c r="J19" s="3" t="s">
        <v>37</v>
      </c>
    </row>
    <row r="20" spans="1:13" x14ac:dyDescent="0.3">
      <c r="A20" s="7"/>
      <c r="B20" s="3" t="s">
        <v>35</v>
      </c>
      <c r="C20" s="2" t="s">
        <v>36</v>
      </c>
      <c r="D20" s="2" t="s">
        <v>28</v>
      </c>
      <c r="E20" s="21" t="s">
        <v>174</v>
      </c>
      <c r="F20" s="24" t="s">
        <v>23</v>
      </c>
      <c r="G20" s="3" t="s">
        <v>37</v>
      </c>
      <c r="H20" s="24" t="s">
        <v>52</v>
      </c>
      <c r="I20" s="26" t="s">
        <v>55</v>
      </c>
      <c r="J20" s="26" t="s">
        <v>42</v>
      </c>
    </row>
    <row r="21" spans="1:13" x14ac:dyDescent="0.3">
      <c r="A21" s="7"/>
      <c r="B21" s="3" t="s">
        <v>38</v>
      </c>
      <c r="C21" s="2" t="s">
        <v>39</v>
      </c>
      <c r="D21" s="2" t="s">
        <v>40</v>
      </c>
      <c r="E21" s="21" t="s">
        <v>232</v>
      </c>
      <c r="F21" s="2" t="s">
        <v>26</v>
      </c>
      <c r="G21" s="3" t="s">
        <v>42</v>
      </c>
      <c r="H21" s="2" t="s">
        <v>75</v>
      </c>
      <c r="I21" s="2" t="s">
        <v>42</v>
      </c>
      <c r="J21" s="3" t="s">
        <v>46</v>
      </c>
    </row>
    <row r="22" spans="1:13" x14ac:dyDescent="0.3">
      <c r="A22" s="7"/>
      <c r="B22" s="3" t="s">
        <v>43</v>
      </c>
      <c r="C22" s="2" t="s">
        <v>44</v>
      </c>
      <c r="D22" s="2" t="s">
        <v>31</v>
      </c>
      <c r="E22" s="21" t="s">
        <v>139</v>
      </c>
      <c r="F22" s="24" t="s">
        <v>28</v>
      </c>
      <c r="G22" s="3" t="s">
        <v>46</v>
      </c>
      <c r="H22" s="24" t="s">
        <v>13</v>
      </c>
      <c r="I22" s="24" t="s">
        <v>46</v>
      </c>
      <c r="J22" s="26" t="s">
        <v>13</v>
      </c>
    </row>
    <row r="23" spans="1:13" x14ac:dyDescent="0.3">
      <c r="A23" s="7"/>
      <c r="B23" s="3" t="s">
        <v>47</v>
      </c>
      <c r="C23" s="2" t="s">
        <v>48</v>
      </c>
      <c r="D23" s="2" t="s">
        <v>34</v>
      </c>
      <c r="E23" s="21" t="s">
        <v>765</v>
      </c>
      <c r="F23" s="2" t="s">
        <v>96</v>
      </c>
      <c r="G23" s="3" t="s">
        <v>13</v>
      </c>
      <c r="H23" s="2" t="s">
        <v>78</v>
      </c>
      <c r="I23" s="2" t="s">
        <v>62</v>
      </c>
      <c r="J23" s="3" t="s">
        <v>53</v>
      </c>
    </row>
    <row r="24" spans="1:13" x14ac:dyDescent="0.3">
      <c r="A24" s="7"/>
      <c r="B24" s="3" t="s">
        <v>50</v>
      </c>
      <c r="C24" s="2" t="s">
        <v>51</v>
      </c>
      <c r="D24" s="2" t="s">
        <v>37</v>
      </c>
      <c r="E24" s="21" t="s">
        <v>438</v>
      </c>
      <c r="F24" s="24" t="s">
        <v>104</v>
      </c>
      <c r="G24" s="3" t="s">
        <v>53</v>
      </c>
      <c r="H24" s="24" t="s">
        <v>53</v>
      </c>
      <c r="I24" s="24" t="s">
        <v>13</v>
      </c>
      <c r="J24" s="26" t="s">
        <v>11</v>
      </c>
    </row>
    <row r="25" spans="1:13" x14ac:dyDescent="0.3">
      <c r="A25" s="7"/>
      <c r="B25" s="3" t="s">
        <v>21</v>
      </c>
      <c r="C25" s="2" t="s">
        <v>54</v>
      </c>
      <c r="D25" s="2" t="s">
        <v>55</v>
      </c>
      <c r="E25" s="21" t="s">
        <v>25</v>
      </c>
      <c r="F25" s="2" t="s">
        <v>36</v>
      </c>
      <c r="G25" s="3" t="s">
        <v>11</v>
      </c>
      <c r="H25" s="2" t="s">
        <v>25</v>
      </c>
      <c r="I25" s="2" t="s">
        <v>53</v>
      </c>
      <c r="J25" s="2" t="s">
        <v>6</v>
      </c>
      <c r="M25" s="8" t="s">
        <v>358</v>
      </c>
    </row>
    <row r="26" spans="1:13" x14ac:dyDescent="0.3">
      <c r="A26" s="7"/>
      <c r="B26" s="3" t="s">
        <v>56</v>
      </c>
      <c r="C26" s="2" t="s">
        <v>57</v>
      </c>
      <c r="D26" s="2" t="s">
        <v>42</v>
      </c>
      <c r="E26" s="21" t="s">
        <v>633</v>
      </c>
      <c r="F26" s="24" t="s">
        <v>34</v>
      </c>
      <c r="G26" s="2" t="s">
        <v>6</v>
      </c>
      <c r="H26" s="24" t="s">
        <v>86</v>
      </c>
      <c r="I26" s="24" t="s">
        <v>11</v>
      </c>
      <c r="J26" s="24" t="s">
        <v>48</v>
      </c>
      <c r="L26" s="2" t="s">
        <v>348</v>
      </c>
      <c r="M26" s="9" t="s">
        <v>359</v>
      </c>
    </row>
    <row r="27" spans="1:13" x14ac:dyDescent="0.3">
      <c r="A27" s="7"/>
      <c r="B27" s="3" t="s">
        <v>17</v>
      </c>
      <c r="C27" s="2" t="s">
        <v>59</v>
      </c>
      <c r="D27" s="2" t="s">
        <v>46</v>
      </c>
      <c r="E27" s="21" t="s">
        <v>216</v>
      </c>
      <c r="F27" s="2" t="s">
        <v>128</v>
      </c>
      <c r="G27" s="2" t="s">
        <v>60</v>
      </c>
      <c r="H27" s="2" t="s">
        <v>89</v>
      </c>
      <c r="I27" s="2" t="s">
        <v>6</v>
      </c>
      <c r="J27" s="2" t="s">
        <v>49</v>
      </c>
      <c r="L27" s="2" t="s">
        <v>349</v>
      </c>
      <c r="M27" s="2" t="s">
        <v>360</v>
      </c>
    </row>
    <row r="28" spans="1:13" x14ac:dyDescent="0.3">
      <c r="A28" s="7"/>
      <c r="B28" s="3" t="s">
        <v>14</v>
      </c>
      <c r="C28" s="2" t="s">
        <v>61</v>
      </c>
      <c r="D28" s="2" t="s">
        <v>62</v>
      </c>
      <c r="E28" s="21" t="s">
        <v>62</v>
      </c>
      <c r="F28" s="24" t="s">
        <v>37</v>
      </c>
      <c r="G28" s="2" t="s">
        <v>48</v>
      </c>
      <c r="H28" s="24" t="s">
        <v>34</v>
      </c>
      <c r="I28" s="24" t="s">
        <v>71</v>
      </c>
      <c r="J28" s="24" t="s">
        <v>21</v>
      </c>
      <c r="L28" s="2" t="s">
        <v>351</v>
      </c>
      <c r="M28" s="2" t="s">
        <v>446</v>
      </c>
    </row>
    <row r="29" spans="1:13" x14ac:dyDescent="0.3">
      <c r="A29" s="7"/>
      <c r="B29" s="3" t="s">
        <v>64</v>
      </c>
      <c r="C29" s="2" t="s">
        <v>65</v>
      </c>
      <c r="D29" s="2" t="s">
        <v>13</v>
      </c>
      <c r="E29" s="21" t="s">
        <v>13</v>
      </c>
      <c r="F29" s="2" t="s">
        <v>80</v>
      </c>
      <c r="G29" s="2" t="s">
        <v>49</v>
      </c>
      <c r="H29" s="2" t="s">
        <v>91</v>
      </c>
      <c r="I29" s="2" t="s">
        <v>48</v>
      </c>
      <c r="J29" s="2" t="s">
        <v>36</v>
      </c>
    </row>
    <row r="30" spans="1:13" x14ac:dyDescent="0.3">
      <c r="A30" s="7"/>
      <c r="B30" s="3" t="s">
        <v>19</v>
      </c>
      <c r="C30" s="2" t="s">
        <v>19</v>
      </c>
      <c r="D30" s="2" t="s">
        <v>53</v>
      </c>
      <c r="E30" s="21" t="s">
        <v>84</v>
      </c>
      <c r="F30" s="24" t="s">
        <v>55</v>
      </c>
      <c r="G30" s="2" t="s">
        <v>15</v>
      </c>
      <c r="H30" s="24" t="s">
        <v>95</v>
      </c>
      <c r="I30" s="24" t="s">
        <v>49</v>
      </c>
      <c r="J30" s="24" t="s">
        <v>80</v>
      </c>
    </row>
    <row r="31" spans="1:13" x14ac:dyDescent="0.3">
      <c r="A31" s="7"/>
      <c r="B31" s="3" t="s">
        <v>27</v>
      </c>
      <c r="C31" s="2" t="s">
        <v>15</v>
      </c>
      <c r="D31" s="2" t="s">
        <v>11</v>
      </c>
      <c r="E31" s="21" t="s">
        <v>638</v>
      </c>
      <c r="F31" s="2" t="s">
        <v>42</v>
      </c>
      <c r="G31" s="2" t="s">
        <v>21</v>
      </c>
      <c r="H31" s="2" t="s">
        <v>3</v>
      </c>
      <c r="I31" s="2" t="s">
        <v>87</v>
      </c>
      <c r="J31" s="2" t="s">
        <v>8</v>
      </c>
    </row>
    <row r="32" spans="1:13" x14ac:dyDescent="0.3">
      <c r="A32" s="7"/>
      <c r="B32" s="3" t="s">
        <v>67</v>
      </c>
      <c r="C32" s="2" t="s">
        <v>42</v>
      </c>
      <c r="D32" s="2" t="s">
        <v>6</v>
      </c>
      <c r="E32" s="21" t="s">
        <v>95</v>
      </c>
      <c r="F32" s="24" t="s">
        <v>46</v>
      </c>
      <c r="G32" s="2" t="s">
        <v>56</v>
      </c>
      <c r="H32" s="24" t="s">
        <v>26</v>
      </c>
      <c r="I32" s="24" t="s">
        <v>22</v>
      </c>
    </row>
    <row r="33" spans="1:13" x14ac:dyDescent="0.3">
      <c r="A33" s="7"/>
      <c r="B33" s="3" t="s">
        <v>70</v>
      </c>
      <c r="C33" s="2" t="s">
        <v>69</v>
      </c>
      <c r="D33" s="2" t="s">
        <v>71</v>
      </c>
      <c r="E33" s="21" t="s">
        <v>55</v>
      </c>
      <c r="F33" s="2" t="s">
        <v>62</v>
      </c>
      <c r="G33" s="2" t="s">
        <v>64</v>
      </c>
      <c r="H33" s="2" t="s">
        <v>2</v>
      </c>
      <c r="I33" s="2" t="s">
        <v>69</v>
      </c>
    </row>
    <row r="34" spans="1:13" x14ac:dyDescent="0.3">
      <c r="A34" s="7"/>
      <c r="B34" s="3" t="s">
        <v>72</v>
      </c>
      <c r="C34" s="2" t="s">
        <v>73</v>
      </c>
      <c r="D34" s="2" t="s">
        <v>60</v>
      </c>
      <c r="E34" s="21" t="s">
        <v>48</v>
      </c>
      <c r="F34" s="24" t="s">
        <v>13</v>
      </c>
      <c r="G34" s="2" t="s">
        <v>16</v>
      </c>
      <c r="H34" s="24" t="s">
        <v>103</v>
      </c>
      <c r="I34" s="24" t="s">
        <v>52</v>
      </c>
    </row>
    <row r="35" spans="1:13" x14ac:dyDescent="0.3">
      <c r="A35" s="7"/>
      <c r="B35" s="3" t="s">
        <v>76</v>
      </c>
      <c r="C35" s="2" t="s">
        <v>77</v>
      </c>
      <c r="D35" s="2" t="s">
        <v>48</v>
      </c>
      <c r="E35" s="21" t="s">
        <v>1160</v>
      </c>
      <c r="F35" s="2" t="s">
        <v>170</v>
      </c>
      <c r="G35" s="2" t="s">
        <v>36</v>
      </c>
      <c r="H35" s="2" t="s">
        <v>37</v>
      </c>
      <c r="I35" s="2" t="s">
        <v>75</v>
      </c>
    </row>
    <row r="36" spans="1:13" x14ac:dyDescent="0.3">
      <c r="A36" s="7"/>
      <c r="B36" s="3" t="s">
        <v>23</v>
      </c>
      <c r="C36" s="2" t="s">
        <v>79</v>
      </c>
      <c r="D36" s="2" t="s">
        <v>49</v>
      </c>
      <c r="E36" s="21" t="s">
        <v>567</v>
      </c>
      <c r="F36" s="24" t="s">
        <v>187</v>
      </c>
      <c r="G36" s="2" t="s">
        <v>80</v>
      </c>
      <c r="H36" s="24" t="s">
        <v>23</v>
      </c>
      <c r="I36" s="24" t="s">
        <v>78</v>
      </c>
    </row>
    <row r="37" spans="1:13" x14ac:dyDescent="0.3">
      <c r="A37" s="7"/>
      <c r="B37" s="3" t="s">
        <v>81</v>
      </c>
      <c r="C37" s="2" t="s">
        <v>82</v>
      </c>
      <c r="D37" s="2" t="s">
        <v>83</v>
      </c>
      <c r="E37" s="21" t="s">
        <v>962</v>
      </c>
      <c r="F37" s="2" t="s">
        <v>189</v>
      </c>
      <c r="G37" s="2" t="s">
        <v>85</v>
      </c>
      <c r="H37" s="2" t="s">
        <v>106</v>
      </c>
      <c r="I37" s="2" t="s">
        <v>25</v>
      </c>
    </row>
    <row r="38" spans="1:13" x14ac:dyDescent="0.3">
      <c r="A38" s="7"/>
      <c r="B38" s="3" t="s">
        <v>26</v>
      </c>
      <c r="C38" s="2" t="s">
        <v>85</v>
      </c>
      <c r="D38" s="2" t="s">
        <v>87</v>
      </c>
      <c r="E38" s="21" t="s">
        <v>110</v>
      </c>
      <c r="F38" s="24" t="s">
        <v>196</v>
      </c>
      <c r="G38" s="2" t="s">
        <v>73</v>
      </c>
      <c r="H38" s="24" t="s">
        <v>63</v>
      </c>
      <c r="I38" s="24" t="s">
        <v>86</v>
      </c>
      <c r="M38" s="3"/>
    </row>
    <row r="39" spans="1:13" x14ac:dyDescent="0.3">
      <c r="A39" s="7"/>
      <c r="B39" s="3" t="s">
        <v>28</v>
      </c>
      <c r="C39" s="2" t="s">
        <v>90</v>
      </c>
      <c r="D39" s="2" t="s">
        <v>22</v>
      </c>
      <c r="E39" s="21" t="s">
        <v>965</v>
      </c>
      <c r="F39" s="2" t="s">
        <v>199</v>
      </c>
      <c r="G39" s="2" t="s">
        <v>39</v>
      </c>
      <c r="H39" s="2" t="s">
        <v>10</v>
      </c>
      <c r="I39" s="2" t="s">
        <v>89</v>
      </c>
      <c r="M39" s="1"/>
    </row>
    <row r="40" spans="1:13" x14ac:dyDescent="0.3">
      <c r="A40" s="7"/>
      <c r="B40" s="3" t="s">
        <v>40</v>
      </c>
      <c r="C40" s="2" t="s">
        <v>92</v>
      </c>
      <c r="D40" s="2" t="s">
        <v>44</v>
      </c>
      <c r="E40" s="21" t="s">
        <v>108</v>
      </c>
      <c r="F40" s="24" t="s">
        <v>53</v>
      </c>
      <c r="G40" s="2" t="s">
        <v>94</v>
      </c>
      <c r="H40" s="24" t="s">
        <v>108</v>
      </c>
      <c r="I40" s="24" t="s">
        <v>91</v>
      </c>
      <c r="M40" s="3"/>
    </row>
    <row r="41" spans="1:13" x14ac:dyDescent="0.3">
      <c r="A41" s="7"/>
      <c r="B41" s="3" t="s">
        <v>96</v>
      </c>
      <c r="C41" s="2" t="s">
        <v>97</v>
      </c>
      <c r="D41" s="2" t="s">
        <v>69</v>
      </c>
      <c r="E41" s="21" t="s">
        <v>18</v>
      </c>
      <c r="F41" s="2" t="s">
        <v>11</v>
      </c>
      <c r="G41" s="2" t="s">
        <v>98</v>
      </c>
      <c r="H41" s="2" t="s">
        <v>6</v>
      </c>
      <c r="I41" s="2" t="s">
        <v>95</v>
      </c>
      <c r="M41" s="3"/>
    </row>
    <row r="42" spans="1:13" x14ac:dyDescent="0.3">
      <c r="A42" s="7"/>
      <c r="B42" s="3" t="s">
        <v>100</v>
      </c>
      <c r="C42" s="2" t="s">
        <v>101</v>
      </c>
      <c r="D42" s="2" t="s">
        <v>52</v>
      </c>
      <c r="E42" s="21" t="s">
        <v>6</v>
      </c>
      <c r="F42" s="24" t="s">
        <v>6</v>
      </c>
      <c r="G42" s="2" t="s">
        <v>102</v>
      </c>
      <c r="H42" s="24" t="s">
        <v>46</v>
      </c>
      <c r="I42" s="24" t="s">
        <v>103</v>
      </c>
      <c r="M42" s="3"/>
    </row>
    <row r="43" spans="1:13" x14ac:dyDescent="0.3">
      <c r="A43" s="7"/>
      <c r="B43" s="3" t="s">
        <v>104</v>
      </c>
      <c r="C43" s="2" t="s">
        <v>105</v>
      </c>
      <c r="D43" s="2" t="s">
        <v>75</v>
      </c>
      <c r="E43" s="21" t="s">
        <v>52</v>
      </c>
      <c r="F43" s="2" t="s">
        <v>71</v>
      </c>
      <c r="G43" s="2" t="s">
        <v>8</v>
      </c>
      <c r="H43" s="2" t="s">
        <v>110</v>
      </c>
      <c r="I43" s="2" t="s">
        <v>106</v>
      </c>
      <c r="M43" s="3"/>
    </row>
    <row r="44" spans="1:13" x14ac:dyDescent="0.3">
      <c r="A44" s="7"/>
      <c r="B44" s="3" t="s">
        <v>16</v>
      </c>
      <c r="C44" s="2" t="s">
        <v>52</v>
      </c>
      <c r="D44" s="2" t="s">
        <v>78</v>
      </c>
      <c r="E44" s="21" t="s">
        <v>181</v>
      </c>
      <c r="F44" s="24" t="s">
        <v>255</v>
      </c>
      <c r="G44" s="2" t="s">
        <v>107</v>
      </c>
      <c r="H44" s="24" t="s">
        <v>80</v>
      </c>
      <c r="I44" s="24" t="s">
        <v>63</v>
      </c>
      <c r="M44" s="3"/>
    </row>
    <row r="45" spans="1:13" x14ac:dyDescent="0.3">
      <c r="A45" s="7"/>
      <c r="B45" s="3" t="s">
        <v>36</v>
      </c>
      <c r="C45" s="2" t="s">
        <v>75</v>
      </c>
      <c r="D45" s="2" t="s">
        <v>25</v>
      </c>
      <c r="E45" s="21" t="s">
        <v>14</v>
      </c>
      <c r="F45" s="2" t="s">
        <v>8</v>
      </c>
      <c r="H45" s="2" t="s">
        <v>28</v>
      </c>
      <c r="I45" s="2" t="s">
        <v>108</v>
      </c>
      <c r="M45" s="3"/>
    </row>
    <row r="46" spans="1:13" x14ac:dyDescent="0.3">
      <c r="A46" s="7"/>
      <c r="B46" s="3" t="s">
        <v>109</v>
      </c>
      <c r="C46" s="2" t="s">
        <v>13</v>
      </c>
      <c r="D46" s="2" t="s">
        <v>86</v>
      </c>
      <c r="E46" s="21" t="s">
        <v>1100</v>
      </c>
      <c r="F46" s="24" t="s">
        <v>48</v>
      </c>
      <c r="H46" s="24" t="s">
        <v>74</v>
      </c>
      <c r="I46" s="24" t="s">
        <v>110</v>
      </c>
      <c r="M46" s="3"/>
    </row>
    <row r="47" spans="1:13" x14ac:dyDescent="0.3">
      <c r="A47" s="7"/>
      <c r="B47" s="3" t="s">
        <v>111</v>
      </c>
      <c r="C47" s="2" t="s">
        <v>112</v>
      </c>
      <c r="D47" s="2" t="s">
        <v>89</v>
      </c>
      <c r="E47" s="21" t="s">
        <v>46</v>
      </c>
      <c r="F47" s="2" t="s">
        <v>49</v>
      </c>
      <c r="H47" s="2" t="s">
        <v>49</v>
      </c>
      <c r="I47" s="2" t="s">
        <v>74</v>
      </c>
      <c r="M47" s="3"/>
    </row>
    <row r="48" spans="1:13" x14ac:dyDescent="0.3">
      <c r="A48" s="7"/>
      <c r="B48" s="3" t="s">
        <v>31</v>
      </c>
      <c r="C48" s="2" t="s">
        <v>78</v>
      </c>
      <c r="D48" s="2" t="s">
        <v>91</v>
      </c>
      <c r="E48" s="21" t="s">
        <v>32</v>
      </c>
      <c r="F48" s="24" t="s">
        <v>87</v>
      </c>
      <c r="H48" s="24" t="s">
        <v>14</v>
      </c>
      <c r="I48" s="24" t="s">
        <v>123</v>
      </c>
      <c r="M48" s="3"/>
    </row>
    <row r="49" spans="1:9" x14ac:dyDescent="0.3">
      <c r="A49" s="7"/>
      <c r="B49" s="3" t="s">
        <v>115</v>
      </c>
      <c r="C49" s="2" t="s">
        <v>116</v>
      </c>
      <c r="D49" s="2" t="s">
        <v>95</v>
      </c>
      <c r="E49" s="21" t="s">
        <v>408</v>
      </c>
      <c r="H49" s="2" t="s">
        <v>123</v>
      </c>
      <c r="I49" s="2" t="s">
        <v>117</v>
      </c>
    </row>
    <row r="50" spans="1:9" x14ac:dyDescent="0.3">
      <c r="A50" s="7"/>
      <c r="B50" s="3" t="s">
        <v>118</v>
      </c>
      <c r="C50" s="2" t="s">
        <v>119</v>
      </c>
      <c r="D50" s="2" t="s">
        <v>99</v>
      </c>
      <c r="E50" s="21" t="s">
        <v>423</v>
      </c>
      <c r="F50" s="24"/>
      <c r="H50" s="24" t="s">
        <v>117</v>
      </c>
      <c r="I50" s="24" t="s">
        <v>29</v>
      </c>
    </row>
    <row r="51" spans="1:9" x14ac:dyDescent="0.3">
      <c r="A51" s="7"/>
      <c r="B51" s="3" t="s">
        <v>121</v>
      </c>
      <c r="C51" s="2" t="s">
        <v>122</v>
      </c>
      <c r="D51" s="2" t="s">
        <v>103</v>
      </c>
      <c r="E51" s="21" t="s">
        <v>63</v>
      </c>
      <c r="I51" s="2" t="s">
        <v>32</v>
      </c>
    </row>
    <row r="52" spans="1:9" x14ac:dyDescent="0.3">
      <c r="A52" s="7"/>
      <c r="B52" s="3" t="s">
        <v>124</v>
      </c>
      <c r="C52" s="2" t="s">
        <v>107</v>
      </c>
      <c r="D52" s="2" t="s">
        <v>106</v>
      </c>
      <c r="E52" s="21" t="s">
        <v>155</v>
      </c>
      <c r="F52" s="24"/>
      <c r="I52" s="24" t="s">
        <v>43</v>
      </c>
    </row>
    <row r="53" spans="1:9" x14ac:dyDescent="0.3">
      <c r="A53" s="7"/>
      <c r="B53" s="3" t="s">
        <v>34</v>
      </c>
      <c r="C53" s="2" t="s">
        <v>53</v>
      </c>
      <c r="D53" s="2" t="s">
        <v>63</v>
      </c>
      <c r="E53" s="21" t="s">
        <v>1120</v>
      </c>
      <c r="I53" s="2" t="s">
        <v>21</v>
      </c>
    </row>
    <row r="54" spans="1:9" x14ac:dyDescent="0.3">
      <c r="A54" s="7"/>
      <c r="B54" s="3" t="s">
        <v>128</v>
      </c>
      <c r="C54" s="2" t="s">
        <v>129</v>
      </c>
      <c r="D54" s="2" t="s">
        <v>108</v>
      </c>
      <c r="E54" s="21" t="s">
        <v>66</v>
      </c>
      <c r="F54" s="24"/>
      <c r="I54" s="24" t="s">
        <v>70</v>
      </c>
    </row>
    <row r="55" spans="1:9" x14ac:dyDescent="0.3">
      <c r="A55" s="7"/>
      <c r="B55" s="3" t="s">
        <v>130</v>
      </c>
      <c r="C55" s="2" t="s">
        <v>25</v>
      </c>
      <c r="D55" s="2" t="s">
        <v>110</v>
      </c>
      <c r="E55" s="21" t="s">
        <v>53</v>
      </c>
      <c r="I55" s="2" t="s">
        <v>96</v>
      </c>
    </row>
    <row r="56" spans="1:9" x14ac:dyDescent="0.3">
      <c r="A56" s="7"/>
      <c r="B56" s="3" t="s">
        <v>37</v>
      </c>
      <c r="C56" s="2" t="s">
        <v>86</v>
      </c>
      <c r="D56" s="2" t="s">
        <v>113</v>
      </c>
      <c r="E56" s="21" t="s">
        <v>428</v>
      </c>
      <c r="F56" s="24"/>
      <c r="I56" s="24" t="s">
        <v>104</v>
      </c>
    </row>
    <row r="57" spans="1:9" x14ac:dyDescent="0.3">
      <c r="A57" s="7"/>
      <c r="B57" s="3" t="s">
        <v>131</v>
      </c>
      <c r="C57" s="2" t="s">
        <v>132</v>
      </c>
      <c r="D57" s="2" t="s">
        <v>114</v>
      </c>
      <c r="E57" s="21" t="s">
        <v>279</v>
      </c>
      <c r="I57" s="2" t="s">
        <v>36</v>
      </c>
    </row>
    <row r="58" spans="1:9" x14ac:dyDescent="0.3">
      <c r="A58" s="7"/>
      <c r="B58" s="3" t="s">
        <v>133</v>
      </c>
      <c r="C58" s="2" t="s">
        <v>134</v>
      </c>
      <c r="D58" s="2" t="s">
        <v>74</v>
      </c>
      <c r="E58" s="21" t="s">
        <v>968</v>
      </c>
      <c r="F58" s="24"/>
      <c r="I58" s="24" t="s">
        <v>128</v>
      </c>
    </row>
    <row r="59" spans="1:9" x14ac:dyDescent="0.3">
      <c r="A59" s="7"/>
      <c r="B59" s="3" t="s">
        <v>136</v>
      </c>
      <c r="C59" s="2" t="s">
        <v>137</v>
      </c>
      <c r="D59" s="2" t="s">
        <v>41</v>
      </c>
      <c r="E59" s="21" t="s">
        <v>639</v>
      </c>
      <c r="I59" s="2" t="s">
        <v>80</v>
      </c>
    </row>
    <row r="60" spans="1:9" x14ac:dyDescent="0.3">
      <c r="A60" s="7"/>
      <c r="B60" s="3" t="s">
        <v>80</v>
      </c>
      <c r="C60" s="2" t="s">
        <v>138</v>
      </c>
      <c r="D60" s="2" t="s">
        <v>123</v>
      </c>
      <c r="E60" s="21" t="s">
        <v>186</v>
      </c>
      <c r="F60" s="24"/>
      <c r="I60" s="24" t="s">
        <v>170</v>
      </c>
    </row>
    <row r="61" spans="1:9" x14ac:dyDescent="0.3">
      <c r="A61" s="7"/>
      <c r="B61" s="3" t="s">
        <v>55</v>
      </c>
      <c r="C61" s="2" t="s">
        <v>140</v>
      </c>
      <c r="D61" s="2" t="s">
        <v>117</v>
      </c>
      <c r="E61" s="21" t="s">
        <v>434</v>
      </c>
      <c r="I61" s="2" t="s">
        <v>187</v>
      </c>
    </row>
    <row r="62" spans="1:9" x14ac:dyDescent="0.3">
      <c r="A62" s="7"/>
      <c r="B62" s="3" t="s">
        <v>141</v>
      </c>
      <c r="C62" s="2" t="s">
        <v>89</v>
      </c>
      <c r="D62" s="2" t="s">
        <v>127</v>
      </c>
      <c r="E62" s="21" t="s">
        <v>1020</v>
      </c>
      <c r="F62" s="24"/>
      <c r="I62" s="24" t="s">
        <v>189</v>
      </c>
    </row>
    <row r="63" spans="1:9" x14ac:dyDescent="0.3">
      <c r="A63" s="7"/>
      <c r="B63" s="3" t="s">
        <v>143</v>
      </c>
      <c r="C63" s="2" t="s">
        <v>144</v>
      </c>
      <c r="D63" s="2" t="s">
        <v>0</v>
      </c>
      <c r="E63" s="21" t="s">
        <v>766</v>
      </c>
      <c r="I63" s="2" t="s">
        <v>196</v>
      </c>
    </row>
    <row r="64" spans="1:9" x14ac:dyDescent="0.3">
      <c r="A64" s="7"/>
      <c r="B64" s="3" t="s">
        <v>42</v>
      </c>
      <c r="C64" s="2" t="s">
        <v>34</v>
      </c>
      <c r="D64" s="2" t="s">
        <v>7</v>
      </c>
      <c r="E64" s="21" t="s">
        <v>636</v>
      </c>
      <c r="F64" s="24"/>
      <c r="I64" s="24" t="s">
        <v>199</v>
      </c>
    </row>
    <row r="65" spans="1:9" x14ac:dyDescent="0.3">
      <c r="A65" s="7"/>
      <c r="B65" s="3" t="s">
        <v>145</v>
      </c>
      <c r="C65" s="2" t="s">
        <v>146</v>
      </c>
      <c r="D65" s="2" t="s">
        <v>15</v>
      </c>
      <c r="E65" s="21" t="s">
        <v>11</v>
      </c>
      <c r="I65" s="2" t="s">
        <v>255</v>
      </c>
    </row>
    <row r="66" spans="1:9" x14ac:dyDescent="0.3">
      <c r="A66" s="7"/>
      <c r="B66" s="3" t="s">
        <v>147</v>
      </c>
      <c r="C66" s="2" t="s">
        <v>148</v>
      </c>
      <c r="D66" s="2" t="s">
        <v>20</v>
      </c>
      <c r="E66" s="21" t="s">
        <v>345</v>
      </c>
      <c r="F66" s="24"/>
      <c r="I66" s="24" t="s">
        <v>8</v>
      </c>
    </row>
    <row r="67" spans="1:9" x14ac:dyDescent="0.3">
      <c r="A67" s="7"/>
      <c r="B67" s="3" t="s">
        <v>149</v>
      </c>
      <c r="C67" s="2" t="s">
        <v>91</v>
      </c>
      <c r="D67" s="2" t="s">
        <v>29</v>
      </c>
      <c r="E67" s="21" t="s">
        <v>78</v>
      </c>
      <c r="I67" s="27" t="s">
        <v>24</v>
      </c>
    </row>
    <row r="68" spans="1:9" x14ac:dyDescent="0.3">
      <c r="A68" s="7"/>
      <c r="B68" s="3" t="s">
        <v>46</v>
      </c>
      <c r="C68" s="2" t="s">
        <v>150</v>
      </c>
      <c r="D68" s="2" t="s">
        <v>32</v>
      </c>
      <c r="E68" s="21" t="s">
        <v>91</v>
      </c>
    </row>
    <row r="69" spans="1:9" x14ac:dyDescent="0.3">
      <c r="A69" s="7"/>
      <c r="B69" s="3" t="s">
        <v>62</v>
      </c>
      <c r="C69" s="2" t="s">
        <v>151</v>
      </c>
      <c r="D69" s="2" t="s">
        <v>35</v>
      </c>
      <c r="E69" s="21" t="s">
        <v>69</v>
      </c>
    </row>
    <row r="70" spans="1:9" x14ac:dyDescent="0.3">
      <c r="A70" s="7"/>
      <c r="B70" s="3" t="s">
        <v>153</v>
      </c>
      <c r="C70" s="2" t="s">
        <v>154</v>
      </c>
      <c r="D70" s="2" t="s">
        <v>38</v>
      </c>
      <c r="E70" s="21" t="s">
        <v>34</v>
      </c>
    </row>
    <row r="71" spans="1:9" x14ac:dyDescent="0.3">
      <c r="A71" s="7"/>
      <c r="B71" s="3" t="s">
        <v>156</v>
      </c>
      <c r="C71" s="2" t="s">
        <v>95</v>
      </c>
      <c r="D71" s="2" t="s">
        <v>43</v>
      </c>
      <c r="E71" s="21" t="s">
        <v>537</v>
      </c>
    </row>
    <row r="72" spans="1:9" x14ac:dyDescent="0.3">
      <c r="A72" s="7"/>
      <c r="B72" s="3" t="s">
        <v>85</v>
      </c>
      <c r="C72" s="2" t="s">
        <v>158</v>
      </c>
      <c r="D72" s="2" t="s">
        <v>47</v>
      </c>
      <c r="E72" s="21" t="s">
        <v>396</v>
      </c>
    </row>
    <row r="73" spans="1:9" x14ac:dyDescent="0.3">
      <c r="A73" s="7"/>
      <c r="B73" s="3" t="s">
        <v>159</v>
      </c>
      <c r="C73" s="2" t="s">
        <v>160</v>
      </c>
      <c r="D73" s="2" t="s">
        <v>50</v>
      </c>
      <c r="E73" s="21" t="s">
        <v>418</v>
      </c>
    </row>
    <row r="74" spans="1:9" x14ac:dyDescent="0.3">
      <c r="A74" s="7"/>
      <c r="B74" s="3" t="s">
        <v>162</v>
      </c>
      <c r="C74" s="2" t="s">
        <v>163</v>
      </c>
      <c r="D74" s="2" t="s">
        <v>21</v>
      </c>
      <c r="E74" s="21" t="s">
        <v>948</v>
      </c>
    </row>
    <row r="75" spans="1:9" x14ac:dyDescent="0.3">
      <c r="A75" s="7"/>
      <c r="B75" s="3" t="s">
        <v>164</v>
      </c>
      <c r="C75" s="2" t="s">
        <v>165</v>
      </c>
      <c r="D75" s="2" t="s">
        <v>56</v>
      </c>
      <c r="E75" s="21" t="s">
        <v>381</v>
      </c>
    </row>
    <row r="76" spans="1:9" x14ac:dyDescent="0.3">
      <c r="A76" s="7"/>
      <c r="B76" s="3" t="s">
        <v>73</v>
      </c>
      <c r="C76" s="2" t="s">
        <v>99</v>
      </c>
      <c r="D76" s="2" t="s">
        <v>64</v>
      </c>
      <c r="E76" s="21" t="s">
        <v>711</v>
      </c>
    </row>
    <row r="77" spans="1:9" x14ac:dyDescent="0.3">
      <c r="A77" s="7"/>
      <c r="B77" s="3" t="s">
        <v>166</v>
      </c>
      <c r="C77" s="2" t="s">
        <v>3</v>
      </c>
      <c r="D77" s="2" t="s">
        <v>67</v>
      </c>
      <c r="E77" s="21" t="s">
        <v>946</v>
      </c>
    </row>
    <row r="78" spans="1:9" x14ac:dyDescent="0.3">
      <c r="A78" s="7"/>
      <c r="B78" s="3" t="s">
        <v>167</v>
      </c>
      <c r="C78" s="2" t="s">
        <v>26</v>
      </c>
      <c r="D78" s="2" t="s">
        <v>70</v>
      </c>
      <c r="E78" s="21" t="s">
        <v>8</v>
      </c>
    </row>
    <row r="79" spans="1:9" x14ac:dyDescent="0.3">
      <c r="A79" s="7"/>
      <c r="B79" s="3" t="s">
        <v>13</v>
      </c>
      <c r="C79" s="2" t="s">
        <v>64</v>
      </c>
      <c r="D79" s="2" t="s">
        <v>72</v>
      </c>
      <c r="E79" s="21" t="s">
        <v>189</v>
      </c>
    </row>
    <row r="80" spans="1:9" x14ac:dyDescent="0.3">
      <c r="A80" s="7"/>
      <c r="B80" s="3" t="s">
        <v>170</v>
      </c>
      <c r="C80" s="2" t="s">
        <v>171</v>
      </c>
      <c r="D80" s="2" t="s">
        <v>76</v>
      </c>
      <c r="E80" s="21" t="s">
        <v>28</v>
      </c>
    </row>
    <row r="81" spans="1:5" x14ac:dyDescent="0.3">
      <c r="A81" s="7"/>
      <c r="B81" s="3" t="s">
        <v>173</v>
      </c>
      <c r="C81" s="23" t="s">
        <v>2</v>
      </c>
      <c r="D81" s="2" t="s">
        <v>81</v>
      </c>
      <c r="E81" s="22" t="s">
        <v>2</v>
      </c>
    </row>
    <row r="82" spans="1:5" x14ac:dyDescent="0.3">
      <c r="A82" s="7"/>
      <c r="B82" s="3" t="s">
        <v>175</v>
      </c>
      <c r="C82" s="2" t="s">
        <v>103</v>
      </c>
      <c r="D82" s="2" t="s">
        <v>96</v>
      </c>
      <c r="E82" s="21" t="s">
        <v>1030</v>
      </c>
    </row>
    <row r="83" spans="1:5" x14ac:dyDescent="0.3">
      <c r="A83" s="7"/>
      <c r="B83" s="3" t="s">
        <v>177</v>
      </c>
      <c r="C83" s="2" t="s">
        <v>37</v>
      </c>
      <c r="D83" s="2" t="s">
        <v>100</v>
      </c>
      <c r="E83" s="21" t="s">
        <v>417</v>
      </c>
    </row>
    <row r="84" spans="1:5" x14ac:dyDescent="0.3">
      <c r="A84" s="7"/>
      <c r="B84" s="3" t="s">
        <v>179</v>
      </c>
      <c r="C84" s="2" t="s">
        <v>180</v>
      </c>
      <c r="D84" s="2" t="s">
        <v>104</v>
      </c>
      <c r="E84" s="21" t="s">
        <v>422</v>
      </c>
    </row>
    <row r="85" spans="1:5" x14ac:dyDescent="0.3">
      <c r="A85" s="7"/>
      <c r="B85" s="3" t="s">
        <v>182</v>
      </c>
      <c r="C85" s="2" t="s">
        <v>23</v>
      </c>
      <c r="D85" s="2" t="s">
        <v>16</v>
      </c>
      <c r="E85" s="21" t="s">
        <v>87</v>
      </c>
    </row>
    <row r="86" spans="1:5" x14ac:dyDescent="0.3">
      <c r="A86" s="7"/>
      <c r="B86" s="3" t="s">
        <v>184</v>
      </c>
      <c r="C86" s="2" t="s">
        <v>185</v>
      </c>
      <c r="D86" s="2" t="s">
        <v>36</v>
      </c>
      <c r="E86" s="21" t="s">
        <v>273</v>
      </c>
    </row>
    <row r="87" spans="1:5" x14ac:dyDescent="0.3">
      <c r="A87" s="7"/>
      <c r="B87" s="3" t="s">
        <v>187</v>
      </c>
      <c r="C87" s="2" t="s">
        <v>188</v>
      </c>
      <c r="D87" s="2" t="s">
        <v>109</v>
      </c>
      <c r="E87" s="21" t="s">
        <v>75</v>
      </c>
    </row>
    <row r="88" spans="1:5" x14ac:dyDescent="0.3">
      <c r="A88" s="7"/>
      <c r="B88" s="3" t="s">
        <v>189</v>
      </c>
      <c r="C88" s="2" t="s">
        <v>190</v>
      </c>
      <c r="D88" s="2" t="s">
        <v>111</v>
      </c>
      <c r="E88" s="21" t="s">
        <v>286</v>
      </c>
    </row>
    <row r="89" spans="1:5" x14ac:dyDescent="0.3">
      <c r="A89" s="7"/>
      <c r="B89" s="3" t="s">
        <v>39</v>
      </c>
      <c r="C89" s="2" t="s">
        <v>191</v>
      </c>
      <c r="D89" s="2" t="s">
        <v>115</v>
      </c>
      <c r="E89" s="21" t="s">
        <v>1066</v>
      </c>
    </row>
    <row r="90" spans="1:5" x14ac:dyDescent="0.3">
      <c r="A90" s="7"/>
      <c r="B90" s="3" t="s">
        <v>193</v>
      </c>
      <c r="C90" s="2" t="s">
        <v>194</v>
      </c>
      <c r="D90" s="2" t="s">
        <v>118</v>
      </c>
      <c r="E90" s="21" t="s">
        <v>743</v>
      </c>
    </row>
    <row r="91" spans="1:5" x14ac:dyDescent="0.3">
      <c r="A91" s="7"/>
      <c r="B91" s="3" t="s">
        <v>195</v>
      </c>
      <c r="C91" s="2" t="s">
        <v>56</v>
      </c>
      <c r="D91" s="2" t="s">
        <v>121</v>
      </c>
      <c r="E91" s="21" t="s">
        <v>23</v>
      </c>
    </row>
    <row r="92" spans="1:5" x14ac:dyDescent="0.3">
      <c r="A92" s="7"/>
      <c r="B92" s="3" t="s">
        <v>196</v>
      </c>
      <c r="C92" s="2" t="s">
        <v>197</v>
      </c>
      <c r="D92" s="2" t="s">
        <v>124</v>
      </c>
      <c r="E92" s="21" t="s">
        <v>369</v>
      </c>
    </row>
    <row r="93" spans="1:5" x14ac:dyDescent="0.3">
      <c r="A93" s="7"/>
      <c r="B93" s="3" t="s">
        <v>94</v>
      </c>
      <c r="C93" s="2" t="s">
        <v>106</v>
      </c>
      <c r="D93" s="2" t="s">
        <v>128</v>
      </c>
      <c r="E93" s="21" t="s">
        <v>395</v>
      </c>
    </row>
    <row r="94" spans="1:5" x14ac:dyDescent="0.3">
      <c r="A94" s="7"/>
      <c r="B94" s="3" t="s">
        <v>199</v>
      </c>
      <c r="C94" s="2" t="s">
        <v>200</v>
      </c>
      <c r="D94" s="2" t="s">
        <v>130</v>
      </c>
      <c r="E94" s="21" t="s">
        <v>126</v>
      </c>
    </row>
    <row r="95" spans="1:5" x14ac:dyDescent="0.3">
      <c r="A95" s="7"/>
      <c r="B95" s="3" t="s">
        <v>201</v>
      </c>
      <c r="C95" s="2" t="s">
        <v>202</v>
      </c>
      <c r="D95" s="2" t="s">
        <v>131</v>
      </c>
      <c r="E95" s="21" t="s">
        <v>444</v>
      </c>
    </row>
    <row r="96" spans="1:5" x14ac:dyDescent="0.3">
      <c r="A96" s="7"/>
      <c r="B96" s="3" t="s">
        <v>53</v>
      </c>
      <c r="C96" s="2" t="s">
        <v>203</v>
      </c>
      <c r="D96" s="2" t="s">
        <v>133</v>
      </c>
      <c r="E96" s="21" t="s">
        <v>313</v>
      </c>
    </row>
    <row r="97" spans="1:5" x14ac:dyDescent="0.3">
      <c r="A97" s="7"/>
      <c r="B97" s="3" t="s">
        <v>204</v>
      </c>
      <c r="C97" s="2" t="s">
        <v>63</v>
      </c>
      <c r="D97" s="2" t="s">
        <v>136</v>
      </c>
      <c r="E97" s="21" t="s">
        <v>742</v>
      </c>
    </row>
    <row r="98" spans="1:5" x14ac:dyDescent="0.3">
      <c r="A98" s="7"/>
      <c r="B98" s="3" t="s">
        <v>205</v>
      </c>
      <c r="C98" s="2" t="s">
        <v>206</v>
      </c>
      <c r="D98" s="2" t="s">
        <v>80</v>
      </c>
      <c r="E98" s="21" t="s">
        <v>442</v>
      </c>
    </row>
    <row r="99" spans="1:5" x14ac:dyDescent="0.3">
      <c r="A99" s="7"/>
      <c r="B99" s="3" t="s">
        <v>207</v>
      </c>
      <c r="C99" s="2" t="s">
        <v>208</v>
      </c>
      <c r="D99" s="2" t="s">
        <v>141</v>
      </c>
      <c r="E99" s="21" t="s">
        <v>495</v>
      </c>
    </row>
    <row r="100" spans="1:5" x14ac:dyDescent="0.3">
      <c r="A100" s="7"/>
      <c r="B100" s="3" t="s">
        <v>209</v>
      </c>
      <c r="C100" s="2" t="s">
        <v>210</v>
      </c>
      <c r="D100" s="2" t="s">
        <v>143</v>
      </c>
      <c r="E100" s="21" t="s">
        <v>377</v>
      </c>
    </row>
    <row r="101" spans="1:5" x14ac:dyDescent="0.3">
      <c r="A101" s="7"/>
      <c r="B101" s="3" t="s">
        <v>211</v>
      </c>
      <c r="C101" s="2" t="s">
        <v>94</v>
      </c>
      <c r="D101" s="2" t="s">
        <v>145</v>
      </c>
      <c r="E101" s="21" t="s">
        <v>271</v>
      </c>
    </row>
    <row r="102" spans="1:5" x14ac:dyDescent="0.3">
      <c r="A102" s="7"/>
      <c r="B102" s="3" t="s">
        <v>212</v>
      </c>
      <c r="C102" s="2" t="s">
        <v>213</v>
      </c>
      <c r="D102" s="2" t="s">
        <v>147</v>
      </c>
      <c r="E102" s="21" t="s">
        <v>24</v>
      </c>
    </row>
    <row r="103" spans="1:5" x14ac:dyDescent="0.3">
      <c r="A103" s="7"/>
      <c r="B103" s="3" t="s">
        <v>214</v>
      </c>
      <c r="C103" s="2" t="s">
        <v>215</v>
      </c>
      <c r="D103" s="2" t="s">
        <v>149</v>
      </c>
      <c r="E103" s="21" t="s">
        <v>433</v>
      </c>
    </row>
    <row r="104" spans="1:5" x14ac:dyDescent="0.3">
      <c r="A104" s="7"/>
      <c r="B104" s="3" t="s">
        <v>217</v>
      </c>
      <c r="C104" s="2" t="s">
        <v>218</v>
      </c>
      <c r="D104" s="2" t="s">
        <v>153</v>
      </c>
      <c r="E104" s="21" t="s">
        <v>327</v>
      </c>
    </row>
    <row r="105" spans="1:5" x14ac:dyDescent="0.3">
      <c r="A105" s="7"/>
      <c r="B105" s="3" t="s">
        <v>219</v>
      </c>
      <c r="C105" s="2" t="s">
        <v>220</v>
      </c>
      <c r="D105" s="2" t="s">
        <v>156</v>
      </c>
      <c r="E105" s="21" t="s">
        <v>43</v>
      </c>
    </row>
    <row r="106" spans="1:5" x14ac:dyDescent="0.3">
      <c r="A106" s="7"/>
      <c r="B106" s="3" t="s">
        <v>222</v>
      </c>
      <c r="C106" s="2" t="s">
        <v>10</v>
      </c>
      <c r="D106" s="2" t="s">
        <v>85</v>
      </c>
      <c r="E106" s="21" t="s">
        <v>37</v>
      </c>
    </row>
    <row r="107" spans="1:5" x14ac:dyDescent="0.3">
      <c r="A107" s="7"/>
      <c r="B107" s="3" t="s">
        <v>223</v>
      </c>
      <c r="C107" s="2" t="s">
        <v>224</v>
      </c>
      <c r="D107" s="2" t="s">
        <v>159</v>
      </c>
      <c r="E107" s="21" t="s">
        <v>3</v>
      </c>
    </row>
    <row r="108" spans="1:5" x14ac:dyDescent="0.3">
      <c r="A108" s="7"/>
      <c r="B108" s="3" t="s">
        <v>225</v>
      </c>
      <c r="C108" s="2" t="s">
        <v>108</v>
      </c>
      <c r="D108" s="2" t="s">
        <v>162</v>
      </c>
      <c r="E108" s="21" t="s">
        <v>383</v>
      </c>
    </row>
    <row r="109" spans="1:5" x14ac:dyDescent="0.3">
      <c r="A109" s="7"/>
      <c r="B109" s="3" t="s">
        <v>227</v>
      </c>
      <c r="C109" s="2" t="s">
        <v>6</v>
      </c>
      <c r="D109" s="2" t="s">
        <v>164</v>
      </c>
      <c r="E109" s="21" t="s">
        <v>157</v>
      </c>
    </row>
    <row r="110" spans="1:5" x14ac:dyDescent="0.3">
      <c r="A110" s="7"/>
      <c r="B110" s="3" t="s">
        <v>11</v>
      </c>
      <c r="C110" s="2" t="s">
        <v>229</v>
      </c>
      <c r="D110" s="2" t="s">
        <v>73</v>
      </c>
      <c r="E110" s="21" t="s">
        <v>388</v>
      </c>
    </row>
    <row r="111" spans="1:5" x14ac:dyDescent="0.3">
      <c r="A111" s="7"/>
      <c r="B111" s="3" t="s">
        <v>230</v>
      </c>
      <c r="C111" s="2" t="s">
        <v>231</v>
      </c>
      <c r="D111" s="2" t="s">
        <v>166</v>
      </c>
      <c r="E111" s="21" t="s">
        <v>427</v>
      </c>
    </row>
    <row r="112" spans="1:5" x14ac:dyDescent="0.3">
      <c r="A112" s="7"/>
      <c r="B112" s="3" t="s">
        <v>233</v>
      </c>
      <c r="C112" s="2" t="s">
        <v>234</v>
      </c>
      <c r="D112" s="2" t="s">
        <v>167</v>
      </c>
      <c r="E112" s="21" t="s">
        <v>1034</v>
      </c>
    </row>
    <row r="113" spans="1:5" x14ac:dyDescent="0.3">
      <c r="A113" s="7"/>
      <c r="B113" s="3" t="s">
        <v>235</v>
      </c>
      <c r="C113" s="2" t="s">
        <v>98</v>
      </c>
      <c r="D113" s="2" t="s">
        <v>170</v>
      </c>
      <c r="E113" s="21" t="s">
        <v>390</v>
      </c>
    </row>
    <row r="114" spans="1:5" x14ac:dyDescent="0.3">
      <c r="A114" s="7"/>
      <c r="B114" s="3" t="s">
        <v>236</v>
      </c>
      <c r="C114" s="2" t="s">
        <v>237</v>
      </c>
      <c r="D114" s="2" t="s">
        <v>173</v>
      </c>
      <c r="E114" s="21" t="s">
        <v>117</v>
      </c>
    </row>
    <row r="115" spans="1:5" x14ac:dyDescent="0.3">
      <c r="A115" s="7"/>
      <c r="B115" s="3" t="s">
        <v>6</v>
      </c>
      <c r="C115" s="2" t="s">
        <v>46</v>
      </c>
      <c r="D115" s="2" t="s">
        <v>175</v>
      </c>
      <c r="E115" s="21" t="s">
        <v>386</v>
      </c>
    </row>
    <row r="116" spans="1:5" x14ac:dyDescent="0.3">
      <c r="A116" s="7"/>
      <c r="B116" s="3" t="s">
        <v>238</v>
      </c>
      <c r="C116" s="2" t="s">
        <v>239</v>
      </c>
      <c r="D116" s="2" t="s">
        <v>177</v>
      </c>
      <c r="E116" s="21" t="s">
        <v>282</v>
      </c>
    </row>
    <row r="117" spans="1:5" x14ac:dyDescent="0.3">
      <c r="A117" s="7"/>
      <c r="B117" s="3" t="s">
        <v>240</v>
      </c>
      <c r="C117" s="2" t="s">
        <v>110</v>
      </c>
      <c r="D117" s="2" t="s">
        <v>179</v>
      </c>
      <c r="E117" s="21" t="s">
        <v>1161</v>
      </c>
    </row>
    <row r="118" spans="1:5" x14ac:dyDescent="0.3">
      <c r="A118" s="7"/>
      <c r="B118" s="3" t="s">
        <v>98</v>
      </c>
      <c r="C118" s="2" t="s">
        <v>113</v>
      </c>
      <c r="D118" s="2" t="s">
        <v>182</v>
      </c>
      <c r="E118" s="21" t="s">
        <v>391</v>
      </c>
    </row>
    <row r="119" spans="1:5" x14ac:dyDescent="0.3">
      <c r="A119" s="7"/>
      <c r="B119" s="3" t="s">
        <v>242</v>
      </c>
      <c r="C119" s="2" t="s">
        <v>243</v>
      </c>
      <c r="D119" s="2" t="s">
        <v>184</v>
      </c>
      <c r="E119" s="21" t="s">
        <v>407</v>
      </c>
    </row>
    <row r="120" spans="1:5" x14ac:dyDescent="0.3">
      <c r="B120" s="3" t="s">
        <v>71</v>
      </c>
      <c r="C120" s="2" t="s">
        <v>244</v>
      </c>
      <c r="D120" s="2" t="s">
        <v>187</v>
      </c>
      <c r="E120" s="21" t="s">
        <v>103</v>
      </c>
    </row>
    <row r="121" spans="1:5" x14ac:dyDescent="0.3">
      <c r="B121" s="3" t="s">
        <v>246</v>
      </c>
      <c r="C121" s="2" t="s">
        <v>247</v>
      </c>
      <c r="D121" s="2" t="s">
        <v>189</v>
      </c>
      <c r="E121" s="21" t="s">
        <v>128</v>
      </c>
    </row>
    <row r="122" spans="1:5" x14ac:dyDescent="0.3">
      <c r="B122" s="3" t="s">
        <v>248</v>
      </c>
      <c r="C122" s="2" t="s">
        <v>31</v>
      </c>
      <c r="D122" s="2" t="s">
        <v>39</v>
      </c>
      <c r="E122" s="21" t="s">
        <v>19</v>
      </c>
    </row>
    <row r="123" spans="1:5" x14ac:dyDescent="0.3">
      <c r="B123" s="3" t="s">
        <v>249</v>
      </c>
      <c r="C123" s="2" t="s">
        <v>250</v>
      </c>
      <c r="D123" s="2" t="s">
        <v>193</v>
      </c>
      <c r="E123" s="21" t="s">
        <v>332</v>
      </c>
    </row>
    <row r="124" spans="1:5" x14ac:dyDescent="0.3">
      <c r="B124" s="3" t="s">
        <v>60</v>
      </c>
      <c r="C124" s="2" t="s">
        <v>80</v>
      </c>
      <c r="D124" s="2" t="s">
        <v>195</v>
      </c>
      <c r="E124" s="21" t="s">
        <v>437</v>
      </c>
    </row>
    <row r="125" spans="1:5" x14ac:dyDescent="0.3">
      <c r="B125" s="3" t="s">
        <v>102</v>
      </c>
      <c r="C125" s="2" t="s">
        <v>253</v>
      </c>
      <c r="D125" s="2" t="s">
        <v>196</v>
      </c>
      <c r="E125" s="21" t="s">
        <v>912</v>
      </c>
    </row>
    <row r="126" spans="1:5" x14ac:dyDescent="0.3">
      <c r="B126" s="3" t="s">
        <v>255</v>
      </c>
      <c r="C126" s="2" t="s">
        <v>256</v>
      </c>
      <c r="D126" s="2" t="s">
        <v>94</v>
      </c>
      <c r="E126" s="21" t="s">
        <v>404</v>
      </c>
    </row>
    <row r="127" spans="1:5" x14ac:dyDescent="0.3">
      <c r="B127" s="3" t="s">
        <v>257</v>
      </c>
      <c r="C127" s="2" t="s">
        <v>258</v>
      </c>
      <c r="D127" s="2" t="s">
        <v>199</v>
      </c>
      <c r="E127" s="21" t="s">
        <v>443</v>
      </c>
    </row>
    <row r="128" spans="1:5" x14ac:dyDescent="0.3">
      <c r="B128" s="3" t="s">
        <v>259</v>
      </c>
      <c r="C128" s="2" t="s">
        <v>260</v>
      </c>
      <c r="D128" s="2" t="s">
        <v>201</v>
      </c>
      <c r="E128" s="21" t="s">
        <v>715</v>
      </c>
    </row>
    <row r="129" spans="2:5" x14ac:dyDescent="0.3">
      <c r="B129" s="3" t="s">
        <v>262</v>
      </c>
      <c r="C129" s="2" t="s">
        <v>114</v>
      </c>
      <c r="D129" s="2" t="s">
        <v>204</v>
      </c>
      <c r="E129" s="21" t="s">
        <v>412</v>
      </c>
    </row>
    <row r="130" spans="2:5" x14ac:dyDescent="0.3">
      <c r="B130" s="3" t="s">
        <v>263</v>
      </c>
      <c r="C130" s="2" t="s">
        <v>264</v>
      </c>
      <c r="D130" s="2" t="s">
        <v>205</v>
      </c>
      <c r="E130" s="21" t="s">
        <v>21</v>
      </c>
    </row>
    <row r="131" spans="2:5" x14ac:dyDescent="0.3">
      <c r="B131" s="3" t="s">
        <v>8</v>
      </c>
      <c r="C131" s="2" t="s">
        <v>266</v>
      </c>
      <c r="D131" s="2" t="s">
        <v>207</v>
      </c>
      <c r="E131" s="21" t="s">
        <v>399</v>
      </c>
    </row>
    <row r="132" spans="2:5" x14ac:dyDescent="0.3">
      <c r="B132" s="3" t="s">
        <v>267</v>
      </c>
      <c r="C132" s="2" t="s">
        <v>268</v>
      </c>
      <c r="D132" s="2" t="s">
        <v>209</v>
      </c>
      <c r="E132" s="21" t="s">
        <v>251</v>
      </c>
    </row>
    <row r="133" spans="2:5" x14ac:dyDescent="0.3">
      <c r="B133" s="3" t="s">
        <v>269</v>
      </c>
      <c r="C133" s="2" t="s">
        <v>270</v>
      </c>
      <c r="D133" s="2" t="s">
        <v>211</v>
      </c>
      <c r="E133" s="21" t="s">
        <v>769</v>
      </c>
    </row>
    <row r="134" spans="2:5" x14ac:dyDescent="0.3">
      <c r="B134" s="3" t="s">
        <v>48</v>
      </c>
      <c r="C134" s="2" t="s">
        <v>28</v>
      </c>
      <c r="D134" s="2" t="s">
        <v>212</v>
      </c>
      <c r="E134" s="21" t="s">
        <v>1105</v>
      </c>
    </row>
    <row r="135" spans="2:5" x14ac:dyDescent="0.3">
      <c r="B135" s="3" t="s">
        <v>272</v>
      </c>
      <c r="C135" s="2" t="s">
        <v>60</v>
      </c>
      <c r="D135" s="2" t="s">
        <v>214</v>
      </c>
      <c r="E135" s="21" t="s">
        <v>401</v>
      </c>
    </row>
    <row r="136" spans="2:5" x14ac:dyDescent="0.3">
      <c r="B136" s="3" t="s">
        <v>274</v>
      </c>
      <c r="C136" s="2" t="s">
        <v>275</v>
      </c>
      <c r="D136" s="2" t="s">
        <v>217</v>
      </c>
      <c r="E136" s="21" t="s">
        <v>416</v>
      </c>
    </row>
    <row r="137" spans="2:5" x14ac:dyDescent="0.3">
      <c r="B137" s="3" t="s">
        <v>276</v>
      </c>
      <c r="C137" s="2" t="s">
        <v>102</v>
      </c>
      <c r="D137" s="2" t="s">
        <v>219</v>
      </c>
      <c r="E137" s="21" t="s">
        <v>362</v>
      </c>
    </row>
    <row r="138" spans="2:5" x14ac:dyDescent="0.3">
      <c r="B138" s="3" t="s">
        <v>277</v>
      </c>
      <c r="C138" s="2" t="s">
        <v>278</v>
      </c>
      <c r="D138" s="2" t="s">
        <v>222</v>
      </c>
      <c r="E138" s="21" t="s">
        <v>221</v>
      </c>
    </row>
    <row r="139" spans="2:5" x14ac:dyDescent="0.3">
      <c r="B139" s="3" t="s">
        <v>280</v>
      </c>
      <c r="C139" s="2" t="s">
        <v>281</v>
      </c>
      <c r="D139" s="2" t="s">
        <v>223</v>
      </c>
      <c r="E139" s="21" t="s">
        <v>400</v>
      </c>
    </row>
    <row r="140" spans="2:5" x14ac:dyDescent="0.3">
      <c r="B140" s="3" t="s">
        <v>49</v>
      </c>
      <c r="C140" s="2" t="s">
        <v>283</v>
      </c>
      <c r="D140" s="2" t="s">
        <v>225</v>
      </c>
      <c r="E140" s="21" t="s">
        <v>797</v>
      </c>
    </row>
    <row r="141" spans="2:5" x14ac:dyDescent="0.3">
      <c r="B141" s="3" t="s">
        <v>107</v>
      </c>
      <c r="C141" s="2" t="s">
        <v>74</v>
      </c>
      <c r="D141" s="2" t="s">
        <v>227</v>
      </c>
      <c r="E141" s="21" t="s">
        <v>861</v>
      </c>
    </row>
    <row r="142" spans="2:5" x14ac:dyDescent="0.3">
      <c r="B142" s="3" t="s">
        <v>284</v>
      </c>
      <c r="C142" s="2" t="s">
        <v>285</v>
      </c>
      <c r="D142" s="2" t="s">
        <v>230</v>
      </c>
      <c r="E142" s="21" t="s">
        <v>10</v>
      </c>
    </row>
    <row r="143" spans="2:5" x14ac:dyDescent="0.3">
      <c r="B143" s="3" t="s">
        <v>287</v>
      </c>
      <c r="C143" s="2" t="s">
        <v>49</v>
      </c>
      <c r="D143" s="2" t="s">
        <v>233</v>
      </c>
      <c r="E143" s="21" t="s">
        <v>1099</v>
      </c>
    </row>
    <row r="144" spans="2:5" x14ac:dyDescent="0.3">
      <c r="B144" s="3" t="s">
        <v>83</v>
      </c>
      <c r="C144" s="2" t="s">
        <v>288</v>
      </c>
      <c r="D144" s="2" t="s">
        <v>235</v>
      </c>
      <c r="E144" s="21" t="s">
        <v>402</v>
      </c>
    </row>
    <row r="145" spans="2:5" x14ac:dyDescent="0.3">
      <c r="B145" s="3" t="s">
        <v>289</v>
      </c>
      <c r="C145" s="2" t="s">
        <v>290</v>
      </c>
      <c r="D145" s="2" t="s">
        <v>236</v>
      </c>
      <c r="E145" s="21" t="s">
        <v>89</v>
      </c>
    </row>
    <row r="146" spans="2:5" x14ac:dyDescent="0.3">
      <c r="B146" s="3" t="s">
        <v>291</v>
      </c>
      <c r="C146" s="2" t="s">
        <v>292</v>
      </c>
      <c r="D146" s="2" t="s">
        <v>238</v>
      </c>
      <c r="E146" s="21" t="s">
        <v>375</v>
      </c>
    </row>
    <row r="147" spans="2:5" x14ac:dyDescent="0.3">
      <c r="B147" s="3" t="s">
        <v>293</v>
      </c>
      <c r="C147" s="2" t="s">
        <v>294</v>
      </c>
      <c r="D147" s="2" t="s">
        <v>240</v>
      </c>
      <c r="E147" s="21" t="s">
        <v>368</v>
      </c>
    </row>
    <row r="148" spans="2:5" x14ac:dyDescent="0.3">
      <c r="B148" s="3" t="s">
        <v>295</v>
      </c>
      <c r="C148" s="2" t="s">
        <v>296</v>
      </c>
      <c r="D148" s="2" t="s">
        <v>98</v>
      </c>
      <c r="E148" s="21" t="s">
        <v>88</v>
      </c>
    </row>
    <row r="149" spans="2:5" x14ac:dyDescent="0.3">
      <c r="B149" s="3" t="s">
        <v>297</v>
      </c>
      <c r="C149" s="2" t="s">
        <v>298</v>
      </c>
      <c r="D149" s="2" t="s">
        <v>242</v>
      </c>
      <c r="E149" s="21" t="s">
        <v>1076</v>
      </c>
    </row>
    <row r="150" spans="2:5" x14ac:dyDescent="0.3">
      <c r="B150" s="3" t="s">
        <v>87</v>
      </c>
      <c r="C150" s="2" t="s">
        <v>14</v>
      </c>
      <c r="D150" s="2" t="s">
        <v>246</v>
      </c>
      <c r="E150" s="21" t="s">
        <v>252</v>
      </c>
    </row>
    <row r="151" spans="2:5" x14ac:dyDescent="0.3">
      <c r="B151" s="3" t="s">
        <v>299</v>
      </c>
      <c r="C151" s="2" t="s">
        <v>300</v>
      </c>
      <c r="D151" s="2" t="s">
        <v>248</v>
      </c>
      <c r="E151" s="21" t="s">
        <v>784</v>
      </c>
    </row>
    <row r="152" spans="2:5" x14ac:dyDescent="0.3">
      <c r="B152" s="3" t="s">
        <v>301</v>
      </c>
      <c r="C152" s="2" t="s">
        <v>302</v>
      </c>
      <c r="D152" s="2" t="s">
        <v>249</v>
      </c>
      <c r="E152" s="21" t="s">
        <v>499</v>
      </c>
    </row>
    <row r="153" spans="2:5" x14ac:dyDescent="0.3">
      <c r="B153" s="3" t="s">
        <v>303</v>
      </c>
      <c r="C153" s="2" t="s">
        <v>41</v>
      </c>
      <c r="D153" s="2" t="s">
        <v>102</v>
      </c>
      <c r="E153" s="21" t="s">
        <v>922</v>
      </c>
    </row>
    <row r="154" spans="2:5" x14ac:dyDescent="0.3">
      <c r="C154" s="2" t="s">
        <v>304</v>
      </c>
      <c r="D154" s="2" t="s">
        <v>255</v>
      </c>
      <c r="E154" s="21" t="s">
        <v>196</v>
      </c>
    </row>
    <row r="155" spans="2:5" x14ac:dyDescent="0.3">
      <c r="C155" s="2" t="s">
        <v>305</v>
      </c>
      <c r="D155" s="2" t="s">
        <v>257</v>
      </c>
      <c r="E155" s="21" t="s">
        <v>372</v>
      </c>
    </row>
    <row r="156" spans="2:5" x14ac:dyDescent="0.3">
      <c r="C156" s="2" t="s">
        <v>307</v>
      </c>
      <c r="D156" s="2" t="s">
        <v>259</v>
      </c>
      <c r="E156" s="21" t="s">
        <v>409</v>
      </c>
    </row>
    <row r="157" spans="2:5" x14ac:dyDescent="0.3">
      <c r="C157" s="2" t="s">
        <v>308</v>
      </c>
      <c r="D157" s="2" t="s">
        <v>262</v>
      </c>
      <c r="E157" s="21" t="s">
        <v>403</v>
      </c>
    </row>
    <row r="158" spans="2:5" x14ac:dyDescent="0.3">
      <c r="C158" s="2" t="s">
        <v>309</v>
      </c>
      <c r="D158" s="2" t="s">
        <v>263</v>
      </c>
      <c r="E158" s="21" t="s">
        <v>421</v>
      </c>
    </row>
    <row r="159" spans="2:5" x14ac:dyDescent="0.3">
      <c r="C159" s="2" t="s">
        <v>311</v>
      </c>
      <c r="D159" s="2" t="s">
        <v>8</v>
      </c>
      <c r="E159" s="21" t="s">
        <v>370</v>
      </c>
    </row>
    <row r="160" spans="2:5" x14ac:dyDescent="0.3">
      <c r="C160" s="2" t="s">
        <v>312</v>
      </c>
      <c r="D160" s="2" t="s">
        <v>267</v>
      </c>
      <c r="E160" s="21" t="s">
        <v>161</v>
      </c>
    </row>
    <row r="161" spans="3:5" x14ac:dyDescent="0.3">
      <c r="C161" s="2" t="s">
        <v>314</v>
      </c>
      <c r="D161" s="2" t="s">
        <v>269</v>
      </c>
      <c r="E161" s="21" t="s">
        <v>9</v>
      </c>
    </row>
    <row r="162" spans="3:5" x14ac:dyDescent="0.3">
      <c r="C162" s="2" t="s">
        <v>316</v>
      </c>
      <c r="D162" s="2" t="s">
        <v>272</v>
      </c>
      <c r="E162" s="21" t="s">
        <v>424</v>
      </c>
    </row>
    <row r="163" spans="3:5" x14ac:dyDescent="0.3">
      <c r="C163" s="2" t="s">
        <v>317</v>
      </c>
      <c r="D163" s="2" t="s">
        <v>274</v>
      </c>
      <c r="E163" s="21" t="s">
        <v>168</v>
      </c>
    </row>
    <row r="164" spans="3:5" x14ac:dyDescent="0.3">
      <c r="C164" s="2" t="s">
        <v>318</v>
      </c>
      <c r="D164" s="2" t="s">
        <v>276</v>
      </c>
      <c r="E164" s="21" t="s">
        <v>413</v>
      </c>
    </row>
    <row r="165" spans="3:5" x14ac:dyDescent="0.3">
      <c r="C165" s="2" t="s">
        <v>319</v>
      </c>
      <c r="D165" s="2" t="s">
        <v>277</v>
      </c>
      <c r="E165" s="21" t="s">
        <v>74</v>
      </c>
    </row>
    <row r="166" spans="3:5" x14ac:dyDescent="0.3">
      <c r="C166" s="2" t="s">
        <v>321</v>
      </c>
      <c r="D166" s="2" t="s">
        <v>280</v>
      </c>
      <c r="E166" s="21" t="s">
        <v>176</v>
      </c>
    </row>
    <row r="167" spans="3:5" x14ac:dyDescent="0.3">
      <c r="C167" s="2" t="s">
        <v>323</v>
      </c>
      <c r="D167" s="2" t="s">
        <v>107</v>
      </c>
      <c r="E167" s="21" t="s">
        <v>975</v>
      </c>
    </row>
    <row r="168" spans="3:5" x14ac:dyDescent="0.3">
      <c r="C168" s="2" t="s">
        <v>123</v>
      </c>
      <c r="D168" s="2" t="s">
        <v>284</v>
      </c>
      <c r="E168" s="21" t="s">
        <v>170</v>
      </c>
    </row>
    <row r="169" spans="3:5" x14ac:dyDescent="0.3">
      <c r="C169" s="2" t="s">
        <v>324</v>
      </c>
      <c r="D169" s="2" t="s">
        <v>287</v>
      </c>
      <c r="E169" s="21" t="s">
        <v>371</v>
      </c>
    </row>
    <row r="170" spans="3:5" x14ac:dyDescent="0.3">
      <c r="C170" s="2" t="s">
        <v>325</v>
      </c>
      <c r="D170" s="2" t="s">
        <v>289</v>
      </c>
      <c r="E170" s="21" t="s">
        <v>373</v>
      </c>
    </row>
    <row r="171" spans="3:5" x14ac:dyDescent="0.3">
      <c r="C171" s="2" t="s">
        <v>326</v>
      </c>
      <c r="D171" s="2" t="s">
        <v>291</v>
      </c>
      <c r="E171" s="21" t="s">
        <v>26</v>
      </c>
    </row>
    <row r="172" spans="3:5" x14ac:dyDescent="0.3">
      <c r="C172" s="2" t="s">
        <v>328</v>
      </c>
      <c r="D172" s="2" t="s">
        <v>293</v>
      </c>
      <c r="E172" s="21" t="s">
        <v>426</v>
      </c>
    </row>
    <row r="173" spans="3:5" x14ac:dyDescent="0.3">
      <c r="C173" s="2" t="s">
        <v>329</v>
      </c>
      <c r="D173" s="2" t="s">
        <v>295</v>
      </c>
      <c r="E173" s="21" t="s">
        <v>697</v>
      </c>
    </row>
    <row r="174" spans="3:5" x14ac:dyDescent="0.3">
      <c r="C174" s="2" t="s">
        <v>330</v>
      </c>
      <c r="D174" s="2" t="s">
        <v>297</v>
      </c>
      <c r="E174" s="21" t="s">
        <v>494</v>
      </c>
    </row>
    <row r="175" spans="3:5" x14ac:dyDescent="0.3">
      <c r="C175" s="2" t="s">
        <v>331</v>
      </c>
      <c r="D175" s="2" t="s">
        <v>299</v>
      </c>
      <c r="E175" s="21" t="s">
        <v>104</v>
      </c>
    </row>
    <row r="176" spans="3:5" x14ac:dyDescent="0.3">
      <c r="C176" s="2" t="s">
        <v>333</v>
      </c>
      <c r="D176" s="2" t="s">
        <v>301</v>
      </c>
      <c r="E176" s="21" t="s">
        <v>5</v>
      </c>
    </row>
    <row r="177" spans="3:5" x14ac:dyDescent="0.3">
      <c r="C177" s="2" t="s">
        <v>117</v>
      </c>
      <c r="D177" s="2" t="s">
        <v>303</v>
      </c>
      <c r="E177" s="21" t="s">
        <v>873</v>
      </c>
    </row>
    <row r="178" spans="3:5" x14ac:dyDescent="0.3">
      <c r="C178" s="2" t="s">
        <v>335</v>
      </c>
      <c r="D178" s="2" t="s">
        <v>1</v>
      </c>
      <c r="E178" s="21" t="s">
        <v>192</v>
      </c>
    </row>
    <row r="179" spans="3:5" x14ac:dyDescent="0.3">
      <c r="C179" s="2" t="s">
        <v>337</v>
      </c>
      <c r="D179" s="2" t="s">
        <v>4</v>
      </c>
      <c r="E179" s="21" t="s">
        <v>374</v>
      </c>
    </row>
    <row r="180" spans="3:5" x14ac:dyDescent="0.3">
      <c r="C180" s="2" t="s">
        <v>338</v>
      </c>
      <c r="D180" s="2" t="s">
        <v>24</v>
      </c>
      <c r="E180" s="21" t="s">
        <v>380</v>
      </c>
    </row>
    <row r="181" spans="3:5" x14ac:dyDescent="0.3">
      <c r="C181" s="2" t="s">
        <v>340</v>
      </c>
      <c r="D181" s="2" t="s">
        <v>30</v>
      </c>
      <c r="E181" s="21" t="s">
        <v>178</v>
      </c>
    </row>
    <row r="182" spans="3:5" x14ac:dyDescent="0.3">
      <c r="C182" s="2" t="s">
        <v>341</v>
      </c>
      <c r="D182" s="2" t="s">
        <v>33</v>
      </c>
      <c r="E182" s="21" t="s">
        <v>942</v>
      </c>
    </row>
    <row r="183" spans="3:5" x14ac:dyDescent="0.3">
      <c r="C183" s="2" t="s">
        <v>342</v>
      </c>
      <c r="D183" s="2" t="s">
        <v>51</v>
      </c>
      <c r="E183" s="21" t="s">
        <v>387</v>
      </c>
    </row>
    <row r="184" spans="3:5" x14ac:dyDescent="0.3">
      <c r="C184" s="2" t="s">
        <v>343</v>
      </c>
      <c r="D184" s="2" t="s">
        <v>54</v>
      </c>
      <c r="E184" s="21" t="s">
        <v>406</v>
      </c>
    </row>
    <row r="185" spans="3:5" x14ac:dyDescent="0.3">
      <c r="C185" s="2" t="s">
        <v>344</v>
      </c>
      <c r="D185" s="2" t="s">
        <v>57</v>
      </c>
      <c r="E185" s="21" t="s">
        <v>389</v>
      </c>
    </row>
    <row r="186" spans="3:5" x14ac:dyDescent="0.3">
      <c r="C186" s="2" t="s">
        <v>127</v>
      </c>
      <c r="D186" s="2" t="s">
        <v>59</v>
      </c>
      <c r="E186" s="21" t="s">
        <v>917</v>
      </c>
    </row>
    <row r="187" spans="3:5" x14ac:dyDescent="0.3">
      <c r="C187" s="2" t="s">
        <v>346</v>
      </c>
      <c r="D187" s="2" t="s">
        <v>61</v>
      </c>
      <c r="E187" s="21" t="s">
        <v>106</v>
      </c>
    </row>
    <row r="188" spans="3:5" x14ac:dyDescent="0.3">
      <c r="D188" s="2" t="s">
        <v>65</v>
      </c>
      <c r="E188" s="21" t="s">
        <v>839</v>
      </c>
    </row>
    <row r="189" spans="3:5" x14ac:dyDescent="0.3">
      <c r="C189" s="3"/>
      <c r="D189" s="2" t="s">
        <v>77</v>
      </c>
      <c r="E189" s="21" t="s">
        <v>241</v>
      </c>
    </row>
    <row r="190" spans="3:5" x14ac:dyDescent="0.3">
      <c r="C190" s="3"/>
      <c r="D190" s="2" t="s">
        <v>79</v>
      </c>
      <c r="E190" s="21" t="s">
        <v>261</v>
      </c>
    </row>
    <row r="191" spans="3:5" x14ac:dyDescent="0.3">
      <c r="C191" s="3"/>
      <c r="D191" s="2" t="s">
        <v>82</v>
      </c>
      <c r="E191" s="21" t="s">
        <v>405</v>
      </c>
    </row>
    <row r="192" spans="3:5" x14ac:dyDescent="0.3">
      <c r="C192" s="3"/>
      <c r="D192" s="2" t="s">
        <v>90</v>
      </c>
      <c r="E192" s="21" t="s">
        <v>791</v>
      </c>
    </row>
    <row r="193" spans="3:5" x14ac:dyDescent="0.3">
      <c r="C193" s="3"/>
      <c r="D193" s="2" t="s">
        <v>92</v>
      </c>
      <c r="E193" s="21" t="s">
        <v>435</v>
      </c>
    </row>
    <row r="194" spans="3:5" x14ac:dyDescent="0.3">
      <c r="C194" s="3"/>
      <c r="D194" s="2" t="s">
        <v>97</v>
      </c>
      <c r="E194" s="21" t="s">
        <v>306</v>
      </c>
    </row>
    <row r="195" spans="3:5" x14ac:dyDescent="0.3">
      <c r="C195" s="3"/>
      <c r="D195" s="2" t="s">
        <v>101</v>
      </c>
      <c r="E195" s="21" t="s">
        <v>937</v>
      </c>
    </row>
    <row r="196" spans="3:5" x14ac:dyDescent="0.3">
      <c r="C196" s="3"/>
      <c r="D196" s="2" t="s">
        <v>105</v>
      </c>
      <c r="E196" s="21" t="s">
        <v>931</v>
      </c>
    </row>
    <row r="197" spans="3:5" x14ac:dyDescent="0.3">
      <c r="C197" s="3"/>
      <c r="D197" s="2" t="s">
        <v>112</v>
      </c>
      <c r="E197" s="21" t="s">
        <v>644</v>
      </c>
    </row>
    <row r="198" spans="3:5" x14ac:dyDescent="0.3">
      <c r="C198" s="3"/>
      <c r="D198" s="2" t="s">
        <v>116</v>
      </c>
      <c r="E198" s="21" t="s">
        <v>920</v>
      </c>
    </row>
    <row r="199" spans="3:5" x14ac:dyDescent="0.3">
      <c r="C199" s="3"/>
      <c r="D199" s="2" t="s">
        <v>119</v>
      </c>
      <c r="E199" s="21" t="s">
        <v>820</v>
      </c>
    </row>
    <row r="200" spans="3:5" x14ac:dyDescent="0.3">
      <c r="C200" s="3"/>
      <c r="D200" s="2" t="s">
        <v>122</v>
      </c>
      <c r="E200" s="21" t="s">
        <v>172</v>
      </c>
    </row>
    <row r="201" spans="3:5" x14ac:dyDescent="0.3">
      <c r="C201" s="3"/>
      <c r="D201" s="2" t="s">
        <v>129</v>
      </c>
      <c r="E201" s="21" t="s">
        <v>367</v>
      </c>
    </row>
    <row r="202" spans="3:5" x14ac:dyDescent="0.3">
      <c r="C202" s="3"/>
      <c r="D202" s="2" t="s">
        <v>132</v>
      </c>
      <c r="E202" s="21" t="s">
        <v>410</v>
      </c>
    </row>
    <row r="203" spans="3:5" x14ac:dyDescent="0.3">
      <c r="C203" s="3"/>
      <c r="D203" s="2" t="s">
        <v>134</v>
      </c>
      <c r="E203" s="21" t="s">
        <v>385</v>
      </c>
    </row>
    <row r="204" spans="3:5" x14ac:dyDescent="0.3">
      <c r="C204" s="3"/>
      <c r="D204" s="2" t="s">
        <v>137</v>
      </c>
      <c r="E204" s="21" t="s">
        <v>419</v>
      </c>
    </row>
    <row r="205" spans="3:5" x14ac:dyDescent="0.3">
      <c r="C205" s="3"/>
      <c r="D205" s="2" t="s">
        <v>138</v>
      </c>
      <c r="E205" s="21" t="s">
        <v>245</v>
      </c>
    </row>
    <row r="206" spans="3:5" x14ac:dyDescent="0.3">
      <c r="C206" s="3"/>
      <c r="D206" s="2" t="s">
        <v>140</v>
      </c>
      <c r="E206" s="21" t="s">
        <v>429</v>
      </c>
    </row>
    <row r="207" spans="3:5" x14ac:dyDescent="0.3">
      <c r="C207" s="3"/>
      <c r="D207" s="2" t="s">
        <v>144</v>
      </c>
      <c r="E207" s="21" t="s">
        <v>695</v>
      </c>
    </row>
    <row r="208" spans="3:5" x14ac:dyDescent="0.3">
      <c r="C208" s="3"/>
      <c r="D208" s="2" t="s">
        <v>146</v>
      </c>
      <c r="E208" s="21" t="s">
        <v>439</v>
      </c>
    </row>
    <row r="209" spans="3:5" x14ac:dyDescent="0.3">
      <c r="C209" s="3"/>
      <c r="D209" s="2" t="s">
        <v>148</v>
      </c>
      <c r="E209" s="21" t="s">
        <v>1158</v>
      </c>
    </row>
    <row r="210" spans="3:5" x14ac:dyDescent="0.3">
      <c r="C210" s="3"/>
      <c r="D210" s="2" t="s">
        <v>150</v>
      </c>
      <c r="E210" s="21" t="s">
        <v>378</v>
      </c>
    </row>
    <row r="211" spans="3:5" x14ac:dyDescent="0.3">
      <c r="C211" s="3"/>
      <c r="D211" s="2" t="s">
        <v>151</v>
      </c>
      <c r="E211" s="21" t="s">
        <v>320</v>
      </c>
    </row>
    <row r="212" spans="3:5" x14ac:dyDescent="0.3">
      <c r="C212" s="3"/>
      <c r="D212" s="2" t="s">
        <v>154</v>
      </c>
      <c r="E212" s="21" t="s">
        <v>393</v>
      </c>
    </row>
    <row r="213" spans="3:5" x14ac:dyDescent="0.3">
      <c r="C213" s="3"/>
      <c r="D213" s="2" t="s">
        <v>158</v>
      </c>
      <c r="E213" s="21" t="s">
        <v>1102</v>
      </c>
    </row>
    <row r="214" spans="3:5" x14ac:dyDescent="0.3">
      <c r="C214" s="3"/>
      <c r="D214" s="2" t="s">
        <v>160</v>
      </c>
      <c r="E214" s="21" t="s">
        <v>990</v>
      </c>
    </row>
    <row r="215" spans="3:5" x14ac:dyDescent="0.3">
      <c r="C215" s="3"/>
      <c r="D215" s="2" t="s">
        <v>163</v>
      </c>
      <c r="E215" s="21" t="s">
        <v>96</v>
      </c>
    </row>
    <row r="216" spans="3:5" x14ac:dyDescent="0.3">
      <c r="C216" s="3"/>
      <c r="D216" s="2" t="s">
        <v>165</v>
      </c>
      <c r="E216" s="21" t="s">
        <v>425</v>
      </c>
    </row>
    <row r="217" spans="3:5" x14ac:dyDescent="0.3">
      <c r="C217" s="3"/>
      <c r="D217" s="2" t="s">
        <v>171</v>
      </c>
      <c r="E217" s="21" t="s">
        <v>432</v>
      </c>
    </row>
    <row r="218" spans="3:5" x14ac:dyDescent="0.3">
      <c r="C218" s="3"/>
      <c r="D218" s="2" t="s">
        <v>180</v>
      </c>
      <c r="E218" s="21" t="s">
        <v>967</v>
      </c>
    </row>
    <row r="219" spans="3:5" x14ac:dyDescent="0.3">
      <c r="C219" s="3"/>
      <c r="D219" s="2" t="s">
        <v>185</v>
      </c>
      <c r="E219" s="21" t="s">
        <v>549</v>
      </c>
    </row>
    <row r="220" spans="3:5" x14ac:dyDescent="0.3">
      <c r="C220" s="3"/>
      <c r="D220" s="2" t="s">
        <v>188</v>
      </c>
      <c r="E220" s="21" t="s">
        <v>363</v>
      </c>
    </row>
    <row r="221" spans="3:5" x14ac:dyDescent="0.3">
      <c r="C221" s="3"/>
      <c r="D221" s="2" t="s">
        <v>190</v>
      </c>
      <c r="E221" s="21" t="s">
        <v>440</v>
      </c>
    </row>
    <row r="222" spans="3:5" x14ac:dyDescent="0.3">
      <c r="C222" s="3"/>
      <c r="D222" s="2" t="s">
        <v>191</v>
      </c>
      <c r="E222" s="21" t="s">
        <v>415</v>
      </c>
    </row>
    <row r="223" spans="3:5" x14ac:dyDescent="0.3">
      <c r="C223" s="3"/>
      <c r="D223" s="2" t="s">
        <v>194</v>
      </c>
      <c r="E223" s="21" t="s">
        <v>398</v>
      </c>
    </row>
    <row r="224" spans="3:5" x14ac:dyDescent="0.3">
      <c r="C224" s="3"/>
      <c r="D224" s="2" t="s">
        <v>197</v>
      </c>
      <c r="E224" s="21" t="s">
        <v>430</v>
      </c>
    </row>
    <row r="225" spans="3:5" x14ac:dyDescent="0.3">
      <c r="C225" s="3"/>
      <c r="D225" s="2" t="s">
        <v>200</v>
      </c>
      <c r="E225" s="21" t="s">
        <v>123</v>
      </c>
    </row>
    <row r="226" spans="3:5" x14ac:dyDescent="0.3">
      <c r="C226" s="3"/>
      <c r="D226" s="2" t="s">
        <v>202</v>
      </c>
      <c r="E226" s="21" t="s">
        <v>255</v>
      </c>
    </row>
    <row r="227" spans="3:5" x14ac:dyDescent="0.3">
      <c r="C227" s="3"/>
      <c r="D227" s="2" t="s">
        <v>203</v>
      </c>
      <c r="E227" s="21" t="s">
        <v>1050</v>
      </c>
    </row>
    <row r="228" spans="3:5" x14ac:dyDescent="0.3">
      <c r="C228" s="3"/>
      <c r="D228" s="2" t="s">
        <v>206</v>
      </c>
      <c r="E228" s="21" t="s">
        <v>774</v>
      </c>
    </row>
    <row r="229" spans="3:5" x14ac:dyDescent="0.3">
      <c r="C229" s="3"/>
      <c r="D229" s="2" t="s">
        <v>208</v>
      </c>
      <c r="E229" s="21" t="s">
        <v>379</v>
      </c>
    </row>
    <row r="230" spans="3:5" x14ac:dyDescent="0.3">
      <c r="C230" s="3"/>
      <c r="D230" s="2" t="s">
        <v>210</v>
      </c>
      <c r="E230" s="21" t="s">
        <v>701</v>
      </c>
    </row>
    <row r="231" spans="3:5" x14ac:dyDescent="0.3">
      <c r="C231" s="3"/>
      <c r="D231" s="2" t="s">
        <v>213</v>
      </c>
      <c r="E231" s="21" t="s">
        <v>856</v>
      </c>
    </row>
    <row r="232" spans="3:5" x14ac:dyDescent="0.3">
      <c r="C232" s="3"/>
      <c r="D232" s="2" t="s">
        <v>215</v>
      </c>
      <c r="E232" s="21" t="s">
        <v>979</v>
      </c>
    </row>
    <row r="233" spans="3:5" x14ac:dyDescent="0.3">
      <c r="C233" s="3"/>
      <c r="D233" s="2" t="s">
        <v>218</v>
      </c>
      <c r="E233" s="21" t="s">
        <v>913</v>
      </c>
    </row>
    <row r="234" spans="3:5" x14ac:dyDescent="0.3">
      <c r="C234" s="3"/>
      <c r="D234" s="2" t="s">
        <v>220</v>
      </c>
      <c r="E234" s="21" t="s">
        <v>445</v>
      </c>
    </row>
    <row r="235" spans="3:5" x14ac:dyDescent="0.3">
      <c r="C235" s="3"/>
      <c r="D235" s="2" t="s">
        <v>224</v>
      </c>
      <c r="E235" s="21" t="s">
        <v>364</v>
      </c>
    </row>
    <row r="236" spans="3:5" x14ac:dyDescent="0.3">
      <c r="C236" s="3"/>
      <c r="D236" s="2" t="s">
        <v>229</v>
      </c>
      <c r="E236" s="21" t="s">
        <v>183</v>
      </c>
    </row>
    <row r="237" spans="3:5" x14ac:dyDescent="0.3">
      <c r="C237" s="3"/>
      <c r="D237" s="2" t="s">
        <v>231</v>
      </c>
      <c r="E237" s="21" t="s">
        <v>706</v>
      </c>
    </row>
    <row r="238" spans="3:5" x14ac:dyDescent="0.3">
      <c r="C238" s="3"/>
      <c r="D238" s="2" t="s">
        <v>234</v>
      </c>
      <c r="E238" s="21" t="s">
        <v>872</v>
      </c>
    </row>
    <row r="239" spans="3:5" x14ac:dyDescent="0.3">
      <c r="C239" s="3"/>
      <c r="D239" s="2" t="s">
        <v>237</v>
      </c>
      <c r="E239" s="21" t="s">
        <v>322</v>
      </c>
    </row>
    <row r="240" spans="3:5" x14ac:dyDescent="0.3">
      <c r="C240" s="3"/>
      <c r="D240" s="2" t="s">
        <v>239</v>
      </c>
      <c r="E240" s="21" t="s">
        <v>1157</v>
      </c>
    </row>
    <row r="241" spans="3:5" x14ac:dyDescent="0.3">
      <c r="C241" s="3"/>
      <c r="D241" s="2" t="s">
        <v>243</v>
      </c>
      <c r="E241" s="21" t="s">
        <v>886</v>
      </c>
    </row>
    <row r="242" spans="3:5" x14ac:dyDescent="0.3">
      <c r="C242" s="3"/>
      <c r="D242" s="2" t="s">
        <v>244</v>
      </c>
      <c r="E242" s="21" t="s">
        <v>802</v>
      </c>
    </row>
    <row r="243" spans="3:5" x14ac:dyDescent="0.3">
      <c r="C243" s="3"/>
      <c r="D243" s="2" t="s">
        <v>247</v>
      </c>
      <c r="E243" s="21" t="s">
        <v>493</v>
      </c>
    </row>
    <row r="244" spans="3:5" x14ac:dyDescent="0.3">
      <c r="C244" s="3"/>
      <c r="D244" s="2" t="s">
        <v>250</v>
      </c>
      <c r="E244" s="21" t="s">
        <v>420</v>
      </c>
    </row>
    <row r="245" spans="3:5" x14ac:dyDescent="0.3">
      <c r="C245" s="3"/>
      <c r="D245" s="2" t="s">
        <v>253</v>
      </c>
      <c r="E245" s="21" t="s">
        <v>933</v>
      </c>
    </row>
    <row r="246" spans="3:5" x14ac:dyDescent="0.3">
      <c r="C246" s="3"/>
      <c r="D246" s="2" t="s">
        <v>256</v>
      </c>
      <c r="E246" s="21" t="s">
        <v>169</v>
      </c>
    </row>
    <row r="247" spans="3:5" x14ac:dyDescent="0.3">
      <c r="C247" s="3"/>
      <c r="D247" s="2" t="s">
        <v>258</v>
      </c>
      <c r="E247" s="21" t="s">
        <v>1116</v>
      </c>
    </row>
    <row r="248" spans="3:5" x14ac:dyDescent="0.3">
      <c r="C248" s="3"/>
      <c r="D248" s="2" t="s">
        <v>260</v>
      </c>
      <c r="E248" s="21" t="s">
        <v>199</v>
      </c>
    </row>
    <row r="249" spans="3:5" x14ac:dyDescent="0.3">
      <c r="C249" s="3"/>
      <c r="D249" s="2" t="s">
        <v>264</v>
      </c>
      <c r="E249" s="21" t="s">
        <v>582</v>
      </c>
    </row>
    <row r="250" spans="3:5" x14ac:dyDescent="0.3">
      <c r="C250" s="3"/>
      <c r="D250" s="2" t="s">
        <v>266</v>
      </c>
      <c r="E250" s="21" t="s">
        <v>394</v>
      </c>
    </row>
    <row r="251" spans="3:5" x14ac:dyDescent="0.3">
      <c r="C251" s="3"/>
      <c r="D251" s="2" t="s">
        <v>268</v>
      </c>
      <c r="E251" s="21" t="s">
        <v>45</v>
      </c>
    </row>
    <row r="252" spans="3:5" x14ac:dyDescent="0.3">
      <c r="C252" s="3"/>
      <c r="D252" s="2" t="s">
        <v>270</v>
      </c>
      <c r="E252" s="21" t="s">
        <v>1059</v>
      </c>
    </row>
    <row r="253" spans="3:5" x14ac:dyDescent="0.3">
      <c r="C253" s="3"/>
      <c r="D253" s="2" t="s">
        <v>275</v>
      </c>
      <c r="E253" s="21" t="s">
        <v>384</v>
      </c>
    </row>
    <row r="254" spans="3:5" x14ac:dyDescent="0.3">
      <c r="C254" s="3"/>
      <c r="D254" s="2" t="s">
        <v>278</v>
      </c>
      <c r="E254" s="21" t="s">
        <v>382</v>
      </c>
    </row>
    <row r="255" spans="3:5" x14ac:dyDescent="0.3">
      <c r="C255" s="3"/>
      <c r="D255" s="2" t="s">
        <v>281</v>
      </c>
      <c r="E255" s="21" t="s">
        <v>376</v>
      </c>
    </row>
    <row r="256" spans="3:5" x14ac:dyDescent="0.3">
      <c r="C256" s="3"/>
      <c r="D256" s="2" t="s">
        <v>283</v>
      </c>
      <c r="E256" s="21" t="s">
        <v>772</v>
      </c>
    </row>
    <row r="257" spans="3:5" x14ac:dyDescent="0.3">
      <c r="C257" s="3"/>
      <c r="D257" s="2" t="s">
        <v>285</v>
      </c>
      <c r="E257" s="21" t="s">
        <v>1048</v>
      </c>
    </row>
    <row r="258" spans="3:5" x14ac:dyDescent="0.3">
      <c r="C258" s="3"/>
      <c r="D258" s="2" t="s">
        <v>288</v>
      </c>
      <c r="E258" s="21" t="s">
        <v>776</v>
      </c>
    </row>
    <row r="259" spans="3:5" x14ac:dyDescent="0.3">
      <c r="C259" s="3"/>
      <c r="D259" s="2" t="s">
        <v>290</v>
      </c>
      <c r="E259" s="21" t="s">
        <v>441</v>
      </c>
    </row>
    <row r="260" spans="3:5" x14ac:dyDescent="0.3">
      <c r="C260" s="3"/>
      <c r="D260" s="2" t="s">
        <v>292</v>
      </c>
      <c r="E260" s="21" t="s">
        <v>953</v>
      </c>
    </row>
    <row r="261" spans="3:5" x14ac:dyDescent="0.3">
      <c r="C261" s="3"/>
      <c r="D261" s="2" t="s">
        <v>294</v>
      </c>
      <c r="E261" s="21" t="s">
        <v>929</v>
      </c>
    </row>
    <row r="262" spans="3:5" x14ac:dyDescent="0.3">
      <c r="C262" s="3"/>
      <c r="D262" s="2" t="s">
        <v>296</v>
      </c>
      <c r="E262" s="21" t="s">
        <v>863</v>
      </c>
    </row>
    <row r="263" spans="3:5" x14ac:dyDescent="0.3">
      <c r="C263" s="3"/>
      <c r="D263" s="2" t="s">
        <v>298</v>
      </c>
      <c r="E263" s="21" t="s">
        <v>692</v>
      </c>
    </row>
    <row r="264" spans="3:5" x14ac:dyDescent="0.3">
      <c r="C264" s="3"/>
      <c r="D264" s="2" t="s">
        <v>300</v>
      </c>
      <c r="E264" s="21" t="s">
        <v>716</v>
      </c>
    </row>
    <row r="265" spans="3:5" x14ac:dyDescent="0.3">
      <c r="C265" s="3"/>
      <c r="D265" s="2" t="s">
        <v>302</v>
      </c>
      <c r="E265" s="21" t="s">
        <v>677</v>
      </c>
    </row>
    <row r="266" spans="3:5" x14ac:dyDescent="0.3">
      <c r="C266" s="3"/>
      <c r="D266" s="2" t="s">
        <v>304</v>
      </c>
      <c r="E266" s="21" t="s">
        <v>571</v>
      </c>
    </row>
    <row r="267" spans="3:5" x14ac:dyDescent="0.3">
      <c r="C267" s="3"/>
      <c r="D267" s="2" t="s">
        <v>305</v>
      </c>
      <c r="E267" s="21" t="s">
        <v>397</v>
      </c>
    </row>
    <row r="268" spans="3:5" x14ac:dyDescent="0.3">
      <c r="C268" s="3"/>
      <c r="D268" s="2" t="s">
        <v>307</v>
      </c>
      <c r="E268" s="21" t="s">
        <v>86</v>
      </c>
    </row>
    <row r="269" spans="3:5" x14ac:dyDescent="0.3">
      <c r="C269" s="3"/>
      <c r="D269" s="2" t="s">
        <v>308</v>
      </c>
      <c r="E269" s="21" t="s">
        <v>80</v>
      </c>
    </row>
    <row r="270" spans="3:5" x14ac:dyDescent="0.3">
      <c r="C270" s="3"/>
      <c r="D270" s="2" t="s">
        <v>309</v>
      </c>
      <c r="E270" s="21" t="s">
        <v>411</v>
      </c>
    </row>
    <row r="271" spans="3:5" x14ac:dyDescent="0.3">
      <c r="C271" s="3"/>
      <c r="D271" s="2" t="s">
        <v>311</v>
      </c>
      <c r="E271" s="21" t="s">
        <v>142</v>
      </c>
    </row>
    <row r="272" spans="3:5" x14ac:dyDescent="0.3">
      <c r="C272" s="3"/>
      <c r="D272" s="2" t="s">
        <v>312</v>
      </c>
      <c r="E272" s="21" t="s">
        <v>741</v>
      </c>
    </row>
    <row r="273" spans="3:5" x14ac:dyDescent="0.3">
      <c r="C273" s="3"/>
      <c r="D273" s="2" t="s">
        <v>314</v>
      </c>
      <c r="E273" s="21" t="s">
        <v>414</v>
      </c>
    </row>
    <row r="274" spans="3:5" x14ac:dyDescent="0.3">
      <c r="C274" s="3"/>
      <c r="D274" s="2" t="s">
        <v>316</v>
      </c>
      <c r="E274" s="21" t="s">
        <v>890</v>
      </c>
    </row>
    <row r="275" spans="3:5" x14ac:dyDescent="0.3">
      <c r="C275" s="3"/>
      <c r="D275" s="2" t="s">
        <v>317</v>
      </c>
      <c r="E275" s="21" t="s">
        <v>1180</v>
      </c>
    </row>
    <row r="276" spans="3:5" x14ac:dyDescent="0.3">
      <c r="C276" s="3"/>
      <c r="D276" s="2" t="s">
        <v>318</v>
      </c>
      <c r="E276" s="21" t="s">
        <v>71</v>
      </c>
    </row>
    <row r="277" spans="3:5" x14ac:dyDescent="0.3">
      <c r="C277" s="3"/>
      <c r="D277" s="2" t="s">
        <v>319</v>
      </c>
      <c r="E277" s="21" t="s">
        <v>918</v>
      </c>
    </row>
    <row r="278" spans="3:5" x14ac:dyDescent="0.3">
      <c r="C278" s="3"/>
      <c r="D278" s="2" t="s">
        <v>321</v>
      </c>
      <c r="E278" s="21" t="s">
        <v>361</v>
      </c>
    </row>
    <row r="279" spans="3:5" x14ac:dyDescent="0.3">
      <c r="C279" s="3"/>
      <c r="D279" s="2" t="s">
        <v>323</v>
      </c>
      <c r="E279" s="21" t="s">
        <v>366</v>
      </c>
    </row>
    <row r="280" spans="3:5" x14ac:dyDescent="0.3">
      <c r="C280" s="3"/>
      <c r="D280" s="2" t="s">
        <v>324</v>
      </c>
      <c r="E280" s="21" t="s">
        <v>226</v>
      </c>
    </row>
    <row r="281" spans="3:5" x14ac:dyDescent="0.3">
      <c r="C281" s="3"/>
      <c r="D281" s="2" t="s">
        <v>325</v>
      </c>
      <c r="E281" s="21" t="s">
        <v>591</v>
      </c>
    </row>
    <row r="282" spans="3:5" x14ac:dyDescent="0.3">
      <c r="C282" s="3"/>
      <c r="D282" s="2" t="s">
        <v>326</v>
      </c>
      <c r="E282" s="21" t="s">
        <v>775</v>
      </c>
    </row>
    <row r="283" spans="3:5" x14ac:dyDescent="0.3">
      <c r="C283" s="3"/>
      <c r="D283" s="2" t="s">
        <v>328</v>
      </c>
      <c r="E283" s="21" t="s">
        <v>49</v>
      </c>
    </row>
    <row r="284" spans="3:5" x14ac:dyDescent="0.3">
      <c r="C284" s="3"/>
      <c r="D284" s="2" t="s">
        <v>329</v>
      </c>
      <c r="E284" s="21" t="s">
        <v>700</v>
      </c>
    </row>
    <row r="285" spans="3:5" x14ac:dyDescent="0.3">
      <c r="C285" s="3"/>
      <c r="D285" s="2" t="s">
        <v>330</v>
      </c>
      <c r="E285" s="21" t="s">
        <v>632</v>
      </c>
    </row>
    <row r="286" spans="3:5" x14ac:dyDescent="0.3">
      <c r="C286" s="3"/>
      <c r="D286" s="2" t="s">
        <v>331</v>
      </c>
      <c r="E286" s="21" t="s">
        <v>735</v>
      </c>
    </row>
    <row r="287" spans="3:5" x14ac:dyDescent="0.3">
      <c r="C287" s="3"/>
      <c r="D287" s="2" t="s">
        <v>333</v>
      </c>
      <c r="E287" s="21" t="s">
        <v>436</v>
      </c>
    </row>
    <row r="288" spans="3:5" x14ac:dyDescent="0.3">
      <c r="C288" s="3"/>
      <c r="D288" s="2" t="s">
        <v>335</v>
      </c>
      <c r="E288" s="21" t="s">
        <v>500</v>
      </c>
    </row>
    <row r="289" spans="3:5" x14ac:dyDescent="0.3">
      <c r="C289" s="3"/>
      <c r="D289" s="2" t="s">
        <v>337</v>
      </c>
      <c r="E289" s="21" t="s">
        <v>989</v>
      </c>
    </row>
    <row r="290" spans="3:5" x14ac:dyDescent="0.3">
      <c r="C290" s="3"/>
      <c r="D290" s="2" t="s">
        <v>338</v>
      </c>
      <c r="E290" s="21" t="s">
        <v>585</v>
      </c>
    </row>
    <row r="291" spans="3:5" x14ac:dyDescent="0.3">
      <c r="C291" s="3"/>
      <c r="D291" s="2" t="s">
        <v>340</v>
      </c>
      <c r="E291" s="21" t="s">
        <v>29</v>
      </c>
    </row>
    <row r="292" spans="3:5" x14ac:dyDescent="0.3">
      <c r="C292" s="3"/>
      <c r="D292" s="2" t="s">
        <v>341</v>
      </c>
      <c r="E292" s="21" t="s">
        <v>70</v>
      </c>
    </row>
    <row r="293" spans="3:5" x14ac:dyDescent="0.3">
      <c r="C293" s="3"/>
      <c r="D293" s="2" t="s">
        <v>342</v>
      </c>
      <c r="E293" s="21" t="s">
        <v>496</v>
      </c>
    </row>
    <row r="294" spans="3:5" x14ac:dyDescent="0.3">
      <c r="C294" s="3"/>
      <c r="D294" s="2" t="s">
        <v>343</v>
      </c>
      <c r="E294" s="21" t="s">
        <v>336</v>
      </c>
    </row>
    <row r="295" spans="3:5" x14ac:dyDescent="0.3">
      <c r="C295" s="3"/>
      <c r="D295" s="2" t="s">
        <v>344</v>
      </c>
      <c r="E295" s="21" t="s">
        <v>1051</v>
      </c>
    </row>
    <row r="296" spans="3:5" x14ac:dyDescent="0.3">
      <c r="C296" s="3"/>
      <c r="D296" s="2" t="s">
        <v>346</v>
      </c>
      <c r="E296" s="21" t="s">
        <v>228</v>
      </c>
    </row>
    <row r="297" spans="3:5" x14ac:dyDescent="0.3">
      <c r="C297" s="3"/>
      <c r="E297" s="21" t="s">
        <v>310</v>
      </c>
    </row>
    <row r="298" spans="3:5" x14ac:dyDescent="0.3">
      <c r="C298" s="3"/>
      <c r="E298" s="21" t="s">
        <v>1090</v>
      </c>
    </row>
    <row r="299" spans="3:5" x14ac:dyDescent="0.3">
      <c r="C299" s="3"/>
      <c r="E299" s="21" t="s">
        <v>838</v>
      </c>
    </row>
    <row r="300" spans="3:5" x14ac:dyDescent="0.3">
      <c r="C300" s="3"/>
      <c r="E300" s="21" t="s">
        <v>365</v>
      </c>
    </row>
    <row r="301" spans="3:5" x14ac:dyDescent="0.3">
      <c r="C301" s="3"/>
      <c r="E301" s="21" t="s">
        <v>817</v>
      </c>
    </row>
    <row r="302" spans="3:5" x14ac:dyDescent="0.3">
      <c r="C302" s="3"/>
      <c r="E302" s="21" t="s">
        <v>609</v>
      </c>
    </row>
    <row r="303" spans="3:5" x14ac:dyDescent="0.3">
      <c r="C303" s="3"/>
      <c r="E303" s="21" t="s">
        <v>339</v>
      </c>
    </row>
    <row r="304" spans="3:5" x14ac:dyDescent="0.3">
      <c r="C304" s="3"/>
      <c r="E304" s="21" t="s">
        <v>1172</v>
      </c>
    </row>
    <row r="305" spans="3:5" x14ac:dyDescent="0.3">
      <c r="C305" s="3"/>
      <c r="E305" s="21" t="s">
        <v>135</v>
      </c>
    </row>
    <row r="306" spans="3:5" x14ac:dyDescent="0.3">
      <c r="C306" s="3"/>
      <c r="E306" s="21" t="s">
        <v>883</v>
      </c>
    </row>
    <row r="307" spans="3:5" x14ac:dyDescent="0.3">
      <c r="C307" s="3"/>
      <c r="E307" s="21" t="s">
        <v>498</v>
      </c>
    </row>
    <row r="308" spans="3:5" x14ac:dyDescent="0.3">
      <c r="C308" s="3"/>
      <c r="E308" s="21" t="s">
        <v>334</v>
      </c>
    </row>
    <row r="309" spans="3:5" x14ac:dyDescent="0.3">
      <c r="C309" s="3"/>
      <c r="E309" s="21" t="s">
        <v>855</v>
      </c>
    </row>
    <row r="310" spans="3:5" x14ac:dyDescent="0.3">
      <c r="C310" s="3"/>
      <c r="E310" s="21" t="s">
        <v>431</v>
      </c>
    </row>
    <row r="311" spans="3:5" x14ac:dyDescent="0.3">
      <c r="C311" s="3"/>
      <c r="E311" s="21" t="s">
        <v>550</v>
      </c>
    </row>
    <row r="312" spans="3:5" x14ac:dyDescent="0.3">
      <c r="C312" s="3"/>
      <c r="E312" s="21" t="s">
        <v>758</v>
      </c>
    </row>
    <row r="313" spans="3:5" x14ac:dyDescent="0.3">
      <c r="C313" s="3"/>
      <c r="E313" s="21" t="s">
        <v>501</v>
      </c>
    </row>
    <row r="314" spans="3:5" x14ac:dyDescent="0.3">
      <c r="C314" s="3"/>
      <c r="E314" s="21" t="s">
        <v>392</v>
      </c>
    </row>
    <row r="315" spans="3:5" x14ac:dyDescent="0.3">
      <c r="C315" s="3"/>
      <c r="E315" s="21" t="s">
        <v>690</v>
      </c>
    </row>
    <row r="316" spans="3:5" x14ac:dyDescent="0.3">
      <c r="C316" s="3"/>
      <c r="E316" s="21" t="s">
        <v>864</v>
      </c>
    </row>
    <row r="317" spans="3:5" x14ac:dyDescent="0.3">
      <c r="C317" s="3"/>
      <c r="E317" s="21" t="s">
        <v>1077</v>
      </c>
    </row>
    <row r="318" spans="3:5" x14ac:dyDescent="0.3">
      <c r="C318" s="3"/>
      <c r="E318" s="21" t="s">
        <v>879</v>
      </c>
    </row>
    <row r="319" spans="3:5" x14ac:dyDescent="0.3">
      <c r="C319" s="3"/>
      <c r="E319" s="21" t="s">
        <v>187</v>
      </c>
    </row>
    <row r="320" spans="3:5" x14ac:dyDescent="0.3">
      <c r="C320" s="3"/>
      <c r="E320" s="21" t="s">
        <v>265</v>
      </c>
    </row>
    <row r="321" spans="3:5" x14ac:dyDescent="0.3">
      <c r="C321" s="3"/>
      <c r="E321" s="21" t="s">
        <v>492</v>
      </c>
    </row>
    <row r="322" spans="3:5" x14ac:dyDescent="0.3">
      <c r="C322" s="3"/>
      <c r="E322" s="21" t="s">
        <v>36</v>
      </c>
    </row>
    <row r="323" spans="3:5" x14ac:dyDescent="0.3">
      <c r="C323" s="3"/>
      <c r="E323" s="21" t="s">
        <v>821</v>
      </c>
    </row>
    <row r="324" spans="3:5" x14ac:dyDescent="0.3">
      <c r="C324" s="3"/>
      <c r="E324" s="21" t="s">
        <v>254</v>
      </c>
    </row>
    <row r="325" spans="3:5" x14ac:dyDescent="0.3">
      <c r="C325" s="3"/>
      <c r="E325" s="21" t="s">
        <v>1111</v>
      </c>
    </row>
    <row r="326" spans="3:5" x14ac:dyDescent="0.3">
      <c r="C326" s="3"/>
      <c r="E326" s="21" t="s">
        <v>850</v>
      </c>
    </row>
    <row r="327" spans="3:5" x14ac:dyDescent="0.3">
      <c r="C327" s="3"/>
      <c r="E327" s="21" t="s">
        <v>616</v>
      </c>
    </row>
    <row r="328" spans="3:5" x14ac:dyDescent="0.3">
      <c r="C328" s="3"/>
      <c r="E328" s="21" t="s">
        <v>792</v>
      </c>
    </row>
    <row r="329" spans="3:5" x14ac:dyDescent="0.3">
      <c r="C329" s="3"/>
      <c r="E329" s="21" t="s">
        <v>662</v>
      </c>
    </row>
    <row r="330" spans="3:5" x14ac:dyDescent="0.3">
      <c r="C330" s="3"/>
      <c r="E330" s="21" t="s">
        <v>756</v>
      </c>
    </row>
    <row r="331" spans="3:5" x14ac:dyDescent="0.3">
      <c r="C331" s="3"/>
      <c r="E331" s="21" t="s">
        <v>628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4FB3-3D22-4F34-A52F-7A6788F7DDA4}">
  <dimension ref="A1:AC8255"/>
  <sheetViews>
    <sheetView zoomScale="70" zoomScaleNormal="70" workbookViewId="0">
      <pane ySplit="1" topLeftCell="A210" activePane="bottomLeft" state="frozen"/>
      <selection activeCell="D15" sqref="D15"/>
      <selection pane="bottomLeft" activeCell="XEI74" sqref="XEI74"/>
    </sheetView>
  </sheetViews>
  <sheetFormatPr defaultRowHeight="14.4" x14ac:dyDescent="0.3"/>
  <cols>
    <col min="1" max="1" width="14.109375" customWidth="1"/>
    <col min="2" max="2" width="14.33203125" customWidth="1"/>
    <col min="3" max="3" width="12" customWidth="1"/>
    <col min="4" max="4" width="27.77734375" customWidth="1"/>
    <col min="5" max="5" width="86.88671875" customWidth="1"/>
    <col min="6" max="6" width="43.33203125" customWidth="1"/>
    <col min="7" max="7" width="15.44140625" customWidth="1"/>
    <col min="9" max="9" width="16.33203125" bestFit="1" customWidth="1"/>
    <col min="10" max="10" width="16.33203125" customWidth="1"/>
    <col min="11" max="12" width="9.33203125" bestFit="1" customWidth="1"/>
    <col min="13" max="14" width="9" bestFit="1" customWidth="1"/>
    <col min="15" max="15" width="10" bestFit="1" customWidth="1"/>
    <col min="16" max="16" width="9.44140625" customWidth="1"/>
    <col min="17" max="17" width="12" bestFit="1" customWidth="1"/>
    <col min="18" max="18" width="10" bestFit="1" customWidth="1"/>
    <col min="19" max="19" width="11.33203125" bestFit="1" customWidth="1"/>
    <col min="20" max="20" width="10" bestFit="1" customWidth="1"/>
    <col min="21" max="21" width="9.33203125" bestFit="1" customWidth="1"/>
    <col min="22" max="23" width="10" bestFit="1" customWidth="1"/>
    <col min="24" max="24" width="11.33203125" bestFit="1" customWidth="1"/>
    <col min="25" max="25" width="10.77734375" customWidth="1"/>
    <col min="26" max="26" width="10" bestFit="1" customWidth="1"/>
    <col min="27" max="27" width="10.109375" bestFit="1" customWidth="1"/>
    <col min="28" max="28" width="9.33203125" bestFit="1" customWidth="1"/>
    <col min="29" max="29" width="24" customWidth="1"/>
  </cols>
  <sheetData>
    <row r="1" spans="1:29" x14ac:dyDescent="0.3">
      <c r="A1" s="16" t="s">
        <v>895</v>
      </c>
      <c r="B1" s="16"/>
      <c r="C1" s="14" t="s">
        <v>505</v>
      </c>
      <c r="D1" s="14" t="s">
        <v>506</v>
      </c>
      <c r="E1" s="14" t="s">
        <v>507</v>
      </c>
      <c r="F1" s="15" t="s">
        <v>508</v>
      </c>
      <c r="G1" s="15" t="s">
        <v>509</v>
      </c>
      <c r="H1" s="15" t="s">
        <v>510</v>
      </c>
      <c r="I1" s="15" t="s">
        <v>511</v>
      </c>
      <c r="J1" s="15" t="s">
        <v>512</v>
      </c>
      <c r="K1" s="15" t="s">
        <v>513</v>
      </c>
      <c r="L1" s="15" t="s">
        <v>514</v>
      </c>
      <c r="M1" s="15" t="s">
        <v>515</v>
      </c>
      <c r="N1" s="15" t="s">
        <v>516</v>
      </c>
      <c r="O1" s="15" t="s">
        <v>519</v>
      </c>
      <c r="P1" s="15" t="s">
        <v>524</v>
      </c>
      <c r="Q1" s="15" t="s">
        <v>520</v>
      </c>
      <c r="R1" s="15" t="s">
        <v>526</v>
      </c>
      <c r="S1" s="15" t="s">
        <v>528</v>
      </c>
      <c r="T1" s="15" t="s">
        <v>521</v>
      </c>
      <c r="U1" s="15" t="s">
        <v>517</v>
      </c>
      <c r="V1" s="15" t="s">
        <v>523</v>
      </c>
      <c r="W1" s="15" t="s">
        <v>522</v>
      </c>
      <c r="X1" s="15" t="s">
        <v>518</v>
      </c>
      <c r="Y1" s="15" t="s">
        <v>540</v>
      </c>
      <c r="Z1" s="15" t="s">
        <v>527</v>
      </c>
      <c r="AA1" s="17" t="s">
        <v>531</v>
      </c>
      <c r="AB1" s="17" t="s">
        <v>905</v>
      </c>
      <c r="AC1" s="17" t="s">
        <v>911</v>
      </c>
    </row>
    <row r="2" spans="1:29" x14ac:dyDescent="0.3">
      <c r="B2" t="s">
        <v>349</v>
      </c>
      <c r="C2" t="s">
        <v>171</v>
      </c>
      <c r="D2" t="e">
        <v>#N/A</v>
      </c>
      <c r="E2" t="e">
        <v>#N/A</v>
      </c>
      <c r="F2" t="e">
        <v>#N/A</v>
      </c>
      <c r="G2" t="e">
        <v>#N/A</v>
      </c>
      <c r="H2" t="e">
        <v>#N/A</v>
      </c>
      <c r="I2" t="e">
        <v>#N/A</v>
      </c>
      <c r="J2" t="e">
        <v>#N/A</v>
      </c>
      <c r="K2" t="e">
        <v>#N/A</v>
      </c>
      <c r="L2" t="e">
        <v>#N/A</v>
      </c>
      <c r="M2" t="e">
        <v>#N/A</v>
      </c>
      <c r="N2" t="e">
        <v>#N/A</v>
      </c>
      <c r="O2" t="e">
        <v>#N/A</v>
      </c>
      <c r="P2" t="e">
        <v>#N/A</v>
      </c>
      <c r="Q2" t="e">
        <v>#N/A</v>
      </c>
      <c r="R2" t="e">
        <v>#N/A</v>
      </c>
      <c r="S2" t="e">
        <v>#N/A</v>
      </c>
      <c r="T2" t="e">
        <v>#N/A</v>
      </c>
      <c r="U2" t="e">
        <v>#N/A</v>
      </c>
      <c r="V2" t="e">
        <v>#N/A</v>
      </c>
      <c r="W2" t="e">
        <v>#N/A</v>
      </c>
      <c r="X2" t="e">
        <v>#N/A</v>
      </c>
      <c r="Y2" t="e">
        <v>#N/A</v>
      </c>
      <c r="Z2" t="e">
        <v>#N/A</v>
      </c>
      <c r="AA2" t="e">
        <v>#N/A</v>
      </c>
      <c r="AB2" t="e">
        <v>#N/A</v>
      </c>
      <c r="AC2" s="20" t="e">
        <v>#N/A</v>
      </c>
    </row>
    <row r="3" spans="1:29" x14ac:dyDescent="0.3">
      <c r="A3" s="38"/>
      <c r="B3" s="38" t="s">
        <v>349</v>
      </c>
      <c r="C3" s="38" t="s">
        <v>117</v>
      </c>
      <c r="D3" s="38" t="s">
        <v>467</v>
      </c>
      <c r="E3" s="38" t="s">
        <v>1169</v>
      </c>
      <c r="F3" s="38" t="s">
        <v>584</v>
      </c>
      <c r="G3" s="38" t="s">
        <v>527</v>
      </c>
      <c r="H3" s="38" t="s">
        <v>527</v>
      </c>
      <c r="I3" s="38" t="s">
        <v>524</v>
      </c>
      <c r="J3" s="38" t="s">
        <v>519</v>
      </c>
      <c r="K3" s="38">
        <v>0</v>
      </c>
      <c r="L3" s="38">
        <v>0.48324</v>
      </c>
      <c r="M3" s="38">
        <v>0</v>
      </c>
      <c r="N3" s="38">
        <v>1</v>
      </c>
      <c r="O3">
        <v>0.44697999999999999</v>
      </c>
      <c r="P3">
        <v>0.48854999999999998</v>
      </c>
      <c r="Q3">
        <v>8.9999999999999993E-3</v>
      </c>
      <c r="R3">
        <v>1.243E-2</v>
      </c>
      <c r="S3">
        <v>8.0300000000000007E-3</v>
      </c>
      <c r="T3">
        <v>3.0500000000000002E-3</v>
      </c>
      <c r="U3">
        <v>3.81E-3</v>
      </c>
      <c r="V3">
        <v>4.6299999999999996E-3</v>
      </c>
      <c r="W3">
        <v>3.0300000000000001E-3</v>
      </c>
      <c r="X3">
        <v>4.1000000000000003E-3</v>
      </c>
      <c r="Y3">
        <v>7.3200000000000001E-3</v>
      </c>
      <c r="Z3">
        <v>9.0600000000000003E-3</v>
      </c>
      <c r="AA3">
        <v>0.93552999999999997</v>
      </c>
      <c r="AB3">
        <v>4.1569999999999996E-2</v>
      </c>
      <c r="AC3" s="20">
        <v>0.89664001790000003</v>
      </c>
    </row>
    <row r="4" spans="1:29" x14ac:dyDescent="0.3">
      <c r="A4" s="38" t="s">
        <v>894</v>
      </c>
      <c r="B4" s="38" t="s">
        <v>349</v>
      </c>
      <c r="C4" s="38" t="s">
        <v>19</v>
      </c>
      <c r="D4" s="38" t="s">
        <v>475</v>
      </c>
      <c r="E4" s="38" t="s">
        <v>1025</v>
      </c>
      <c r="F4" s="38" t="s">
        <v>584</v>
      </c>
      <c r="G4" s="38" t="s">
        <v>527</v>
      </c>
      <c r="H4" s="38" t="s">
        <v>527</v>
      </c>
      <c r="I4" s="38" t="s">
        <v>524</v>
      </c>
      <c r="J4" s="38" t="s">
        <v>519</v>
      </c>
      <c r="K4" s="38">
        <v>0</v>
      </c>
      <c r="L4" s="38">
        <v>0.47160999999999997</v>
      </c>
      <c r="M4" s="38">
        <v>0</v>
      </c>
      <c r="N4" s="38">
        <v>1</v>
      </c>
      <c r="O4">
        <v>0.42465999999999998</v>
      </c>
      <c r="P4">
        <v>0.48726000000000003</v>
      </c>
      <c r="Q4">
        <v>2.2499999999999999E-2</v>
      </c>
      <c r="R4">
        <v>2.5999999999999999E-2</v>
      </c>
      <c r="S4">
        <v>6.3299999999999997E-3</v>
      </c>
      <c r="T4">
        <v>3.7399999999999998E-3</v>
      </c>
      <c r="U4">
        <v>4.6499999999999996E-3</v>
      </c>
      <c r="V4">
        <v>2.9299999999999999E-3</v>
      </c>
      <c r="W4">
        <v>4.28E-3</v>
      </c>
      <c r="X4">
        <v>1.8400000000000001E-3</v>
      </c>
      <c r="Y4">
        <v>1.3429999999999999E-2</v>
      </c>
      <c r="Z4">
        <v>2.3800000000000002E-3</v>
      </c>
      <c r="AA4">
        <v>0.91192000000000006</v>
      </c>
      <c r="AB4">
        <v>6.2600000000000044E-2</v>
      </c>
      <c r="AC4" s="20">
        <v>0.85483380800000008</v>
      </c>
    </row>
    <row r="5" spans="1:29" x14ac:dyDescent="0.3">
      <c r="A5" s="38" t="s">
        <v>894</v>
      </c>
      <c r="B5" s="38" t="s">
        <v>349</v>
      </c>
      <c r="C5" s="38" t="s">
        <v>3</v>
      </c>
      <c r="D5" s="38" t="s">
        <v>570</v>
      </c>
      <c r="E5" s="38" t="s">
        <v>936</v>
      </c>
      <c r="F5" s="38" t="s">
        <v>531</v>
      </c>
      <c r="G5" s="38" t="s">
        <v>527</v>
      </c>
      <c r="H5" s="38" t="s">
        <v>527</v>
      </c>
      <c r="I5" s="38" t="s">
        <v>519</v>
      </c>
      <c r="J5" s="38" t="s">
        <v>524</v>
      </c>
      <c r="K5" s="38">
        <v>0</v>
      </c>
      <c r="L5" s="38">
        <v>0.46856999999999999</v>
      </c>
      <c r="M5" s="38">
        <v>0</v>
      </c>
      <c r="N5" s="38">
        <v>1</v>
      </c>
      <c r="O5">
        <v>0.46705999999999998</v>
      </c>
      <c r="P5">
        <v>0.40089000000000002</v>
      </c>
      <c r="Q5">
        <v>7.2260000000000005E-2</v>
      </c>
      <c r="R5">
        <v>1.098E-2</v>
      </c>
      <c r="S5">
        <v>4.5100000000000001E-3</v>
      </c>
      <c r="T5">
        <v>4.8999999999999998E-3</v>
      </c>
      <c r="U5">
        <v>6.4000000000000003E-3</v>
      </c>
      <c r="V5">
        <v>3.14E-3</v>
      </c>
      <c r="W5">
        <v>7.0000000000000001E-3</v>
      </c>
      <c r="X5">
        <v>3.81E-3</v>
      </c>
      <c r="Y5">
        <v>1.537E-2</v>
      </c>
      <c r="Z5">
        <v>3.6800000000000001E-3</v>
      </c>
      <c r="AA5">
        <v>0.86795</v>
      </c>
      <c r="AB5">
        <v>6.6169999999999951E-2</v>
      </c>
      <c r="AC5" s="20">
        <v>0.81051774850000002</v>
      </c>
    </row>
    <row r="6" spans="1:29" x14ac:dyDescent="0.3">
      <c r="A6" s="38"/>
      <c r="B6" s="38" t="s">
        <v>349</v>
      </c>
      <c r="C6" s="38" t="s">
        <v>103</v>
      </c>
      <c r="D6" s="38" t="s">
        <v>469</v>
      </c>
      <c r="E6" s="38" t="s">
        <v>982</v>
      </c>
      <c r="F6" s="38" t="s">
        <v>983</v>
      </c>
      <c r="G6" s="38" t="s">
        <v>527</v>
      </c>
      <c r="H6" s="38" t="s">
        <v>527</v>
      </c>
      <c r="I6" s="38" t="s">
        <v>519</v>
      </c>
      <c r="J6" s="38" t="s">
        <v>524</v>
      </c>
      <c r="K6" s="38">
        <v>0</v>
      </c>
      <c r="L6" s="38">
        <v>0.50361999999999996</v>
      </c>
      <c r="M6" s="38">
        <v>0</v>
      </c>
      <c r="N6" s="38">
        <v>1</v>
      </c>
      <c r="O6">
        <v>0.42781000000000002</v>
      </c>
      <c r="P6">
        <v>0.36808000000000002</v>
      </c>
      <c r="Q6">
        <v>8.8500000000000002E-3</v>
      </c>
      <c r="R6">
        <v>7.1399999999999996E-3</v>
      </c>
      <c r="S6">
        <v>8.5500000000000003E-3</v>
      </c>
      <c r="T6">
        <v>5.0499999999999998E-3</v>
      </c>
      <c r="U6">
        <v>4.5199999999999997E-3</v>
      </c>
      <c r="V6">
        <v>5.64E-3</v>
      </c>
      <c r="W6">
        <v>1.176E-2</v>
      </c>
      <c r="X6">
        <v>3.7159999999999999E-2</v>
      </c>
      <c r="Y6">
        <v>0.10951</v>
      </c>
      <c r="Z6">
        <v>5.9300000000000004E-3</v>
      </c>
      <c r="AA6">
        <v>0.79588999999999999</v>
      </c>
      <c r="AB6">
        <v>5.9730000000000005E-2</v>
      </c>
      <c r="AC6" s="20">
        <v>0.74835149029999992</v>
      </c>
    </row>
    <row r="7" spans="1:29" x14ac:dyDescent="0.3">
      <c r="A7" s="38" t="s">
        <v>894</v>
      </c>
      <c r="B7" s="38" t="s">
        <v>349</v>
      </c>
      <c r="C7" s="38" t="s">
        <v>23</v>
      </c>
      <c r="D7" s="38" t="s">
        <v>458</v>
      </c>
      <c r="E7" s="38" t="s">
        <v>1152</v>
      </c>
      <c r="F7" s="38" t="s">
        <v>531</v>
      </c>
      <c r="G7" s="38" t="s">
        <v>527</v>
      </c>
      <c r="H7" s="38" t="s">
        <v>527</v>
      </c>
      <c r="I7" s="38" t="s">
        <v>519</v>
      </c>
      <c r="J7" s="38" t="s">
        <v>524</v>
      </c>
      <c r="K7" s="38">
        <v>0</v>
      </c>
      <c r="L7" s="38">
        <v>0.42181000000000002</v>
      </c>
      <c r="M7" s="38">
        <v>0</v>
      </c>
      <c r="N7" s="38">
        <v>1</v>
      </c>
      <c r="O7">
        <v>0.54005999999999998</v>
      </c>
      <c r="P7">
        <v>0.36076999999999998</v>
      </c>
      <c r="Q7">
        <v>2.64E-2</v>
      </c>
      <c r="R7">
        <v>5.5700000000000003E-3</v>
      </c>
      <c r="S7">
        <v>4.1900000000000001E-3</v>
      </c>
      <c r="T7">
        <v>3.4299999999999999E-3</v>
      </c>
      <c r="U7">
        <v>3.6580000000000001E-2</v>
      </c>
      <c r="V7">
        <v>5.4299999999999999E-3</v>
      </c>
      <c r="W7">
        <v>3.3999999999999998E-3</v>
      </c>
      <c r="X7">
        <v>1.1999999999999999E-3</v>
      </c>
      <c r="Y7">
        <v>8.4799999999999997E-3</v>
      </c>
      <c r="Z7">
        <v>4.4900000000000001E-3</v>
      </c>
      <c r="AA7">
        <v>0.90083000000000002</v>
      </c>
      <c r="AB7">
        <v>0.17929</v>
      </c>
      <c r="AC7" s="20">
        <v>0.7393201893000001</v>
      </c>
    </row>
    <row r="8" spans="1:29" x14ac:dyDescent="0.3">
      <c r="A8" s="38" t="s">
        <v>894</v>
      </c>
      <c r="B8" s="38" t="s">
        <v>349</v>
      </c>
      <c r="C8" s="38" t="s">
        <v>2</v>
      </c>
      <c r="D8" s="38" t="s">
        <v>597</v>
      </c>
      <c r="E8" s="38" t="s">
        <v>598</v>
      </c>
      <c r="F8" s="38" t="s">
        <v>531</v>
      </c>
      <c r="G8" s="38" t="s">
        <v>527</v>
      </c>
      <c r="H8" s="38" t="s">
        <v>527</v>
      </c>
      <c r="I8" s="38" t="s">
        <v>519</v>
      </c>
      <c r="J8" s="38" t="s">
        <v>524</v>
      </c>
      <c r="K8" s="38">
        <v>0</v>
      </c>
      <c r="L8" s="38">
        <v>0.34306999999999999</v>
      </c>
      <c r="M8" s="38">
        <v>0</v>
      </c>
      <c r="N8" s="38" t="e">
        <v>#N/A</v>
      </c>
      <c r="O8">
        <v>0.56608999999999998</v>
      </c>
      <c r="P8">
        <v>0.36231999999999998</v>
      </c>
      <c r="Q8">
        <v>2.5700000000000001E-2</v>
      </c>
      <c r="R8">
        <v>9.5099999999999994E-3</v>
      </c>
      <c r="S8">
        <v>5.5799999999999999E-3</v>
      </c>
      <c r="T8">
        <v>4.3200000000000001E-3</v>
      </c>
      <c r="U8">
        <v>5.9800000000000001E-3</v>
      </c>
      <c r="V8">
        <v>3.9100000000000003E-3</v>
      </c>
      <c r="W8">
        <v>5.0299999999999997E-3</v>
      </c>
      <c r="X8">
        <v>1.92E-3</v>
      </c>
      <c r="Y8">
        <v>6.77E-3</v>
      </c>
      <c r="Z8">
        <v>2.8700000000000002E-3</v>
      </c>
      <c r="AA8">
        <v>0.92840999999999996</v>
      </c>
      <c r="AB8">
        <v>0.20377000000000001</v>
      </c>
      <c r="AC8" s="20">
        <v>0.73922789429999991</v>
      </c>
    </row>
    <row r="9" spans="1:29" x14ac:dyDescent="0.3">
      <c r="A9" s="38" t="s">
        <v>894</v>
      </c>
      <c r="B9" s="38" t="s">
        <v>349</v>
      </c>
      <c r="C9" s="38" t="s">
        <v>10</v>
      </c>
      <c r="D9" s="38" t="s">
        <v>810</v>
      </c>
      <c r="E9" s="38" t="s">
        <v>1115</v>
      </c>
      <c r="F9" s="38" t="s">
        <v>584</v>
      </c>
      <c r="G9" s="38" t="s">
        <v>527</v>
      </c>
      <c r="H9" s="38" t="s">
        <v>527</v>
      </c>
      <c r="I9" s="38" t="s">
        <v>524</v>
      </c>
      <c r="J9" s="38" t="s">
        <v>519</v>
      </c>
      <c r="K9" s="38">
        <v>0</v>
      </c>
      <c r="L9" s="38">
        <v>0.29565000000000002</v>
      </c>
      <c r="M9" s="38">
        <v>0</v>
      </c>
      <c r="N9" s="38">
        <v>1</v>
      </c>
      <c r="O9">
        <v>0.34062999999999999</v>
      </c>
      <c r="P9">
        <v>0.57081999999999999</v>
      </c>
      <c r="Q9">
        <v>3.6920000000000001E-2</v>
      </c>
      <c r="R9">
        <v>1.1140000000000001E-2</v>
      </c>
      <c r="S9">
        <v>3.7699999999999999E-3</v>
      </c>
      <c r="T9">
        <v>4.8799999999999998E-3</v>
      </c>
      <c r="U9">
        <v>6.4599999999999996E-3</v>
      </c>
      <c r="V9">
        <v>4.3800000000000002E-3</v>
      </c>
      <c r="W9">
        <v>5.7200000000000003E-3</v>
      </c>
      <c r="X9">
        <v>2.1800000000000001E-3</v>
      </c>
      <c r="Y9">
        <v>9.6200000000000001E-3</v>
      </c>
      <c r="Z9">
        <v>3.49E-3</v>
      </c>
      <c r="AA9">
        <v>0.91144999999999998</v>
      </c>
      <c r="AB9">
        <v>0.23019000000000001</v>
      </c>
      <c r="AC9" s="20">
        <v>0.7016433245</v>
      </c>
    </row>
    <row r="10" spans="1:29" x14ac:dyDescent="0.3">
      <c r="A10" s="38"/>
      <c r="B10" s="38" t="s">
        <v>349</v>
      </c>
      <c r="C10" s="38" t="s">
        <v>89</v>
      </c>
      <c r="D10" s="38" t="s">
        <v>1197</v>
      </c>
      <c r="E10" s="38" t="s">
        <v>1031</v>
      </c>
      <c r="F10" s="38" t="s">
        <v>584</v>
      </c>
      <c r="G10" s="38" t="s">
        <v>527</v>
      </c>
      <c r="H10" s="38" t="s">
        <v>527</v>
      </c>
      <c r="I10" s="38" t="s">
        <v>524</v>
      </c>
      <c r="J10" s="38" t="s">
        <v>519</v>
      </c>
      <c r="K10" s="38">
        <v>0</v>
      </c>
      <c r="L10" s="38">
        <v>0.34792000000000001</v>
      </c>
      <c r="M10" s="38">
        <v>0</v>
      </c>
      <c r="N10" s="38" t="e">
        <v>#N/A</v>
      </c>
      <c r="O10">
        <v>0.33685999999999999</v>
      </c>
      <c r="P10">
        <v>0.53620000000000001</v>
      </c>
      <c r="Q10">
        <v>5.3929999999999999E-2</v>
      </c>
      <c r="R10">
        <v>7.4000000000000003E-3</v>
      </c>
      <c r="S10">
        <v>5.0600000000000003E-3</v>
      </c>
      <c r="T10">
        <v>4.9199999999999999E-3</v>
      </c>
      <c r="U10">
        <v>5.45E-3</v>
      </c>
      <c r="V10">
        <v>2.5400000000000002E-3</v>
      </c>
      <c r="W10">
        <v>8.4600000000000005E-3</v>
      </c>
      <c r="X10">
        <v>8.3499999999999998E-3</v>
      </c>
      <c r="Y10">
        <v>2.4819999999999998E-2</v>
      </c>
      <c r="Z10">
        <v>6.0200000000000002E-3</v>
      </c>
      <c r="AA10">
        <v>0.87305999999999995</v>
      </c>
      <c r="AB10">
        <v>0.19934000000000002</v>
      </c>
      <c r="AC10" s="20">
        <v>0.69902421959999994</v>
      </c>
    </row>
    <row r="11" spans="1:29" x14ac:dyDescent="0.3">
      <c r="A11" s="38" t="s">
        <v>894</v>
      </c>
      <c r="B11" s="38"/>
      <c r="C11" s="38" t="s">
        <v>87</v>
      </c>
      <c r="D11" s="38" t="s">
        <v>468</v>
      </c>
      <c r="E11" s="38" t="s">
        <v>1000</v>
      </c>
      <c r="F11" s="38" t="s">
        <v>531</v>
      </c>
      <c r="G11" s="38" t="s">
        <v>527</v>
      </c>
      <c r="H11" s="38" t="s">
        <v>527</v>
      </c>
      <c r="I11" s="38" t="s">
        <v>519</v>
      </c>
      <c r="J11" s="38" t="s">
        <v>524</v>
      </c>
      <c r="K11" s="38">
        <v>0</v>
      </c>
      <c r="L11" s="38">
        <v>0.29866999999999999</v>
      </c>
      <c r="M11" s="38">
        <v>0</v>
      </c>
      <c r="N11" s="38">
        <v>1</v>
      </c>
      <c r="O11">
        <v>0.54895000000000005</v>
      </c>
      <c r="P11">
        <v>0.33306999999999998</v>
      </c>
      <c r="Q11">
        <v>2.963E-2</v>
      </c>
      <c r="R11">
        <v>5.4200000000000003E-3</v>
      </c>
      <c r="S11">
        <v>4.9090000000000002E-2</v>
      </c>
      <c r="T11">
        <v>1.0240000000000001E-2</v>
      </c>
      <c r="U11">
        <v>5.6299999999999996E-3</v>
      </c>
      <c r="V11">
        <v>4.7999999999999996E-3</v>
      </c>
      <c r="W11">
        <v>3.0000000000000001E-3</v>
      </c>
      <c r="X11">
        <v>2.2599999999999999E-3</v>
      </c>
      <c r="Y11">
        <v>4.1599999999999996E-3</v>
      </c>
      <c r="Z11">
        <v>3.7399999999999998E-3</v>
      </c>
      <c r="AA11">
        <v>0.88202000000000003</v>
      </c>
      <c r="AB11">
        <v>0.21588000000000007</v>
      </c>
      <c r="AC11" s="20">
        <v>0.69160952239999995</v>
      </c>
    </row>
    <row r="12" spans="1:29" x14ac:dyDescent="0.3">
      <c r="A12" s="38"/>
      <c r="B12" s="38" t="s">
        <v>349</v>
      </c>
      <c r="C12" s="38" t="s">
        <v>75</v>
      </c>
      <c r="D12" s="38" t="s">
        <v>460</v>
      </c>
      <c r="E12" s="38" t="s">
        <v>1044</v>
      </c>
      <c r="F12" s="38" t="s">
        <v>531</v>
      </c>
      <c r="G12" s="38" t="s">
        <v>527</v>
      </c>
      <c r="H12" s="38" t="s">
        <v>527</v>
      </c>
      <c r="I12" s="38" t="s">
        <v>519</v>
      </c>
      <c r="J12" s="38" t="s">
        <v>524</v>
      </c>
      <c r="K12" s="38">
        <v>0</v>
      </c>
      <c r="L12" s="38">
        <v>0.34486</v>
      </c>
      <c r="M12" s="38">
        <v>0</v>
      </c>
      <c r="N12" s="38">
        <v>1</v>
      </c>
      <c r="O12">
        <v>0.54483000000000004</v>
      </c>
      <c r="P12">
        <v>0.32421</v>
      </c>
      <c r="Q12">
        <v>7.5029999999999999E-2</v>
      </c>
      <c r="R12">
        <v>7.1799999999999998E-3</v>
      </c>
      <c r="S12">
        <v>1.341E-2</v>
      </c>
      <c r="T12">
        <v>4.6499999999999996E-3</v>
      </c>
      <c r="U12">
        <v>7.5300000000000002E-3</v>
      </c>
      <c r="V12">
        <v>2.8900000000000002E-3</v>
      </c>
      <c r="W12">
        <v>4.0000000000000001E-3</v>
      </c>
      <c r="X12">
        <v>4.1000000000000003E-3</v>
      </c>
      <c r="Y12">
        <v>6.9499999999999996E-3</v>
      </c>
      <c r="Z12">
        <v>5.2399999999999999E-3</v>
      </c>
      <c r="AA12">
        <v>0.86904000000000003</v>
      </c>
      <c r="AB12">
        <v>0.22062000000000004</v>
      </c>
      <c r="AC12" s="20">
        <v>0.67731239519999997</v>
      </c>
    </row>
    <row r="13" spans="1:29" x14ac:dyDescent="0.3">
      <c r="A13" s="38" t="s">
        <v>894</v>
      </c>
      <c r="B13" s="38" t="s">
        <v>349</v>
      </c>
      <c r="C13" s="38" t="s">
        <v>28</v>
      </c>
      <c r="D13" s="38" t="s">
        <v>473</v>
      </c>
      <c r="E13" s="38" t="s">
        <v>1098</v>
      </c>
      <c r="F13" s="38" t="s">
        <v>531</v>
      </c>
      <c r="G13" s="38" t="s">
        <v>527</v>
      </c>
      <c r="H13" s="38" t="s">
        <v>527</v>
      </c>
      <c r="I13" s="38" t="s">
        <v>519</v>
      </c>
      <c r="J13" s="38" t="s">
        <v>524</v>
      </c>
      <c r="K13" s="38">
        <v>0</v>
      </c>
      <c r="L13" s="38">
        <v>0.27942</v>
      </c>
      <c r="M13" s="38">
        <v>0</v>
      </c>
      <c r="N13" s="38">
        <v>1</v>
      </c>
      <c r="O13">
        <v>0.56784000000000001</v>
      </c>
      <c r="P13">
        <v>0.32019999999999998</v>
      </c>
      <c r="Q13">
        <v>5.6469999999999999E-2</v>
      </c>
      <c r="R13">
        <v>1.7069999999999998E-2</v>
      </c>
      <c r="S13">
        <v>8.3800000000000003E-3</v>
      </c>
      <c r="T13">
        <v>4.4099999999999999E-3</v>
      </c>
      <c r="U13">
        <v>5.1999999999999998E-3</v>
      </c>
      <c r="V13">
        <v>2.7599999999999999E-3</v>
      </c>
      <c r="W13">
        <v>3.8999999999999998E-3</v>
      </c>
      <c r="X13">
        <v>2.4199999999999998E-3</v>
      </c>
      <c r="Y13">
        <v>8.8699999999999994E-3</v>
      </c>
      <c r="Z13">
        <v>2.49E-3</v>
      </c>
      <c r="AA13">
        <v>0.88803999999999994</v>
      </c>
      <c r="AB13">
        <v>0.24764000000000003</v>
      </c>
      <c r="AC13" s="20">
        <v>0.66812577439999987</v>
      </c>
    </row>
    <row r="14" spans="1:29" x14ac:dyDescent="0.3">
      <c r="A14" s="38" t="s">
        <v>894</v>
      </c>
      <c r="B14" s="38" t="s">
        <v>349</v>
      </c>
      <c r="C14" s="38" t="s">
        <v>37</v>
      </c>
      <c r="D14" s="38" t="s">
        <v>763</v>
      </c>
      <c r="E14" s="38" t="s">
        <v>764</v>
      </c>
      <c r="F14" s="38" t="s">
        <v>531</v>
      </c>
      <c r="G14" s="38" t="s">
        <v>527</v>
      </c>
      <c r="H14" s="38" t="s">
        <v>527</v>
      </c>
      <c r="I14" s="38" t="s">
        <v>519</v>
      </c>
      <c r="J14" s="38" t="s">
        <v>524</v>
      </c>
      <c r="K14" s="38">
        <v>0</v>
      </c>
      <c r="L14" s="38">
        <v>0.39684999999999998</v>
      </c>
      <c r="M14" s="38">
        <v>0</v>
      </c>
      <c r="N14" s="38">
        <v>1</v>
      </c>
      <c r="O14">
        <v>0.46717999999999998</v>
      </c>
      <c r="P14">
        <v>0.31669999999999998</v>
      </c>
      <c r="Q14">
        <v>4.7E-2</v>
      </c>
      <c r="R14">
        <v>4.0000000000000001E-3</v>
      </c>
      <c r="S14">
        <v>1.6580000000000001E-2</v>
      </c>
      <c r="T14">
        <v>6.7299999999999999E-3</v>
      </c>
      <c r="U14">
        <v>5.62E-3</v>
      </c>
      <c r="V14">
        <v>3.9100000000000003E-3</v>
      </c>
      <c r="W14">
        <v>1.056E-2</v>
      </c>
      <c r="X14">
        <v>5.8900000000000001E-2</v>
      </c>
      <c r="Y14">
        <v>5.5500000000000001E-2</v>
      </c>
      <c r="Z14">
        <v>7.3400000000000002E-3</v>
      </c>
      <c r="AA14">
        <v>0.78387999999999991</v>
      </c>
      <c r="AB14">
        <v>0.15048</v>
      </c>
      <c r="AC14" s="20">
        <v>0.66592173759999995</v>
      </c>
    </row>
    <row r="15" spans="1:29" x14ac:dyDescent="0.3">
      <c r="A15" s="38" t="s">
        <v>894</v>
      </c>
      <c r="B15" s="38" t="s">
        <v>349</v>
      </c>
      <c r="C15" s="38" t="s">
        <v>9</v>
      </c>
      <c r="D15" s="38" t="s">
        <v>481</v>
      </c>
      <c r="E15" s="38" t="s">
        <v>934</v>
      </c>
      <c r="F15" s="38" t="s">
        <v>935</v>
      </c>
      <c r="G15" s="38" t="s">
        <v>527</v>
      </c>
      <c r="H15" s="38" t="s">
        <v>527</v>
      </c>
      <c r="I15" s="38" t="s">
        <v>524</v>
      </c>
      <c r="J15" s="38" t="s">
        <v>519</v>
      </c>
      <c r="K15" s="38">
        <v>0</v>
      </c>
      <c r="L15" s="38">
        <v>0.26304</v>
      </c>
      <c r="M15" s="38">
        <v>0</v>
      </c>
      <c r="N15" s="38" t="e">
        <v>#N/A</v>
      </c>
      <c r="O15">
        <v>0.30171999999999999</v>
      </c>
      <c r="P15">
        <v>0.52914000000000005</v>
      </c>
      <c r="Q15">
        <v>0.10888</v>
      </c>
      <c r="R15">
        <v>1.2579999999999999E-2</v>
      </c>
      <c r="S15">
        <v>7.4400000000000004E-3</v>
      </c>
      <c r="T15">
        <v>6.4200000000000004E-3</v>
      </c>
      <c r="U15">
        <v>6.7299999999999999E-3</v>
      </c>
      <c r="V15">
        <v>2.97E-3</v>
      </c>
      <c r="W15">
        <v>5.0000000000000001E-3</v>
      </c>
      <c r="X15">
        <v>3.7299999999999998E-3</v>
      </c>
      <c r="Y15">
        <v>1.2070000000000001E-2</v>
      </c>
      <c r="Z15">
        <v>3.31E-3</v>
      </c>
      <c r="AA15">
        <v>0.83086000000000004</v>
      </c>
      <c r="AB15">
        <v>0.22742000000000007</v>
      </c>
      <c r="AC15" s="20">
        <v>0.64190581879999997</v>
      </c>
    </row>
    <row r="16" spans="1:29" x14ac:dyDescent="0.3">
      <c r="A16" s="38" t="s">
        <v>894</v>
      </c>
      <c r="B16" s="38"/>
      <c r="C16" s="38" t="s">
        <v>43</v>
      </c>
      <c r="D16" s="38" t="s">
        <v>719</v>
      </c>
      <c r="E16" s="38" t="s">
        <v>720</v>
      </c>
      <c r="F16" s="38" t="s">
        <v>696</v>
      </c>
      <c r="G16" s="38" t="s">
        <v>527</v>
      </c>
      <c r="H16" s="38" t="s">
        <v>566</v>
      </c>
      <c r="I16" s="38" t="s">
        <v>519</v>
      </c>
      <c r="J16" s="38" t="s">
        <v>524</v>
      </c>
      <c r="K16" s="38">
        <v>0</v>
      </c>
      <c r="L16" s="38">
        <v>0.45058999999999999</v>
      </c>
      <c r="M16" s="38">
        <v>0</v>
      </c>
      <c r="N16" s="38">
        <v>1</v>
      </c>
      <c r="O16">
        <v>0.47342000000000001</v>
      </c>
      <c r="P16">
        <v>0.30087999999999998</v>
      </c>
      <c r="Q16">
        <v>0.12675</v>
      </c>
      <c r="R16">
        <v>1.6549999999999999E-2</v>
      </c>
      <c r="S16">
        <v>1.9990000000000001E-2</v>
      </c>
      <c r="T16">
        <v>5.3600000000000002E-3</v>
      </c>
      <c r="U16">
        <v>1.014E-2</v>
      </c>
      <c r="V16">
        <v>2.3700000000000001E-3</v>
      </c>
      <c r="W16">
        <v>4.2599999999999999E-3</v>
      </c>
      <c r="X16">
        <v>4.1200000000000004E-3</v>
      </c>
      <c r="Y16">
        <v>6.6400000000000001E-3</v>
      </c>
      <c r="Z16">
        <v>2.9520000000000001E-2</v>
      </c>
      <c r="AA16">
        <v>0.77429999999999999</v>
      </c>
      <c r="AB16">
        <v>0.17254000000000003</v>
      </c>
      <c r="AC16" s="20">
        <v>0.64070227800000001</v>
      </c>
    </row>
    <row r="17" spans="1:29" x14ac:dyDescent="0.3">
      <c r="A17" s="38"/>
      <c r="B17" s="38" t="s">
        <v>349</v>
      </c>
      <c r="C17" s="38" t="s">
        <v>74</v>
      </c>
      <c r="D17" s="38" t="s">
        <v>1194</v>
      </c>
      <c r="E17" s="38" t="s">
        <v>1063</v>
      </c>
      <c r="F17" s="38" t="s">
        <v>1064</v>
      </c>
      <c r="G17" s="38" t="s">
        <v>527</v>
      </c>
      <c r="H17" s="38" t="s">
        <v>527</v>
      </c>
      <c r="I17" s="38" t="s">
        <v>524</v>
      </c>
      <c r="J17" s="38" t="s">
        <v>519</v>
      </c>
      <c r="K17" s="38">
        <v>0</v>
      </c>
      <c r="L17" s="38">
        <v>0.30596000000000001</v>
      </c>
      <c r="M17" s="38">
        <v>0</v>
      </c>
      <c r="N17" s="38" t="e">
        <v>#N/A</v>
      </c>
      <c r="O17">
        <v>0.28903000000000001</v>
      </c>
      <c r="P17">
        <v>0.51219000000000003</v>
      </c>
      <c r="Q17">
        <v>1.6979999999999999E-2</v>
      </c>
      <c r="R17">
        <v>6.4000000000000003E-3</v>
      </c>
      <c r="S17">
        <v>3.13E-3</v>
      </c>
      <c r="T17">
        <v>6.0000000000000001E-3</v>
      </c>
      <c r="U17">
        <v>8.4899999999999993E-3</v>
      </c>
      <c r="V17">
        <v>8.1099999999999992E-3</v>
      </c>
      <c r="W17">
        <v>0.11057</v>
      </c>
      <c r="X17">
        <v>4.45E-3</v>
      </c>
      <c r="Y17">
        <v>2.7490000000000001E-2</v>
      </c>
      <c r="Z17">
        <v>7.1500000000000001E-3</v>
      </c>
      <c r="AA17">
        <v>0.80122000000000004</v>
      </c>
      <c r="AB17">
        <v>0.22316000000000003</v>
      </c>
      <c r="AC17" s="20">
        <v>0.62241974480000006</v>
      </c>
    </row>
    <row r="18" spans="1:29" x14ac:dyDescent="0.3">
      <c r="A18" s="38" t="s">
        <v>894</v>
      </c>
      <c r="B18" s="38" t="s">
        <v>349</v>
      </c>
      <c r="C18" s="38" t="s">
        <v>21</v>
      </c>
      <c r="D18" s="38" t="s">
        <v>463</v>
      </c>
      <c r="E18" s="38" t="s">
        <v>793</v>
      </c>
      <c r="F18" s="38" t="s">
        <v>1035</v>
      </c>
      <c r="G18" s="38" t="s">
        <v>527</v>
      </c>
      <c r="H18" s="38" t="s">
        <v>527</v>
      </c>
      <c r="I18" s="38" t="s">
        <v>527</v>
      </c>
      <c r="J18" s="38" t="s">
        <v>527</v>
      </c>
      <c r="K18" s="38">
        <v>0.66359000000000001</v>
      </c>
      <c r="L18" s="38">
        <v>0.66359000000000001</v>
      </c>
      <c r="M18" s="38">
        <v>9.6640000000000004E-2</v>
      </c>
      <c r="N18" s="38">
        <v>1</v>
      </c>
      <c r="O18">
        <v>0.39394000000000001</v>
      </c>
      <c r="P18">
        <v>0.28899000000000002</v>
      </c>
      <c r="Q18">
        <v>1.417E-2</v>
      </c>
      <c r="R18">
        <v>3.16E-3</v>
      </c>
      <c r="S18">
        <v>3.3400000000000001E-3</v>
      </c>
      <c r="T18">
        <v>2.8500000000000001E-3</v>
      </c>
      <c r="U18">
        <v>0.26108999999999999</v>
      </c>
      <c r="V18">
        <v>1.38E-2</v>
      </c>
      <c r="W18">
        <v>4.13E-3</v>
      </c>
      <c r="X18">
        <v>1.6299999999999999E-3</v>
      </c>
      <c r="Y18">
        <v>4.0800000000000003E-3</v>
      </c>
      <c r="Z18">
        <v>8.8299999999999993E-3</v>
      </c>
      <c r="AA18">
        <v>0.68293000000000004</v>
      </c>
      <c r="AB18">
        <v>0.10494999999999999</v>
      </c>
      <c r="AC18" s="20">
        <v>0.61125649650000002</v>
      </c>
    </row>
    <row r="19" spans="1:29" x14ac:dyDescent="0.3">
      <c r="A19" s="38" t="s">
        <v>894</v>
      </c>
      <c r="B19" s="38" t="s">
        <v>349</v>
      </c>
      <c r="C19" s="38" t="s">
        <v>26</v>
      </c>
      <c r="D19" s="38" t="s">
        <v>474</v>
      </c>
      <c r="E19" s="38" t="s">
        <v>988</v>
      </c>
      <c r="F19" s="38" t="s">
        <v>584</v>
      </c>
      <c r="G19" s="38" t="s">
        <v>527</v>
      </c>
      <c r="H19" s="38" t="s">
        <v>527</v>
      </c>
      <c r="I19" s="38" t="s">
        <v>524</v>
      </c>
      <c r="J19" s="38" t="s">
        <v>519</v>
      </c>
      <c r="K19" s="38">
        <v>0</v>
      </c>
      <c r="L19" s="38">
        <v>0.13333</v>
      </c>
      <c r="M19" s="38">
        <v>0</v>
      </c>
      <c r="N19" s="38">
        <v>1</v>
      </c>
      <c r="O19">
        <v>0.28014</v>
      </c>
      <c r="P19">
        <v>0.60948999999999998</v>
      </c>
      <c r="Q19">
        <v>4.564E-2</v>
      </c>
      <c r="R19">
        <v>1.719E-2</v>
      </c>
      <c r="S19">
        <v>1.221E-2</v>
      </c>
      <c r="T19">
        <v>4.5399999999999998E-3</v>
      </c>
      <c r="U19">
        <v>4.3499999999999997E-3</v>
      </c>
      <c r="V19">
        <v>2.5899999999999999E-3</v>
      </c>
      <c r="W19">
        <v>4.0600000000000002E-3</v>
      </c>
      <c r="X19">
        <v>2.2000000000000001E-3</v>
      </c>
      <c r="Y19">
        <v>1.5350000000000001E-2</v>
      </c>
      <c r="Z19">
        <v>2.2300000000000002E-3</v>
      </c>
      <c r="AA19">
        <v>0.88962999999999992</v>
      </c>
      <c r="AB19">
        <v>0.32934999999999998</v>
      </c>
      <c r="AC19" s="20">
        <v>0.59663035949999987</v>
      </c>
    </row>
    <row r="20" spans="1:29" x14ac:dyDescent="0.3">
      <c r="A20" s="38" t="s">
        <v>894</v>
      </c>
      <c r="B20" s="38"/>
      <c r="C20" s="38" t="s">
        <v>170</v>
      </c>
      <c r="D20" s="38" t="s">
        <v>801</v>
      </c>
      <c r="E20" s="38" t="s">
        <v>1108</v>
      </c>
      <c r="F20" s="38" t="s">
        <v>584</v>
      </c>
      <c r="G20" s="38" t="s">
        <v>527</v>
      </c>
      <c r="H20" s="38" t="s">
        <v>527</v>
      </c>
      <c r="I20" s="38" t="s">
        <v>524</v>
      </c>
      <c r="J20" s="38" t="s">
        <v>519</v>
      </c>
      <c r="K20" s="38">
        <v>0</v>
      </c>
      <c r="L20" s="38">
        <v>0.18991</v>
      </c>
      <c r="M20" s="38">
        <v>0</v>
      </c>
      <c r="N20" s="38">
        <v>1</v>
      </c>
      <c r="O20">
        <v>0.28278999999999999</v>
      </c>
      <c r="P20">
        <v>0.65741000000000005</v>
      </c>
      <c r="Q20">
        <v>1.319E-2</v>
      </c>
      <c r="R20">
        <v>4.4999999999999997E-3</v>
      </c>
      <c r="S20">
        <v>8.9499999999999996E-3</v>
      </c>
      <c r="T20">
        <v>9.1699999999999993E-3</v>
      </c>
      <c r="U20">
        <v>4.7200000000000002E-3</v>
      </c>
      <c r="V20">
        <v>4.13E-3</v>
      </c>
      <c r="W20">
        <v>3.5200000000000001E-3</v>
      </c>
      <c r="X20">
        <v>1.72E-3</v>
      </c>
      <c r="Y20">
        <v>7.1199999999999996E-3</v>
      </c>
      <c r="Z20">
        <v>2.7699999999999999E-3</v>
      </c>
      <c r="AA20">
        <v>0.94020000000000004</v>
      </c>
      <c r="AB20">
        <v>0.37462000000000006</v>
      </c>
      <c r="AC20" s="20">
        <v>0.58798227599999997</v>
      </c>
    </row>
    <row r="21" spans="1:29" x14ac:dyDescent="0.3">
      <c r="A21" s="38"/>
      <c r="B21" s="38" t="s">
        <v>349</v>
      </c>
      <c r="C21" s="38" t="s">
        <v>91</v>
      </c>
      <c r="D21" s="38" t="s">
        <v>476</v>
      </c>
      <c r="E21" s="38" t="s">
        <v>1171</v>
      </c>
      <c r="F21" s="38" t="s">
        <v>531</v>
      </c>
      <c r="G21" s="38" t="s">
        <v>527</v>
      </c>
      <c r="H21" s="38" t="s">
        <v>527</v>
      </c>
      <c r="I21" s="38" t="s">
        <v>519</v>
      </c>
      <c r="J21" s="38" t="s">
        <v>524</v>
      </c>
      <c r="K21" s="38">
        <v>0</v>
      </c>
      <c r="L21" s="38">
        <v>0.14452999999999999</v>
      </c>
      <c r="M21" s="38">
        <v>0</v>
      </c>
      <c r="N21" s="38">
        <v>1</v>
      </c>
      <c r="O21">
        <v>0.61395</v>
      </c>
      <c r="P21">
        <v>0.27300999999999997</v>
      </c>
      <c r="Q21">
        <v>5.7700000000000001E-2</v>
      </c>
      <c r="R21">
        <v>1.8339999999999999E-2</v>
      </c>
      <c r="S21">
        <v>5.7200000000000003E-3</v>
      </c>
      <c r="T21">
        <v>4.8199999999999996E-3</v>
      </c>
      <c r="U21">
        <v>5.5799999999999999E-3</v>
      </c>
      <c r="V21">
        <v>2.7699999999999999E-3</v>
      </c>
      <c r="W21">
        <v>4.4099999999999999E-3</v>
      </c>
      <c r="X21">
        <v>2.8700000000000002E-3</v>
      </c>
      <c r="Y21">
        <v>8.1099999999999992E-3</v>
      </c>
      <c r="Z21">
        <v>2.7100000000000002E-3</v>
      </c>
      <c r="AA21">
        <v>0.88695999999999997</v>
      </c>
      <c r="AB21">
        <v>0.34094000000000002</v>
      </c>
      <c r="AC21" s="20">
        <v>0.58455985759999995</v>
      </c>
    </row>
    <row r="22" spans="1:29" x14ac:dyDescent="0.3">
      <c r="A22" s="38" t="s">
        <v>894</v>
      </c>
      <c r="B22" s="38" t="s">
        <v>349</v>
      </c>
      <c r="C22" s="38" t="s">
        <v>5</v>
      </c>
      <c r="D22" s="38" t="s">
        <v>482</v>
      </c>
      <c r="E22" s="38" t="s">
        <v>1039</v>
      </c>
      <c r="F22" s="38" t="s">
        <v>584</v>
      </c>
      <c r="G22" s="38" t="s">
        <v>527</v>
      </c>
      <c r="H22" s="38" t="s">
        <v>527</v>
      </c>
      <c r="I22" s="38" t="s">
        <v>524</v>
      </c>
      <c r="J22" s="38" t="s">
        <v>519</v>
      </c>
      <c r="K22" s="38">
        <v>0</v>
      </c>
      <c r="L22" s="38">
        <v>9.0959999999999999E-2</v>
      </c>
      <c r="M22" s="38">
        <v>0</v>
      </c>
      <c r="N22" s="38" t="e">
        <v>#N/A</v>
      </c>
      <c r="O22">
        <v>0.27095999999999998</v>
      </c>
      <c r="P22">
        <v>0.63585999999999998</v>
      </c>
      <c r="Q22">
        <v>3.8699999999999998E-2</v>
      </c>
      <c r="R22">
        <v>1.048E-2</v>
      </c>
      <c r="S22">
        <v>3.48E-3</v>
      </c>
      <c r="T22">
        <v>4.4299999999999999E-3</v>
      </c>
      <c r="U22">
        <v>5.4900000000000001E-3</v>
      </c>
      <c r="V22">
        <v>4.1700000000000001E-3</v>
      </c>
      <c r="W22">
        <v>7.6099999999999996E-3</v>
      </c>
      <c r="X22">
        <v>2.4499999999999999E-3</v>
      </c>
      <c r="Y22">
        <v>1.282E-2</v>
      </c>
      <c r="Z22">
        <v>3.5400000000000002E-3</v>
      </c>
      <c r="AA22">
        <v>0.90681999999999996</v>
      </c>
      <c r="AB22">
        <v>0.3649</v>
      </c>
      <c r="AC22" s="20">
        <v>0.57592138199999998</v>
      </c>
    </row>
    <row r="23" spans="1:29" x14ac:dyDescent="0.3">
      <c r="A23" s="38"/>
      <c r="B23" s="38" t="s">
        <v>349</v>
      </c>
      <c r="C23" s="38" t="s">
        <v>106</v>
      </c>
      <c r="D23" s="38" t="s">
        <v>642</v>
      </c>
      <c r="E23" s="38" t="s">
        <v>980</v>
      </c>
      <c r="F23" s="38" t="s">
        <v>584</v>
      </c>
      <c r="G23" s="38" t="s">
        <v>527</v>
      </c>
      <c r="H23" s="38" t="s">
        <v>527</v>
      </c>
      <c r="I23" s="38" t="s">
        <v>524</v>
      </c>
      <c r="J23" s="38" t="s">
        <v>519</v>
      </c>
      <c r="K23" s="38">
        <v>0</v>
      </c>
      <c r="L23" s="38">
        <v>0.18767</v>
      </c>
      <c r="M23" s="38">
        <v>0</v>
      </c>
      <c r="N23" s="38">
        <v>1</v>
      </c>
      <c r="O23">
        <v>0.25641000000000003</v>
      </c>
      <c r="P23">
        <v>0.55376999999999998</v>
      </c>
      <c r="Q23">
        <v>5.0800000000000003E-3</v>
      </c>
      <c r="R23">
        <v>5.9699999999999996E-3</v>
      </c>
      <c r="S23">
        <v>8.6099999999999996E-3</v>
      </c>
      <c r="T23">
        <v>8.4199999999999997E-2</v>
      </c>
      <c r="U23">
        <v>7.5199999999999998E-3</v>
      </c>
      <c r="V23">
        <v>5.9110000000000003E-2</v>
      </c>
      <c r="W23">
        <v>4.5500000000000002E-3</v>
      </c>
      <c r="X23">
        <v>3.5799999999999998E-3</v>
      </c>
      <c r="Y23">
        <v>7.11E-3</v>
      </c>
      <c r="Z23">
        <v>4.0800000000000003E-3</v>
      </c>
      <c r="AA23">
        <v>0.81018000000000001</v>
      </c>
      <c r="AB23">
        <v>0.29735999999999996</v>
      </c>
      <c r="AC23" s="20">
        <v>0.56926487520000002</v>
      </c>
    </row>
    <row r="24" spans="1:29" x14ac:dyDescent="0.3">
      <c r="A24" s="38" t="s">
        <v>894</v>
      </c>
      <c r="B24" s="38" t="s">
        <v>349</v>
      </c>
      <c r="C24" s="38" t="s">
        <v>34</v>
      </c>
      <c r="D24" s="38" t="s">
        <v>710</v>
      </c>
      <c r="E24" s="38" t="s">
        <v>1040</v>
      </c>
      <c r="F24" s="38" t="s">
        <v>531</v>
      </c>
      <c r="G24" s="38" t="s">
        <v>527</v>
      </c>
      <c r="H24" s="38" t="s">
        <v>527</v>
      </c>
      <c r="I24" s="38" t="s">
        <v>519</v>
      </c>
      <c r="J24" s="38" t="s">
        <v>524</v>
      </c>
      <c r="K24" s="38">
        <v>0</v>
      </c>
      <c r="L24" s="38">
        <v>0.21773000000000001</v>
      </c>
      <c r="M24" s="38">
        <v>0</v>
      </c>
      <c r="N24" s="38">
        <v>0.75</v>
      </c>
      <c r="O24">
        <v>0.60770999999999997</v>
      </c>
      <c r="P24">
        <v>0.26191999999999999</v>
      </c>
      <c r="Q24">
        <v>1.3950000000000001E-2</v>
      </c>
      <c r="R24">
        <v>2.3359999999999999E-2</v>
      </c>
      <c r="S24">
        <v>9.4599999999999997E-3</v>
      </c>
      <c r="T24">
        <v>3.1700000000000001E-3</v>
      </c>
      <c r="U24">
        <v>4.3099999999999996E-3</v>
      </c>
      <c r="V24">
        <v>3.3600000000000001E-3</v>
      </c>
      <c r="W24">
        <v>3.96E-3</v>
      </c>
      <c r="X24">
        <v>4.13E-3</v>
      </c>
      <c r="Y24">
        <v>6.2170000000000003E-2</v>
      </c>
      <c r="Z24">
        <v>2.5000000000000001E-3</v>
      </c>
      <c r="AA24">
        <v>0.8696299999999999</v>
      </c>
      <c r="AB24">
        <v>0.34578999999999999</v>
      </c>
      <c r="AC24" s="20">
        <v>0.56892064229999995</v>
      </c>
    </row>
    <row r="25" spans="1:29" x14ac:dyDescent="0.3">
      <c r="A25" s="38" t="s">
        <v>894</v>
      </c>
      <c r="B25" s="38"/>
      <c r="C25" s="38" t="s">
        <v>104</v>
      </c>
      <c r="D25" s="38" t="s">
        <v>704</v>
      </c>
      <c r="E25" s="38" t="s">
        <v>486</v>
      </c>
      <c r="F25" s="38" t="s">
        <v>1036</v>
      </c>
      <c r="G25" s="38" t="s">
        <v>527</v>
      </c>
      <c r="H25" s="38" t="s">
        <v>524</v>
      </c>
      <c r="I25" s="38" t="s">
        <v>527</v>
      </c>
      <c r="J25" s="38" t="s">
        <v>527</v>
      </c>
      <c r="K25" s="38">
        <v>0.68337999999999999</v>
      </c>
      <c r="L25" s="38">
        <v>0.68337999999999999</v>
      </c>
      <c r="M25" s="38">
        <v>2.8719999999999999E-2</v>
      </c>
      <c r="N25" s="38">
        <v>1</v>
      </c>
      <c r="O25">
        <v>0.27307999999999999</v>
      </c>
      <c r="P25">
        <v>0.28464</v>
      </c>
      <c r="Q25">
        <v>1.753E-2</v>
      </c>
      <c r="R25">
        <v>6.1000000000000004E-3</v>
      </c>
      <c r="S25">
        <v>0.11455</v>
      </c>
      <c r="T25">
        <v>6.8199999999999997E-3</v>
      </c>
      <c r="U25">
        <v>5.3699999999999998E-3</v>
      </c>
      <c r="V25">
        <v>1.443E-2</v>
      </c>
      <c r="W25">
        <v>5.5999999999999999E-3</v>
      </c>
      <c r="X25">
        <v>7.5740000000000002E-2</v>
      </c>
      <c r="Y25">
        <v>0.14680000000000001</v>
      </c>
      <c r="Z25">
        <v>4.9340000000000002E-2</v>
      </c>
      <c r="AA25">
        <v>0.55771999999999999</v>
      </c>
      <c r="AB25">
        <v>1.1560000000000015E-2</v>
      </c>
      <c r="AC25" s="20">
        <v>0.55127275679999999</v>
      </c>
    </row>
    <row r="26" spans="1:29" x14ac:dyDescent="0.3">
      <c r="A26" s="38" t="s">
        <v>894</v>
      </c>
      <c r="B26" s="38"/>
      <c r="C26" s="38" t="s">
        <v>96</v>
      </c>
      <c r="D26" s="38" t="s">
        <v>892</v>
      </c>
      <c r="E26" s="38" t="s">
        <v>1186</v>
      </c>
      <c r="F26" s="38" t="s">
        <v>584</v>
      </c>
      <c r="G26" s="38" t="s">
        <v>527</v>
      </c>
      <c r="H26" s="38" t="s">
        <v>527</v>
      </c>
      <c r="I26" s="38" t="s">
        <v>524</v>
      </c>
      <c r="J26" s="38" t="s">
        <v>519</v>
      </c>
      <c r="K26" s="38">
        <v>0</v>
      </c>
      <c r="L26" s="38">
        <v>0.32077</v>
      </c>
      <c r="M26" s="38">
        <v>0</v>
      </c>
      <c r="N26" s="38">
        <v>1</v>
      </c>
      <c r="O26">
        <v>0.22345000000000001</v>
      </c>
      <c r="P26">
        <v>0.47817999999999999</v>
      </c>
      <c r="Q26">
        <v>3.1700000000000001E-3</v>
      </c>
      <c r="R26">
        <v>7.8300000000000002E-3</v>
      </c>
      <c r="S26">
        <v>1.341E-2</v>
      </c>
      <c r="T26">
        <v>5.1900000000000002E-3</v>
      </c>
      <c r="U26">
        <v>4.4900000000000001E-3</v>
      </c>
      <c r="V26">
        <v>1.3299999999999999E-2</v>
      </c>
      <c r="W26">
        <v>9.75E-3</v>
      </c>
      <c r="X26">
        <v>8.3349999999999994E-2</v>
      </c>
      <c r="Y26">
        <v>9.8849999999999993E-2</v>
      </c>
      <c r="Z26">
        <v>5.9020000000000003E-2</v>
      </c>
      <c r="AA26">
        <v>0.70162999999999998</v>
      </c>
      <c r="AB26">
        <v>0.25473000000000001</v>
      </c>
      <c r="AC26" s="20">
        <v>0.52290379009999999</v>
      </c>
    </row>
    <row r="27" spans="1:29" x14ac:dyDescent="0.3">
      <c r="A27" s="38" t="s">
        <v>894</v>
      </c>
      <c r="B27" s="38" t="s">
        <v>349</v>
      </c>
      <c r="C27" s="38" t="s">
        <v>53</v>
      </c>
      <c r="D27" s="38" t="s">
        <v>452</v>
      </c>
      <c r="E27" s="38" t="s">
        <v>1181</v>
      </c>
      <c r="F27" s="38" t="s">
        <v>531</v>
      </c>
      <c r="G27" s="38" t="s">
        <v>527</v>
      </c>
      <c r="H27" s="38" t="s">
        <v>527</v>
      </c>
      <c r="I27" s="38" t="s">
        <v>519</v>
      </c>
      <c r="J27" s="38" t="s">
        <v>524</v>
      </c>
      <c r="K27" s="38">
        <v>0</v>
      </c>
      <c r="L27" s="38">
        <v>1.847E-2</v>
      </c>
      <c r="M27" s="38">
        <v>0</v>
      </c>
      <c r="N27" s="38">
        <v>1</v>
      </c>
      <c r="O27">
        <v>0.70921000000000001</v>
      </c>
      <c r="P27">
        <v>0.23094999999999999</v>
      </c>
      <c r="Q27">
        <v>9.9900000000000006E-3</v>
      </c>
      <c r="R27">
        <v>1.8239999999999999E-2</v>
      </c>
      <c r="S27">
        <v>4.6699999999999997E-3</v>
      </c>
      <c r="T27">
        <v>2.2300000000000002E-3</v>
      </c>
      <c r="U27">
        <v>4.4999999999999997E-3</v>
      </c>
      <c r="V27">
        <v>2.7799999999999999E-3</v>
      </c>
      <c r="W27">
        <v>3.63E-3</v>
      </c>
      <c r="X27">
        <v>1.67E-3</v>
      </c>
      <c r="Y27">
        <v>9.3200000000000002E-3</v>
      </c>
      <c r="Z27">
        <v>2.8E-3</v>
      </c>
      <c r="AA27">
        <v>0.94016</v>
      </c>
      <c r="AB27">
        <v>0.47826000000000002</v>
      </c>
      <c r="AC27" s="20">
        <v>0.49051907839999997</v>
      </c>
    </row>
    <row r="28" spans="1:29" x14ac:dyDescent="0.3">
      <c r="A28" s="38"/>
      <c r="B28" s="38" t="s">
        <v>349</v>
      </c>
      <c r="C28" s="38" t="s">
        <v>123</v>
      </c>
      <c r="D28" s="38" t="s">
        <v>456</v>
      </c>
      <c r="E28" s="38" t="s">
        <v>1182</v>
      </c>
      <c r="F28" s="38" t="s">
        <v>584</v>
      </c>
      <c r="G28" s="38" t="s">
        <v>527</v>
      </c>
      <c r="H28" s="38" t="s">
        <v>527</v>
      </c>
      <c r="I28" s="38" t="s">
        <v>524</v>
      </c>
      <c r="J28" s="38" t="s">
        <v>519</v>
      </c>
      <c r="K28" s="38">
        <v>0</v>
      </c>
      <c r="L28" s="38">
        <v>5.323E-2</v>
      </c>
      <c r="M28" s="38">
        <v>0</v>
      </c>
      <c r="N28" s="38">
        <v>1</v>
      </c>
      <c r="O28">
        <v>0.21084</v>
      </c>
      <c r="P28">
        <v>0.68557000000000001</v>
      </c>
      <c r="Q28">
        <v>1.821E-2</v>
      </c>
      <c r="R28">
        <v>9.1500000000000001E-3</v>
      </c>
      <c r="S28">
        <v>1.401E-2</v>
      </c>
      <c r="T28">
        <v>3.16E-3</v>
      </c>
      <c r="U28">
        <v>4.7600000000000003E-3</v>
      </c>
      <c r="V28">
        <v>2.5300000000000001E-3</v>
      </c>
      <c r="W28">
        <v>2.5139999999999999E-2</v>
      </c>
      <c r="X28">
        <v>2.4499999999999999E-3</v>
      </c>
      <c r="Y28">
        <v>1.636E-2</v>
      </c>
      <c r="Z28">
        <v>7.8200000000000006E-3</v>
      </c>
      <c r="AA28">
        <v>0.89641000000000004</v>
      </c>
      <c r="AB28">
        <v>0.47472999999999999</v>
      </c>
      <c r="AC28" s="20">
        <v>0.47085728070000005</v>
      </c>
    </row>
    <row r="29" spans="1:29" x14ac:dyDescent="0.3">
      <c r="A29" s="38" t="s">
        <v>894</v>
      </c>
      <c r="B29" s="38"/>
      <c r="C29" s="38" t="s">
        <v>255</v>
      </c>
      <c r="D29" s="38" t="s">
        <v>1015</v>
      </c>
      <c r="E29" s="38" t="s">
        <v>1016</v>
      </c>
      <c r="F29" s="38" t="s">
        <v>1017</v>
      </c>
      <c r="G29" s="38" t="s">
        <v>527</v>
      </c>
      <c r="H29" s="38" t="s">
        <v>527</v>
      </c>
      <c r="I29" s="38" t="s">
        <v>527</v>
      </c>
      <c r="J29" s="38" t="s">
        <v>527</v>
      </c>
      <c r="K29" s="38">
        <v>0.57684999999999997</v>
      </c>
      <c r="L29" s="38">
        <v>0.57684999999999997</v>
      </c>
      <c r="M29" s="38">
        <v>7.2090000000000001E-2</v>
      </c>
      <c r="N29" s="38" t="e">
        <v>#N/A</v>
      </c>
      <c r="O29">
        <v>0.20835000000000001</v>
      </c>
      <c r="P29">
        <v>0.27135999999999999</v>
      </c>
      <c r="Q29">
        <v>1.4540000000000001E-2</v>
      </c>
      <c r="R29">
        <v>6.5300000000000002E-3</v>
      </c>
      <c r="S29">
        <v>7.7380000000000004E-2</v>
      </c>
      <c r="T29">
        <v>5.2399999999999999E-3</v>
      </c>
      <c r="U29">
        <v>4.4000000000000003E-3</v>
      </c>
      <c r="V29">
        <v>0.34360000000000002</v>
      </c>
      <c r="W29">
        <v>6.7499999999999999E-3</v>
      </c>
      <c r="X29">
        <v>1.653E-2</v>
      </c>
      <c r="Y29">
        <v>1.695E-2</v>
      </c>
      <c r="Z29">
        <v>2.8369999999999999E-2</v>
      </c>
      <c r="AA29">
        <v>0.47970999999999997</v>
      </c>
      <c r="AB29">
        <v>6.3009999999999983E-2</v>
      </c>
      <c r="AC29" s="20">
        <v>0.44948347289999996</v>
      </c>
    </row>
    <row r="30" spans="1:29" x14ac:dyDescent="0.3">
      <c r="A30" s="38"/>
      <c r="B30" s="38" t="s">
        <v>349</v>
      </c>
      <c r="C30" s="38" t="s">
        <v>78</v>
      </c>
      <c r="D30" s="38" t="s">
        <v>761</v>
      </c>
      <c r="E30" s="38" t="s">
        <v>1080</v>
      </c>
      <c r="F30" s="38" t="s">
        <v>1081</v>
      </c>
      <c r="G30" s="38" t="s">
        <v>519</v>
      </c>
      <c r="H30" s="38" t="s">
        <v>519</v>
      </c>
      <c r="I30" s="38" t="s">
        <v>519</v>
      </c>
      <c r="J30" s="38" t="s">
        <v>524</v>
      </c>
      <c r="K30" s="38">
        <v>0</v>
      </c>
      <c r="L30" s="38">
        <v>3.3390000000000003E-2</v>
      </c>
      <c r="M30" s="38">
        <v>0</v>
      </c>
      <c r="N30" s="38">
        <v>1</v>
      </c>
      <c r="O30">
        <v>0.61565999999999999</v>
      </c>
      <c r="P30">
        <v>0.1741</v>
      </c>
      <c r="Q30">
        <v>8.9599999999999992E-3</v>
      </c>
      <c r="R30">
        <v>4.5199999999999997E-3</v>
      </c>
      <c r="S30">
        <v>1.0529999999999999E-2</v>
      </c>
      <c r="T30">
        <v>5.2100000000000002E-3</v>
      </c>
      <c r="U30">
        <v>5.77E-3</v>
      </c>
      <c r="V30">
        <v>5.94E-3</v>
      </c>
      <c r="W30">
        <v>1.6889999999999999E-2</v>
      </c>
      <c r="X30">
        <v>4.1430000000000002E-2</v>
      </c>
      <c r="Y30">
        <v>0.10363</v>
      </c>
      <c r="Z30">
        <v>7.3499999999999998E-3</v>
      </c>
      <c r="AA30">
        <v>0.78976000000000002</v>
      </c>
      <c r="AB30">
        <v>0.44155999999999995</v>
      </c>
      <c r="AC30" s="20">
        <v>0.44103357440000007</v>
      </c>
    </row>
    <row r="31" spans="1:29" x14ac:dyDescent="0.3">
      <c r="A31" s="38" t="s">
        <v>894</v>
      </c>
      <c r="B31" s="38" t="s">
        <v>349</v>
      </c>
      <c r="C31" s="38" t="s">
        <v>80</v>
      </c>
      <c r="D31" s="38" t="s">
        <v>694</v>
      </c>
      <c r="E31" s="38" t="s">
        <v>1027</v>
      </c>
      <c r="F31" s="38" t="s">
        <v>1028</v>
      </c>
      <c r="G31" s="38" t="s">
        <v>527</v>
      </c>
      <c r="H31" s="38" t="s">
        <v>527</v>
      </c>
      <c r="I31" s="38" t="s">
        <v>527</v>
      </c>
      <c r="J31" s="38" t="s">
        <v>527</v>
      </c>
      <c r="K31" s="38">
        <v>0.10918</v>
      </c>
      <c r="L31" s="38">
        <v>0.10918</v>
      </c>
      <c r="M31" s="38">
        <v>5.8199999999999997E-3</v>
      </c>
      <c r="N31" s="38">
        <v>1</v>
      </c>
      <c r="O31">
        <v>0.15159</v>
      </c>
      <c r="P31">
        <v>0.53900999999999999</v>
      </c>
      <c r="Q31">
        <v>1.0059999999999999E-2</v>
      </c>
      <c r="R31">
        <v>7.3000000000000001E-3</v>
      </c>
      <c r="S31">
        <v>6.6400000000000001E-3</v>
      </c>
      <c r="T31">
        <v>7.6E-3</v>
      </c>
      <c r="U31">
        <v>5.0499999999999998E-3</v>
      </c>
      <c r="V31">
        <v>5.77E-3</v>
      </c>
      <c r="W31">
        <v>7.3299999999999997E-3</v>
      </c>
      <c r="X31">
        <v>0.12842999999999999</v>
      </c>
      <c r="Y31">
        <v>0.12659999999999999</v>
      </c>
      <c r="Z31">
        <v>4.6299999999999996E-3</v>
      </c>
      <c r="AA31">
        <v>0.69059999999999999</v>
      </c>
      <c r="AB31">
        <v>0.38741999999999999</v>
      </c>
      <c r="AC31" s="20">
        <v>0.423047748</v>
      </c>
    </row>
    <row r="32" spans="1:29" x14ac:dyDescent="0.3">
      <c r="A32" s="38"/>
      <c r="B32" s="38" t="s">
        <v>349</v>
      </c>
      <c r="C32" s="38" t="s">
        <v>63</v>
      </c>
      <c r="D32" s="38" t="s">
        <v>529</v>
      </c>
      <c r="E32" s="38" t="s">
        <v>530</v>
      </c>
      <c r="F32" s="38" t="s">
        <v>588</v>
      </c>
      <c r="G32" s="38" t="s">
        <v>527</v>
      </c>
      <c r="H32" s="38" t="s">
        <v>527</v>
      </c>
      <c r="I32" s="38" t="s">
        <v>519</v>
      </c>
      <c r="J32" s="38" t="s">
        <v>524</v>
      </c>
      <c r="K32" s="38">
        <v>0</v>
      </c>
      <c r="L32" s="38">
        <v>3.7100000000000002E-3</v>
      </c>
      <c r="M32" s="38">
        <v>0</v>
      </c>
      <c r="N32" s="38">
        <v>1</v>
      </c>
      <c r="O32">
        <v>0.72813000000000005</v>
      </c>
      <c r="P32">
        <v>0.18923999999999999</v>
      </c>
      <c r="Q32">
        <v>3.7850000000000002E-2</v>
      </c>
      <c r="R32">
        <v>1.146E-2</v>
      </c>
      <c r="S32">
        <v>7.7000000000000002E-3</v>
      </c>
      <c r="T32">
        <v>3.81E-3</v>
      </c>
      <c r="U32">
        <v>5.3800000000000002E-3</v>
      </c>
      <c r="V32">
        <v>2.33E-3</v>
      </c>
      <c r="W32">
        <v>3.6800000000000001E-3</v>
      </c>
      <c r="X32">
        <v>2.5699999999999998E-3</v>
      </c>
      <c r="Y32">
        <v>5.3E-3</v>
      </c>
      <c r="Z32">
        <v>2.5500000000000002E-3</v>
      </c>
      <c r="AA32">
        <v>0.91737000000000002</v>
      </c>
      <c r="AB32">
        <v>0.53889000000000009</v>
      </c>
      <c r="AC32" s="20">
        <v>0.42300848069999991</v>
      </c>
    </row>
    <row r="33" spans="1:29" x14ac:dyDescent="0.3">
      <c r="A33" s="38"/>
      <c r="B33" s="38" t="s">
        <v>349</v>
      </c>
      <c r="C33" s="38" t="s">
        <v>69</v>
      </c>
      <c r="D33" s="38" t="s">
        <v>738</v>
      </c>
      <c r="E33" s="38" t="s">
        <v>739</v>
      </c>
      <c r="F33" s="38" t="s">
        <v>611</v>
      </c>
      <c r="G33" s="38" t="s">
        <v>527</v>
      </c>
      <c r="H33" s="38" t="s">
        <v>527</v>
      </c>
      <c r="I33" s="38" t="s">
        <v>519</v>
      </c>
      <c r="J33" s="38" t="s">
        <v>524</v>
      </c>
      <c r="K33" s="38">
        <v>1.0000000000000001E-5</v>
      </c>
      <c r="L33" s="38">
        <v>1.447E-2</v>
      </c>
      <c r="M33" s="38">
        <v>1.0000000000000001E-5</v>
      </c>
      <c r="N33" s="38">
        <v>1</v>
      </c>
      <c r="O33">
        <v>0.61365000000000003</v>
      </c>
      <c r="P33">
        <v>0.14471000000000001</v>
      </c>
      <c r="Q33">
        <v>8.7080000000000005E-2</v>
      </c>
      <c r="R33">
        <v>2.163E-2</v>
      </c>
      <c r="S33">
        <v>8.7720000000000006E-2</v>
      </c>
      <c r="T33">
        <v>4.7699999999999999E-3</v>
      </c>
      <c r="U33">
        <v>4.0800000000000003E-3</v>
      </c>
      <c r="V33">
        <v>2.2000000000000001E-3</v>
      </c>
      <c r="W33">
        <v>3.3700000000000002E-3</v>
      </c>
      <c r="X33">
        <v>5.4299999999999999E-3</v>
      </c>
      <c r="Y33">
        <v>2.3140000000000001E-2</v>
      </c>
      <c r="Z33">
        <v>2.2000000000000001E-3</v>
      </c>
      <c r="AA33">
        <v>0.75836000000000003</v>
      </c>
      <c r="AB33">
        <v>0.46894000000000002</v>
      </c>
      <c r="AC33" s="20">
        <v>0.40273466159999999</v>
      </c>
    </row>
    <row r="34" spans="1:29" x14ac:dyDescent="0.3">
      <c r="A34" s="38" t="s">
        <v>894</v>
      </c>
      <c r="B34" s="38" t="s">
        <v>349</v>
      </c>
      <c r="C34" s="38" t="s">
        <v>14</v>
      </c>
      <c r="D34" s="38" t="s">
        <v>471</v>
      </c>
      <c r="E34" s="38" t="s">
        <v>1176</v>
      </c>
      <c r="F34" s="38" t="s">
        <v>588</v>
      </c>
      <c r="G34" s="38" t="s">
        <v>527</v>
      </c>
      <c r="H34" s="38" t="s">
        <v>527</v>
      </c>
      <c r="I34" s="38" t="s">
        <v>519</v>
      </c>
      <c r="J34" s="38" t="s">
        <v>527</v>
      </c>
      <c r="K34" s="38">
        <v>5.5999999999999995E-4</v>
      </c>
      <c r="L34" s="38">
        <v>5.5999999999999995E-4</v>
      </c>
      <c r="M34" s="38">
        <v>0</v>
      </c>
      <c r="N34" s="38">
        <v>1</v>
      </c>
      <c r="O34">
        <v>0.75582000000000005</v>
      </c>
      <c r="P34">
        <v>0.17985000000000001</v>
      </c>
      <c r="Q34">
        <v>1.976E-2</v>
      </c>
      <c r="R34">
        <v>1.5570000000000001E-2</v>
      </c>
      <c r="S34">
        <v>7.1300000000000001E-3</v>
      </c>
      <c r="T34">
        <v>3.1800000000000001E-3</v>
      </c>
      <c r="U34">
        <v>4.5799999999999999E-3</v>
      </c>
      <c r="V34">
        <v>2.3900000000000002E-3</v>
      </c>
      <c r="W34">
        <v>3.0400000000000002E-3</v>
      </c>
      <c r="X34">
        <v>1.7899999999999999E-3</v>
      </c>
      <c r="Y34">
        <v>4.7999999999999996E-3</v>
      </c>
      <c r="Z34">
        <v>2.0899999999999998E-3</v>
      </c>
      <c r="AA34">
        <v>0.93567</v>
      </c>
      <c r="AB34">
        <v>0.57597000000000009</v>
      </c>
      <c r="AC34" s="20">
        <v>0.39675215009999992</v>
      </c>
    </row>
    <row r="35" spans="1:29" x14ac:dyDescent="0.3">
      <c r="A35" s="38" t="s">
        <v>894</v>
      </c>
      <c r="B35" s="38"/>
      <c r="C35" s="38" t="s">
        <v>71</v>
      </c>
      <c r="D35" s="38" t="s">
        <v>480</v>
      </c>
      <c r="E35" s="38" t="s">
        <v>998</v>
      </c>
      <c r="F35" s="38" t="s">
        <v>999</v>
      </c>
      <c r="G35" s="38" t="s">
        <v>527</v>
      </c>
      <c r="H35" s="38" t="s">
        <v>519</v>
      </c>
      <c r="I35" s="38" t="s">
        <v>527</v>
      </c>
      <c r="J35" s="38" t="s">
        <v>527</v>
      </c>
      <c r="K35" s="38">
        <v>0.51920999999999995</v>
      </c>
      <c r="L35" s="38">
        <v>0.51920999999999995</v>
      </c>
      <c r="M35" s="38">
        <v>0.16700000000000001</v>
      </c>
      <c r="N35" s="38" t="e">
        <v>#N/A</v>
      </c>
      <c r="O35">
        <v>0.14607999999999999</v>
      </c>
      <c r="P35">
        <v>0.35272999999999999</v>
      </c>
      <c r="Q35">
        <v>1.231E-2</v>
      </c>
      <c r="R35">
        <v>7.3899999999999999E-3</v>
      </c>
      <c r="S35">
        <v>9.6299999999999997E-3</v>
      </c>
      <c r="T35">
        <v>5.0899999999999999E-3</v>
      </c>
      <c r="U35">
        <v>6.2899999999999996E-3</v>
      </c>
      <c r="V35">
        <v>5.8100000000000001E-3</v>
      </c>
      <c r="W35">
        <v>1.5900000000000001E-2</v>
      </c>
      <c r="X35">
        <v>8.337E-2</v>
      </c>
      <c r="Y35">
        <v>0.22287999999999999</v>
      </c>
      <c r="Z35">
        <v>0.13252</v>
      </c>
      <c r="AA35">
        <v>0.49880999999999998</v>
      </c>
      <c r="AB35">
        <v>0.20665</v>
      </c>
      <c r="AC35" s="20">
        <v>0.3957309135</v>
      </c>
    </row>
    <row r="36" spans="1:29" x14ac:dyDescent="0.3">
      <c r="A36" s="38" t="s">
        <v>894</v>
      </c>
      <c r="B36" s="38" t="s">
        <v>349</v>
      </c>
      <c r="C36" s="38" t="s">
        <v>6</v>
      </c>
      <c r="D36" s="38" t="s">
        <v>466</v>
      </c>
      <c r="E36" s="38" t="s">
        <v>1069</v>
      </c>
      <c r="F36" s="38" t="s">
        <v>588</v>
      </c>
      <c r="G36" s="38" t="s">
        <v>527</v>
      </c>
      <c r="H36" s="38" t="s">
        <v>527</v>
      </c>
      <c r="I36" s="38" t="s">
        <v>519</v>
      </c>
      <c r="J36" s="38" t="s">
        <v>524</v>
      </c>
      <c r="K36" s="38">
        <v>0</v>
      </c>
      <c r="L36" s="38">
        <v>1.23E-3</v>
      </c>
      <c r="M36" s="38">
        <v>0</v>
      </c>
      <c r="N36" s="38">
        <v>1</v>
      </c>
      <c r="O36">
        <v>0.76544999999999996</v>
      </c>
      <c r="P36">
        <v>0.18251999999999999</v>
      </c>
      <c r="Q36">
        <v>1.226E-2</v>
      </c>
      <c r="R36">
        <v>5.6499999999999996E-3</v>
      </c>
      <c r="S36">
        <v>9.7199999999999995E-3</v>
      </c>
      <c r="T36">
        <v>3.0899999999999999E-3</v>
      </c>
      <c r="U36">
        <v>5.2100000000000002E-3</v>
      </c>
      <c r="V36">
        <v>3.3E-3</v>
      </c>
      <c r="W36">
        <v>3.1199999999999999E-3</v>
      </c>
      <c r="X36">
        <v>1.8500000000000001E-3</v>
      </c>
      <c r="Y36">
        <v>4.7600000000000003E-3</v>
      </c>
      <c r="Z36">
        <v>3.0699999999999998E-3</v>
      </c>
      <c r="AA36">
        <v>0.94796999999999998</v>
      </c>
      <c r="AB36">
        <v>0.58292999999999995</v>
      </c>
      <c r="AC36" s="20">
        <v>0.39536984790000002</v>
      </c>
    </row>
    <row r="37" spans="1:29" x14ac:dyDescent="0.3">
      <c r="A37" s="38"/>
      <c r="B37" s="38" t="s">
        <v>349</v>
      </c>
      <c r="C37" s="38" t="s">
        <v>24</v>
      </c>
      <c r="D37" s="38" t="s">
        <v>1144</v>
      </c>
      <c r="E37" s="38" t="s">
        <v>1145</v>
      </c>
      <c r="F37" s="38" t="s">
        <v>1146</v>
      </c>
      <c r="G37" s="38" t="s">
        <v>527</v>
      </c>
      <c r="H37" s="38" t="s">
        <v>540</v>
      </c>
      <c r="I37" s="38" t="s">
        <v>527</v>
      </c>
      <c r="J37" s="38" t="s">
        <v>527</v>
      </c>
      <c r="K37" s="38">
        <v>0.45645000000000002</v>
      </c>
      <c r="L37" s="38">
        <v>0.45645000000000002</v>
      </c>
      <c r="M37" s="38">
        <v>1.9529999999999999E-2</v>
      </c>
      <c r="N37" s="38">
        <v>1</v>
      </c>
      <c r="O37">
        <v>0.49991000000000002</v>
      </c>
      <c r="P37">
        <v>0.12792000000000001</v>
      </c>
      <c r="Q37">
        <v>0.18534</v>
      </c>
      <c r="R37">
        <v>7.2700000000000004E-3</v>
      </c>
      <c r="S37">
        <v>4.2700000000000004E-3</v>
      </c>
      <c r="T37">
        <v>6.2599999999999999E-3</v>
      </c>
      <c r="U37">
        <v>0.11704000000000001</v>
      </c>
      <c r="V37">
        <v>6.4799999999999996E-3</v>
      </c>
      <c r="W37">
        <v>4.79E-3</v>
      </c>
      <c r="X37">
        <v>2.64E-3</v>
      </c>
      <c r="Y37">
        <v>3.47E-3</v>
      </c>
      <c r="Z37">
        <v>3.4599999999999999E-2</v>
      </c>
      <c r="AA37">
        <v>0.62783</v>
      </c>
      <c r="AB37">
        <v>0.37199000000000004</v>
      </c>
      <c r="AC37" s="20">
        <v>0.39428351829999997</v>
      </c>
    </row>
    <row r="38" spans="1:29" x14ac:dyDescent="0.3">
      <c r="A38" s="38"/>
      <c r="B38" s="38" t="s">
        <v>349</v>
      </c>
      <c r="C38" s="38" t="s">
        <v>86</v>
      </c>
      <c r="D38" s="38" t="s">
        <v>790</v>
      </c>
      <c r="E38" s="38" t="s">
        <v>453</v>
      </c>
      <c r="F38" s="38" t="s">
        <v>608</v>
      </c>
      <c r="G38" s="38" t="s">
        <v>527</v>
      </c>
      <c r="H38" s="38" t="s">
        <v>527</v>
      </c>
      <c r="I38" s="38" t="s">
        <v>524</v>
      </c>
      <c r="J38" s="38" t="s">
        <v>519</v>
      </c>
      <c r="K38" s="38">
        <v>0</v>
      </c>
      <c r="L38" s="38">
        <v>7.62E-3</v>
      </c>
      <c r="M38" s="38">
        <v>0</v>
      </c>
      <c r="N38" s="38">
        <v>1</v>
      </c>
      <c r="O38">
        <v>0.15298999999999999</v>
      </c>
      <c r="P38">
        <v>0.68074999999999997</v>
      </c>
      <c r="Q38">
        <v>3.8249999999999999E-2</v>
      </c>
      <c r="R38">
        <v>6.2300000000000003E-3</v>
      </c>
      <c r="S38">
        <v>2.99E-3</v>
      </c>
      <c r="T38">
        <v>5.5100000000000001E-3</v>
      </c>
      <c r="U38">
        <v>4.64E-3</v>
      </c>
      <c r="V38">
        <v>3.9100000000000003E-3</v>
      </c>
      <c r="W38">
        <v>1.413E-2</v>
      </c>
      <c r="X38">
        <v>1.8149999999999999E-2</v>
      </c>
      <c r="Y38">
        <v>6.4979999999999996E-2</v>
      </c>
      <c r="Z38">
        <v>7.4799999999999997E-3</v>
      </c>
      <c r="AA38">
        <v>0.83373999999999993</v>
      </c>
      <c r="AB38">
        <v>0.52776000000000001</v>
      </c>
      <c r="AC38" s="20">
        <v>0.39372537759999998</v>
      </c>
    </row>
    <row r="39" spans="1:29" x14ac:dyDescent="0.3">
      <c r="A39" s="38"/>
      <c r="B39" s="38" t="s">
        <v>349</v>
      </c>
      <c r="C39" s="38" t="s">
        <v>52</v>
      </c>
      <c r="D39" s="38" t="s">
        <v>900</v>
      </c>
      <c r="E39" s="38" t="s">
        <v>1183</v>
      </c>
      <c r="F39" s="38" t="s">
        <v>588</v>
      </c>
      <c r="G39" s="38" t="s">
        <v>527</v>
      </c>
      <c r="H39" s="38" t="s">
        <v>519</v>
      </c>
      <c r="I39" s="38" t="s">
        <v>519</v>
      </c>
      <c r="J39" s="38" t="s">
        <v>524</v>
      </c>
      <c r="K39" s="38">
        <v>0</v>
      </c>
      <c r="L39" s="38">
        <v>2.6800000000000001E-3</v>
      </c>
      <c r="M39" s="38">
        <v>0</v>
      </c>
      <c r="N39" s="38">
        <v>0.61904999999999999</v>
      </c>
      <c r="O39">
        <v>0.75822000000000001</v>
      </c>
      <c r="P39">
        <v>0.17130999999999999</v>
      </c>
      <c r="Q39">
        <v>2.2450000000000001E-2</v>
      </c>
      <c r="R39">
        <v>1.423E-2</v>
      </c>
      <c r="S39">
        <v>6.77E-3</v>
      </c>
      <c r="T39">
        <v>3.15E-3</v>
      </c>
      <c r="U39">
        <v>4.6299999999999996E-3</v>
      </c>
      <c r="V39">
        <v>2.2300000000000002E-3</v>
      </c>
      <c r="W39">
        <v>2.5400000000000002E-3</v>
      </c>
      <c r="X39">
        <v>1.7899999999999999E-3</v>
      </c>
      <c r="Y39">
        <v>1.034E-2</v>
      </c>
      <c r="Z39">
        <v>2.3400000000000001E-3</v>
      </c>
      <c r="AA39">
        <v>0.92952999999999997</v>
      </c>
      <c r="AB39">
        <v>0.58691000000000004</v>
      </c>
      <c r="AC39" s="20">
        <v>0.38397954769999992</v>
      </c>
    </row>
    <row r="40" spans="1:29" x14ac:dyDescent="0.3">
      <c r="A40" s="38" t="s">
        <v>894</v>
      </c>
      <c r="B40" s="38"/>
      <c r="C40" s="38" t="s">
        <v>128</v>
      </c>
      <c r="D40" s="38" t="s">
        <v>841</v>
      </c>
      <c r="E40" s="38" t="s">
        <v>1137</v>
      </c>
      <c r="F40" s="38" t="s">
        <v>1138</v>
      </c>
      <c r="G40" s="38" t="s">
        <v>527</v>
      </c>
      <c r="H40" s="38" t="s">
        <v>527</v>
      </c>
      <c r="I40" s="38" t="s">
        <v>527</v>
      </c>
      <c r="J40" s="38" t="s">
        <v>527</v>
      </c>
      <c r="K40" s="38">
        <v>0.35832999999999998</v>
      </c>
      <c r="L40" s="38">
        <v>0.35832999999999998</v>
      </c>
      <c r="M40" s="38">
        <v>1.15E-3</v>
      </c>
      <c r="N40" s="38">
        <v>1</v>
      </c>
      <c r="O40">
        <v>0.42685000000000001</v>
      </c>
      <c r="P40">
        <v>0.12265</v>
      </c>
      <c r="Q40">
        <v>1.175E-2</v>
      </c>
      <c r="R40">
        <v>5.7200000000000003E-3</v>
      </c>
      <c r="S40">
        <v>1.2619999999999999E-2</v>
      </c>
      <c r="T40">
        <v>8.6800000000000002E-3</v>
      </c>
      <c r="U40">
        <v>7.1399999999999996E-3</v>
      </c>
      <c r="V40">
        <v>6.4000000000000003E-3</v>
      </c>
      <c r="W40">
        <v>1.235E-2</v>
      </c>
      <c r="X40">
        <v>0.12834000000000001</v>
      </c>
      <c r="Y40">
        <v>0.25042999999999999</v>
      </c>
      <c r="Z40">
        <v>7.0600000000000003E-3</v>
      </c>
      <c r="AA40">
        <v>0.54949999999999999</v>
      </c>
      <c r="AB40">
        <v>0.30420000000000003</v>
      </c>
      <c r="AC40" s="20">
        <v>0.38234209999999996</v>
      </c>
    </row>
    <row r="41" spans="1:29" x14ac:dyDescent="0.3">
      <c r="A41" s="38" t="s">
        <v>894</v>
      </c>
      <c r="B41" s="38"/>
      <c r="C41" s="38" t="s">
        <v>70</v>
      </c>
      <c r="D41" s="38" t="s">
        <v>70</v>
      </c>
      <c r="E41" s="38" t="s">
        <v>845</v>
      </c>
      <c r="F41" s="38" t="s">
        <v>578</v>
      </c>
      <c r="G41" s="38" t="s">
        <v>527</v>
      </c>
      <c r="H41" s="38" t="s">
        <v>527</v>
      </c>
      <c r="I41" s="38" t="s">
        <v>524</v>
      </c>
      <c r="J41" s="38" t="s">
        <v>519</v>
      </c>
      <c r="K41" s="38">
        <v>0</v>
      </c>
      <c r="L41" s="38" t="e">
        <v>#N/A</v>
      </c>
      <c r="M41" s="38" t="e">
        <v>#N/A</v>
      </c>
      <c r="N41" s="38" t="e">
        <v>#N/A</v>
      </c>
      <c r="O41">
        <v>0.13325999999999999</v>
      </c>
      <c r="P41">
        <v>0.64070000000000005</v>
      </c>
      <c r="Q41">
        <v>5.6800000000000003E-2</v>
      </c>
      <c r="R41">
        <v>6.6600000000000001E-3</v>
      </c>
      <c r="S41">
        <v>3.64E-3</v>
      </c>
      <c r="T41">
        <v>4.2700000000000004E-3</v>
      </c>
      <c r="U41">
        <v>6.0339999999999998E-2</v>
      </c>
      <c r="V41">
        <v>3.3899999999999998E-3</v>
      </c>
      <c r="W41">
        <v>1.2710000000000001E-2</v>
      </c>
      <c r="X41">
        <v>2.6700000000000001E-3</v>
      </c>
      <c r="Y41">
        <v>9.7999999999999997E-3</v>
      </c>
      <c r="Z41">
        <v>6.5759999999999999E-2</v>
      </c>
      <c r="AA41">
        <v>0.77395999999999998</v>
      </c>
      <c r="AB41">
        <v>0.50744000000000011</v>
      </c>
      <c r="AC41" s="20">
        <v>0.38122173759999989</v>
      </c>
    </row>
    <row r="42" spans="1:29" x14ac:dyDescent="0.3">
      <c r="A42" s="38" t="s">
        <v>894</v>
      </c>
      <c r="B42" s="38" t="s">
        <v>349</v>
      </c>
      <c r="C42" s="38" t="s">
        <v>46</v>
      </c>
      <c r="D42" s="38" t="s">
        <v>949</v>
      </c>
      <c r="E42" s="38" t="s">
        <v>530</v>
      </c>
      <c r="F42" s="38" t="s">
        <v>588</v>
      </c>
      <c r="G42" s="38" t="s">
        <v>527</v>
      </c>
      <c r="H42" s="38" t="s">
        <v>527</v>
      </c>
      <c r="I42" s="38" t="s">
        <v>519</v>
      </c>
      <c r="J42" s="38" t="s">
        <v>527</v>
      </c>
      <c r="K42" s="38">
        <v>8.0000000000000007E-5</v>
      </c>
      <c r="L42" s="38">
        <v>8.0000000000000007E-5</v>
      </c>
      <c r="M42" s="38">
        <v>0</v>
      </c>
      <c r="N42" s="38">
        <v>0.60714000000000001</v>
      </c>
      <c r="O42">
        <v>0.74797000000000002</v>
      </c>
      <c r="P42">
        <v>0.15983</v>
      </c>
      <c r="Q42">
        <v>2.1819999999999999E-2</v>
      </c>
      <c r="R42">
        <v>3.968E-2</v>
      </c>
      <c r="S42">
        <v>7.2899999999999996E-3</v>
      </c>
      <c r="T42">
        <v>2.7499999999999998E-3</v>
      </c>
      <c r="U42">
        <v>4.4099999999999999E-3</v>
      </c>
      <c r="V42">
        <v>2.1199999999999999E-3</v>
      </c>
      <c r="W42">
        <v>2.6700000000000001E-3</v>
      </c>
      <c r="X42">
        <v>1.6800000000000001E-3</v>
      </c>
      <c r="Y42">
        <v>7.5300000000000002E-3</v>
      </c>
      <c r="Z42">
        <v>2.2399999999999998E-3</v>
      </c>
      <c r="AA42">
        <v>0.90780000000000005</v>
      </c>
      <c r="AB42">
        <v>0.58814</v>
      </c>
      <c r="AC42" s="20">
        <v>0.37388650800000001</v>
      </c>
    </row>
    <row r="43" spans="1:29" x14ac:dyDescent="0.3">
      <c r="A43" s="38" t="s">
        <v>894</v>
      </c>
      <c r="B43" s="38"/>
      <c r="C43" s="38" t="s">
        <v>189</v>
      </c>
      <c r="D43" s="38" t="s">
        <v>625</v>
      </c>
      <c r="E43" s="38" t="s">
        <v>489</v>
      </c>
      <c r="F43" s="38" t="s">
        <v>823</v>
      </c>
      <c r="G43" s="38" t="s">
        <v>527</v>
      </c>
      <c r="H43" s="38" t="s">
        <v>527</v>
      </c>
      <c r="I43" s="38" t="s">
        <v>519</v>
      </c>
      <c r="J43" s="38" t="s">
        <v>526</v>
      </c>
      <c r="K43" s="38">
        <v>0</v>
      </c>
      <c r="L43" s="38">
        <v>0.12914</v>
      </c>
      <c r="M43" s="38">
        <v>0</v>
      </c>
      <c r="N43" s="38">
        <v>1</v>
      </c>
      <c r="O43">
        <v>0.57391000000000003</v>
      </c>
      <c r="P43">
        <v>0.1021</v>
      </c>
      <c r="Q43">
        <v>2.2169999999999999E-2</v>
      </c>
      <c r="R43">
        <v>0.26218000000000002</v>
      </c>
      <c r="S43">
        <v>5.79E-3</v>
      </c>
      <c r="T43">
        <v>2.82E-3</v>
      </c>
      <c r="U43">
        <v>2.8800000000000002E-3</v>
      </c>
      <c r="V43">
        <v>3.65E-3</v>
      </c>
      <c r="W43">
        <v>3.1800000000000001E-3</v>
      </c>
      <c r="X43">
        <v>2.2399999999999998E-3</v>
      </c>
      <c r="Y43">
        <v>1.5869999999999999E-2</v>
      </c>
      <c r="Z43">
        <v>3.2299999999999998E-3</v>
      </c>
      <c r="AA43">
        <v>0.67601</v>
      </c>
      <c r="AB43">
        <v>0.47181000000000006</v>
      </c>
      <c r="AC43" s="20">
        <v>0.35706172189999996</v>
      </c>
    </row>
    <row r="44" spans="1:29" x14ac:dyDescent="0.3">
      <c r="A44" s="38" t="s">
        <v>894</v>
      </c>
      <c r="B44" s="38"/>
      <c r="C44" s="38" t="s">
        <v>199</v>
      </c>
      <c r="D44" s="38" t="s">
        <v>852</v>
      </c>
      <c r="E44" s="38" t="s">
        <v>1153</v>
      </c>
      <c r="F44" s="38" t="s">
        <v>1154</v>
      </c>
      <c r="G44" s="38" t="s">
        <v>527</v>
      </c>
      <c r="H44" s="38" t="s">
        <v>527</v>
      </c>
      <c r="I44" s="38" t="s">
        <v>527</v>
      </c>
      <c r="J44" s="38" t="s">
        <v>527</v>
      </c>
      <c r="K44" s="38">
        <v>0.46188000000000001</v>
      </c>
      <c r="L44" s="38">
        <v>0.46188000000000001</v>
      </c>
      <c r="M44" s="38">
        <v>1.5939999999999999E-2</v>
      </c>
      <c r="N44" s="38">
        <v>1</v>
      </c>
      <c r="O44">
        <v>0.18060000000000001</v>
      </c>
      <c r="P44">
        <v>0.16741</v>
      </c>
      <c r="Q44">
        <v>8.7899999999999992E-3</v>
      </c>
      <c r="R44">
        <v>5.8599999999999998E-3</v>
      </c>
      <c r="S44">
        <v>1.5679999999999999E-2</v>
      </c>
      <c r="T44">
        <v>5.6699999999999997E-3</v>
      </c>
      <c r="U44">
        <v>6.1199999999999996E-3</v>
      </c>
      <c r="V44">
        <v>1.039E-2</v>
      </c>
      <c r="W44">
        <v>1.291E-2</v>
      </c>
      <c r="X44">
        <v>6.5490000000000007E-2</v>
      </c>
      <c r="Y44">
        <v>0.44480999999999998</v>
      </c>
      <c r="Z44">
        <v>7.6270000000000004E-2</v>
      </c>
      <c r="AA44">
        <v>0.34801000000000004</v>
      </c>
      <c r="AB44">
        <v>1.3190000000000007E-2</v>
      </c>
      <c r="AC44" s="20">
        <v>0.34341974810000003</v>
      </c>
    </row>
    <row r="45" spans="1:29" x14ac:dyDescent="0.3">
      <c r="A45" s="38" t="s">
        <v>894</v>
      </c>
      <c r="B45" s="38" t="s">
        <v>349</v>
      </c>
      <c r="C45" s="38" t="s">
        <v>49</v>
      </c>
      <c r="D45" s="38" t="s">
        <v>479</v>
      </c>
      <c r="E45" s="38" t="s">
        <v>599</v>
      </c>
      <c r="F45" s="38" t="s">
        <v>578</v>
      </c>
      <c r="G45" s="38" t="s">
        <v>527</v>
      </c>
      <c r="H45" s="38" t="s">
        <v>527</v>
      </c>
      <c r="I45" s="38" t="s">
        <v>524</v>
      </c>
      <c r="J45" s="38" t="s">
        <v>527</v>
      </c>
      <c r="K45" s="38">
        <v>2.0000000000000002E-5</v>
      </c>
      <c r="L45" s="38">
        <v>2.0000000000000002E-5</v>
      </c>
      <c r="M45" s="38">
        <v>0</v>
      </c>
      <c r="N45" s="38" t="e">
        <v>#N/A</v>
      </c>
      <c r="O45">
        <v>0.14108999999999999</v>
      </c>
      <c r="P45">
        <v>0.76126000000000005</v>
      </c>
      <c r="Q45">
        <v>3.8300000000000001E-2</v>
      </c>
      <c r="R45">
        <v>1.0410000000000001E-2</v>
      </c>
      <c r="S45">
        <v>3.2799999999999999E-3</v>
      </c>
      <c r="T45">
        <v>3.6099999999999999E-3</v>
      </c>
      <c r="U45">
        <v>4.3E-3</v>
      </c>
      <c r="V45">
        <v>2.9199999999999999E-3</v>
      </c>
      <c r="W45">
        <v>9.8200000000000006E-3</v>
      </c>
      <c r="X45">
        <v>2.6099999999999999E-3</v>
      </c>
      <c r="Y45">
        <v>1.8710000000000001E-2</v>
      </c>
      <c r="Z45">
        <v>3.6800000000000001E-3</v>
      </c>
      <c r="AA45">
        <v>0.90234999999999999</v>
      </c>
      <c r="AB45">
        <v>0.62017000000000011</v>
      </c>
      <c r="AC45" s="20">
        <v>0.34273960049999991</v>
      </c>
    </row>
    <row r="46" spans="1:29" x14ac:dyDescent="0.3">
      <c r="A46" s="38" t="s">
        <v>894</v>
      </c>
      <c r="B46" s="38"/>
      <c r="C46" s="38" t="s">
        <v>187</v>
      </c>
      <c r="D46" s="38" t="s">
        <v>691</v>
      </c>
      <c r="E46" s="38" t="s">
        <v>484</v>
      </c>
      <c r="F46" s="38" t="s">
        <v>578</v>
      </c>
      <c r="G46" s="38" t="s">
        <v>527</v>
      </c>
      <c r="H46" s="38" t="s">
        <v>527</v>
      </c>
      <c r="I46" s="38" t="s">
        <v>524</v>
      </c>
      <c r="J46" s="38" t="s">
        <v>527</v>
      </c>
      <c r="K46" s="38">
        <v>2.1000000000000001E-4</v>
      </c>
      <c r="L46" s="38">
        <v>2.1000000000000001E-4</v>
      </c>
      <c r="M46" s="38">
        <v>0</v>
      </c>
      <c r="N46" s="38">
        <v>1</v>
      </c>
      <c r="O46">
        <v>0.11277</v>
      </c>
      <c r="P46">
        <v>0.70240999999999998</v>
      </c>
      <c r="Q46">
        <v>1.1650000000000001E-2</v>
      </c>
      <c r="R46">
        <v>4.6100000000000004E-3</v>
      </c>
      <c r="S46">
        <v>4.0000000000000001E-3</v>
      </c>
      <c r="T46">
        <v>5.4900000000000001E-3</v>
      </c>
      <c r="U46">
        <v>3.8500000000000001E-3</v>
      </c>
      <c r="V46">
        <v>5.0299999999999997E-3</v>
      </c>
      <c r="W46">
        <v>1.044E-2</v>
      </c>
      <c r="X46">
        <v>5.1220000000000002E-2</v>
      </c>
      <c r="Y46">
        <v>8.362E-2</v>
      </c>
      <c r="Z46">
        <v>4.8900000000000002E-3</v>
      </c>
      <c r="AA46">
        <v>0.81518000000000002</v>
      </c>
      <c r="AB46">
        <v>0.58963999999999994</v>
      </c>
      <c r="AC46" s="20">
        <v>0.33451726480000005</v>
      </c>
    </row>
    <row r="47" spans="1:29" x14ac:dyDescent="0.3">
      <c r="A47" s="38"/>
      <c r="B47" s="38" t="s">
        <v>349</v>
      </c>
      <c r="C47" s="38" t="s">
        <v>108</v>
      </c>
      <c r="D47" s="38" t="s">
        <v>753</v>
      </c>
      <c r="E47" s="38" t="s">
        <v>1073</v>
      </c>
      <c r="F47" s="38" t="s">
        <v>611</v>
      </c>
      <c r="G47" s="38" t="s">
        <v>527</v>
      </c>
      <c r="H47" s="38" t="s">
        <v>527</v>
      </c>
      <c r="I47" s="38" t="s">
        <v>519</v>
      </c>
      <c r="J47" s="38" t="s">
        <v>527</v>
      </c>
      <c r="K47" s="38">
        <v>3.0000000000000001E-5</v>
      </c>
      <c r="L47" s="38">
        <v>3.0000000000000001E-5</v>
      </c>
      <c r="M47" s="38">
        <v>0</v>
      </c>
      <c r="N47" s="38">
        <v>1</v>
      </c>
      <c r="O47">
        <v>0.77163999999999999</v>
      </c>
      <c r="P47">
        <v>0.13295000000000001</v>
      </c>
      <c r="Q47">
        <v>1.7350000000000001E-2</v>
      </c>
      <c r="R47">
        <v>2.7299999999999998E-3</v>
      </c>
      <c r="S47">
        <v>1.1639999999999999E-2</v>
      </c>
      <c r="T47">
        <v>2.7699999999999999E-3</v>
      </c>
      <c r="U47">
        <v>5.47E-3</v>
      </c>
      <c r="V47">
        <v>5.0200000000000002E-3</v>
      </c>
      <c r="W47">
        <v>2.0799999999999999E-2</v>
      </c>
      <c r="X47">
        <v>6.5300000000000002E-3</v>
      </c>
      <c r="Y47">
        <v>1.601E-2</v>
      </c>
      <c r="Z47">
        <v>7.0899999999999999E-3</v>
      </c>
      <c r="AA47">
        <v>0.90459000000000001</v>
      </c>
      <c r="AB47">
        <v>0.63868999999999998</v>
      </c>
      <c r="AC47" s="20">
        <v>0.32683741290000001</v>
      </c>
    </row>
    <row r="48" spans="1:29" x14ac:dyDescent="0.3">
      <c r="A48" s="38" t="s">
        <v>894</v>
      </c>
      <c r="B48" s="38"/>
      <c r="C48" s="38" t="s">
        <v>303</v>
      </c>
      <c r="D48" s="38" t="s">
        <v>826</v>
      </c>
      <c r="E48" s="38" t="s">
        <v>1124</v>
      </c>
      <c r="F48" s="38" t="s">
        <v>1125</v>
      </c>
      <c r="G48" s="38" t="s">
        <v>527</v>
      </c>
      <c r="H48" s="38" t="s">
        <v>527</v>
      </c>
      <c r="I48" s="38" t="s">
        <v>524</v>
      </c>
      <c r="J48" s="38" t="s">
        <v>540</v>
      </c>
      <c r="K48" s="38">
        <v>0</v>
      </c>
      <c r="L48" s="38">
        <v>2.0959999999999999E-2</v>
      </c>
      <c r="M48" s="38">
        <v>0</v>
      </c>
      <c r="N48" s="38">
        <v>1</v>
      </c>
      <c r="O48">
        <v>7.9399999999999998E-2</v>
      </c>
      <c r="P48">
        <v>0.59946999999999995</v>
      </c>
      <c r="Q48">
        <v>5.77E-3</v>
      </c>
      <c r="R48">
        <v>5.8399999999999997E-3</v>
      </c>
      <c r="S48">
        <v>3.7200000000000002E-3</v>
      </c>
      <c r="T48">
        <v>5.8599999999999998E-3</v>
      </c>
      <c r="U48">
        <v>5.0099999999999997E-3</v>
      </c>
      <c r="V48">
        <v>8.7799999999999996E-3</v>
      </c>
      <c r="W48">
        <v>1.4279999999999999E-2</v>
      </c>
      <c r="X48">
        <v>0.10829999999999999</v>
      </c>
      <c r="Y48">
        <v>0.15532000000000001</v>
      </c>
      <c r="Z48">
        <v>8.26E-3</v>
      </c>
      <c r="AA48">
        <v>0.67886999999999997</v>
      </c>
      <c r="AB48">
        <v>0.52006999999999992</v>
      </c>
      <c r="AC48" s="20">
        <v>0.32581007910000004</v>
      </c>
    </row>
    <row r="49" spans="1:29" x14ac:dyDescent="0.3">
      <c r="A49" s="38" t="s">
        <v>894</v>
      </c>
      <c r="B49" s="38" t="s">
        <v>349</v>
      </c>
      <c r="C49" s="38" t="s">
        <v>11</v>
      </c>
      <c r="D49" s="38" t="s">
        <v>799</v>
      </c>
      <c r="E49" s="38" t="s">
        <v>532</v>
      </c>
      <c r="F49" s="38" t="s">
        <v>560</v>
      </c>
      <c r="G49" s="38" t="s">
        <v>527</v>
      </c>
      <c r="H49" s="38" t="s">
        <v>527</v>
      </c>
      <c r="I49" s="38" t="s">
        <v>519</v>
      </c>
      <c r="J49" s="38" t="s">
        <v>520</v>
      </c>
      <c r="K49" s="38">
        <v>1.0000000000000001E-5</v>
      </c>
      <c r="L49" s="38">
        <v>1.5789999999999998E-2</v>
      </c>
      <c r="M49" s="38">
        <v>1.0000000000000001E-5</v>
      </c>
      <c r="N49" s="38">
        <v>1</v>
      </c>
      <c r="O49">
        <v>0.64654</v>
      </c>
      <c r="P49">
        <v>8.7679999999999994E-2</v>
      </c>
      <c r="Q49">
        <v>0.14282</v>
      </c>
      <c r="R49">
        <v>7.7299999999999999E-3</v>
      </c>
      <c r="S49">
        <v>7.8740000000000004E-2</v>
      </c>
      <c r="T49">
        <v>4.3899999999999998E-3</v>
      </c>
      <c r="U49">
        <v>1.4840000000000001E-2</v>
      </c>
      <c r="V49">
        <v>2.1700000000000001E-3</v>
      </c>
      <c r="W49">
        <v>2.5400000000000002E-3</v>
      </c>
      <c r="X49">
        <v>2.7399999999999998E-3</v>
      </c>
      <c r="Y49">
        <v>3.6099999999999999E-3</v>
      </c>
      <c r="Z49">
        <v>6.1900000000000002E-3</v>
      </c>
      <c r="AA49">
        <v>0.73421999999999998</v>
      </c>
      <c r="AB49">
        <v>0.55886000000000002</v>
      </c>
      <c r="AC49" s="20">
        <v>0.32389381079999996</v>
      </c>
    </row>
    <row r="50" spans="1:29" x14ac:dyDescent="0.3">
      <c r="A50" s="38"/>
      <c r="B50" s="38" t="s">
        <v>349</v>
      </c>
      <c r="C50" s="38" t="s">
        <v>110</v>
      </c>
      <c r="D50" s="38" t="s">
        <v>472</v>
      </c>
      <c r="E50" s="38" t="s">
        <v>1177</v>
      </c>
      <c r="F50" s="38" t="s">
        <v>611</v>
      </c>
      <c r="G50" s="38" t="s">
        <v>527</v>
      </c>
      <c r="H50" s="38" t="s">
        <v>527</v>
      </c>
      <c r="I50" s="38" t="s">
        <v>519</v>
      </c>
      <c r="J50" s="38" t="s">
        <v>527</v>
      </c>
      <c r="K50" s="38">
        <v>1.2999999999999999E-4</v>
      </c>
      <c r="L50" s="38">
        <v>1.2999999999999999E-4</v>
      </c>
      <c r="M50" s="38">
        <v>0</v>
      </c>
      <c r="N50" s="38">
        <v>1</v>
      </c>
      <c r="O50">
        <v>0.78874</v>
      </c>
      <c r="P50">
        <v>0.13288</v>
      </c>
      <c r="Q50">
        <v>2.7459999999999998E-2</v>
      </c>
      <c r="R50">
        <v>1.695E-2</v>
      </c>
      <c r="S50">
        <v>1.12E-2</v>
      </c>
      <c r="T50">
        <v>2.8E-3</v>
      </c>
      <c r="U50">
        <v>3.8600000000000001E-3</v>
      </c>
      <c r="V50">
        <v>1.7899999999999999E-3</v>
      </c>
      <c r="W50">
        <v>2.64E-3</v>
      </c>
      <c r="X50">
        <v>2.1099999999999999E-3</v>
      </c>
      <c r="Y50">
        <v>7.43E-3</v>
      </c>
      <c r="Z50">
        <v>2.15E-3</v>
      </c>
      <c r="AA50">
        <v>0.92161999999999999</v>
      </c>
      <c r="AB50">
        <v>0.65586</v>
      </c>
      <c r="AC50" s="20">
        <v>0.31716630680000002</v>
      </c>
    </row>
    <row r="51" spans="1:29" x14ac:dyDescent="0.3">
      <c r="A51" s="38" t="s">
        <v>894</v>
      </c>
      <c r="B51" s="38"/>
      <c r="C51" s="38" t="s">
        <v>20</v>
      </c>
      <c r="D51" s="38" t="s">
        <v>816</v>
      </c>
      <c r="E51" s="38" t="s">
        <v>1121</v>
      </c>
      <c r="F51" s="38" t="s">
        <v>524</v>
      </c>
      <c r="G51" s="38" t="s">
        <v>527</v>
      </c>
      <c r="H51" s="38" t="s">
        <v>527</v>
      </c>
      <c r="I51" s="38" t="s">
        <v>524</v>
      </c>
      <c r="J51" s="38" t="s">
        <v>527</v>
      </c>
      <c r="K51" s="38">
        <v>0</v>
      </c>
      <c r="L51" s="38">
        <v>0</v>
      </c>
      <c r="M51" s="38">
        <v>0</v>
      </c>
      <c r="N51" s="38">
        <v>1</v>
      </c>
      <c r="O51">
        <v>7.5170000000000001E-2</v>
      </c>
      <c r="P51">
        <v>0.67447999999999997</v>
      </c>
      <c r="Q51">
        <v>1.7950000000000001E-2</v>
      </c>
      <c r="R51">
        <v>4.2399999999999998E-3</v>
      </c>
      <c r="S51">
        <v>3.2100000000000002E-3</v>
      </c>
      <c r="T51">
        <v>6.2700000000000004E-3</v>
      </c>
      <c r="U51">
        <v>5.4099999999999999E-3</v>
      </c>
      <c r="V51">
        <v>6.2399999999999999E-3</v>
      </c>
      <c r="W51">
        <v>4.795E-2</v>
      </c>
      <c r="X51">
        <v>5.9089999999999997E-2</v>
      </c>
      <c r="Y51">
        <v>9.1259999999999994E-2</v>
      </c>
      <c r="Z51">
        <v>8.7500000000000008E-3</v>
      </c>
      <c r="AA51">
        <v>0.74964999999999993</v>
      </c>
      <c r="AB51">
        <v>0.59931000000000001</v>
      </c>
      <c r="AC51" s="20">
        <v>0.30037725849999997</v>
      </c>
    </row>
    <row r="52" spans="1:29" x14ac:dyDescent="0.3">
      <c r="A52" s="38" t="s">
        <v>894</v>
      </c>
      <c r="B52" s="38" t="s">
        <v>349</v>
      </c>
      <c r="C52" s="38" t="s">
        <v>8</v>
      </c>
      <c r="D52" s="38" t="s">
        <v>1190</v>
      </c>
      <c r="E52" s="38" t="s">
        <v>1088</v>
      </c>
      <c r="F52" s="38" t="s">
        <v>751</v>
      </c>
      <c r="G52" s="38" t="s">
        <v>527</v>
      </c>
      <c r="H52" s="38" t="s">
        <v>540</v>
      </c>
      <c r="I52" s="38" t="s">
        <v>519</v>
      </c>
      <c r="J52" s="38" t="s">
        <v>517</v>
      </c>
      <c r="K52" s="38">
        <v>1.0000000000000001E-5</v>
      </c>
      <c r="L52" s="38">
        <v>0.36104999999999998</v>
      </c>
      <c r="M52" s="38">
        <v>1.0000000000000001E-5</v>
      </c>
      <c r="N52" s="38">
        <v>1</v>
      </c>
      <c r="O52">
        <v>0.57701999999999998</v>
      </c>
      <c r="P52">
        <v>5.3289999999999997E-2</v>
      </c>
      <c r="Q52">
        <v>2.0140000000000002E-2</v>
      </c>
      <c r="R52">
        <v>4.7699999999999999E-3</v>
      </c>
      <c r="S52">
        <v>2.14E-3</v>
      </c>
      <c r="T52">
        <v>2.5699999999999998E-3</v>
      </c>
      <c r="U52">
        <v>0.28904999999999997</v>
      </c>
      <c r="V52">
        <v>3.4290000000000001E-2</v>
      </c>
      <c r="W52">
        <v>4.15E-3</v>
      </c>
      <c r="X52">
        <v>1.4499999999999999E-3</v>
      </c>
      <c r="Y52">
        <v>2.82E-3</v>
      </c>
      <c r="Z52">
        <v>8.3000000000000001E-3</v>
      </c>
      <c r="AA52">
        <v>0.63030999999999993</v>
      </c>
      <c r="AB52">
        <v>0.52373000000000003</v>
      </c>
      <c r="AC52" s="20">
        <v>0.30019774369999996</v>
      </c>
    </row>
    <row r="53" spans="1:29" x14ac:dyDescent="0.3">
      <c r="A53" s="38"/>
      <c r="B53" s="38" t="s">
        <v>349</v>
      </c>
      <c r="C53" s="38" t="s">
        <v>243</v>
      </c>
      <c r="D53" s="38" t="s">
        <v>693</v>
      </c>
      <c r="E53" s="38" t="s">
        <v>1026</v>
      </c>
      <c r="F53" s="38" t="s">
        <v>579</v>
      </c>
      <c r="G53" s="38" t="s">
        <v>527</v>
      </c>
      <c r="H53" s="38" t="s">
        <v>527</v>
      </c>
      <c r="I53" s="38" t="s">
        <v>524</v>
      </c>
      <c r="J53" s="38" t="s">
        <v>527</v>
      </c>
      <c r="K53" s="38">
        <v>3.4000000000000002E-4</v>
      </c>
      <c r="L53" s="38">
        <v>3.4000000000000002E-4</v>
      </c>
      <c r="M53" s="38">
        <v>0</v>
      </c>
      <c r="N53" s="38">
        <v>1</v>
      </c>
      <c r="O53">
        <v>7.7200000000000005E-2</v>
      </c>
      <c r="P53">
        <v>0.68379999999999996</v>
      </c>
      <c r="Q53">
        <v>2.2599999999999999E-3</v>
      </c>
      <c r="R53">
        <v>6.4799999999999996E-3</v>
      </c>
      <c r="S53">
        <v>7.4700000000000001E-3</v>
      </c>
      <c r="T53">
        <v>6.1260000000000002E-2</v>
      </c>
      <c r="U53">
        <v>5.9199999999999999E-3</v>
      </c>
      <c r="V53">
        <v>0.13320000000000001</v>
      </c>
      <c r="W53">
        <v>4.8300000000000001E-3</v>
      </c>
      <c r="X53">
        <v>4.0800000000000003E-3</v>
      </c>
      <c r="Y53">
        <v>7.7200000000000003E-3</v>
      </c>
      <c r="Z53">
        <v>5.7800000000000004E-3</v>
      </c>
      <c r="AA53">
        <v>0.76100000000000001</v>
      </c>
      <c r="AB53">
        <v>0.60659999999999992</v>
      </c>
      <c r="AC53" s="20">
        <v>0.29937740000000007</v>
      </c>
    </row>
    <row r="54" spans="1:29" x14ac:dyDescent="0.3">
      <c r="A54" s="38" t="s">
        <v>894</v>
      </c>
      <c r="B54" s="38"/>
      <c r="C54" s="38" t="s">
        <v>196</v>
      </c>
      <c r="D54" s="38" t="s">
        <v>843</v>
      </c>
      <c r="E54" s="38" t="s">
        <v>1141</v>
      </c>
      <c r="F54" s="38" t="s">
        <v>1142</v>
      </c>
      <c r="G54" s="38" t="s">
        <v>527</v>
      </c>
      <c r="H54" s="38" t="s">
        <v>527</v>
      </c>
      <c r="I54" s="38" t="s">
        <v>527</v>
      </c>
      <c r="J54" s="38" t="s">
        <v>527</v>
      </c>
      <c r="K54" s="38">
        <v>0.61787999999999998</v>
      </c>
      <c r="L54" s="38">
        <v>0.61787999999999998</v>
      </c>
      <c r="M54" s="38">
        <v>8.3599999999999994E-3</v>
      </c>
      <c r="N54" s="38">
        <v>1</v>
      </c>
      <c r="O54">
        <v>0.31154999999999999</v>
      </c>
      <c r="P54">
        <v>7.6300000000000007E-2</v>
      </c>
      <c r="Q54">
        <v>1.1339999999999999E-2</v>
      </c>
      <c r="R54">
        <v>6.7499999999999999E-3</v>
      </c>
      <c r="S54">
        <v>1.532E-2</v>
      </c>
      <c r="T54">
        <v>7.4999999999999997E-3</v>
      </c>
      <c r="U54">
        <v>7.4099999999999999E-3</v>
      </c>
      <c r="V54">
        <v>5.9699999999999996E-3</v>
      </c>
      <c r="W54">
        <v>1.094E-2</v>
      </c>
      <c r="X54">
        <v>0.18526000000000001</v>
      </c>
      <c r="Y54">
        <v>0.35056999999999999</v>
      </c>
      <c r="Z54">
        <v>1.11E-2</v>
      </c>
      <c r="AA54">
        <v>0.38785000000000003</v>
      </c>
      <c r="AB54">
        <v>0.23524999999999999</v>
      </c>
      <c r="AC54" s="20">
        <v>0.29660828750000001</v>
      </c>
    </row>
    <row r="55" spans="1:29" x14ac:dyDescent="0.3">
      <c r="A55" s="38" t="s">
        <v>894</v>
      </c>
      <c r="B55" s="38" t="s">
        <v>349</v>
      </c>
      <c r="C55" s="38" t="s">
        <v>36</v>
      </c>
      <c r="D55" s="38" t="s">
        <v>1189</v>
      </c>
      <c r="E55" s="38" t="s">
        <v>941</v>
      </c>
      <c r="F55" s="38" t="s">
        <v>578</v>
      </c>
      <c r="G55" s="38" t="s">
        <v>524</v>
      </c>
      <c r="H55" s="38" t="s">
        <v>524</v>
      </c>
      <c r="I55" s="38" t="s">
        <v>524</v>
      </c>
      <c r="J55" s="38" t="s">
        <v>527</v>
      </c>
      <c r="K55" s="38">
        <v>0</v>
      </c>
      <c r="L55" s="38">
        <v>0</v>
      </c>
      <c r="M55" s="38">
        <v>0</v>
      </c>
      <c r="N55" s="38" t="e">
        <v>#N/A</v>
      </c>
      <c r="O55">
        <v>0.10983999999999999</v>
      </c>
      <c r="P55">
        <v>0.77881999999999996</v>
      </c>
      <c r="Q55">
        <v>5.9929999999999997E-2</v>
      </c>
      <c r="R55">
        <v>1.3180000000000001E-2</v>
      </c>
      <c r="S55">
        <v>4.6299999999999996E-3</v>
      </c>
      <c r="T55">
        <v>4.5399999999999998E-3</v>
      </c>
      <c r="U55">
        <v>4.4400000000000004E-3</v>
      </c>
      <c r="V55">
        <v>2.5000000000000001E-3</v>
      </c>
      <c r="W55">
        <v>4.7200000000000002E-3</v>
      </c>
      <c r="X55">
        <v>2.2699999999999999E-3</v>
      </c>
      <c r="Y55">
        <v>1.243E-2</v>
      </c>
      <c r="Z55">
        <v>2.6900000000000001E-3</v>
      </c>
      <c r="AA55">
        <v>0.88866000000000001</v>
      </c>
      <c r="AB55">
        <v>0.66897999999999991</v>
      </c>
      <c r="AC55" s="20">
        <v>0.29416423320000007</v>
      </c>
    </row>
    <row r="56" spans="1:29" x14ac:dyDescent="0.3">
      <c r="A56" s="38" t="s">
        <v>894</v>
      </c>
      <c r="B56" s="38" t="s">
        <v>349</v>
      </c>
      <c r="C56" s="38" t="s">
        <v>48</v>
      </c>
      <c r="D56" s="38" t="s">
        <v>477</v>
      </c>
      <c r="E56" s="38" t="s">
        <v>1122</v>
      </c>
      <c r="F56" s="38" t="s">
        <v>611</v>
      </c>
      <c r="G56" s="38" t="s">
        <v>527</v>
      </c>
      <c r="H56" s="38" t="s">
        <v>527</v>
      </c>
      <c r="I56" s="38" t="s">
        <v>519</v>
      </c>
      <c r="J56" s="38" t="s">
        <v>527</v>
      </c>
      <c r="K56" s="38">
        <v>1.0000000000000001E-5</v>
      </c>
      <c r="L56" s="38">
        <v>1.0000000000000001E-5</v>
      </c>
      <c r="M56" s="38">
        <v>0</v>
      </c>
      <c r="N56" s="38" t="e">
        <v>#N/A</v>
      </c>
      <c r="O56">
        <v>0.81593000000000004</v>
      </c>
      <c r="P56">
        <v>0.12737999999999999</v>
      </c>
      <c r="Q56">
        <v>9.9900000000000006E-3</v>
      </c>
      <c r="R56">
        <v>4.7400000000000003E-3</v>
      </c>
      <c r="S56">
        <v>1.592E-2</v>
      </c>
      <c r="T56">
        <v>3.9399999999999999E-3</v>
      </c>
      <c r="U56">
        <v>3.8700000000000002E-3</v>
      </c>
      <c r="V56">
        <v>5.0600000000000003E-3</v>
      </c>
      <c r="W56">
        <v>2.5699999999999998E-3</v>
      </c>
      <c r="X56">
        <v>3.2399999999999998E-3</v>
      </c>
      <c r="Y56">
        <v>2.9199999999999999E-3</v>
      </c>
      <c r="Z56">
        <v>4.45E-3</v>
      </c>
      <c r="AA56">
        <v>0.94331000000000009</v>
      </c>
      <c r="AB56">
        <v>0.68855</v>
      </c>
      <c r="AC56" s="20">
        <v>0.29379389950000001</v>
      </c>
    </row>
    <row r="57" spans="1:29" x14ac:dyDescent="0.3">
      <c r="A57" s="38" t="s">
        <v>894</v>
      </c>
      <c r="B57" s="38"/>
      <c r="C57" s="38" t="s">
        <v>29</v>
      </c>
      <c r="D57" s="38" t="s">
        <v>485</v>
      </c>
      <c r="E57" s="38" t="s">
        <v>773</v>
      </c>
      <c r="F57" s="38" t="s">
        <v>1078</v>
      </c>
      <c r="G57" s="38" t="s">
        <v>527</v>
      </c>
      <c r="H57" s="38" t="s">
        <v>540</v>
      </c>
      <c r="I57" s="38" t="s">
        <v>517</v>
      </c>
      <c r="J57" s="38" t="s">
        <v>524</v>
      </c>
      <c r="K57" s="38">
        <v>6.9999999999999994E-5</v>
      </c>
      <c r="L57" s="38">
        <v>4.6499999999999996E-3</v>
      </c>
      <c r="M57" s="38">
        <v>6.9999999999999994E-5</v>
      </c>
      <c r="N57" s="38">
        <v>1</v>
      </c>
      <c r="O57">
        <v>0.13355</v>
      </c>
      <c r="P57">
        <v>0.15357000000000001</v>
      </c>
      <c r="Q57">
        <v>2.9499999999999999E-3</v>
      </c>
      <c r="R57">
        <v>2.4199999999999998E-3</v>
      </c>
      <c r="S57">
        <v>3.2499999999999999E-3</v>
      </c>
      <c r="T57">
        <v>1.48E-3</v>
      </c>
      <c r="U57">
        <v>0.67342999999999997</v>
      </c>
      <c r="V57">
        <v>1.839E-2</v>
      </c>
      <c r="W57">
        <v>2.8999999999999998E-3</v>
      </c>
      <c r="X57">
        <v>1.2099999999999999E-3</v>
      </c>
      <c r="Y57">
        <v>3.82E-3</v>
      </c>
      <c r="Z57">
        <v>3.0400000000000002E-3</v>
      </c>
      <c r="AA57">
        <v>0.28712000000000004</v>
      </c>
      <c r="AB57">
        <v>2.002000000000001E-2</v>
      </c>
      <c r="AC57" s="20">
        <v>0.28137185760000005</v>
      </c>
    </row>
    <row r="58" spans="1:29" x14ac:dyDescent="0.3">
      <c r="A58" s="38"/>
      <c r="B58" s="38" t="s">
        <v>349</v>
      </c>
      <c r="C58" s="38" t="s">
        <v>188</v>
      </c>
      <c r="D58" s="38" t="s">
        <v>785</v>
      </c>
      <c r="E58" s="38" t="s">
        <v>1093</v>
      </c>
      <c r="F58" s="38" t="s">
        <v>712</v>
      </c>
      <c r="G58" s="38" t="s">
        <v>527</v>
      </c>
      <c r="H58" s="38" t="s">
        <v>527</v>
      </c>
      <c r="I58" s="38" t="s">
        <v>519</v>
      </c>
      <c r="J58" s="38" t="s">
        <v>523</v>
      </c>
      <c r="K58" s="38">
        <v>0</v>
      </c>
      <c r="L58" s="38">
        <v>0.48386000000000001</v>
      </c>
      <c r="M58" s="38">
        <v>0</v>
      </c>
      <c r="N58" s="38">
        <v>1</v>
      </c>
      <c r="O58">
        <v>0.47820000000000001</v>
      </c>
      <c r="P58">
        <v>2.6780000000000002E-2</v>
      </c>
      <c r="Q58">
        <v>4.4799999999999996E-3</v>
      </c>
      <c r="R58">
        <v>1.7639999999999999E-2</v>
      </c>
      <c r="S58">
        <v>3.2799999999999999E-3</v>
      </c>
      <c r="T58">
        <v>3.2399999999999998E-3</v>
      </c>
      <c r="U58">
        <v>9.1500000000000001E-3</v>
      </c>
      <c r="V58">
        <v>0.43346000000000001</v>
      </c>
      <c r="W58">
        <v>6.9199999999999999E-3</v>
      </c>
      <c r="X58">
        <v>2.9399999999999999E-3</v>
      </c>
      <c r="Y58">
        <v>6.8599999999999998E-3</v>
      </c>
      <c r="Z58">
        <v>7.0499999999999998E-3</v>
      </c>
      <c r="AA58">
        <v>0.50497999999999998</v>
      </c>
      <c r="AB58">
        <v>0.45141999999999999</v>
      </c>
      <c r="AC58" s="20">
        <v>0.27702192840000001</v>
      </c>
    </row>
    <row r="59" spans="1:29" x14ac:dyDescent="0.3">
      <c r="A59" s="38" t="s">
        <v>894</v>
      </c>
      <c r="B59" s="38"/>
      <c r="C59" s="38" t="s">
        <v>269</v>
      </c>
      <c r="D59" s="38" t="s">
        <v>686</v>
      </c>
      <c r="E59" s="38" t="s">
        <v>1023</v>
      </c>
      <c r="F59" s="38" t="s">
        <v>882</v>
      </c>
      <c r="G59" s="38" t="s">
        <v>527</v>
      </c>
      <c r="H59" s="38" t="s">
        <v>527</v>
      </c>
      <c r="I59" s="38" t="s">
        <v>521</v>
      </c>
      <c r="J59" s="38" t="s">
        <v>519</v>
      </c>
      <c r="K59" s="38">
        <v>0</v>
      </c>
      <c r="L59" s="38">
        <v>0.51390000000000002</v>
      </c>
      <c r="M59" s="38">
        <v>0</v>
      </c>
      <c r="N59" s="38">
        <v>1</v>
      </c>
      <c r="O59">
        <v>0.42609000000000002</v>
      </c>
      <c r="P59">
        <v>2.733E-2</v>
      </c>
      <c r="Q59">
        <v>4.5500000000000002E-3</v>
      </c>
      <c r="R59">
        <v>1.174E-2</v>
      </c>
      <c r="S59">
        <v>4.7299999999999998E-3</v>
      </c>
      <c r="T59">
        <v>0.43961</v>
      </c>
      <c r="U59">
        <v>3.65E-3</v>
      </c>
      <c r="V59">
        <v>6.166E-2</v>
      </c>
      <c r="W59">
        <v>3.5000000000000001E-3</v>
      </c>
      <c r="X59">
        <v>5.2900000000000004E-3</v>
      </c>
      <c r="Y59">
        <v>6.7299999999999999E-3</v>
      </c>
      <c r="Z59">
        <v>5.1000000000000004E-3</v>
      </c>
      <c r="AA59">
        <v>0.45342000000000005</v>
      </c>
      <c r="AB59">
        <v>0.39876</v>
      </c>
      <c r="AC59" s="20">
        <v>0.27261424080000002</v>
      </c>
    </row>
    <row r="60" spans="1:29" x14ac:dyDescent="0.3">
      <c r="A60" s="38"/>
      <c r="B60" s="38" t="s">
        <v>349</v>
      </c>
      <c r="C60" s="38" t="s">
        <v>224</v>
      </c>
      <c r="D60" s="38" t="s">
        <v>672</v>
      </c>
      <c r="E60" s="38" t="s">
        <v>1010</v>
      </c>
      <c r="F60" s="38" t="s">
        <v>781</v>
      </c>
      <c r="G60" s="38" t="s">
        <v>527</v>
      </c>
      <c r="H60" s="38" t="s">
        <v>527</v>
      </c>
      <c r="I60" s="38" t="s">
        <v>527</v>
      </c>
      <c r="J60" s="38" t="s">
        <v>527</v>
      </c>
      <c r="K60" s="38">
        <v>0.44320999999999999</v>
      </c>
      <c r="L60" s="38">
        <v>0.44320999999999999</v>
      </c>
      <c r="M60" s="38">
        <v>1.6160000000000001E-2</v>
      </c>
      <c r="N60" s="38">
        <v>0.98809999999999998</v>
      </c>
      <c r="O60">
        <v>0.44585000000000002</v>
      </c>
      <c r="P60">
        <v>2.4709999999999999E-2</v>
      </c>
      <c r="Q60">
        <v>0.25786999999999999</v>
      </c>
      <c r="R60">
        <v>6.5399999999999998E-3</v>
      </c>
      <c r="S60">
        <v>6.9980000000000001E-2</v>
      </c>
      <c r="T60">
        <v>8.6499999999999997E-3</v>
      </c>
      <c r="U60">
        <v>5.6600000000000001E-3</v>
      </c>
      <c r="V60">
        <v>2.2399999999999998E-3</v>
      </c>
      <c r="W60">
        <v>4.0899999999999999E-3</v>
      </c>
      <c r="X60">
        <v>0.14177000000000001</v>
      </c>
      <c r="Y60">
        <v>2.18E-2</v>
      </c>
      <c r="Z60">
        <v>1.0840000000000001E-2</v>
      </c>
      <c r="AA60">
        <v>0.47056000000000003</v>
      </c>
      <c r="AB60">
        <v>0.42114000000000001</v>
      </c>
      <c r="AC60" s="20">
        <v>0.27238836159999996</v>
      </c>
    </row>
    <row r="61" spans="1:29" x14ac:dyDescent="0.3">
      <c r="A61" s="38" t="s">
        <v>894</v>
      </c>
      <c r="B61" s="38"/>
      <c r="C61" s="38" t="s">
        <v>159</v>
      </c>
      <c r="D61" s="38" t="s">
        <v>684</v>
      </c>
      <c r="E61" s="38" t="s">
        <v>923</v>
      </c>
      <c r="F61" s="38" t="s">
        <v>576</v>
      </c>
      <c r="G61" s="38" t="s">
        <v>527</v>
      </c>
      <c r="H61" s="38" t="s">
        <v>527</v>
      </c>
      <c r="I61" s="38" t="s">
        <v>524</v>
      </c>
      <c r="J61" s="38" t="s">
        <v>522</v>
      </c>
      <c r="K61" s="38">
        <v>0</v>
      </c>
      <c r="L61" s="38">
        <v>0.38549</v>
      </c>
      <c r="M61" s="38">
        <v>0</v>
      </c>
      <c r="N61" s="38">
        <v>1</v>
      </c>
      <c r="O61">
        <v>2.2800000000000001E-2</v>
      </c>
      <c r="P61">
        <v>0.54800000000000004</v>
      </c>
      <c r="Q61">
        <v>6.6699999999999997E-3</v>
      </c>
      <c r="R61">
        <v>9.1800000000000007E-3</v>
      </c>
      <c r="S61">
        <v>2.0200000000000001E-3</v>
      </c>
      <c r="T61">
        <v>4.6600000000000001E-3</v>
      </c>
      <c r="U61">
        <v>9.1999999999999998E-3</v>
      </c>
      <c r="V61">
        <v>7.5500000000000003E-3</v>
      </c>
      <c r="W61">
        <v>0.36654999999999999</v>
      </c>
      <c r="X61">
        <v>3.3999999999999998E-3</v>
      </c>
      <c r="Y61">
        <v>1.1039999999999999E-2</v>
      </c>
      <c r="Z61">
        <v>8.9300000000000004E-3</v>
      </c>
      <c r="AA61">
        <v>0.57080000000000009</v>
      </c>
      <c r="AB61">
        <v>0.5252</v>
      </c>
      <c r="AC61" s="20">
        <v>0.27101584000000006</v>
      </c>
    </row>
    <row r="62" spans="1:29" x14ac:dyDescent="0.3">
      <c r="A62" s="38"/>
      <c r="B62" s="38" t="s">
        <v>349</v>
      </c>
      <c r="C62" s="38" t="s">
        <v>140</v>
      </c>
      <c r="D62" s="38" t="s">
        <v>881</v>
      </c>
      <c r="E62" s="38" t="s">
        <v>1184</v>
      </c>
      <c r="F62" s="38" t="s">
        <v>882</v>
      </c>
      <c r="G62" s="38" t="s">
        <v>527</v>
      </c>
      <c r="H62" s="38" t="s">
        <v>607</v>
      </c>
      <c r="I62" s="38" t="s">
        <v>521</v>
      </c>
      <c r="J62" s="38" t="s">
        <v>519</v>
      </c>
      <c r="K62" s="38">
        <v>0</v>
      </c>
      <c r="L62" s="38">
        <v>0.47653000000000001</v>
      </c>
      <c r="M62" s="38">
        <v>0</v>
      </c>
      <c r="N62" s="38">
        <v>1</v>
      </c>
      <c r="O62">
        <v>0.43260999999999999</v>
      </c>
      <c r="P62">
        <v>2.0729999999999998E-2</v>
      </c>
      <c r="Q62">
        <v>5.1000000000000004E-3</v>
      </c>
      <c r="R62">
        <v>9.3100000000000006E-3</v>
      </c>
      <c r="S62">
        <v>4.3699999999999998E-3</v>
      </c>
      <c r="T62">
        <v>0.48468</v>
      </c>
      <c r="U62">
        <v>4.2100000000000002E-3</v>
      </c>
      <c r="V62">
        <v>2.2919999999999999E-2</v>
      </c>
      <c r="W62">
        <v>3.5200000000000001E-3</v>
      </c>
      <c r="X62">
        <v>3.6600000000000001E-3</v>
      </c>
      <c r="Y62">
        <v>5.7099999999999998E-3</v>
      </c>
      <c r="Z62">
        <v>3.1800000000000001E-3</v>
      </c>
      <c r="AA62">
        <v>0.45333999999999997</v>
      </c>
      <c r="AB62">
        <v>0.41188000000000002</v>
      </c>
      <c r="AC62" s="20">
        <v>0.26661832079999997</v>
      </c>
    </row>
    <row r="63" spans="1:29" x14ac:dyDescent="0.3">
      <c r="A63" s="38" t="s">
        <v>894</v>
      </c>
      <c r="B63" s="38" t="s">
        <v>349</v>
      </c>
      <c r="C63" s="38" t="s">
        <v>13</v>
      </c>
      <c r="D63" s="38" t="s">
        <v>464</v>
      </c>
      <c r="E63" s="38" t="s">
        <v>1148</v>
      </c>
      <c r="F63" s="38" t="s">
        <v>611</v>
      </c>
      <c r="G63" s="38" t="s">
        <v>519</v>
      </c>
      <c r="H63" s="38" t="s">
        <v>519</v>
      </c>
      <c r="I63" s="38" t="s">
        <v>519</v>
      </c>
      <c r="J63" s="38" t="s">
        <v>527</v>
      </c>
      <c r="K63" s="38">
        <v>0</v>
      </c>
      <c r="L63" s="38">
        <v>0</v>
      </c>
      <c r="M63" s="38">
        <v>0</v>
      </c>
      <c r="N63" s="38">
        <v>1</v>
      </c>
      <c r="O63">
        <v>0.83494999999999997</v>
      </c>
      <c r="P63">
        <v>0.11191</v>
      </c>
      <c r="Q63">
        <v>1.4279999999999999E-2</v>
      </c>
      <c r="R63">
        <v>6.6100000000000004E-3</v>
      </c>
      <c r="S63">
        <v>1.149E-2</v>
      </c>
      <c r="T63">
        <v>2.81E-3</v>
      </c>
      <c r="U63">
        <v>3.79E-3</v>
      </c>
      <c r="V63">
        <v>1.8400000000000001E-3</v>
      </c>
      <c r="W63">
        <v>2.5999999999999999E-3</v>
      </c>
      <c r="X63">
        <v>2.0500000000000002E-3</v>
      </c>
      <c r="Y63">
        <v>5.28E-3</v>
      </c>
      <c r="Z63">
        <v>2.3999999999999998E-3</v>
      </c>
      <c r="AA63">
        <v>0.94685999999999992</v>
      </c>
      <c r="AB63">
        <v>0.72304000000000002</v>
      </c>
      <c r="AC63" s="20">
        <v>0.26224234559999998</v>
      </c>
    </row>
    <row r="64" spans="1:29" x14ac:dyDescent="0.3">
      <c r="A64" s="38" t="s">
        <v>894</v>
      </c>
      <c r="B64" s="38"/>
      <c r="C64" s="38" t="s">
        <v>32</v>
      </c>
      <c r="D64" s="38" t="s">
        <v>862</v>
      </c>
      <c r="E64" s="38" t="s">
        <v>569</v>
      </c>
      <c r="F64" s="38" t="s">
        <v>519</v>
      </c>
      <c r="G64" s="38" t="s">
        <v>527</v>
      </c>
      <c r="H64" s="38" t="s">
        <v>527</v>
      </c>
      <c r="I64" s="38" t="s">
        <v>519</v>
      </c>
      <c r="J64" s="38" t="s">
        <v>527</v>
      </c>
      <c r="K64" s="38">
        <v>9.0000000000000006E-5</v>
      </c>
      <c r="L64" s="38">
        <v>9.0000000000000006E-5</v>
      </c>
      <c r="M64" s="38">
        <v>0</v>
      </c>
      <c r="N64" s="38">
        <v>1</v>
      </c>
      <c r="O64">
        <v>0.74738000000000004</v>
      </c>
      <c r="P64">
        <v>6.3089999999999993E-2</v>
      </c>
      <c r="Q64">
        <v>4.4790000000000003E-2</v>
      </c>
      <c r="R64">
        <v>2.5219999999999999E-2</v>
      </c>
      <c r="S64">
        <v>1.685E-2</v>
      </c>
      <c r="T64">
        <v>3.9100000000000003E-3</v>
      </c>
      <c r="U64">
        <v>3.8300000000000001E-3</v>
      </c>
      <c r="V64">
        <v>2.16E-3</v>
      </c>
      <c r="W64">
        <v>2.6099999999999999E-3</v>
      </c>
      <c r="X64">
        <v>6.9800000000000001E-3</v>
      </c>
      <c r="Y64">
        <v>8.097E-2</v>
      </c>
      <c r="Z64">
        <v>2.2200000000000002E-3</v>
      </c>
      <c r="AA64">
        <v>0.81047000000000002</v>
      </c>
      <c r="AB64">
        <v>0.68429000000000006</v>
      </c>
      <c r="AC64" s="20">
        <v>0.25587348369999996</v>
      </c>
    </row>
    <row r="65" spans="1:29" x14ac:dyDescent="0.3">
      <c r="A65" s="38" t="s">
        <v>894</v>
      </c>
      <c r="B65" s="38"/>
      <c r="C65" s="38" t="s">
        <v>147</v>
      </c>
      <c r="D65" s="38" t="s">
        <v>847</v>
      </c>
      <c r="E65" s="38" t="s">
        <v>486</v>
      </c>
      <c r="F65" s="38" t="s">
        <v>576</v>
      </c>
      <c r="G65" s="38" t="s">
        <v>527</v>
      </c>
      <c r="H65" s="38" t="s">
        <v>527</v>
      </c>
      <c r="I65" s="38" t="s">
        <v>524</v>
      </c>
      <c r="J65" s="38" t="s">
        <v>522</v>
      </c>
      <c r="K65" s="38">
        <v>0</v>
      </c>
      <c r="L65" s="38">
        <v>0.24418999999999999</v>
      </c>
      <c r="M65" s="38">
        <v>0</v>
      </c>
      <c r="N65" s="38">
        <v>1</v>
      </c>
      <c r="O65">
        <v>1.336E-2</v>
      </c>
      <c r="P65">
        <v>0.59480999999999995</v>
      </c>
      <c r="Q65">
        <v>4.28E-3</v>
      </c>
      <c r="R65">
        <v>3.2399999999999998E-3</v>
      </c>
      <c r="S65">
        <v>4.1200000000000004E-3</v>
      </c>
      <c r="T65">
        <v>4.3099999999999996E-3</v>
      </c>
      <c r="U65">
        <v>5.45E-3</v>
      </c>
      <c r="V65">
        <v>1.341E-2</v>
      </c>
      <c r="W65">
        <v>0.30103000000000002</v>
      </c>
      <c r="X65">
        <v>1.7520000000000001E-2</v>
      </c>
      <c r="Y65">
        <v>2.8250000000000001E-2</v>
      </c>
      <c r="Z65">
        <v>1.022E-2</v>
      </c>
      <c r="AA65">
        <v>0.60816999999999999</v>
      </c>
      <c r="AB65">
        <v>0.58144999999999991</v>
      </c>
      <c r="AC65" s="20">
        <v>0.25454955350000003</v>
      </c>
    </row>
    <row r="66" spans="1:29" x14ac:dyDescent="0.3">
      <c r="A66" s="38"/>
      <c r="B66" s="38" t="s">
        <v>349</v>
      </c>
      <c r="C66" s="38" t="s">
        <v>309</v>
      </c>
      <c r="D66" s="38" t="s">
        <v>671</v>
      </c>
      <c r="E66" s="38" t="s">
        <v>1009</v>
      </c>
      <c r="F66" s="38" t="s">
        <v>535</v>
      </c>
      <c r="G66" s="38" t="s">
        <v>527</v>
      </c>
      <c r="H66" s="38" t="s">
        <v>527</v>
      </c>
      <c r="I66" s="38" t="s">
        <v>528</v>
      </c>
      <c r="J66" s="38" t="s">
        <v>524</v>
      </c>
      <c r="K66" s="38">
        <v>0</v>
      </c>
      <c r="L66" s="38">
        <v>0.39574999999999999</v>
      </c>
      <c r="M66" s="38">
        <v>0</v>
      </c>
      <c r="N66" s="38">
        <v>1</v>
      </c>
      <c r="O66">
        <v>1.6799999999999999E-2</v>
      </c>
      <c r="P66">
        <v>0.38768999999999998</v>
      </c>
      <c r="Q66">
        <v>4.5100000000000001E-3</v>
      </c>
      <c r="R66">
        <v>3.9199999999999999E-3</v>
      </c>
      <c r="S66">
        <v>0.56005000000000005</v>
      </c>
      <c r="T66">
        <v>5.9699999999999996E-3</v>
      </c>
      <c r="U66">
        <v>2.9499999999999999E-3</v>
      </c>
      <c r="V66">
        <v>3.9699999999999996E-3</v>
      </c>
      <c r="W66">
        <v>2.5200000000000001E-3</v>
      </c>
      <c r="X66">
        <v>2.2599999999999999E-3</v>
      </c>
      <c r="Y66">
        <v>5.3099999999999996E-3</v>
      </c>
      <c r="Z66">
        <v>4.0499999999999998E-3</v>
      </c>
      <c r="AA66">
        <v>0.40448999999999996</v>
      </c>
      <c r="AB66">
        <v>0.37089</v>
      </c>
      <c r="AC66" s="20">
        <v>0.25446870389999998</v>
      </c>
    </row>
    <row r="67" spans="1:29" x14ac:dyDescent="0.3">
      <c r="A67" s="38" t="s">
        <v>894</v>
      </c>
      <c r="B67" s="38"/>
      <c r="C67" s="38" t="s">
        <v>287</v>
      </c>
      <c r="D67" s="38" t="s">
        <v>744</v>
      </c>
      <c r="E67" s="38" t="s">
        <v>1062</v>
      </c>
      <c r="F67" s="38" t="s">
        <v>602</v>
      </c>
      <c r="G67" s="38" t="s">
        <v>527</v>
      </c>
      <c r="H67" s="38" t="s">
        <v>527</v>
      </c>
      <c r="I67" s="38" t="s">
        <v>527</v>
      </c>
      <c r="J67" s="38" t="s">
        <v>527</v>
      </c>
      <c r="K67" s="38">
        <v>0.22713</v>
      </c>
      <c r="L67" s="38">
        <v>0.22713</v>
      </c>
      <c r="M67" s="38">
        <v>2.5999999999999999E-3</v>
      </c>
      <c r="N67" s="38">
        <v>0.98809999999999998</v>
      </c>
      <c r="O67">
        <v>3.3899999999999998E-3</v>
      </c>
      <c r="P67">
        <v>0.50802000000000003</v>
      </c>
      <c r="Q67">
        <v>3.8500000000000001E-3</v>
      </c>
      <c r="R67">
        <v>2.3500000000000001E-3</v>
      </c>
      <c r="S67">
        <v>2.9579999999999999E-2</v>
      </c>
      <c r="T67">
        <v>3.6900000000000001E-3</v>
      </c>
      <c r="U67">
        <v>3.1800000000000001E-3</v>
      </c>
      <c r="V67">
        <v>1.304E-2</v>
      </c>
      <c r="W67">
        <v>0.22139</v>
      </c>
      <c r="X67">
        <v>0.11541</v>
      </c>
      <c r="Y67">
        <v>1.261E-2</v>
      </c>
      <c r="Z67">
        <v>8.3489999999999995E-2</v>
      </c>
      <c r="AA67">
        <v>0.51141000000000003</v>
      </c>
      <c r="AB67">
        <v>0.50463000000000002</v>
      </c>
      <c r="AC67" s="20">
        <v>0.25333717170000003</v>
      </c>
    </row>
    <row r="68" spans="1:29" x14ac:dyDescent="0.3">
      <c r="A68" s="38" t="s">
        <v>894</v>
      </c>
      <c r="B68" s="38" t="s">
        <v>349</v>
      </c>
      <c r="C68" s="38" t="s">
        <v>85</v>
      </c>
      <c r="D68" s="38" t="s">
        <v>459</v>
      </c>
      <c r="E68" s="38" t="s">
        <v>1150</v>
      </c>
      <c r="F68" s="38" t="s">
        <v>751</v>
      </c>
      <c r="G68" s="38" t="s">
        <v>527</v>
      </c>
      <c r="H68" s="38" t="s">
        <v>527</v>
      </c>
      <c r="I68" s="38" t="s">
        <v>519</v>
      </c>
      <c r="J68" s="38" t="s">
        <v>517</v>
      </c>
      <c r="K68" s="38">
        <v>0</v>
      </c>
      <c r="L68" s="38">
        <v>8.5120000000000001E-2</v>
      </c>
      <c r="M68" s="38">
        <v>0</v>
      </c>
      <c r="N68" s="38">
        <v>1</v>
      </c>
      <c r="O68">
        <v>0.66801999999999995</v>
      </c>
      <c r="P68">
        <v>3.014E-2</v>
      </c>
      <c r="Q68">
        <v>9.5099999999999994E-3</v>
      </c>
      <c r="R68">
        <v>3.3700000000000002E-3</v>
      </c>
      <c r="S68">
        <v>1.8400000000000001E-3</v>
      </c>
      <c r="T68">
        <v>2.0799999999999998E-3</v>
      </c>
      <c r="U68">
        <v>0.25573000000000001</v>
      </c>
      <c r="V68">
        <v>1.5650000000000001E-2</v>
      </c>
      <c r="W68">
        <v>2.98E-3</v>
      </c>
      <c r="X68">
        <v>1.1999999999999999E-3</v>
      </c>
      <c r="Y68">
        <v>2.1299999999999999E-3</v>
      </c>
      <c r="Z68">
        <v>7.3400000000000002E-3</v>
      </c>
      <c r="AA68">
        <v>0.69815999999999989</v>
      </c>
      <c r="AB68">
        <v>0.63788</v>
      </c>
      <c r="AC68" s="20">
        <v>0.25281769919999997</v>
      </c>
    </row>
    <row r="69" spans="1:29" x14ac:dyDescent="0.3">
      <c r="A69" s="38" t="s">
        <v>894</v>
      </c>
      <c r="B69" s="38"/>
      <c r="C69" s="38" t="s">
        <v>272</v>
      </c>
      <c r="D69" s="38" t="s">
        <v>780</v>
      </c>
      <c r="E69" s="38" t="s">
        <v>1089</v>
      </c>
      <c r="F69" s="38" t="s">
        <v>932</v>
      </c>
      <c r="G69" s="38" t="s">
        <v>527</v>
      </c>
      <c r="H69" s="38" t="s">
        <v>527</v>
      </c>
      <c r="I69" s="38" t="s">
        <v>540</v>
      </c>
      <c r="J69" s="38" t="s">
        <v>519</v>
      </c>
      <c r="K69" s="38">
        <v>0</v>
      </c>
      <c r="L69" s="38">
        <v>0.45649000000000001</v>
      </c>
      <c r="M69" s="38">
        <v>0</v>
      </c>
      <c r="N69" s="38" t="e">
        <v>#N/A</v>
      </c>
      <c r="O69">
        <v>0.36757000000000001</v>
      </c>
      <c r="P69">
        <v>1.9820000000000001E-2</v>
      </c>
      <c r="Q69">
        <v>2.9919999999999999E-2</v>
      </c>
      <c r="R69">
        <v>6.0400000000000002E-3</v>
      </c>
      <c r="S69">
        <v>3.2559999999999999E-2</v>
      </c>
      <c r="T69">
        <v>6.5100000000000002E-3</v>
      </c>
      <c r="U69">
        <v>1.072E-2</v>
      </c>
      <c r="V69">
        <v>6.3E-3</v>
      </c>
      <c r="W69">
        <v>3.0100000000000001E-3</v>
      </c>
      <c r="X69">
        <v>4.3229999999999998E-2</v>
      </c>
      <c r="Y69">
        <v>0.46228000000000002</v>
      </c>
      <c r="Z69">
        <v>1.204E-2</v>
      </c>
      <c r="AA69">
        <v>0.38739000000000001</v>
      </c>
      <c r="AB69">
        <v>0.34775</v>
      </c>
      <c r="AC69" s="20">
        <v>0.25267512749999999</v>
      </c>
    </row>
    <row r="70" spans="1:29" x14ac:dyDescent="0.3">
      <c r="A70" s="38" t="s">
        <v>894</v>
      </c>
      <c r="B70" s="38"/>
      <c r="C70" s="38" t="s">
        <v>100</v>
      </c>
      <c r="D70" s="38" t="s">
        <v>619</v>
      </c>
      <c r="E70" s="38" t="s">
        <v>620</v>
      </c>
      <c r="F70" s="38" t="s">
        <v>819</v>
      </c>
      <c r="G70" s="38" t="s">
        <v>527</v>
      </c>
      <c r="H70" s="38" t="s">
        <v>527</v>
      </c>
      <c r="I70" s="38" t="s">
        <v>522</v>
      </c>
      <c r="J70" s="38" t="s">
        <v>519</v>
      </c>
      <c r="K70" s="38">
        <v>0</v>
      </c>
      <c r="L70" s="38">
        <v>0.46161999999999997</v>
      </c>
      <c r="M70" s="38">
        <v>0</v>
      </c>
      <c r="N70" s="38">
        <v>1</v>
      </c>
      <c r="O70">
        <v>0.42703999999999998</v>
      </c>
      <c r="P70">
        <v>7.7400000000000004E-3</v>
      </c>
      <c r="Q70">
        <v>1.0319999999999999E-2</v>
      </c>
      <c r="R70">
        <v>6.6499999999999997E-3</v>
      </c>
      <c r="S70">
        <v>3.0300000000000001E-3</v>
      </c>
      <c r="T70">
        <v>5.2300000000000003E-3</v>
      </c>
      <c r="U70">
        <v>8.5900000000000004E-3</v>
      </c>
      <c r="V70">
        <v>6.6E-3</v>
      </c>
      <c r="W70">
        <v>0.50787000000000004</v>
      </c>
      <c r="X70">
        <v>1.7099999999999999E-3</v>
      </c>
      <c r="Y70">
        <v>1.0999999999999999E-2</v>
      </c>
      <c r="Z70">
        <v>4.2199999999999998E-3</v>
      </c>
      <c r="AA70">
        <v>0.43478</v>
      </c>
      <c r="AB70">
        <v>0.41929999999999995</v>
      </c>
      <c r="AC70" s="20">
        <v>0.25247674599999997</v>
      </c>
    </row>
    <row r="71" spans="1:29" x14ac:dyDescent="0.3">
      <c r="A71" s="38" t="s">
        <v>894</v>
      </c>
      <c r="B71" s="38"/>
      <c r="C71" s="38" t="s">
        <v>166</v>
      </c>
      <c r="D71" s="38" t="s">
        <v>600</v>
      </c>
      <c r="E71" s="38" t="s">
        <v>601</v>
      </c>
      <c r="F71" s="38" t="s">
        <v>576</v>
      </c>
      <c r="G71" s="38" t="s">
        <v>527</v>
      </c>
      <c r="H71" s="38" t="s">
        <v>527</v>
      </c>
      <c r="I71" s="38" t="s">
        <v>524</v>
      </c>
      <c r="J71" s="38" t="s">
        <v>522</v>
      </c>
      <c r="K71" s="38">
        <v>0</v>
      </c>
      <c r="L71" s="38">
        <v>0.49212</v>
      </c>
      <c r="M71" s="38">
        <v>0</v>
      </c>
      <c r="N71" s="38">
        <v>1</v>
      </c>
      <c r="O71">
        <v>3.13E-3</v>
      </c>
      <c r="P71">
        <v>0.43942999999999999</v>
      </c>
      <c r="Q71">
        <v>2.7899999999999999E-3</v>
      </c>
      <c r="R71">
        <v>2.8999999999999998E-3</v>
      </c>
      <c r="S71">
        <v>7.8899999999999994E-3</v>
      </c>
      <c r="T71">
        <v>5.2100000000000002E-3</v>
      </c>
      <c r="U71">
        <v>4.1000000000000003E-3</v>
      </c>
      <c r="V71">
        <v>6.9899999999999997E-3</v>
      </c>
      <c r="W71">
        <v>0.40765000000000001</v>
      </c>
      <c r="X71">
        <v>9.4089999999999993E-2</v>
      </c>
      <c r="Y71">
        <v>9.8099999999999993E-3</v>
      </c>
      <c r="Z71">
        <v>1.5990000000000001E-2</v>
      </c>
      <c r="AA71">
        <v>0.44256000000000001</v>
      </c>
      <c r="AB71">
        <v>0.43629999999999997</v>
      </c>
      <c r="AC71" s="20">
        <v>0.24947107200000004</v>
      </c>
    </row>
    <row r="72" spans="1:29" x14ac:dyDescent="0.3">
      <c r="A72" s="38" t="s">
        <v>894</v>
      </c>
      <c r="B72" s="38"/>
      <c r="C72" s="38" t="s">
        <v>47</v>
      </c>
      <c r="D72" s="38" t="s">
        <v>740</v>
      </c>
      <c r="E72" s="38" t="s">
        <v>1061</v>
      </c>
      <c r="F72" s="38" t="s">
        <v>635</v>
      </c>
      <c r="G72" s="38" t="s">
        <v>527</v>
      </c>
      <c r="H72" s="38" t="s">
        <v>527</v>
      </c>
      <c r="I72" s="38" t="s">
        <v>524</v>
      </c>
      <c r="J72" s="38" t="s">
        <v>527</v>
      </c>
      <c r="K72" s="38">
        <v>6.2E-4</v>
      </c>
      <c r="L72" s="38">
        <v>6.2E-4</v>
      </c>
      <c r="M72" s="38">
        <v>0</v>
      </c>
      <c r="N72" s="38">
        <v>1</v>
      </c>
      <c r="O72">
        <v>2.0549999999999999E-2</v>
      </c>
      <c r="P72">
        <v>0.64831000000000005</v>
      </c>
      <c r="Q72">
        <v>1.4829999999999999E-2</v>
      </c>
      <c r="R72">
        <v>5.0699999999999999E-3</v>
      </c>
      <c r="S72">
        <v>4.5399999999999998E-3</v>
      </c>
      <c r="T72">
        <v>4.7000000000000002E-3</v>
      </c>
      <c r="U72">
        <v>5.2300000000000003E-3</v>
      </c>
      <c r="V72">
        <v>4.9100000000000003E-3</v>
      </c>
      <c r="W72">
        <v>1.848E-2</v>
      </c>
      <c r="X72">
        <v>0.14718999999999999</v>
      </c>
      <c r="Y72">
        <v>5.9429999999999997E-2</v>
      </c>
      <c r="Z72">
        <v>6.6739999999999994E-2</v>
      </c>
      <c r="AA72">
        <v>0.66886000000000001</v>
      </c>
      <c r="AB72">
        <v>0.6277600000000001</v>
      </c>
      <c r="AC72" s="20">
        <v>0.24897644639999994</v>
      </c>
    </row>
    <row r="73" spans="1:29" x14ac:dyDescent="0.3">
      <c r="A73" s="38" t="s">
        <v>894</v>
      </c>
      <c r="B73" s="38"/>
      <c r="C73" s="38" t="s">
        <v>207</v>
      </c>
      <c r="D73" s="38" t="s">
        <v>836</v>
      </c>
      <c r="E73" s="38" t="s">
        <v>1134</v>
      </c>
      <c r="F73" s="38" t="s">
        <v>556</v>
      </c>
      <c r="G73" s="38" t="s">
        <v>527</v>
      </c>
      <c r="H73" s="38" t="s">
        <v>527</v>
      </c>
      <c r="I73" s="38" t="s">
        <v>524</v>
      </c>
      <c r="J73" s="38" t="s">
        <v>517</v>
      </c>
      <c r="K73" s="38">
        <v>0</v>
      </c>
      <c r="L73" s="38">
        <v>0.27393000000000001</v>
      </c>
      <c r="M73" s="38">
        <v>0</v>
      </c>
      <c r="N73" s="38">
        <v>1</v>
      </c>
      <c r="O73">
        <v>8.6199999999999992E-3</v>
      </c>
      <c r="P73">
        <v>0.59997</v>
      </c>
      <c r="Q73">
        <v>2.7399999999999998E-3</v>
      </c>
      <c r="R73">
        <v>1.3600000000000001E-3</v>
      </c>
      <c r="S73">
        <v>8.09E-3</v>
      </c>
      <c r="T73">
        <v>1.6900000000000001E-3</v>
      </c>
      <c r="U73">
        <v>0.34884999999999999</v>
      </c>
      <c r="V73">
        <v>2.9199999999999999E-3</v>
      </c>
      <c r="W73">
        <v>2.9499999999999999E-3</v>
      </c>
      <c r="X73">
        <v>3.16E-3</v>
      </c>
      <c r="Y73">
        <v>5.0499999999999998E-3</v>
      </c>
      <c r="Z73">
        <v>1.4590000000000001E-2</v>
      </c>
      <c r="AA73">
        <v>0.60858999999999996</v>
      </c>
      <c r="AB73">
        <v>0.59135000000000004</v>
      </c>
      <c r="AC73" s="20">
        <v>0.24870030349999997</v>
      </c>
    </row>
    <row r="74" spans="1:29" x14ac:dyDescent="0.3">
      <c r="A74" s="38" t="s">
        <v>894</v>
      </c>
      <c r="B74" s="38"/>
      <c r="C74" s="38" t="s">
        <v>235</v>
      </c>
      <c r="D74" s="38" t="s">
        <v>612</v>
      </c>
      <c r="E74" s="38" t="s">
        <v>490</v>
      </c>
      <c r="F74" s="38" t="s">
        <v>535</v>
      </c>
      <c r="G74" s="38" t="s">
        <v>527</v>
      </c>
      <c r="H74" s="38" t="s">
        <v>527</v>
      </c>
      <c r="I74" s="38" t="s">
        <v>528</v>
      </c>
      <c r="J74" s="38" t="s">
        <v>524</v>
      </c>
      <c r="K74" s="38">
        <v>0</v>
      </c>
      <c r="L74" s="38">
        <v>0.45476</v>
      </c>
      <c r="M74" s="38">
        <v>0</v>
      </c>
      <c r="N74" s="38">
        <v>1</v>
      </c>
      <c r="O74">
        <v>4.0000000000000001E-3</v>
      </c>
      <c r="P74">
        <v>0.42241000000000001</v>
      </c>
      <c r="Q74">
        <v>3.2100000000000002E-3</v>
      </c>
      <c r="R74">
        <v>3.2000000000000002E-3</v>
      </c>
      <c r="S74">
        <v>0.52070000000000005</v>
      </c>
      <c r="T74">
        <v>2.16E-3</v>
      </c>
      <c r="U74">
        <v>1.49E-3</v>
      </c>
      <c r="V74">
        <v>2.4299999999999999E-3</v>
      </c>
      <c r="W74">
        <v>3.9300000000000003E-3</v>
      </c>
      <c r="X74">
        <v>2.5850000000000001E-2</v>
      </c>
      <c r="Y74">
        <v>5.9199999999999999E-3</v>
      </c>
      <c r="Z74">
        <v>4.7000000000000002E-3</v>
      </c>
      <c r="AA74">
        <v>0.42641000000000001</v>
      </c>
      <c r="AB74">
        <v>0.41841</v>
      </c>
      <c r="AC74" s="20">
        <v>0.24799579190000004</v>
      </c>
    </row>
    <row r="75" spans="1:29" x14ac:dyDescent="0.3">
      <c r="A75" s="38"/>
      <c r="B75" s="38" t="s">
        <v>349</v>
      </c>
      <c r="C75" s="38" t="s">
        <v>163</v>
      </c>
      <c r="D75" s="38" t="s">
        <v>794</v>
      </c>
      <c r="E75" s="38" t="s">
        <v>709</v>
      </c>
      <c r="F75" s="38" t="s">
        <v>519</v>
      </c>
      <c r="G75" s="38" t="s">
        <v>527</v>
      </c>
      <c r="H75" s="38" t="s">
        <v>527</v>
      </c>
      <c r="I75" s="38" t="s">
        <v>519</v>
      </c>
      <c r="J75" s="38" t="s">
        <v>527</v>
      </c>
      <c r="K75" s="38">
        <v>0</v>
      </c>
      <c r="L75" s="38">
        <v>0</v>
      </c>
      <c r="M75" s="38">
        <v>0</v>
      </c>
      <c r="N75" s="38">
        <v>1</v>
      </c>
      <c r="O75">
        <v>0.71982999999999997</v>
      </c>
      <c r="P75">
        <v>4.1430000000000002E-2</v>
      </c>
      <c r="Q75">
        <v>1.9259999999999999E-2</v>
      </c>
      <c r="R75">
        <v>7.79E-3</v>
      </c>
      <c r="S75">
        <v>3.1989999999999998E-2</v>
      </c>
      <c r="T75">
        <v>5.7299999999999999E-3</v>
      </c>
      <c r="U75">
        <v>4.9199999999999999E-3</v>
      </c>
      <c r="V75">
        <v>2.3600000000000001E-3</v>
      </c>
      <c r="W75">
        <v>4.4000000000000003E-3</v>
      </c>
      <c r="X75">
        <v>8.7400000000000005E-2</v>
      </c>
      <c r="Y75">
        <v>6.386E-2</v>
      </c>
      <c r="Z75">
        <v>1.102E-2</v>
      </c>
      <c r="AA75">
        <v>0.76125999999999994</v>
      </c>
      <c r="AB75">
        <v>0.6784</v>
      </c>
      <c r="AC75" s="20">
        <v>0.24482121599999998</v>
      </c>
    </row>
    <row r="76" spans="1:29" x14ac:dyDescent="0.3">
      <c r="A76" s="38"/>
      <c r="B76" s="38" t="s">
        <v>349</v>
      </c>
      <c r="C76" s="38" t="s">
        <v>30</v>
      </c>
      <c r="D76" s="38" t="s">
        <v>971</v>
      </c>
      <c r="E76" s="38" t="s">
        <v>972</v>
      </c>
      <c r="F76" s="38" t="s">
        <v>887</v>
      </c>
      <c r="G76" s="38" t="s">
        <v>527</v>
      </c>
      <c r="H76" s="38" t="s">
        <v>527</v>
      </c>
      <c r="I76" s="38" t="s">
        <v>520</v>
      </c>
      <c r="J76" s="38" t="s">
        <v>519</v>
      </c>
      <c r="K76" s="38">
        <v>2.5000000000000001E-4</v>
      </c>
      <c r="L76" s="38">
        <v>0.55025999999999997</v>
      </c>
      <c r="M76" s="38">
        <v>2.5000000000000001E-4</v>
      </c>
      <c r="N76" s="38">
        <v>1</v>
      </c>
      <c r="O76">
        <v>0.34472000000000003</v>
      </c>
      <c r="P76">
        <v>1.7489999999999999E-2</v>
      </c>
      <c r="Q76">
        <v>0.37625999999999998</v>
      </c>
      <c r="R76">
        <v>8.3800000000000003E-3</v>
      </c>
      <c r="S76">
        <v>1.119E-2</v>
      </c>
      <c r="T76">
        <v>8.2900000000000005E-3</v>
      </c>
      <c r="U76">
        <v>7.4799999999999997E-3</v>
      </c>
      <c r="V76">
        <v>2.5600000000000002E-3</v>
      </c>
      <c r="W76">
        <v>6.0699999999999999E-3</v>
      </c>
      <c r="X76">
        <v>0.13297999999999999</v>
      </c>
      <c r="Y76">
        <v>7.4510000000000007E-2</v>
      </c>
      <c r="Z76">
        <v>1.0059999999999999E-2</v>
      </c>
      <c r="AA76">
        <v>0.36221000000000003</v>
      </c>
      <c r="AB76">
        <v>0.32723000000000002</v>
      </c>
      <c r="AC76" s="20">
        <v>0.2436840217</v>
      </c>
    </row>
    <row r="77" spans="1:29" x14ac:dyDescent="0.3">
      <c r="A77" s="38" t="s">
        <v>894</v>
      </c>
      <c r="B77" s="38"/>
      <c r="C77" s="38" t="s">
        <v>167</v>
      </c>
      <c r="D77" s="38" t="s">
        <v>814</v>
      </c>
      <c r="E77" s="38" t="s">
        <v>1118</v>
      </c>
      <c r="F77" s="38" t="s">
        <v>577</v>
      </c>
      <c r="G77" s="38" t="s">
        <v>527</v>
      </c>
      <c r="H77" s="38" t="s">
        <v>527</v>
      </c>
      <c r="I77" s="38" t="s">
        <v>524</v>
      </c>
      <c r="J77" s="38" t="s">
        <v>526</v>
      </c>
      <c r="K77" s="38">
        <v>0</v>
      </c>
      <c r="L77" s="38">
        <v>1.9599999999999999E-3</v>
      </c>
      <c r="M77" s="38">
        <v>0</v>
      </c>
      <c r="N77" s="38">
        <v>0.85714000000000001</v>
      </c>
      <c r="O77">
        <v>3.1759999999999997E-2</v>
      </c>
      <c r="P77">
        <v>0.69833999999999996</v>
      </c>
      <c r="Q77">
        <v>5.3200000000000001E-3</v>
      </c>
      <c r="R77">
        <v>0.15728</v>
      </c>
      <c r="S77">
        <v>7.1160000000000001E-2</v>
      </c>
      <c r="T77">
        <v>3.15E-3</v>
      </c>
      <c r="U77">
        <v>2.1299999999999999E-3</v>
      </c>
      <c r="V77">
        <v>5.1399999999999996E-3</v>
      </c>
      <c r="W77">
        <v>2.99E-3</v>
      </c>
      <c r="X77">
        <v>5.3099999999999996E-3</v>
      </c>
      <c r="Y77">
        <v>1.278E-2</v>
      </c>
      <c r="Z77">
        <v>4.6299999999999996E-3</v>
      </c>
      <c r="AA77">
        <v>0.73009999999999997</v>
      </c>
      <c r="AB77">
        <v>0.66657999999999995</v>
      </c>
      <c r="AC77" s="20">
        <v>0.24342994200000004</v>
      </c>
    </row>
    <row r="78" spans="1:29" x14ac:dyDescent="0.3">
      <c r="A78" s="38" t="s">
        <v>894</v>
      </c>
      <c r="B78" s="38"/>
      <c r="C78" s="38" t="s">
        <v>262</v>
      </c>
      <c r="D78" s="38" t="s">
        <v>897</v>
      </c>
      <c r="E78" s="38" t="s">
        <v>1054</v>
      </c>
      <c r="F78" s="38" t="s">
        <v>1055</v>
      </c>
      <c r="G78" s="38" t="s">
        <v>527</v>
      </c>
      <c r="H78" s="38" t="s">
        <v>527</v>
      </c>
      <c r="I78" s="38" t="s">
        <v>527</v>
      </c>
      <c r="J78" s="38" t="s">
        <v>519</v>
      </c>
      <c r="K78" s="38">
        <v>0</v>
      </c>
      <c r="L78" s="38">
        <v>0.57920000000000005</v>
      </c>
      <c r="M78" s="38">
        <v>0</v>
      </c>
      <c r="N78" s="38">
        <v>0.61904999999999999</v>
      </c>
      <c r="O78">
        <v>0.36645</v>
      </c>
      <c r="P78">
        <v>9.9399999999999992E-3</v>
      </c>
      <c r="Q78">
        <v>1.7940000000000001E-2</v>
      </c>
      <c r="R78">
        <v>1.532E-2</v>
      </c>
      <c r="S78">
        <v>2.96E-3</v>
      </c>
      <c r="T78">
        <v>9.3799999999999994E-3</v>
      </c>
      <c r="U78">
        <v>6.2500000000000003E-3</v>
      </c>
      <c r="V78">
        <v>3.9510000000000003E-2</v>
      </c>
      <c r="W78">
        <v>7.1819999999999995E-2</v>
      </c>
      <c r="X78">
        <v>3.8300000000000001E-3</v>
      </c>
      <c r="Y78">
        <v>1.5709999999999998E-2</v>
      </c>
      <c r="Z78">
        <v>0.44089</v>
      </c>
      <c r="AA78">
        <v>0.37639</v>
      </c>
      <c r="AB78">
        <v>0.35650999999999999</v>
      </c>
      <c r="AC78" s="20">
        <v>0.24220320110000002</v>
      </c>
    </row>
    <row r="79" spans="1:29" s="38" customFormat="1" x14ac:dyDescent="0.3">
      <c r="A79" s="38" t="s">
        <v>894</v>
      </c>
      <c r="C79" s="38" t="s">
        <v>62</v>
      </c>
      <c r="D79" s="38" t="s">
        <v>478</v>
      </c>
      <c r="E79" s="38" t="s">
        <v>945</v>
      </c>
      <c r="F79" s="38" t="s">
        <v>519</v>
      </c>
      <c r="G79" s="38" t="s">
        <v>519</v>
      </c>
      <c r="H79" s="38" t="s">
        <v>519</v>
      </c>
      <c r="I79" s="38" t="s">
        <v>519</v>
      </c>
      <c r="J79" s="38" t="s">
        <v>527</v>
      </c>
      <c r="K79" s="38">
        <v>0</v>
      </c>
      <c r="L79" s="38">
        <v>0</v>
      </c>
      <c r="M79" s="38">
        <v>0</v>
      </c>
      <c r="N79" s="38" t="e">
        <v>#N/A</v>
      </c>
      <c r="O79">
        <v>0.84299000000000002</v>
      </c>
      <c r="P79">
        <v>9.9659999999999999E-2</v>
      </c>
      <c r="Q79">
        <v>1.8159999999999999E-2</v>
      </c>
      <c r="R79">
        <v>7.0699999999999999E-3</v>
      </c>
      <c r="S79">
        <v>9.7000000000000003E-3</v>
      </c>
      <c r="T79">
        <v>2.4599999999999999E-3</v>
      </c>
      <c r="U79">
        <v>3.2499999999999999E-3</v>
      </c>
      <c r="V79">
        <v>1.8799999999999999E-3</v>
      </c>
      <c r="W79">
        <v>3.0999999999999999E-3</v>
      </c>
      <c r="X79">
        <v>3.4099999999999998E-3</v>
      </c>
      <c r="Y79">
        <v>6.0299999999999998E-3</v>
      </c>
      <c r="Z79">
        <v>2.2899999999999999E-3</v>
      </c>
      <c r="AA79">
        <v>0.94264999999999999</v>
      </c>
      <c r="AB79">
        <v>0.74333000000000005</v>
      </c>
      <c r="AC79" s="39">
        <v>0.24194997549999994</v>
      </c>
    </row>
    <row r="80" spans="1:29" s="38" customFormat="1" x14ac:dyDescent="0.3">
      <c r="A80" s="38" t="s">
        <v>894</v>
      </c>
      <c r="C80" s="38" t="s">
        <v>118</v>
      </c>
      <c r="D80" s="38" t="s">
        <v>615</v>
      </c>
      <c r="E80" s="38" t="s">
        <v>966</v>
      </c>
      <c r="F80" s="38" t="s">
        <v>519</v>
      </c>
      <c r="G80" s="38" t="s">
        <v>527</v>
      </c>
      <c r="H80" s="38" t="s">
        <v>527</v>
      </c>
      <c r="I80" s="38" t="s">
        <v>519</v>
      </c>
      <c r="J80" s="38" t="s">
        <v>527</v>
      </c>
      <c r="K80" s="38">
        <v>0</v>
      </c>
      <c r="L80" s="38">
        <v>0</v>
      </c>
      <c r="M80" s="38">
        <v>0</v>
      </c>
      <c r="N80" s="38">
        <v>1</v>
      </c>
      <c r="O80">
        <v>0.74650000000000005</v>
      </c>
      <c r="P80">
        <v>4.759E-2</v>
      </c>
      <c r="Q80">
        <v>3.4009999999999999E-2</v>
      </c>
      <c r="R80">
        <v>3.64E-3</v>
      </c>
      <c r="S80">
        <v>5.8169999999999999E-2</v>
      </c>
      <c r="T80">
        <v>4.4000000000000003E-3</v>
      </c>
      <c r="U80">
        <v>5.3499999999999997E-3</v>
      </c>
      <c r="V80">
        <v>3.2799999999999999E-3</v>
      </c>
      <c r="W80">
        <v>5.8399999999999997E-3</v>
      </c>
      <c r="X80">
        <v>3.7409999999999999E-2</v>
      </c>
      <c r="Y80">
        <v>4.2950000000000002E-2</v>
      </c>
      <c r="Z80">
        <v>1.086E-2</v>
      </c>
      <c r="AA80">
        <v>0.79409000000000007</v>
      </c>
      <c r="AB80">
        <v>0.69891000000000003</v>
      </c>
      <c r="AC80" s="39">
        <v>0.23909255809999999</v>
      </c>
    </row>
    <row r="81" spans="1:29" s="38" customFormat="1" x14ac:dyDescent="0.3">
      <c r="A81" s="38" t="s">
        <v>894</v>
      </c>
      <c r="C81" s="38" t="s">
        <v>182</v>
      </c>
      <c r="D81" s="38" t="s">
        <v>626</v>
      </c>
      <c r="E81" s="38" t="s">
        <v>969</v>
      </c>
      <c r="F81" s="38" t="s">
        <v>576</v>
      </c>
      <c r="G81" s="38" t="s">
        <v>527</v>
      </c>
      <c r="H81" s="38" t="s">
        <v>527</v>
      </c>
      <c r="I81" s="38" t="s">
        <v>524</v>
      </c>
      <c r="J81" s="38" t="s">
        <v>522</v>
      </c>
      <c r="K81" s="38">
        <v>0</v>
      </c>
      <c r="L81" s="38">
        <v>7.3590000000000003E-2</v>
      </c>
      <c r="M81" s="38">
        <v>0</v>
      </c>
      <c r="N81" s="38" t="e">
        <v>#N/A</v>
      </c>
      <c r="O81">
        <v>2.9299999999999999E-3</v>
      </c>
      <c r="P81">
        <v>0.62217</v>
      </c>
      <c r="Q81">
        <v>2.5200000000000001E-3</v>
      </c>
      <c r="R81">
        <v>2.7100000000000002E-3</v>
      </c>
      <c r="S81">
        <v>1.8259999999999998E-2</v>
      </c>
      <c r="T81">
        <v>4.8799999999999998E-3</v>
      </c>
      <c r="U81">
        <v>8.6800000000000002E-3</v>
      </c>
      <c r="V81">
        <v>1.8890000000000001E-2</v>
      </c>
      <c r="W81">
        <v>0.23744000000000001</v>
      </c>
      <c r="X81">
        <v>7.0000000000000001E-3</v>
      </c>
      <c r="Y81">
        <v>3.6600000000000001E-3</v>
      </c>
      <c r="Z81">
        <v>7.0870000000000002E-2</v>
      </c>
      <c r="AA81">
        <v>0.62509999999999999</v>
      </c>
      <c r="AB81">
        <v>0.61924000000000001</v>
      </c>
      <c r="AC81" s="39">
        <v>0.23801307599999999</v>
      </c>
    </row>
    <row r="82" spans="1:29" s="38" customFormat="1" x14ac:dyDescent="0.3">
      <c r="B82" s="38" t="s">
        <v>349</v>
      </c>
      <c r="C82" s="38" t="s">
        <v>25</v>
      </c>
      <c r="D82" s="38" t="s">
        <v>731</v>
      </c>
      <c r="E82" s="38" t="s">
        <v>1049</v>
      </c>
      <c r="F82" s="38" t="s">
        <v>519</v>
      </c>
      <c r="G82" s="38" t="s">
        <v>519</v>
      </c>
      <c r="H82" s="38" t="s">
        <v>519</v>
      </c>
      <c r="I82" s="38" t="s">
        <v>519</v>
      </c>
      <c r="J82" s="38" t="s">
        <v>527</v>
      </c>
      <c r="K82" s="38">
        <v>0</v>
      </c>
      <c r="L82" s="38">
        <v>0</v>
      </c>
      <c r="M82" s="38">
        <v>0</v>
      </c>
      <c r="N82" s="38">
        <v>1</v>
      </c>
      <c r="O82">
        <v>0.84943999999999997</v>
      </c>
      <c r="P82">
        <v>9.8350000000000007E-2</v>
      </c>
      <c r="Q82">
        <v>1.7069999999999998E-2</v>
      </c>
      <c r="R82">
        <v>7.3099999999999997E-3</v>
      </c>
      <c r="S82">
        <v>7.4999999999999997E-3</v>
      </c>
      <c r="T82">
        <v>2.5300000000000001E-3</v>
      </c>
      <c r="U82">
        <v>3.9399999999999999E-3</v>
      </c>
      <c r="V82">
        <v>2.0200000000000001E-3</v>
      </c>
      <c r="W82">
        <v>3.2399999999999998E-3</v>
      </c>
      <c r="X82">
        <v>1.81E-3</v>
      </c>
      <c r="Y82">
        <v>4.5500000000000002E-3</v>
      </c>
      <c r="Z82">
        <v>2.2399999999999998E-3</v>
      </c>
      <c r="AA82">
        <v>0.94779000000000002</v>
      </c>
      <c r="AB82">
        <v>0.75108999999999992</v>
      </c>
      <c r="AC82" s="39">
        <v>0.23591440890000007</v>
      </c>
    </row>
    <row r="83" spans="1:29" s="38" customFormat="1" x14ac:dyDescent="0.3">
      <c r="A83" s="38" t="s">
        <v>894</v>
      </c>
      <c r="C83" s="38" t="s">
        <v>193</v>
      </c>
      <c r="D83" s="38" t="s">
        <v>627</v>
      </c>
      <c r="E83" s="38" t="s">
        <v>970</v>
      </c>
      <c r="F83" s="38" t="s">
        <v>551</v>
      </c>
      <c r="G83" s="38" t="s">
        <v>527</v>
      </c>
      <c r="H83" s="38" t="s">
        <v>527</v>
      </c>
      <c r="I83" s="38" t="s">
        <v>522</v>
      </c>
      <c r="J83" s="38" t="s">
        <v>524</v>
      </c>
      <c r="K83" s="38">
        <v>0</v>
      </c>
      <c r="L83" s="38">
        <v>4.3389999999999998E-2</v>
      </c>
      <c r="M83" s="38">
        <v>0</v>
      </c>
      <c r="N83" s="38">
        <v>0.98809999999999998</v>
      </c>
      <c r="O83">
        <v>4.0770000000000001E-2</v>
      </c>
      <c r="P83">
        <v>0.24353</v>
      </c>
      <c r="Q83">
        <v>4.2700000000000004E-3</v>
      </c>
      <c r="R83">
        <v>8.6700000000000006E-3</v>
      </c>
      <c r="S83">
        <v>4.1900000000000001E-3</v>
      </c>
      <c r="T83">
        <v>4.1599999999999996E-3</v>
      </c>
      <c r="U83">
        <v>7.2199999999999999E-3</v>
      </c>
      <c r="V83">
        <v>7.5100000000000002E-3</v>
      </c>
      <c r="W83">
        <v>0.66505000000000003</v>
      </c>
      <c r="X83">
        <v>2.6199999999999999E-3</v>
      </c>
      <c r="Y83">
        <v>6.2500000000000003E-3</v>
      </c>
      <c r="Z83">
        <v>5.7499999999999999E-3</v>
      </c>
      <c r="AA83">
        <v>0.2843</v>
      </c>
      <c r="AB83">
        <v>0.20276</v>
      </c>
      <c r="AC83" s="39">
        <v>0.22665533199999999</v>
      </c>
    </row>
    <row r="84" spans="1:29" s="38" customFormat="1" x14ac:dyDescent="0.3">
      <c r="A84" s="38" t="s">
        <v>894</v>
      </c>
      <c r="C84" s="38" t="s">
        <v>143</v>
      </c>
      <c r="D84" s="38" t="s">
        <v>898</v>
      </c>
      <c r="E84" s="38" t="s">
        <v>960</v>
      </c>
      <c r="F84" s="38" t="s">
        <v>961</v>
      </c>
      <c r="G84" s="38" t="s">
        <v>527</v>
      </c>
      <c r="H84" s="38" t="s">
        <v>527</v>
      </c>
      <c r="I84" s="38" t="s">
        <v>527</v>
      </c>
      <c r="J84" s="38" t="s">
        <v>527</v>
      </c>
      <c r="K84" s="38">
        <v>0.59452000000000005</v>
      </c>
      <c r="L84" s="38">
        <v>0.59452000000000005</v>
      </c>
      <c r="M84" s="38">
        <v>7.9500000000000005E-3</v>
      </c>
      <c r="N84" s="38">
        <v>0.51190000000000002</v>
      </c>
      <c r="O84">
        <v>0.29404999999999998</v>
      </c>
      <c r="P84">
        <v>1.3270000000000001E-2</v>
      </c>
      <c r="Q84">
        <v>3.2399999999999998E-2</v>
      </c>
      <c r="R84">
        <v>1.3270000000000001E-2</v>
      </c>
      <c r="S84">
        <v>6.0499999999999998E-3</v>
      </c>
      <c r="T84">
        <v>5.4099999999999999E-3</v>
      </c>
      <c r="U84">
        <v>5.6899999999999997E-3</v>
      </c>
      <c r="V84">
        <v>5.0200000000000002E-3</v>
      </c>
      <c r="W84">
        <v>3.0630000000000001E-2</v>
      </c>
      <c r="X84">
        <v>1.2840000000000001E-2</v>
      </c>
      <c r="Y84">
        <v>0.16069</v>
      </c>
      <c r="Z84">
        <v>0.42068</v>
      </c>
      <c r="AA84">
        <v>0.30731999999999998</v>
      </c>
      <c r="AB84">
        <v>0.28077999999999997</v>
      </c>
      <c r="AC84" s="39">
        <v>0.22103069039999998</v>
      </c>
    </row>
    <row r="85" spans="1:29" s="38" customFormat="1" x14ac:dyDescent="0.3">
      <c r="A85" s="38" t="s">
        <v>894</v>
      </c>
      <c r="C85" s="38" t="s">
        <v>55</v>
      </c>
      <c r="D85" s="38" t="s">
        <v>462</v>
      </c>
      <c r="E85" s="38" t="s">
        <v>1084</v>
      </c>
      <c r="F85" s="38" t="s">
        <v>519</v>
      </c>
      <c r="G85" s="38" t="s">
        <v>527</v>
      </c>
      <c r="H85" s="38" t="s">
        <v>527</v>
      </c>
      <c r="I85" s="38" t="s">
        <v>519</v>
      </c>
      <c r="J85" s="38" t="s">
        <v>527</v>
      </c>
      <c r="K85" s="38">
        <v>0</v>
      </c>
      <c r="L85" s="38">
        <v>0</v>
      </c>
      <c r="M85" s="38">
        <v>0</v>
      </c>
      <c r="N85" s="38">
        <v>1</v>
      </c>
      <c r="O85">
        <v>0.81994999999999996</v>
      </c>
      <c r="P85">
        <v>6.6710000000000005E-2</v>
      </c>
      <c r="Q85">
        <v>1.6209999999999999E-2</v>
      </c>
      <c r="R85">
        <v>4.3800000000000002E-3</v>
      </c>
      <c r="S85">
        <v>5.8199999999999997E-3</v>
      </c>
      <c r="T85">
        <v>3.7299999999999998E-3</v>
      </c>
      <c r="U85">
        <v>4.6899999999999997E-3</v>
      </c>
      <c r="V85">
        <v>2.5300000000000001E-3</v>
      </c>
      <c r="W85">
        <v>2.7459999999999998E-2</v>
      </c>
      <c r="X85">
        <v>1.5570000000000001E-2</v>
      </c>
      <c r="Y85">
        <v>2.7869999999999999E-2</v>
      </c>
      <c r="Z85">
        <v>5.0800000000000003E-3</v>
      </c>
      <c r="AA85">
        <v>0.88666</v>
      </c>
      <c r="AB85">
        <v>0.75323999999999991</v>
      </c>
      <c r="AC85" s="39">
        <v>0.21879222160000009</v>
      </c>
    </row>
    <row r="86" spans="1:29" s="38" customFormat="1" x14ac:dyDescent="0.3">
      <c r="A86" s="38" t="s">
        <v>894</v>
      </c>
      <c r="C86" s="38" t="s">
        <v>153</v>
      </c>
      <c r="D86" s="38" t="s">
        <v>868</v>
      </c>
      <c r="E86" s="38" t="s">
        <v>1170</v>
      </c>
      <c r="F86" s="38" t="s">
        <v>590</v>
      </c>
      <c r="G86" s="38" t="s">
        <v>527</v>
      </c>
      <c r="H86" s="38" t="s">
        <v>527</v>
      </c>
      <c r="I86" s="38" t="s">
        <v>519</v>
      </c>
      <c r="J86" s="38" t="s">
        <v>527</v>
      </c>
      <c r="K86" s="38">
        <v>1.8000000000000001E-4</v>
      </c>
      <c r="L86" s="38">
        <v>1.8000000000000001E-4</v>
      </c>
      <c r="M86" s="38">
        <v>0</v>
      </c>
      <c r="N86" s="38">
        <v>0.88095000000000001</v>
      </c>
      <c r="O86">
        <v>0.70518999999999998</v>
      </c>
      <c r="P86">
        <v>8.5100000000000002E-3</v>
      </c>
      <c r="Q86">
        <v>1.035E-2</v>
      </c>
      <c r="R86">
        <v>7.6099999999999996E-3</v>
      </c>
      <c r="S86">
        <v>9.6299999999999997E-3</v>
      </c>
      <c r="T86">
        <v>5.8700000000000002E-3</v>
      </c>
      <c r="U86">
        <v>9.0600000000000003E-3</v>
      </c>
      <c r="V86">
        <v>0.14224000000000001</v>
      </c>
      <c r="W86">
        <v>6.3299999999999997E-3</v>
      </c>
      <c r="X86">
        <v>5.4799999999999996E-3</v>
      </c>
      <c r="Y86">
        <v>2.708E-2</v>
      </c>
      <c r="Z86">
        <v>6.2659999999999993E-2</v>
      </c>
      <c r="AA86">
        <v>0.7137</v>
      </c>
      <c r="AB86">
        <v>0.69667999999999997</v>
      </c>
      <c r="AC86" s="39">
        <v>0.21647948400000003</v>
      </c>
    </row>
    <row r="87" spans="1:29" s="38" customFormat="1" x14ac:dyDescent="0.3">
      <c r="B87" s="38" t="s">
        <v>349</v>
      </c>
      <c r="C87" s="38" t="s">
        <v>41</v>
      </c>
      <c r="D87" s="38" t="s">
        <v>1204</v>
      </c>
      <c r="E87" s="38" t="s">
        <v>1159</v>
      </c>
      <c r="F87" s="38" t="s">
        <v>524</v>
      </c>
      <c r="G87" s="38" t="s">
        <v>527</v>
      </c>
      <c r="H87" s="38" t="s">
        <v>527</v>
      </c>
      <c r="I87" s="38" t="s">
        <v>524</v>
      </c>
      <c r="J87" s="38" t="s">
        <v>527</v>
      </c>
      <c r="K87" s="38">
        <v>0</v>
      </c>
      <c r="L87" s="38">
        <v>0</v>
      </c>
      <c r="M87" s="38">
        <v>0</v>
      </c>
      <c r="N87" s="38" t="e">
        <v>#N/A</v>
      </c>
      <c r="O87">
        <v>7.1440000000000003E-2</v>
      </c>
      <c r="P87">
        <v>0.83452000000000004</v>
      </c>
      <c r="Q87">
        <v>2.9170000000000001E-2</v>
      </c>
      <c r="R87">
        <v>6.7600000000000004E-3</v>
      </c>
      <c r="S87">
        <v>3.0899999999999999E-3</v>
      </c>
      <c r="T87">
        <v>3.4499999999999999E-3</v>
      </c>
      <c r="U87">
        <v>3.4199999999999999E-3</v>
      </c>
      <c r="V87">
        <v>2.3400000000000001E-3</v>
      </c>
      <c r="W87">
        <v>8.26E-3</v>
      </c>
      <c r="X87">
        <v>4.5900000000000003E-3</v>
      </c>
      <c r="Y87">
        <v>2.997E-2</v>
      </c>
      <c r="Z87">
        <v>3.0100000000000001E-3</v>
      </c>
      <c r="AA87">
        <v>0.9059600000000001</v>
      </c>
      <c r="AB87">
        <v>0.76307999999999998</v>
      </c>
      <c r="AC87" s="39">
        <v>0.21464004320000005</v>
      </c>
    </row>
    <row r="88" spans="1:29" s="38" customFormat="1" x14ac:dyDescent="0.3">
      <c r="A88" s="38" t="s">
        <v>894</v>
      </c>
      <c r="C88" s="38" t="s">
        <v>141</v>
      </c>
      <c r="D88" s="38" t="s">
        <v>818</v>
      </c>
      <c r="E88" s="38" t="s">
        <v>1123</v>
      </c>
      <c r="F88" s="38" t="s">
        <v>819</v>
      </c>
      <c r="G88" s="38" t="s">
        <v>527</v>
      </c>
      <c r="H88" s="38" t="s">
        <v>527</v>
      </c>
      <c r="I88" s="38" t="s">
        <v>522</v>
      </c>
      <c r="J88" s="38" t="s">
        <v>519</v>
      </c>
      <c r="K88" s="38">
        <v>0</v>
      </c>
      <c r="L88" s="38">
        <v>7.2749999999999995E-2</v>
      </c>
      <c r="M88" s="38">
        <v>0</v>
      </c>
      <c r="N88" s="38">
        <v>0.86904999999999999</v>
      </c>
      <c r="O88">
        <v>0.25912000000000002</v>
      </c>
      <c r="P88">
        <v>1.417E-2</v>
      </c>
      <c r="Q88">
        <v>8.43E-3</v>
      </c>
      <c r="R88">
        <v>5.1399999999999996E-3</v>
      </c>
      <c r="S88">
        <v>3.7499999999999999E-3</v>
      </c>
      <c r="T88">
        <v>3.3300000000000001E-3</v>
      </c>
      <c r="U88">
        <v>7.4700000000000001E-3</v>
      </c>
      <c r="V88">
        <v>5.3299999999999997E-3</v>
      </c>
      <c r="W88">
        <v>0.64302999999999999</v>
      </c>
      <c r="X88">
        <v>2.1199999999999999E-3</v>
      </c>
      <c r="Y88">
        <v>1.5900000000000001E-2</v>
      </c>
      <c r="Z88">
        <v>3.2210000000000003E-2</v>
      </c>
      <c r="AA88">
        <v>0.27329000000000003</v>
      </c>
      <c r="AB88">
        <v>0.24495000000000003</v>
      </c>
      <c r="AC88" s="39">
        <v>0.20634761450000003</v>
      </c>
    </row>
    <row r="89" spans="1:29" x14ac:dyDescent="0.3">
      <c r="A89" s="38"/>
      <c r="B89" s="38" t="s">
        <v>349</v>
      </c>
      <c r="C89" s="38" t="s">
        <v>95</v>
      </c>
      <c r="D89" s="38" t="s">
        <v>939</v>
      </c>
      <c r="E89" s="38" t="s">
        <v>940</v>
      </c>
      <c r="F89" s="38" t="s">
        <v>519</v>
      </c>
      <c r="G89" s="38" t="s">
        <v>527</v>
      </c>
      <c r="H89" s="38" t="s">
        <v>527</v>
      </c>
      <c r="I89" s="38" t="s">
        <v>519</v>
      </c>
      <c r="J89" s="38" t="s">
        <v>527</v>
      </c>
      <c r="K89" s="38">
        <v>0</v>
      </c>
      <c r="L89" s="38">
        <v>0</v>
      </c>
      <c r="M89" s="38">
        <v>0</v>
      </c>
      <c r="N89" s="38">
        <v>1</v>
      </c>
      <c r="O89">
        <v>0.82155</v>
      </c>
      <c r="P89">
        <v>5.398E-2</v>
      </c>
      <c r="Q89">
        <v>4.4560000000000002E-2</v>
      </c>
      <c r="R89">
        <v>4.3499999999999997E-3</v>
      </c>
      <c r="S89">
        <v>3.9699999999999996E-3</v>
      </c>
      <c r="T89">
        <v>2.7499999999999998E-3</v>
      </c>
      <c r="U89">
        <v>1.8329999999999999E-2</v>
      </c>
      <c r="V89">
        <v>9.5200000000000007E-3</v>
      </c>
      <c r="W89">
        <v>4.4799999999999996E-3</v>
      </c>
      <c r="X89">
        <v>8.0499999999999999E-3</v>
      </c>
      <c r="Y89">
        <v>5.7200000000000003E-3</v>
      </c>
      <c r="Z89">
        <v>2.274E-2</v>
      </c>
      <c r="AA89">
        <v>0.87553000000000003</v>
      </c>
      <c r="AB89">
        <v>0.76756999999999997</v>
      </c>
      <c r="AC89" s="20">
        <v>0.20349943790000002</v>
      </c>
    </row>
    <row r="90" spans="1:29" x14ac:dyDescent="0.3">
      <c r="A90" s="38" t="s">
        <v>894</v>
      </c>
      <c r="B90" s="38" t="s">
        <v>349</v>
      </c>
      <c r="C90" s="38" t="s">
        <v>94</v>
      </c>
      <c r="D90" s="38" t="s">
        <v>721</v>
      </c>
      <c r="E90" s="38" t="s">
        <v>722</v>
      </c>
      <c r="F90" s="38" t="s">
        <v>613</v>
      </c>
      <c r="G90" s="38" t="s">
        <v>527</v>
      </c>
      <c r="H90" s="38" t="s">
        <v>519</v>
      </c>
      <c r="I90" s="38" t="s">
        <v>519</v>
      </c>
      <c r="J90" s="38" t="s">
        <v>522</v>
      </c>
      <c r="K90" s="38">
        <v>0</v>
      </c>
      <c r="L90" s="38">
        <v>4.4200000000000003E-3</v>
      </c>
      <c r="M90" s="38">
        <v>0</v>
      </c>
      <c r="N90" s="38">
        <v>1</v>
      </c>
      <c r="O90">
        <v>0.73909000000000002</v>
      </c>
      <c r="P90">
        <v>7.4000000000000003E-3</v>
      </c>
      <c r="Q90">
        <v>4.6699999999999997E-3</v>
      </c>
      <c r="R90">
        <v>4.7999999999999996E-3</v>
      </c>
      <c r="S90">
        <v>2.97E-3</v>
      </c>
      <c r="T90">
        <v>4.0699999999999998E-3</v>
      </c>
      <c r="U90">
        <v>7.6499999999999997E-3</v>
      </c>
      <c r="V90">
        <v>1.5089999999999999E-2</v>
      </c>
      <c r="W90">
        <v>0.19875999999999999</v>
      </c>
      <c r="X90">
        <v>2.0999999999999999E-3</v>
      </c>
      <c r="Y90">
        <v>7.45E-3</v>
      </c>
      <c r="Z90">
        <v>5.9500000000000004E-3</v>
      </c>
      <c r="AA90">
        <v>0.74648999999999999</v>
      </c>
      <c r="AB90">
        <v>0.73169000000000006</v>
      </c>
      <c r="AC90" s="20">
        <v>0.20029073189999996</v>
      </c>
    </row>
    <row r="91" spans="1:29" x14ac:dyDescent="0.3">
      <c r="A91" s="38"/>
      <c r="B91" s="38" t="s">
        <v>349</v>
      </c>
      <c r="C91" s="38" t="s">
        <v>134</v>
      </c>
      <c r="D91" s="38" t="s">
        <v>734</v>
      </c>
      <c r="E91" s="38" t="s">
        <v>1056</v>
      </c>
      <c r="F91" s="38" t="s">
        <v>954</v>
      </c>
      <c r="G91" s="38" t="s">
        <v>527</v>
      </c>
      <c r="H91" s="38" t="s">
        <v>527</v>
      </c>
      <c r="I91" s="38" t="s">
        <v>519</v>
      </c>
      <c r="J91" s="38" t="s">
        <v>521</v>
      </c>
      <c r="K91" s="38">
        <v>0</v>
      </c>
      <c r="L91" s="38">
        <v>1.64E-3</v>
      </c>
      <c r="M91" s="38">
        <v>0</v>
      </c>
      <c r="N91" s="38" t="e">
        <v>#N/A</v>
      </c>
      <c r="O91">
        <v>0.74851000000000001</v>
      </c>
      <c r="P91">
        <v>7.1399999999999996E-3</v>
      </c>
      <c r="Q91">
        <v>3.6800000000000001E-3</v>
      </c>
      <c r="R91">
        <v>7.5500000000000003E-3</v>
      </c>
      <c r="S91">
        <v>3.8999999999999998E-3</v>
      </c>
      <c r="T91">
        <v>0.17383000000000001</v>
      </c>
      <c r="U91">
        <v>6.3E-3</v>
      </c>
      <c r="V91">
        <v>3.3520000000000001E-2</v>
      </c>
      <c r="W91">
        <v>4.1599999999999996E-3</v>
      </c>
      <c r="X91">
        <v>3.3899999999999998E-3</v>
      </c>
      <c r="Y91">
        <v>3.7399999999999998E-3</v>
      </c>
      <c r="Z91">
        <v>4.28E-3</v>
      </c>
      <c r="AA91">
        <v>0.75565000000000004</v>
      </c>
      <c r="AB91">
        <v>0.74136999999999997</v>
      </c>
      <c r="AC91" s="20">
        <v>0.19543375950000003</v>
      </c>
    </row>
    <row r="92" spans="1:29" x14ac:dyDescent="0.3">
      <c r="A92" s="38" t="s">
        <v>894</v>
      </c>
      <c r="B92" s="38"/>
      <c r="C92" s="38" t="s">
        <v>27</v>
      </c>
      <c r="D92" s="38" t="s">
        <v>876</v>
      </c>
      <c r="E92" s="38" t="s">
        <v>1178</v>
      </c>
      <c r="F92" s="38" t="s">
        <v>524</v>
      </c>
      <c r="G92" s="38" t="s">
        <v>527</v>
      </c>
      <c r="H92" s="38" t="s">
        <v>527</v>
      </c>
      <c r="I92" s="38" t="s">
        <v>524</v>
      </c>
      <c r="J92" s="38" t="s">
        <v>527</v>
      </c>
      <c r="K92" s="38">
        <v>0</v>
      </c>
      <c r="L92" s="38">
        <v>0</v>
      </c>
      <c r="M92" s="38">
        <v>0</v>
      </c>
      <c r="N92" s="38">
        <v>0.86904999999999999</v>
      </c>
      <c r="O92">
        <v>5.7529999999999998E-2</v>
      </c>
      <c r="P92">
        <v>0.84148999999999996</v>
      </c>
      <c r="Q92">
        <v>3.0009999999999998E-2</v>
      </c>
      <c r="R92">
        <v>1.136E-2</v>
      </c>
      <c r="S92">
        <v>2.15E-3</v>
      </c>
      <c r="T92">
        <v>4.0699999999999998E-3</v>
      </c>
      <c r="U92">
        <v>4.6699999999999997E-3</v>
      </c>
      <c r="V92">
        <v>3.16E-3</v>
      </c>
      <c r="W92">
        <v>2.1999999999999999E-2</v>
      </c>
      <c r="X92">
        <v>2.7000000000000001E-3</v>
      </c>
      <c r="Y92">
        <v>1.694E-2</v>
      </c>
      <c r="Z92">
        <v>3.9199999999999999E-3</v>
      </c>
      <c r="AA92">
        <v>0.89901999999999993</v>
      </c>
      <c r="AB92">
        <v>0.78395999999999999</v>
      </c>
      <c r="AC92" s="20">
        <v>0.19422428079999998</v>
      </c>
    </row>
    <row r="93" spans="1:29" x14ac:dyDescent="0.3">
      <c r="A93" s="38"/>
      <c r="B93" s="38" t="s">
        <v>349</v>
      </c>
      <c r="C93" s="38" t="s">
        <v>113</v>
      </c>
      <c r="D93" s="38" t="s">
        <v>828</v>
      </c>
      <c r="E93" s="38" t="s">
        <v>1128</v>
      </c>
      <c r="F93" s="38" t="s">
        <v>932</v>
      </c>
      <c r="G93" s="38" t="s">
        <v>527</v>
      </c>
      <c r="H93" s="38" t="s">
        <v>527</v>
      </c>
      <c r="I93" s="38" t="s">
        <v>540</v>
      </c>
      <c r="J93" s="38" t="s">
        <v>519</v>
      </c>
      <c r="K93" s="38">
        <v>0</v>
      </c>
      <c r="L93" s="38">
        <v>3.295E-2</v>
      </c>
      <c r="M93" s="38">
        <v>0</v>
      </c>
      <c r="N93" s="38">
        <v>0.88095000000000001</v>
      </c>
      <c r="O93">
        <v>0.21765999999999999</v>
      </c>
      <c r="P93">
        <v>1.9900000000000001E-2</v>
      </c>
      <c r="Q93">
        <v>5.0099999999999997E-3</v>
      </c>
      <c r="R93">
        <v>5.1000000000000004E-3</v>
      </c>
      <c r="S93">
        <v>5.8500000000000002E-3</v>
      </c>
      <c r="T93">
        <v>8.1099999999999992E-3</v>
      </c>
      <c r="U93">
        <v>6.8900000000000003E-3</v>
      </c>
      <c r="V93">
        <v>1.3809999999999999E-2</v>
      </c>
      <c r="W93">
        <v>3.9899999999999996E-3</v>
      </c>
      <c r="X93">
        <v>4.3299999999999996E-3</v>
      </c>
      <c r="Y93">
        <v>0.70635999999999999</v>
      </c>
      <c r="Z93">
        <v>2.99E-3</v>
      </c>
      <c r="AA93">
        <v>0.23755999999999999</v>
      </c>
      <c r="AB93">
        <v>0.19775999999999999</v>
      </c>
      <c r="AC93" s="20">
        <v>0.19058013440000002</v>
      </c>
    </row>
    <row r="94" spans="1:29" x14ac:dyDescent="0.3">
      <c r="A94" s="38" t="s">
        <v>894</v>
      </c>
      <c r="B94" s="38" t="s">
        <v>349</v>
      </c>
      <c r="C94" s="38" t="s">
        <v>42</v>
      </c>
      <c r="D94" s="38" t="s">
        <v>733</v>
      </c>
      <c r="E94" s="38" t="s">
        <v>1053</v>
      </c>
      <c r="F94" s="38" t="s">
        <v>519</v>
      </c>
      <c r="G94" s="38" t="s">
        <v>527</v>
      </c>
      <c r="H94" s="38" t="s">
        <v>527</v>
      </c>
      <c r="I94" s="38" t="s">
        <v>519</v>
      </c>
      <c r="J94" s="38" t="s">
        <v>527</v>
      </c>
      <c r="K94" s="38">
        <v>0</v>
      </c>
      <c r="L94" s="38">
        <v>0</v>
      </c>
      <c r="M94" s="38">
        <v>0</v>
      </c>
      <c r="N94" s="38">
        <v>1</v>
      </c>
      <c r="O94">
        <v>0.87702999999999998</v>
      </c>
      <c r="P94">
        <v>7.3169999999999999E-2</v>
      </c>
      <c r="Q94">
        <v>8.8900000000000003E-3</v>
      </c>
      <c r="R94">
        <v>1.558E-2</v>
      </c>
      <c r="S94">
        <v>7.8899999999999994E-3</v>
      </c>
      <c r="T94">
        <v>1.8500000000000001E-3</v>
      </c>
      <c r="U94">
        <v>2.7399999999999998E-3</v>
      </c>
      <c r="V94">
        <v>1.64E-3</v>
      </c>
      <c r="W94">
        <v>2.1199999999999999E-3</v>
      </c>
      <c r="X94">
        <v>1.65E-3</v>
      </c>
      <c r="Y94">
        <v>5.3600000000000002E-3</v>
      </c>
      <c r="Z94">
        <v>2.0799999999999998E-3</v>
      </c>
      <c r="AA94">
        <v>0.95019999999999993</v>
      </c>
      <c r="AB94">
        <v>0.80386000000000002</v>
      </c>
      <c r="AC94" s="20">
        <v>0.18637222799999997</v>
      </c>
    </row>
    <row r="95" spans="1:29" x14ac:dyDescent="0.3">
      <c r="A95" s="38" t="s">
        <v>894</v>
      </c>
      <c r="B95" s="38"/>
      <c r="C95" s="38" t="s">
        <v>67</v>
      </c>
      <c r="D95" s="38" t="s">
        <v>812</v>
      </c>
      <c r="E95" s="38" t="s">
        <v>1117</v>
      </c>
      <c r="F95" s="38" t="s">
        <v>564</v>
      </c>
      <c r="G95" s="38" t="s">
        <v>527</v>
      </c>
      <c r="H95" s="38" t="s">
        <v>527</v>
      </c>
      <c r="I95" s="38" t="s">
        <v>520</v>
      </c>
      <c r="J95" s="38" t="s">
        <v>519</v>
      </c>
      <c r="K95" s="38">
        <v>0</v>
      </c>
      <c r="L95" s="38">
        <v>8.029E-2</v>
      </c>
      <c r="M95" s="38">
        <v>0</v>
      </c>
      <c r="N95" s="38">
        <v>1</v>
      </c>
      <c r="O95">
        <v>0.23607</v>
      </c>
      <c r="P95">
        <v>5.9500000000000004E-3</v>
      </c>
      <c r="Q95">
        <v>0.66854000000000002</v>
      </c>
      <c r="R95">
        <v>6.6100000000000004E-3</v>
      </c>
      <c r="S95">
        <v>6.7299999999999999E-3</v>
      </c>
      <c r="T95">
        <v>3.3700000000000002E-3</v>
      </c>
      <c r="U95">
        <v>4.6800000000000001E-3</v>
      </c>
      <c r="V95">
        <v>2.33E-3</v>
      </c>
      <c r="W95">
        <v>8.4600000000000005E-3</v>
      </c>
      <c r="X95">
        <v>4.8300000000000001E-3</v>
      </c>
      <c r="Y95">
        <v>4.6100000000000002E-2</v>
      </c>
      <c r="Z95">
        <v>6.3499999999999997E-3</v>
      </c>
      <c r="AA95">
        <v>0.24202000000000001</v>
      </c>
      <c r="AB95">
        <v>0.23011999999999999</v>
      </c>
      <c r="AC95" s="20">
        <v>0.18632635760000002</v>
      </c>
    </row>
    <row r="96" spans="1:29" x14ac:dyDescent="0.3">
      <c r="A96" s="38"/>
      <c r="B96" s="38" t="s">
        <v>349</v>
      </c>
      <c r="C96" s="38" t="s">
        <v>114</v>
      </c>
      <c r="D96" s="38" t="s">
        <v>899</v>
      </c>
      <c r="E96" s="38" t="s">
        <v>587</v>
      </c>
      <c r="F96" s="38" t="s">
        <v>536</v>
      </c>
      <c r="G96" s="38" t="s">
        <v>527</v>
      </c>
      <c r="H96" s="38" t="s">
        <v>527</v>
      </c>
      <c r="I96" s="38" t="s">
        <v>519</v>
      </c>
      <c r="J96" s="38" t="s">
        <v>520</v>
      </c>
      <c r="K96" s="38">
        <v>0</v>
      </c>
      <c r="L96" s="38">
        <v>1.609E-2</v>
      </c>
      <c r="M96" s="38">
        <v>0</v>
      </c>
      <c r="N96" s="38">
        <v>0.5</v>
      </c>
      <c r="O96">
        <v>0.78434000000000004</v>
      </c>
      <c r="P96">
        <v>1.4970000000000001E-2</v>
      </c>
      <c r="Q96">
        <v>0.15396000000000001</v>
      </c>
      <c r="R96">
        <v>1.7999999999999999E-2</v>
      </c>
      <c r="S96">
        <v>4.2599999999999999E-3</v>
      </c>
      <c r="T96">
        <v>3.2000000000000002E-3</v>
      </c>
      <c r="U96">
        <v>5.1999999999999998E-3</v>
      </c>
      <c r="V96">
        <v>1.2999999999999999E-3</v>
      </c>
      <c r="W96">
        <v>3.4299999999999999E-3</v>
      </c>
      <c r="X96">
        <v>2.4099999999999998E-3</v>
      </c>
      <c r="Y96">
        <v>4.4799999999999996E-3</v>
      </c>
      <c r="Z96">
        <v>4.4400000000000004E-3</v>
      </c>
      <c r="AA96">
        <v>0.79931000000000008</v>
      </c>
      <c r="AB96">
        <v>0.76937</v>
      </c>
      <c r="AC96" s="20">
        <v>0.18434486530000002</v>
      </c>
    </row>
    <row r="97" spans="1:29" x14ac:dyDescent="0.3">
      <c r="A97" s="38"/>
      <c r="B97" s="38" t="s">
        <v>349</v>
      </c>
      <c r="C97" s="38" t="s">
        <v>122</v>
      </c>
      <c r="D97" s="38" t="s">
        <v>822</v>
      </c>
      <c r="E97" s="38" t="s">
        <v>709</v>
      </c>
      <c r="F97" s="38" t="s">
        <v>927</v>
      </c>
      <c r="G97" s="38" t="s">
        <v>527</v>
      </c>
      <c r="H97" s="38" t="s">
        <v>527</v>
      </c>
      <c r="I97" s="38" t="s">
        <v>519</v>
      </c>
      <c r="J97" s="38" t="s">
        <v>527</v>
      </c>
      <c r="K97" s="38">
        <v>1.0000000000000001E-5</v>
      </c>
      <c r="L97" s="38">
        <v>1.0000000000000001E-5</v>
      </c>
      <c r="M97" s="38">
        <v>0</v>
      </c>
      <c r="N97" s="38">
        <v>0.75</v>
      </c>
      <c r="O97">
        <v>0.78534999999999999</v>
      </c>
      <c r="P97">
        <v>1.174E-2</v>
      </c>
      <c r="Q97">
        <v>8.3499999999999998E-3</v>
      </c>
      <c r="R97">
        <v>4.3860000000000003E-2</v>
      </c>
      <c r="S97">
        <v>2.8900000000000002E-3</v>
      </c>
      <c r="T97">
        <v>2.81E-3</v>
      </c>
      <c r="U97">
        <v>2.8500000000000001E-3</v>
      </c>
      <c r="V97">
        <v>3.5300000000000002E-3</v>
      </c>
      <c r="W97">
        <v>2.5400000000000002E-3</v>
      </c>
      <c r="X97">
        <v>2.7299999999999998E-3</v>
      </c>
      <c r="Y97">
        <v>0.13105</v>
      </c>
      <c r="Z97">
        <v>2.3E-3</v>
      </c>
      <c r="AA97">
        <v>0.79708999999999997</v>
      </c>
      <c r="AB97">
        <v>0.77361000000000002</v>
      </c>
      <c r="AC97" s="20">
        <v>0.18045320509999999</v>
      </c>
    </row>
    <row r="98" spans="1:29" x14ac:dyDescent="0.3">
      <c r="A98" s="38" t="s">
        <v>894</v>
      </c>
      <c r="B98" s="38"/>
      <c r="C98" s="38" t="s">
        <v>173</v>
      </c>
      <c r="D98" s="38" t="s">
        <v>771</v>
      </c>
      <c r="E98" s="38" t="s">
        <v>1086</v>
      </c>
      <c r="F98" s="38" t="s">
        <v>524</v>
      </c>
      <c r="G98" s="38" t="s">
        <v>524</v>
      </c>
      <c r="H98" s="38" t="s">
        <v>524</v>
      </c>
      <c r="I98" s="38" t="s">
        <v>524</v>
      </c>
      <c r="J98" s="38" t="s">
        <v>527</v>
      </c>
      <c r="K98" s="38">
        <v>0</v>
      </c>
      <c r="L98" s="38">
        <v>0</v>
      </c>
      <c r="M98" s="38">
        <v>0</v>
      </c>
      <c r="N98" s="38">
        <v>1</v>
      </c>
      <c r="O98">
        <v>5.3620000000000001E-2</v>
      </c>
      <c r="P98">
        <v>0.85719999999999996</v>
      </c>
      <c r="Q98">
        <v>3.2550000000000003E-2</v>
      </c>
      <c r="R98">
        <v>3.3500000000000001E-3</v>
      </c>
      <c r="S98">
        <v>3.0599999999999998E-3</v>
      </c>
      <c r="T98">
        <v>3.7699999999999999E-3</v>
      </c>
      <c r="U98">
        <v>5.94E-3</v>
      </c>
      <c r="V98">
        <v>6.8900000000000003E-3</v>
      </c>
      <c r="W98">
        <v>6.3099999999999996E-3</v>
      </c>
      <c r="X98">
        <v>3.7399999999999998E-3</v>
      </c>
      <c r="Y98">
        <v>1.4069999999999999E-2</v>
      </c>
      <c r="Z98">
        <v>9.4900000000000002E-3</v>
      </c>
      <c r="AA98">
        <v>0.91081999999999996</v>
      </c>
      <c r="AB98">
        <v>0.80357999999999996</v>
      </c>
      <c r="AC98" s="20">
        <v>0.17890326440000004</v>
      </c>
    </row>
    <row r="99" spans="1:29" x14ac:dyDescent="0.3">
      <c r="A99" s="38"/>
      <c r="B99" s="38" t="s">
        <v>349</v>
      </c>
      <c r="C99" s="38" t="s">
        <v>185</v>
      </c>
      <c r="D99" s="38" t="s">
        <v>726</v>
      </c>
      <c r="E99" s="38" t="s">
        <v>1046</v>
      </c>
      <c r="F99" s="38" t="s">
        <v>524</v>
      </c>
      <c r="G99" s="38" t="s">
        <v>527</v>
      </c>
      <c r="H99" s="38" t="s">
        <v>527</v>
      </c>
      <c r="I99" s="38" t="s">
        <v>524</v>
      </c>
      <c r="J99" s="38" t="s">
        <v>527</v>
      </c>
      <c r="K99" s="38">
        <v>0</v>
      </c>
      <c r="L99" s="38">
        <v>0</v>
      </c>
      <c r="M99" s="38">
        <v>0</v>
      </c>
      <c r="N99" s="38">
        <v>1</v>
      </c>
      <c r="O99">
        <v>6.7760000000000001E-2</v>
      </c>
      <c r="P99">
        <v>0.88348000000000004</v>
      </c>
      <c r="Q99">
        <v>4.4299999999999999E-3</v>
      </c>
      <c r="R99">
        <v>3.81E-3</v>
      </c>
      <c r="S99">
        <v>3.4399999999999999E-3</v>
      </c>
      <c r="T99">
        <v>3.1800000000000001E-3</v>
      </c>
      <c r="U99">
        <v>1.0959999999999999E-2</v>
      </c>
      <c r="V99">
        <v>7.45E-3</v>
      </c>
      <c r="W99">
        <v>2.5300000000000001E-3</v>
      </c>
      <c r="X99">
        <v>1.01E-3</v>
      </c>
      <c r="Y99">
        <v>5.5999999999999999E-3</v>
      </c>
      <c r="Z99">
        <v>6.3600000000000002E-3</v>
      </c>
      <c r="AA99">
        <v>0.95124000000000009</v>
      </c>
      <c r="AB99">
        <v>0.81572</v>
      </c>
      <c r="AC99" s="20">
        <v>0.1752945072</v>
      </c>
    </row>
    <row r="100" spans="1:29" x14ac:dyDescent="0.3">
      <c r="A100" s="38"/>
      <c r="B100" s="38" t="s">
        <v>349</v>
      </c>
      <c r="C100" s="38" t="s">
        <v>160</v>
      </c>
      <c r="D100" s="38" t="s">
        <v>757</v>
      </c>
      <c r="E100" s="38" t="s">
        <v>1079</v>
      </c>
      <c r="F100" s="38" t="s">
        <v>545</v>
      </c>
      <c r="G100" s="38" t="s">
        <v>520</v>
      </c>
      <c r="H100" s="38" t="s">
        <v>566</v>
      </c>
      <c r="I100" s="38" t="s">
        <v>520</v>
      </c>
      <c r="J100" s="38" t="s">
        <v>519</v>
      </c>
      <c r="K100" s="38">
        <v>0</v>
      </c>
      <c r="L100" s="38">
        <v>1E-3</v>
      </c>
      <c r="M100" s="38">
        <v>0</v>
      </c>
      <c r="N100" s="38">
        <v>1</v>
      </c>
      <c r="O100">
        <v>0.19588</v>
      </c>
      <c r="P100">
        <v>1.1220000000000001E-2</v>
      </c>
      <c r="Q100">
        <v>0.72912999999999994</v>
      </c>
      <c r="R100">
        <v>3.075E-2</v>
      </c>
      <c r="S100">
        <v>8.77E-3</v>
      </c>
      <c r="T100">
        <v>3.48E-3</v>
      </c>
      <c r="U100">
        <v>3.7599999999999999E-3</v>
      </c>
      <c r="V100">
        <v>1.9499999999999999E-3</v>
      </c>
      <c r="W100">
        <v>2.3999999999999998E-3</v>
      </c>
      <c r="X100">
        <v>1.56E-3</v>
      </c>
      <c r="Y100">
        <v>7.7299999999999999E-3</v>
      </c>
      <c r="Z100">
        <v>3.3800000000000002E-3</v>
      </c>
      <c r="AA100">
        <v>0.20710000000000001</v>
      </c>
      <c r="AB100">
        <v>0.18465999999999999</v>
      </c>
      <c r="AC100" s="20">
        <v>0.168856914</v>
      </c>
    </row>
    <row r="101" spans="1:29" x14ac:dyDescent="0.3">
      <c r="A101" s="38" t="s">
        <v>894</v>
      </c>
      <c r="B101" s="38"/>
      <c r="C101" s="38" t="s">
        <v>81</v>
      </c>
      <c r="D101" s="38" t="s">
        <v>580</v>
      </c>
      <c r="E101" s="38" t="s">
        <v>581</v>
      </c>
      <c r="F101" s="38" t="s">
        <v>943</v>
      </c>
      <c r="G101" s="38" t="s">
        <v>527</v>
      </c>
      <c r="H101" s="38" t="s">
        <v>527</v>
      </c>
      <c r="I101" s="38" t="s">
        <v>540</v>
      </c>
      <c r="J101" s="38" t="s">
        <v>519</v>
      </c>
      <c r="K101" s="38">
        <v>0</v>
      </c>
      <c r="L101" s="38">
        <v>6.7809999999999995E-2</v>
      </c>
      <c r="M101" s="38">
        <v>0</v>
      </c>
      <c r="N101" s="38">
        <v>0.88095000000000001</v>
      </c>
      <c r="O101">
        <v>0.18739</v>
      </c>
      <c r="P101">
        <v>1.5810000000000001E-2</v>
      </c>
      <c r="Q101">
        <v>7.6400000000000001E-3</v>
      </c>
      <c r="R101">
        <v>4.9899999999999996E-3</v>
      </c>
      <c r="S101">
        <v>1.9980000000000001E-2</v>
      </c>
      <c r="T101">
        <v>6.9499999999999996E-3</v>
      </c>
      <c r="U101">
        <v>5.3800000000000002E-3</v>
      </c>
      <c r="V101">
        <v>5.1279999999999999E-2</v>
      </c>
      <c r="W101">
        <v>1.2279999999999999E-2</v>
      </c>
      <c r="X101">
        <v>8.4200000000000004E-3</v>
      </c>
      <c r="Y101">
        <v>0.66093999999999997</v>
      </c>
      <c r="Z101">
        <v>1.891E-2</v>
      </c>
      <c r="AA101">
        <v>0.20319999999999999</v>
      </c>
      <c r="AB101">
        <v>0.17158000000000001</v>
      </c>
      <c r="AC101" s="20">
        <v>0.16833494399999999</v>
      </c>
    </row>
    <row r="102" spans="1:29" x14ac:dyDescent="0.3">
      <c r="A102" s="38" t="s">
        <v>894</v>
      </c>
      <c r="B102" s="38"/>
      <c r="C102" s="38" t="s">
        <v>212</v>
      </c>
      <c r="D102" s="38" t="s">
        <v>955</v>
      </c>
      <c r="E102" s="38" t="s">
        <v>956</v>
      </c>
      <c r="F102" s="38" t="s">
        <v>519</v>
      </c>
      <c r="G102" s="38" t="s">
        <v>527</v>
      </c>
      <c r="H102" s="38" t="s">
        <v>527</v>
      </c>
      <c r="I102" s="38" t="s">
        <v>519</v>
      </c>
      <c r="J102" s="38" t="s">
        <v>527</v>
      </c>
      <c r="K102" s="38">
        <v>0</v>
      </c>
      <c r="L102" s="38">
        <v>0</v>
      </c>
      <c r="M102" s="38">
        <v>0</v>
      </c>
      <c r="N102" s="38">
        <v>0.64285999999999999</v>
      </c>
      <c r="O102">
        <v>0.80488000000000004</v>
      </c>
      <c r="P102">
        <v>9.8200000000000006E-3</v>
      </c>
      <c r="Q102">
        <v>4.2770000000000002E-2</v>
      </c>
      <c r="R102">
        <v>4.5799999999999999E-3</v>
      </c>
      <c r="S102">
        <v>5.586E-2</v>
      </c>
      <c r="T102">
        <v>1.9990000000000001E-2</v>
      </c>
      <c r="U102">
        <v>4.15E-3</v>
      </c>
      <c r="V102">
        <v>4.2300000000000003E-3</v>
      </c>
      <c r="W102">
        <v>2.8800000000000002E-3</v>
      </c>
      <c r="X102">
        <v>9.5999999999999992E-3</v>
      </c>
      <c r="Y102">
        <v>4.7800000000000004E-3</v>
      </c>
      <c r="Z102">
        <v>3.6450000000000003E-2</v>
      </c>
      <c r="AA102">
        <v>0.81470000000000009</v>
      </c>
      <c r="AB102">
        <v>0.79505999999999999</v>
      </c>
      <c r="AC102" s="20">
        <v>0.16696461800000004</v>
      </c>
    </row>
    <row r="103" spans="1:29" x14ac:dyDescent="0.3">
      <c r="A103" s="38" t="s">
        <v>894</v>
      </c>
      <c r="B103" s="38"/>
      <c r="C103" s="38" t="s">
        <v>242</v>
      </c>
      <c r="D103" s="38" t="s">
        <v>805</v>
      </c>
      <c r="E103" s="38" t="s">
        <v>1112</v>
      </c>
      <c r="F103" s="38" t="s">
        <v>542</v>
      </c>
      <c r="G103" s="38" t="s">
        <v>527</v>
      </c>
      <c r="H103" s="38" t="s">
        <v>527</v>
      </c>
      <c r="I103" s="38" t="s">
        <v>518</v>
      </c>
      <c r="J103" s="38" t="s">
        <v>524</v>
      </c>
      <c r="K103" s="38">
        <v>0</v>
      </c>
      <c r="L103" s="38">
        <v>2.4410000000000001E-2</v>
      </c>
      <c r="M103" s="38">
        <v>0</v>
      </c>
      <c r="N103" s="38">
        <v>0.75</v>
      </c>
      <c r="O103">
        <v>3.3500000000000001E-3</v>
      </c>
      <c r="P103">
        <v>0.2014</v>
      </c>
      <c r="Q103">
        <v>3.15E-3</v>
      </c>
      <c r="R103">
        <v>9.3799999999999994E-3</v>
      </c>
      <c r="S103">
        <v>7.0099999999999997E-3</v>
      </c>
      <c r="T103">
        <v>3.5400000000000002E-3</v>
      </c>
      <c r="U103">
        <v>1.6000000000000001E-3</v>
      </c>
      <c r="V103">
        <v>2.7200000000000002E-3</v>
      </c>
      <c r="W103">
        <v>6.6100000000000004E-3</v>
      </c>
      <c r="X103">
        <v>0.75221000000000005</v>
      </c>
      <c r="Y103">
        <v>3.7200000000000002E-3</v>
      </c>
      <c r="Z103">
        <v>5.3099999999999996E-3</v>
      </c>
      <c r="AA103">
        <v>0.20474999999999999</v>
      </c>
      <c r="AB103">
        <v>0.19805</v>
      </c>
      <c r="AC103" s="20">
        <v>0.16419926249999997</v>
      </c>
    </row>
    <row r="104" spans="1:29" x14ac:dyDescent="0.3">
      <c r="A104" s="38"/>
      <c r="B104" s="38" t="s">
        <v>349</v>
      </c>
      <c r="C104" s="38" t="s">
        <v>154</v>
      </c>
      <c r="D104" s="38" t="s">
        <v>572</v>
      </c>
      <c r="E104" s="38" t="s">
        <v>938</v>
      </c>
      <c r="F104" s="38" t="s">
        <v>635</v>
      </c>
      <c r="G104" s="38" t="s">
        <v>527</v>
      </c>
      <c r="H104" s="38" t="s">
        <v>527</v>
      </c>
      <c r="I104" s="38" t="s">
        <v>524</v>
      </c>
      <c r="J104" s="38" t="s">
        <v>527</v>
      </c>
      <c r="K104" s="38">
        <v>0</v>
      </c>
      <c r="L104" s="38">
        <v>0</v>
      </c>
      <c r="M104" s="38">
        <v>0</v>
      </c>
      <c r="N104" s="38">
        <v>1</v>
      </c>
      <c r="O104">
        <v>3.8400000000000001E-3</v>
      </c>
      <c r="P104">
        <v>0.80279999999999996</v>
      </c>
      <c r="Q104">
        <v>3.49E-3</v>
      </c>
      <c r="R104">
        <v>3.65E-3</v>
      </c>
      <c r="S104">
        <v>6.6499999999999997E-3</v>
      </c>
      <c r="T104">
        <v>3.62E-3</v>
      </c>
      <c r="U104">
        <v>2.0300000000000001E-3</v>
      </c>
      <c r="V104">
        <v>2.49E-3</v>
      </c>
      <c r="W104">
        <v>5.4799999999999996E-3</v>
      </c>
      <c r="X104">
        <v>0.14666999999999999</v>
      </c>
      <c r="Y104">
        <v>1.487E-2</v>
      </c>
      <c r="Z104">
        <v>4.4099999999999999E-3</v>
      </c>
      <c r="AA104">
        <v>0.80663999999999991</v>
      </c>
      <c r="AB104">
        <v>0.79896</v>
      </c>
      <c r="AC104" s="20">
        <v>0.16216690559999997</v>
      </c>
    </row>
    <row r="105" spans="1:29" x14ac:dyDescent="0.3">
      <c r="A105" s="38" t="s">
        <v>894</v>
      </c>
      <c r="B105" s="38" t="s">
        <v>349</v>
      </c>
      <c r="C105" s="38" t="s">
        <v>56</v>
      </c>
      <c r="D105" s="38" t="s">
        <v>867</v>
      </c>
      <c r="E105" s="38" t="s">
        <v>1168</v>
      </c>
      <c r="F105" s="38" t="s">
        <v>519</v>
      </c>
      <c r="G105" s="38" t="s">
        <v>519</v>
      </c>
      <c r="H105" s="38" t="s">
        <v>519</v>
      </c>
      <c r="I105" s="38" t="s">
        <v>519</v>
      </c>
      <c r="J105" s="38" t="s">
        <v>527</v>
      </c>
      <c r="K105" s="38">
        <v>0</v>
      </c>
      <c r="L105" s="38">
        <v>0</v>
      </c>
      <c r="M105" s="38">
        <v>0</v>
      </c>
      <c r="N105" s="38">
        <v>1</v>
      </c>
      <c r="O105">
        <v>0.82777999999999996</v>
      </c>
      <c r="P105">
        <v>1.499E-2</v>
      </c>
      <c r="Q105">
        <v>1.481E-2</v>
      </c>
      <c r="R105">
        <v>9.3600000000000003E-3</v>
      </c>
      <c r="S105">
        <v>2.3050000000000001E-2</v>
      </c>
      <c r="T105">
        <v>4.2599999999999999E-3</v>
      </c>
      <c r="U105">
        <v>3.7000000000000002E-3</v>
      </c>
      <c r="V105">
        <v>2.7100000000000002E-3</v>
      </c>
      <c r="W105">
        <v>2.7499999999999998E-3</v>
      </c>
      <c r="X105">
        <v>1.329E-2</v>
      </c>
      <c r="Y105">
        <v>7.8039999999999998E-2</v>
      </c>
      <c r="Z105">
        <v>5.2700000000000004E-3</v>
      </c>
      <c r="AA105">
        <v>0.84276999999999991</v>
      </c>
      <c r="AB105">
        <v>0.81279000000000001</v>
      </c>
      <c r="AC105" s="20">
        <v>0.15777497169999996</v>
      </c>
    </row>
    <row r="106" spans="1:29" x14ac:dyDescent="0.3">
      <c r="A106" s="38"/>
      <c r="B106" s="38" t="s">
        <v>349</v>
      </c>
      <c r="C106" s="38" t="s">
        <v>54</v>
      </c>
      <c r="D106" s="38" t="s">
        <v>768</v>
      </c>
      <c r="E106" s="38" t="s">
        <v>1083</v>
      </c>
      <c r="F106" s="38" t="s">
        <v>519</v>
      </c>
      <c r="G106" s="38" t="s">
        <v>527</v>
      </c>
      <c r="H106" s="38" t="s">
        <v>519</v>
      </c>
      <c r="I106" s="38" t="s">
        <v>519</v>
      </c>
      <c r="J106" s="38" t="s">
        <v>527</v>
      </c>
      <c r="K106" s="38">
        <v>0</v>
      </c>
      <c r="L106" s="38">
        <v>0</v>
      </c>
      <c r="M106" s="38">
        <v>0</v>
      </c>
      <c r="N106" s="38" t="e">
        <v>#N/A</v>
      </c>
      <c r="O106">
        <v>0.83037000000000005</v>
      </c>
      <c r="P106">
        <v>1.389E-2</v>
      </c>
      <c r="Q106">
        <v>1.435E-2</v>
      </c>
      <c r="R106">
        <v>8.8900000000000003E-3</v>
      </c>
      <c r="S106">
        <v>1.044E-2</v>
      </c>
      <c r="T106">
        <v>3.82E-3</v>
      </c>
      <c r="U106">
        <v>4.7299999999999998E-3</v>
      </c>
      <c r="V106">
        <v>2.49E-3</v>
      </c>
      <c r="W106">
        <v>2.4599999999999999E-3</v>
      </c>
      <c r="X106">
        <v>2.4150000000000001E-2</v>
      </c>
      <c r="Y106">
        <v>1.2659999999999999E-2</v>
      </c>
      <c r="Z106">
        <v>7.1760000000000004E-2</v>
      </c>
      <c r="AA106">
        <v>0.84426000000000001</v>
      </c>
      <c r="AB106">
        <v>0.81648000000000009</v>
      </c>
      <c r="AC106" s="20">
        <v>0.15493859519999992</v>
      </c>
    </row>
    <row r="107" spans="1:29" x14ac:dyDescent="0.3">
      <c r="A107" s="38" t="s">
        <v>894</v>
      </c>
      <c r="B107" s="38"/>
      <c r="C107" s="38" t="s">
        <v>295</v>
      </c>
      <c r="D107" s="38" t="s">
        <v>725</v>
      </c>
      <c r="E107" s="38" t="s">
        <v>1045</v>
      </c>
      <c r="F107" s="38" t="s">
        <v>524</v>
      </c>
      <c r="G107" s="38" t="s">
        <v>527</v>
      </c>
      <c r="H107" s="38" t="s">
        <v>527</v>
      </c>
      <c r="I107" s="38" t="s">
        <v>524</v>
      </c>
      <c r="J107" s="38" t="s">
        <v>527</v>
      </c>
      <c r="K107" s="38">
        <v>0</v>
      </c>
      <c r="L107" s="38">
        <v>0</v>
      </c>
      <c r="M107" s="38">
        <v>0</v>
      </c>
      <c r="N107" s="38">
        <v>0.86904999999999999</v>
      </c>
      <c r="O107">
        <v>1.312E-2</v>
      </c>
      <c r="P107">
        <v>0.83043</v>
      </c>
      <c r="Q107">
        <v>7.0099999999999997E-3</v>
      </c>
      <c r="R107">
        <v>9.7800000000000005E-3</v>
      </c>
      <c r="S107">
        <v>5.4769999999999999E-2</v>
      </c>
      <c r="T107">
        <v>2.0500000000000002E-3</v>
      </c>
      <c r="U107">
        <v>1.25E-3</v>
      </c>
      <c r="V107">
        <v>3.1900000000000001E-3</v>
      </c>
      <c r="W107">
        <v>1.278E-2</v>
      </c>
      <c r="X107">
        <v>1.813E-2</v>
      </c>
      <c r="Y107">
        <v>4.3479999999999998E-2</v>
      </c>
      <c r="Z107">
        <v>4.0200000000000001E-3</v>
      </c>
      <c r="AA107">
        <v>0.84355000000000002</v>
      </c>
      <c r="AB107">
        <v>0.81730999999999998</v>
      </c>
      <c r="AC107" s="20">
        <v>0.15410814950000001</v>
      </c>
    </row>
    <row r="108" spans="1:29" x14ac:dyDescent="0.3">
      <c r="A108" s="38"/>
      <c r="B108" s="38" t="s">
        <v>349</v>
      </c>
      <c r="C108" s="38" t="s">
        <v>127</v>
      </c>
      <c r="D108" s="38" t="s">
        <v>857</v>
      </c>
      <c r="E108" s="38" t="s">
        <v>1162</v>
      </c>
      <c r="F108" s="38" t="s">
        <v>524</v>
      </c>
      <c r="G108" s="38" t="s">
        <v>527</v>
      </c>
      <c r="H108" s="38" t="s">
        <v>527</v>
      </c>
      <c r="I108" s="38" t="s">
        <v>524</v>
      </c>
      <c r="J108" s="38" t="s">
        <v>527</v>
      </c>
      <c r="K108" s="38">
        <v>0</v>
      </c>
      <c r="L108" s="38">
        <v>0</v>
      </c>
      <c r="M108" s="38">
        <v>0</v>
      </c>
      <c r="N108" s="38">
        <v>0.86904999999999999</v>
      </c>
      <c r="O108">
        <v>4.8489999999999998E-2</v>
      </c>
      <c r="P108">
        <v>0.88849</v>
      </c>
      <c r="Q108">
        <v>3.48E-3</v>
      </c>
      <c r="R108">
        <v>6.2899999999999996E-3</v>
      </c>
      <c r="S108">
        <v>3.47E-3</v>
      </c>
      <c r="T108">
        <v>2.0600000000000002E-3</v>
      </c>
      <c r="U108">
        <v>2.4399999999999999E-3</v>
      </c>
      <c r="V108">
        <v>3.6900000000000001E-3</v>
      </c>
      <c r="W108">
        <v>3.3800000000000002E-3</v>
      </c>
      <c r="X108">
        <v>7.7400000000000004E-3</v>
      </c>
      <c r="Y108">
        <v>2.1170000000000001E-2</v>
      </c>
      <c r="Z108">
        <v>9.2899999999999996E-3</v>
      </c>
      <c r="AA108">
        <v>0.93698000000000004</v>
      </c>
      <c r="AB108">
        <v>0.84</v>
      </c>
      <c r="AC108" s="20">
        <v>0.14991680000000004</v>
      </c>
    </row>
    <row r="109" spans="1:29" x14ac:dyDescent="0.3">
      <c r="A109" s="38"/>
      <c r="B109" s="38" t="s">
        <v>349</v>
      </c>
      <c r="C109" s="38" t="s">
        <v>194</v>
      </c>
      <c r="D109" s="38" t="s">
        <v>634</v>
      </c>
      <c r="E109" s="38" t="s">
        <v>976</v>
      </c>
      <c r="F109" s="38" t="s">
        <v>560</v>
      </c>
      <c r="G109" s="38" t="s">
        <v>527</v>
      </c>
      <c r="H109" s="38" t="s">
        <v>527</v>
      </c>
      <c r="I109" s="38" t="s">
        <v>519</v>
      </c>
      <c r="J109" s="38" t="s">
        <v>527</v>
      </c>
      <c r="K109" s="38">
        <v>8.4999999999999995E-4</v>
      </c>
      <c r="L109" s="38">
        <v>8.4999999999999995E-4</v>
      </c>
      <c r="M109" s="38">
        <v>0</v>
      </c>
      <c r="N109" s="38">
        <v>0.84523999999999999</v>
      </c>
      <c r="O109">
        <v>0.82291999999999998</v>
      </c>
      <c r="P109">
        <v>2.7100000000000002E-3</v>
      </c>
      <c r="Q109">
        <v>0.11232</v>
      </c>
      <c r="R109">
        <v>4.7999999999999996E-3</v>
      </c>
      <c r="S109">
        <v>2.65E-3</v>
      </c>
      <c r="T109">
        <v>4.8300000000000001E-3</v>
      </c>
      <c r="U109">
        <v>8.5800000000000008E-3</v>
      </c>
      <c r="V109">
        <v>4.1399999999999996E-3</v>
      </c>
      <c r="W109">
        <v>5.1999999999999998E-3</v>
      </c>
      <c r="X109">
        <v>1.1199999999999999E-3</v>
      </c>
      <c r="Y109">
        <v>2.7099999999999999E-2</v>
      </c>
      <c r="Z109">
        <v>3.63E-3</v>
      </c>
      <c r="AA109">
        <v>0.82562999999999998</v>
      </c>
      <c r="AB109">
        <v>0.82020999999999999</v>
      </c>
      <c r="AC109" s="20">
        <v>0.14844001770000001</v>
      </c>
    </row>
    <row r="110" spans="1:29" x14ac:dyDescent="0.3">
      <c r="A110" s="38"/>
      <c r="B110" s="38" t="s">
        <v>349</v>
      </c>
      <c r="C110" s="38" t="s">
        <v>22</v>
      </c>
      <c r="D110" s="38" t="s">
        <v>796</v>
      </c>
      <c r="E110" s="38" t="s">
        <v>1104</v>
      </c>
      <c r="F110" s="38" t="s">
        <v>519</v>
      </c>
      <c r="G110" s="38" t="s">
        <v>519</v>
      </c>
      <c r="H110" s="38" t="s">
        <v>519</v>
      </c>
      <c r="I110" s="38" t="s">
        <v>519</v>
      </c>
      <c r="J110" s="38" t="s">
        <v>527</v>
      </c>
      <c r="K110" s="38">
        <v>0</v>
      </c>
      <c r="L110" s="38">
        <v>0</v>
      </c>
      <c r="M110" s="38">
        <v>0</v>
      </c>
      <c r="N110" s="38">
        <v>1</v>
      </c>
      <c r="O110">
        <v>0.90468999999999999</v>
      </c>
      <c r="P110">
        <v>5.3749999999999999E-2</v>
      </c>
      <c r="Q110">
        <v>1.1259999999999999E-2</v>
      </c>
      <c r="R110">
        <v>7.3400000000000002E-3</v>
      </c>
      <c r="S110">
        <v>6.6699999999999997E-3</v>
      </c>
      <c r="T110">
        <v>2.2300000000000002E-3</v>
      </c>
      <c r="U110">
        <v>3.2000000000000002E-3</v>
      </c>
      <c r="V110">
        <v>1.5399999999999999E-3</v>
      </c>
      <c r="W110">
        <v>2.2799999999999999E-3</v>
      </c>
      <c r="X110">
        <v>2.1099999999999999E-3</v>
      </c>
      <c r="Y110">
        <v>2.7699999999999999E-3</v>
      </c>
      <c r="Z110">
        <v>2.1700000000000001E-3</v>
      </c>
      <c r="AA110">
        <v>0.95843999999999996</v>
      </c>
      <c r="AB110">
        <v>0.85094000000000003</v>
      </c>
      <c r="AC110" s="20">
        <v>0.14286506639999996</v>
      </c>
    </row>
    <row r="111" spans="1:29" x14ac:dyDescent="0.3">
      <c r="A111" s="38"/>
      <c r="B111" s="38" t="s">
        <v>349</v>
      </c>
      <c r="C111" s="38" t="s">
        <v>165</v>
      </c>
      <c r="D111" s="38" t="s">
        <v>901</v>
      </c>
      <c r="E111" s="38" t="s">
        <v>1057</v>
      </c>
      <c r="F111" s="38" t="s">
        <v>519</v>
      </c>
      <c r="G111" s="38" t="s">
        <v>527</v>
      </c>
      <c r="H111" s="38" t="s">
        <v>527</v>
      </c>
      <c r="I111" s="38" t="s">
        <v>519</v>
      </c>
      <c r="J111" s="38" t="s">
        <v>527</v>
      </c>
      <c r="K111" s="38">
        <v>0</v>
      </c>
      <c r="L111" s="38">
        <v>0</v>
      </c>
      <c r="M111" s="38">
        <v>0</v>
      </c>
      <c r="N111" s="38">
        <v>0.61904999999999999</v>
      </c>
      <c r="O111">
        <v>0.85982999999999998</v>
      </c>
      <c r="P111">
        <v>1.8350000000000002E-2</v>
      </c>
      <c r="Q111">
        <v>4.3699999999999998E-3</v>
      </c>
      <c r="R111">
        <v>3.1700000000000001E-3</v>
      </c>
      <c r="S111">
        <v>1.7850000000000001E-2</v>
      </c>
      <c r="T111">
        <v>1.2330000000000001E-2</v>
      </c>
      <c r="U111">
        <v>5.4200000000000003E-3</v>
      </c>
      <c r="V111">
        <v>3.2199999999999999E-2</v>
      </c>
      <c r="W111">
        <v>6.4599999999999996E-3</v>
      </c>
      <c r="X111">
        <v>6.1900000000000002E-3</v>
      </c>
      <c r="Y111">
        <v>4.2900000000000004E-3</v>
      </c>
      <c r="Z111">
        <v>2.954E-2</v>
      </c>
      <c r="AA111">
        <v>0.87817999999999996</v>
      </c>
      <c r="AB111">
        <v>0.84148000000000001</v>
      </c>
      <c r="AC111" s="20">
        <v>0.1392090936</v>
      </c>
    </row>
    <row r="112" spans="1:29" x14ac:dyDescent="0.3">
      <c r="A112" s="38"/>
      <c r="B112" s="38" t="s">
        <v>349</v>
      </c>
      <c r="C112" s="38" t="s">
        <v>59</v>
      </c>
      <c r="D112" s="38" t="s">
        <v>788</v>
      </c>
      <c r="E112" s="38" t="s">
        <v>1096</v>
      </c>
      <c r="F112" s="38" t="s">
        <v>519</v>
      </c>
      <c r="G112" s="38" t="s">
        <v>527</v>
      </c>
      <c r="H112" s="38" t="s">
        <v>527</v>
      </c>
      <c r="I112" s="38" t="s">
        <v>519</v>
      </c>
      <c r="J112" s="38" t="s">
        <v>527</v>
      </c>
      <c r="K112" s="38">
        <v>0</v>
      </c>
      <c r="L112" s="38">
        <v>0</v>
      </c>
      <c r="M112" s="38">
        <v>0</v>
      </c>
      <c r="N112" s="38">
        <v>1</v>
      </c>
      <c r="O112">
        <v>0.90017000000000003</v>
      </c>
      <c r="P112">
        <v>4.5929999999999999E-2</v>
      </c>
      <c r="Q112">
        <v>1.9769999999999999E-2</v>
      </c>
      <c r="R112">
        <v>1.223E-2</v>
      </c>
      <c r="S112">
        <v>6.2899999999999996E-3</v>
      </c>
      <c r="T112">
        <v>2.2399999999999998E-3</v>
      </c>
      <c r="U112">
        <v>3.49E-3</v>
      </c>
      <c r="V112">
        <v>1.41E-3</v>
      </c>
      <c r="W112">
        <v>1.7600000000000001E-3</v>
      </c>
      <c r="X112">
        <v>1.65E-3</v>
      </c>
      <c r="Y112">
        <v>2.96E-3</v>
      </c>
      <c r="Z112">
        <v>2.0899999999999998E-3</v>
      </c>
      <c r="AA112">
        <v>0.94610000000000005</v>
      </c>
      <c r="AB112">
        <v>0.85424</v>
      </c>
      <c r="AC112" s="20">
        <v>0.13790353600000002</v>
      </c>
    </row>
    <row r="113" spans="1:29" x14ac:dyDescent="0.3">
      <c r="A113" s="38" t="s">
        <v>894</v>
      </c>
      <c r="B113" s="38" t="s">
        <v>349</v>
      </c>
      <c r="C113" s="38" t="s">
        <v>60</v>
      </c>
      <c r="D113" s="38" t="s">
        <v>454</v>
      </c>
      <c r="E113" s="38" t="s">
        <v>829</v>
      </c>
      <c r="F113" s="38" t="s">
        <v>519</v>
      </c>
      <c r="G113" s="38" t="s">
        <v>519</v>
      </c>
      <c r="H113" s="38" t="s">
        <v>519</v>
      </c>
      <c r="I113" s="38" t="s">
        <v>519</v>
      </c>
      <c r="J113" s="38" t="s">
        <v>527</v>
      </c>
      <c r="K113" s="38">
        <v>0</v>
      </c>
      <c r="L113" s="38">
        <v>0</v>
      </c>
      <c r="M113" s="38">
        <v>0</v>
      </c>
      <c r="N113" s="38">
        <v>1</v>
      </c>
      <c r="O113">
        <v>0.90225</v>
      </c>
      <c r="P113">
        <v>4.5670000000000002E-2</v>
      </c>
      <c r="Q113">
        <v>1.099E-2</v>
      </c>
      <c r="R113">
        <v>5.1399999999999996E-3</v>
      </c>
      <c r="S113">
        <v>1.2200000000000001E-2</v>
      </c>
      <c r="T113">
        <v>1.91E-3</v>
      </c>
      <c r="U113">
        <v>2.9099999999999998E-3</v>
      </c>
      <c r="V113">
        <v>1.75E-3</v>
      </c>
      <c r="W113">
        <v>3.6600000000000001E-3</v>
      </c>
      <c r="X113">
        <v>2.4199999999999998E-3</v>
      </c>
      <c r="Y113">
        <v>8.5199999999999998E-3</v>
      </c>
      <c r="Z113">
        <v>2.5600000000000002E-3</v>
      </c>
      <c r="AA113">
        <v>0.94791999999999998</v>
      </c>
      <c r="AB113">
        <v>0.85658000000000001</v>
      </c>
      <c r="AC113" s="20">
        <v>0.13595068639999999</v>
      </c>
    </row>
    <row r="114" spans="1:29" x14ac:dyDescent="0.3">
      <c r="A114" s="38" t="s">
        <v>894</v>
      </c>
      <c r="B114" s="38"/>
      <c r="C114" s="38" t="s">
        <v>177</v>
      </c>
      <c r="D114" s="38" t="s">
        <v>669</v>
      </c>
      <c r="E114" s="38" t="s">
        <v>1007</v>
      </c>
      <c r="F114" s="38" t="s">
        <v>645</v>
      </c>
      <c r="G114" s="38" t="s">
        <v>527</v>
      </c>
      <c r="H114" s="38" t="s">
        <v>527</v>
      </c>
      <c r="I114" s="38" t="s">
        <v>526</v>
      </c>
      <c r="J114" s="38" t="s">
        <v>527</v>
      </c>
      <c r="K114" s="38">
        <v>0</v>
      </c>
      <c r="L114" s="38">
        <v>0</v>
      </c>
      <c r="M114" s="38">
        <v>0</v>
      </c>
      <c r="N114" s="38">
        <v>0.86904999999999999</v>
      </c>
      <c r="O114">
        <v>0.14352000000000001</v>
      </c>
      <c r="P114">
        <v>9.58E-3</v>
      </c>
      <c r="Q114">
        <v>2.4070000000000001E-2</v>
      </c>
      <c r="R114">
        <v>0.80218999999999996</v>
      </c>
      <c r="S114">
        <v>1.6199999999999999E-3</v>
      </c>
      <c r="T114">
        <v>1.9400000000000001E-3</v>
      </c>
      <c r="U114">
        <v>1.82E-3</v>
      </c>
      <c r="V114">
        <v>2.4099999999999998E-3</v>
      </c>
      <c r="W114">
        <v>1.82E-3</v>
      </c>
      <c r="X114">
        <v>1.06E-3</v>
      </c>
      <c r="Y114">
        <v>4.9800000000000001E-3</v>
      </c>
      <c r="Z114">
        <v>4.9899999999999996E-3</v>
      </c>
      <c r="AA114">
        <v>0.15310000000000001</v>
      </c>
      <c r="AB114">
        <v>0.13394</v>
      </c>
      <c r="AC114" s="20">
        <v>0.13259378600000002</v>
      </c>
    </row>
    <row r="115" spans="1:29" x14ac:dyDescent="0.3">
      <c r="A115" s="38" t="s">
        <v>894</v>
      </c>
      <c r="B115" s="38"/>
      <c r="C115" s="38" t="s">
        <v>277</v>
      </c>
      <c r="D115" s="38" t="s">
        <v>657</v>
      </c>
      <c r="E115" s="38" t="s">
        <v>993</v>
      </c>
      <c r="F115" s="38" t="s">
        <v>548</v>
      </c>
      <c r="G115" s="38" t="s">
        <v>527</v>
      </c>
      <c r="H115" s="38" t="s">
        <v>518</v>
      </c>
      <c r="I115" s="38" t="s">
        <v>518</v>
      </c>
      <c r="J115" s="38" t="s">
        <v>527</v>
      </c>
      <c r="K115" s="38">
        <v>2.0000000000000001E-4</v>
      </c>
      <c r="L115" s="38">
        <v>2.0000000000000001E-4</v>
      </c>
      <c r="M115" s="38">
        <v>0</v>
      </c>
      <c r="N115" s="38">
        <v>1</v>
      </c>
      <c r="O115">
        <v>4.96E-3</v>
      </c>
      <c r="P115">
        <v>0.14963000000000001</v>
      </c>
      <c r="Q115">
        <v>2.6700000000000001E-3</v>
      </c>
      <c r="R115">
        <v>7.2399999999999999E-3</v>
      </c>
      <c r="S115">
        <v>2.7449999999999999E-2</v>
      </c>
      <c r="T115">
        <v>3.32E-3</v>
      </c>
      <c r="U115">
        <v>1.01E-3</v>
      </c>
      <c r="V115">
        <v>1.5900000000000001E-3</v>
      </c>
      <c r="W115">
        <v>1.8400000000000001E-3</v>
      </c>
      <c r="X115">
        <v>0.79254999999999998</v>
      </c>
      <c r="Y115">
        <v>2.1299999999999999E-3</v>
      </c>
      <c r="Z115">
        <v>5.62E-3</v>
      </c>
      <c r="AA115">
        <v>0.15459000000000001</v>
      </c>
      <c r="AB115">
        <v>0.14467000000000002</v>
      </c>
      <c r="AC115" s="20">
        <v>0.13222546469999999</v>
      </c>
    </row>
    <row r="116" spans="1:29" x14ac:dyDescent="0.3">
      <c r="A116" s="38" t="s">
        <v>894</v>
      </c>
      <c r="B116" s="38" t="s">
        <v>349</v>
      </c>
      <c r="C116" s="38" t="s">
        <v>31</v>
      </c>
      <c r="D116" s="38" t="s">
        <v>787</v>
      </c>
      <c r="E116" s="38" t="s">
        <v>1095</v>
      </c>
      <c r="F116" s="38" t="s">
        <v>519</v>
      </c>
      <c r="G116" s="38" t="s">
        <v>519</v>
      </c>
      <c r="H116" s="38" t="s">
        <v>519</v>
      </c>
      <c r="I116" s="38" t="s">
        <v>519</v>
      </c>
      <c r="J116" s="38" t="s">
        <v>527</v>
      </c>
      <c r="K116" s="38">
        <v>0</v>
      </c>
      <c r="L116" s="38">
        <v>0</v>
      </c>
      <c r="M116" s="38">
        <v>0</v>
      </c>
      <c r="N116" s="38">
        <v>1</v>
      </c>
      <c r="O116">
        <v>0.90764999999999996</v>
      </c>
      <c r="P116">
        <v>4.2220000000000001E-2</v>
      </c>
      <c r="Q116">
        <v>1.5640000000000001E-2</v>
      </c>
      <c r="R116">
        <v>5.62E-3</v>
      </c>
      <c r="S116">
        <v>7.9699999999999997E-3</v>
      </c>
      <c r="T116">
        <v>1.8600000000000001E-3</v>
      </c>
      <c r="U116">
        <v>3.2100000000000002E-3</v>
      </c>
      <c r="V116">
        <v>1.2700000000000001E-3</v>
      </c>
      <c r="W116">
        <v>2.8999999999999998E-3</v>
      </c>
      <c r="X116">
        <v>3.81E-3</v>
      </c>
      <c r="Y116">
        <v>4.7299999999999998E-3</v>
      </c>
      <c r="Z116">
        <v>3.0999999999999999E-3</v>
      </c>
      <c r="AA116">
        <v>0.94986999999999999</v>
      </c>
      <c r="AB116">
        <v>0.86542999999999992</v>
      </c>
      <c r="AC116" s="20">
        <v>0.12782400590000007</v>
      </c>
    </row>
    <row r="117" spans="1:29" x14ac:dyDescent="0.3">
      <c r="A117" s="38" t="s">
        <v>894</v>
      </c>
      <c r="B117" s="38"/>
      <c r="C117" s="38" t="s">
        <v>83</v>
      </c>
      <c r="D117" s="38" t="s">
        <v>451</v>
      </c>
      <c r="E117" s="38" t="s">
        <v>1003</v>
      </c>
      <c r="F117" s="38" t="s">
        <v>519</v>
      </c>
      <c r="G117" s="38" t="s">
        <v>527</v>
      </c>
      <c r="H117" s="38" t="s">
        <v>527</v>
      </c>
      <c r="I117" s="38" t="s">
        <v>519</v>
      </c>
      <c r="J117" s="38" t="s">
        <v>527</v>
      </c>
      <c r="K117" s="38">
        <v>0</v>
      </c>
      <c r="L117" s="38">
        <v>0</v>
      </c>
      <c r="M117" s="38">
        <v>0</v>
      </c>
      <c r="N117" s="38">
        <v>0.88095000000000001</v>
      </c>
      <c r="O117">
        <v>0.91254000000000002</v>
      </c>
      <c r="P117">
        <v>4.521E-2</v>
      </c>
      <c r="Q117">
        <v>1.0619999999999999E-2</v>
      </c>
      <c r="R117">
        <v>4.5599999999999998E-3</v>
      </c>
      <c r="S117">
        <v>3.13E-3</v>
      </c>
      <c r="T117">
        <v>1.9599999999999999E-3</v>
      </c>
      <c r="U117">
        <v>5.0800000000000003E-3</v>
      </c>
      <c r="V117">
        <v>3.1700000000000001E-3</v>
      </c>
      <c r="W117">
        <v>4.9199999999999999E-3</v>
      </c>
      <c r="X117">
        <v>1.67E-3</v>
      </c>
      <c r="Y117">
        <v>2.9299999999999999E-3</v>
      </c>
      <c r="Z117">
        <v>4.2100000000000002E-3</v>
      </c>
      <c r="AA117">
        <v>0.95774999999999999</v>
      </c>
      <c r="AB117">
        <v>0.86733000000000005</v>
      </c>
      <c r="AC117" s="20">
        <v>0.12706469249999996</v>
      </c>
    </row>
    <row r="118" spans="1:29" x14ac:dyDescent="0.3">
      <c r="A118" s="38" t="s">
        <v>894</v>
      </c>
      <c r="B118" s="38"/>
      <c r="C118" s="38" t="s">
        <v>35</v>
      </c>
      <c r="D118" s="38" t="s">
        <v>666</v>
      </c>
      <c r="E118" s="38" t="s">
        <v>1139</v>
      </c>
      <c r="F118" s="38" t="s">
        <v>548</v>
      </c>
      <c r="G118" s="38" t="s">
        <v>527</v>
      </c>
      <c r="H118" s="38" t="s">
        <v>527</v>
      </c>
      <c r="I118" s="38" t="s">
        <v>518</v>
      </c>
      <c r="J118" s="38" t="s">
        <v>527</v>
      </c>
      <c r="K118" s="38">
        <v>0</v>
      </c>
      <c r="L118" s="38">
        <v>0</v>
      </c>
      <c r="M118" s="38">
        <v>0</v>
      </c>
      <c r="N118" s="38" t="e">
        <v>#N/A</v>
      </c>
      <c r="O118">
        <v>1.124E-2</v>
      </c>
      <c r="P118">
        <v>0.13095000000000001</v>
      </c>
      <c r="Q118">
        <v>3.4499999999999999E-3</v>
      </c>
      <c r="R118">
        <v>6.8799999999999998E-3</v>
      </c>
      <c r="S118">
        <v>6.6699999999999997E-3</v>
      </c>
      <c r="T118">
        <v>3.4099999999999998E-3</v>
      </c>
      <c r="U118">
        <v>1.41E-3</v>
      </c>
      <c r="V118">
        <v>2.4099999999999998E-3</v>
      </c>
      <c r="W118">
        <v>2.7200000000000002E-3</v>
      </c>
      <c r="X118">
        <v>0.82147999999999999</v>
      </c>
      <c r="Y118">
        <v>4.4099999999999999E-3</v>
      </c>
      <c r="Z118">
        <v>4.9699999999999996E-3</v>
      </c>
      <c r="AA118">
        <v>0.14219000000000001</v>
      </c>
      <c r="AB118">
        <v>0.11971000000000001</v>
      </c>
      <c r="AC118" s="20">
        <v>0.1251684351</v>
      </c>
    </row>
    <row r="119" spans="1:29" x14ac:dyDescent="0.3">
      <c r="A119" s="38" t="s">
        <v>894</v>
      </c>
      <c r="B119" s="38" t="s">
        <v>349</v>
      </c>
      <c r="C119" s="38" t="s">
        <v>102</v>
      </c>
      <c r="D119" s="38" t="s">
        <v>450</v>
      </c>
      <c r="E119" s="38" t="s">
        <v>1006</v>
      </c>
      <c r="F119" s="38" t="s">
        <v>519</v>
      </c>
      <c r="G119" s="38" t="s">
        <v>519</v>
      </c>
      <c r="H119" s="38" t="s">
        <v>519</v>
      </c>
      <c r="I119" s="38" t="s">
        <v>519</v>
      </c>
      <c r="J119" s="38" t="s">
        <v>527</v>
      </c>
      <c r="K119" s="38">
        <v>0</v>
      </c>
      <c r="L119" s="38">
        <v>0</v>
      </c>
      <c r="M119" s="38">
        <v>0</v>
      </c>
      <c r="N119" s="38">
        <v>1</v>
      </c>
      <c r="O119">
        <v>0.91149999999999998</v>
      </c>
      <c r="P119">
        <v>4.0559999999999999E-2</v>
      </c>
      <c r="Q119">
        <v>1.4200000000000001E-2</v>
      </c>
      <c r="R119">
        <v>0.01</v>
      </c>
      <c r="S119">
        <v>6.7600000000000004E-3</v>
      </c>
      <c r="T119">
        <v>1.7799999999999999E-3</v>
      </c>
      <c r="U119">
        <v>2.8700000000000002E-3</v>
      </c>
      <c r="V119">
        <v>1.33E-3</v>
      </c>
      <c r="W119">
        <v>2.3400000000000001E-3</v>
      </c>
      <c r="X119">
        <v>1.6900000000000001E-3</v>
      </c>
      <c r="Y119">
        <v>4.9199999999999999E-3</v>
      </c>
      <c r="Z119">
        <v>2.0400000000000001E-3</v>
      </c>
      <c r="AA119">
        <v>0.95206000000000002</v>
      </c>
      <c r="AB119">
        <v>0.87093999999999994</v>
      </c>
      <c r="AC119" s="20">
        <v>0.12287286360000006</v>
      </c>
    </row>
    <row r="120" spans="1:29" x14ac:dyDescent="0.3">
      <c r="A120" s="38" t="s">
        <v>894</v>
      </c>
      <c r="B120" s="38" t="s">
        <v>349</v>
      </c>
      <c r="C120" s="38" t="s">
        <v>98</v>
      </c>
      <c r="D120" s="38" t="s">
        <v>457</v>
      </c>
      <c r="E120" s="38" t="s">
        <v>1033</v>
      </c>
      <c r="F120" s="38" t="s">
        <v>519</v>
      </c>
      <c r="G120" s="38" t="s">
        <v>519</v>
      </c>
      <c r="H120" s="38" t="s">
        <v>519</v>
      </c>
      <c r="I120" s="38" t="s">
        <v>519</v>
      </c>
      <c r="J120" s="38" t="s">
        <v>527</v>
      </c>
      <c r="K120" s="38">
        <v>0</v>
      </c>
      <c r="L120" s="38">
        <v>0</v>
      </c>
      <c r="M120" s="38">
        <v>0</v>
      </c>
      <c r="N120" s="38">
        <v>1</v>
      </c>
      <c r="O120">
        <v>0.91261999999999999</v>
      </c>
      <c r="P120">
        <v>3.6970000000000003E-2</v>
      </c>
      <c r="Q120">
        <v>1.585E-2</v>
      </c>
      <c r="R120">
        <v>7.1999999999999998E-3</v>
      </c>
      <c r="S120">
        <v>1.1379999999999999E-2</v>
      </c>
      <c r="T120">
        <v>2.2899999999999999E-3</v>
      </c>
      <c r="U120">
        <v>3.0200000000000001E-3</v>
      </c>
      <c r="V120">
        <v>1.2800000000000001E-3</v>
      </c>
      <c r="W120">
        <v>2.0300000000000001E-3</v>
      </c>
      <c r="X120">
        <v>2.2000000000000001E-3</v>
      </c>
      <c r="Y120">
        <v>3.0599999999999998E-3</v>
      </c>
      <c r="Z120">
        <v>2.1099999999999999E-3</v>
      </c>
      <c r="AA120">
        <v>0.94958999999999993</v>
      </c>
      <c r="AB120">
        <v>0.87565000000000004</v>
      </c>
      <c r="AC120" s="20">
        <v>0.11808151649999996</v>
      </c>
    </row>
    <row r="121" spans="1:29" x14ac:dyDescent="0.3">
      <c r="A121" s="38" t="s">
        <v>894</v>
      </c>
      <c r="B121" s="38"/>
      <c r="C121" s="38" t="s">
        <v>40</v>
      </c>
      <c r="D121" s="38" t="s">
        <v>884</v>
      </c>
      <c r="E121" s="38" t="s">
        <v>885</v>
      </c>
      <c r="F121" s="38" t="s">
        <v>519</v>
      </c>
      <c r="G121" s="38" t="s">
        <v>527</v>
      </c>
      <c r="H121" s="38" t="s">
        <v>527</v>
      </c>
      <c r="I121" s="38" t="s">
        <v>519</v>
      </c>
      <c r="J121" s="38" t="s">
        <v>527</v>
      </c>
      <c r="K121" s="38">
        <v>0</v>
      </c>
      <c r="L121" s="38">
        <v>0</v>
      </c>
      <c r="M121" s="38">
        <v>0</v>
      </c>
      <c r="N121" s="38">
        <v>1</v>
      </c>
      <c r="O121">
        <v>0.91883000000000004</v>
      </c>
      <c r="P121">
        <v>4.1599999999999998E-2</v>
      </c>
      <c r="Q121">
        <v>5.8100000000000001E-3</v>
      </c>
      <c r="R121">
        <v>6.13E-3</v>
      </c>
      <c r="S121">
        <v>7.7200000000000003E-3</v>
      </c>
      <c r="T121">
        <v>1.82E-3</v>
      </c>
      <c r="U121">
        <v>2.3999999999999998E-3</v>
      </c>
      <c r="V121">
        <v>1.64E-3</v>
      </c>
      <c r="W121">
        <v>3.1800000000000001E-3</v>
      </c>
      <c r="X121">
        <v>3.8800000000000002E-3</v>
      </c>
      <c r="Y121">
        <v>3.9100000000000003E-3</v>
      </c>
      <c r="Z121">
        <v>3.0799999999999998E-3</v>
      </c>
      <c r="AA121">
        <v>0.96043000000000001</v>
      </c>
      <c r="AB121">
        <v>0.87723000000000007</v>
      </c>
      <c r="AC121" s="20">
        <v>0.11791199109999993</v>
      </c>
    </row>
    <row r="122" spans="1:29" x14ac:dyDescent="0.3">
      <c r="A122" s="38"/>
      <c r="B122" s="38" t="s">
        <v>349</v>
      </c>
      <c r="C122" s="38" t="s">
        <v>283</v>
      </c>
      <c r="D122" s="38" t="s">
        <v>555</v>
      </c>
      <c r="E122" s="38" t="s">
        <v>915</v>
      </c>
      <c r="F122" s="38" t="s">
        <v>925</v>
      </c>
      <c r="G122" s="38" t="s">
        <v>527</v>
      </c>
      <c r="H122" s="38" t="s">
        <v>527</v>
      </c>
      <c r="I122" s="38" t="s">
        <v>527</v>
      </c>
      <c r="J122" s="38" t="s">
        <v>527</v>
      </c>
      <c r="K122" s="38">
        <v>0.26246000000000003</v>
      </c>
      <c r="L122" s="38">
        <v>0.26246000000000003</v>
      </c>
      <c r="M122" s="38">
        <v>1.72E-3</v>
      </c>
      <c r="N122" s="38">
        <v>0.94047999999999998</v>
      </c>
      <c r="O122">
        <v>2.7959999999999999E-2</v>
      </c>
      <c r="P122">
        <v>9.8860000000000003E-2</v>
      </c>
      <c r="Q122">
        <v>1.494E-2</v>
      </c>
      <c r="R122">
        <v>8.2400000000000008E-3</v>
      </c>
      <c r="S122">
        <v>0.44500000000000001</v>
      </c>
      <c r="T122">
        <v>5.6100000000000004E-3</v>
      </c>
      <c r="U122">
        <v>2.9199999999999999E-3</v>
      </c>
      <c r="V122">
        <v>3.7000000000000002E-3</v>
      </c>
      <c r="W122">
        <v>1.0059999999999999E-2</v>
      </c>
      <c r="X122">
        <v>0.16818</v>
      </c>
      <c r="Y122">
        <v>0.19796</v>
      </c>
      <c r="Z122">
        <v>1.6590000000000001E-2</v>
      </c>
      <c r="AA122">
        <v>0.12681999999999999</v>
      </c>
      <c r="AB122">
        <v>7.0900000000000005E-2</v>
      </c>
      <c r="AC122" s="20">
        <v>0.11782846199999999</v>
      </c>
    </row>
    <row r="123" spans="1:29" x14ac:dyDescent="0.3">
      <c r="A123" s="38"/>
      <c r="B123" s="38" t="s">
        <v>349</v>
      </c>
      <c r="C123" s="38" t="s">
        <v>65</v>
      </c>
      <c r="D123" s="38" t="s">
        <v>610</v>
      </c>
      <c r="E123" s="38" t="s">
        <v>963</v>
      </c>
      <c r="F123" s="38" t="s">
        <v>519</v>
      </c>
      <c r="G123" s="38" t="s">
        <v>527</v>
      </c>
      <c r="H123" s="38" t="s">
        <v>527</v>
      </c>
      <c r="I123" s="38" t="s">
        <v>519</v>
      </c>
      <c r="J123" s="38" t="s">
        <v>527</v>
      </c>
      <c r="K123" s="38">
        <v>0</v>
      </c>
      <c r="L123" s="38">
        <v>0</v>
      </c>
      <c r="M123" s="38">
        <v>0</v>
      </c>
      <c r="N123" s="38">
        <v>1</v>
      </c>
      <c r="O123">
        <v>0.89407999999999999</v>
      </c>
      <c r="P123">
        <v>2.257E-2</v>
      </c>
      <c r="Q123">
        <v>3.7900000000000003E-2</v>
      </c>
      <c r="R123">
        <v>1.0290000000000001E-2</v>
      </c>
      <c r="S123">
        <v>1.536E-2</v>
      </c>
      <c r="T123">
        <v>2.63E-3</v>
      </c>
      <c r="U123">
        <v>3.0899999999999999E-3</v>
      </c>
      <c r="V123">
        <v>1.1800000000000001E-3</v>
      </c>
      <c r="W123">
        <v>1.8699999999999999E-3</v>
      </c>
      <c r="X123">
        <v>3.8800000000000002E-3</v>
      </c>
      <c r="Y123">
        <v>3.82E-3</v>
      </c>
      <c r="Z123">
        <v>3.3300000000000001E-3</v>
      </c>
      <c r="AA123">
        <v>0.91664999999999996</v>
      </c>
      <c r="AB123">
        <v>0.87151000000000001</v>
      </c>
      <c r="AC123" s="20">
        <v>0.11778035849999999</v>
      </c>
    </row>
    <row r="124" spans="1:29" x14ac:dyDescent="0.3">
      <c r="A124" s="38" t="s">
        <v>894</v>
      </c>
      <c r="B124" s="38"/>
      <c r="C124" s="38" t="s">
        <v>12</v>
      </c>
      <c r="D124" s="38" t="s">
        <v>455</v>
      </c>
      <c r="E124" s="38" t="s">
        <v>1008</v>
      </c>
      <c r="F124" s="38" t="s">
        <v>519</v>
      </c>
      <c r="G124" s="38" t="s">
        <v>527</v>
      </c>
      <c r="H124" s="38" t="s">
        <v>527</v>
      </c>
      <c r="I124" s="38" t="s">
        <v>519</v>
      </c>
      <c r="J124" s="38" t="s">
        <v>527</v>
      </c>
      <c r="K124" s="38">
        <v>0</v>
      </c>
      <c r="L124" s="38">
        <v>0</v>
      </c>
      <c r="M124" s="38">
        <v>0</v>
      </c>
      <c r="N124" s="38">
        <v>1</v>
      </c>
      <c r="O124">
        <v>0.91503999999999996</v>
      </c>
      <c r="P124">
        <v>3.7969999999999997E-2</v>
      </c>
      <c r="Q124">
        <v>1.183E-2</v>
      </c>
      <c r="R124">
        <v>5.3E-3</v>
      </c>
      <c r="S124">
        <v>3.96E-3</v>
      </c>
      <c r="T124">
        <v>1.2600000000000001E-3</v>
      </c>
      <c r="U124">
        <v>4.1799999999999997E-3</v>
      </c>
      <c r="V124">
        <v>2.0899999999999998E-3</v>
      </c>
      <c r="W124">
        <v>4.6800000000000001E-3</v>
      </c>
      <c r="X124">
        <v>2.4099999999999998E-3</v>
      </c>
      <c r="Y124">
        <v>4.13E-3</v>
      </c>
      <c r="Z124">
        <v>7.1500000000000001E-3</v>
      </c>
      <c r="AA124">
        <v>0.95300999999999991</v>
      </c>
      <c r="AB124">
        <v>0.87707000000000002</v>
      </c>
      <c r="AC124" s="20">
        <v>0.11715351929999997</v>
      </c>
    </row>
    <row r="125" spans="1:29" x14ac:dyDescent="0.3">
      <c r="A125" s="38"/>
      <c r="B125" s="38" t="s">
        <v>349</v>
      </c>
      <c r="C125" s="38" t="s">
        <v>206</v>
      </c>
      <c r="D125" s="38" t="s">
        <v>637</v>
      </c>
      <c r="E125" s="38" t="s">
        <v>977</v>
      </c>
      <c r="F125" s="38" t="s">
        <v>519</v>
      </c>
      <c r="G125" s="38" t="s">
        <v>527</v>
      </c>
      <c r="H125" s="38" t="s">
        <v>527</v>
      </c>
      <c r="I125" s="38" t="s">
        <v>519</v>
      </c>
      <c r="J125" s="38" t="s">
        <v>527</v>
      </c>
      <c r="K125" s="38">
        <v>0</v>
      </c>
      <c r="L125" s="38">
        <v>0</v>
      </c>
      <c r="M125" s="38">
        <v>0</v>
      </c>
      <c r="N125" s="38">
        <v>1</v>
      </c>
      <c r="O125">
        <v>0.87541999999999998</v>
      </c>
      <c r="P125">
        <v>6.7400000000000003E-3</v>
      </c>
      <c r="Q125">
        <v>6.4060000000000006E-2</v>
      </c>
      <c r="R125">
        <v>1.252E-2</v>
      </c>
      <c r="S125">
        <v>9.7300000000000008E-3</v>
      </c>
      <c r="T125">
        <v>2.7599999999999999E-3</v>
      </c>
      <c r="U125">
        <v>2.8800000000000002E-3</v>
      </c>
      <c r="V125">
        <v>1.17E-3</v>
      </c>
      <c r="W125">
        <v>2.2799999999999999E-3</v>
      </c>
      <c r="X125">
        <v>5.1200000000000004E-3</v>
      </c>
      <c r="Y125">
        <v>1.311E-2</v>
      </c>
      <c r="Z125">
        <v>4.2100000000000002E-3</v>
      </c>
      <c r="AA125">
        <v>0.88215999999999994</v>
      </c>
      <c r="AB125">
        <v>0.86868000000000001</v>
      </c>
      <c r="AC125" s="20">
        <v>0.11584525119999999</v>
      </c>
    </row>
    <row r="126" spans="1:29" x14ac:dyDescent="0.3">
      <c r="A126" s="38"/>
      <c r="B126" s="38" t="s">
        <v>349</v>
      </c>
      <c r="C126" s="38" t="s">
        <v>318</v>
      </c>
      <c r="D126" s="38" t="s">
        <v>698</v>
      </c>
      <c r="E126" s="38" t="s">
        <v>699</v>
      </c>
      <c r="F126" s="38" t="s">
        <v>518</v>
      </c>
      <c r="G126" s="38" t="s">
        <v>527</v>
      </c>
      <c r="H126" s="38" t="s">
        <v>527</v>
      </c>
      <c r="I126" s="38" t="s">
        <v>518</v>
      </c>
      <c r="J126" s="38" t="s">
        <v>527</v>
      </c>
      <c r="K126" s="38">
        <v>0</v>
      </c>
      <c r="L126" s="38">
        <v>0</v>
      </c>
      <c r="M126" s="38">
        <v>0</v>
      </c>
      <c r="N126" s="38" t="e">
        <v>#N/A</v>
      </c>
      <c r="O126">
        <v>5.117E-2</v>
      </c>
      <c r="P126">
        <v>6.4560000000000006E-2</v>
      </c>
      <c r="Q126">
        <v>8.0700000000000008E-3</v>
      </c>
      <c r="R126">
        <v>6.7499999999999999E-3</v>
      </c>
      <c r="S126">
        <v>6.3400000000000001E-3</v>
      </c>
      <c r="T126">
        <v>4.7600000000000003E-3</v>
      </c>
      <c r="U126">
        <v>4.9699999999999996E-3</v>
      </c>
      <c r="V126">
        <v>1.2869999999999999E-2</v>
      </c>
      <c r="W126">
        <v>2.4099999999999998E-3</v>
      </c>
      <c r="X126">
        <v>0.79427000000000003</v>
      </c>
      <c r="Y126">
        <v>2.5909999999999999E-2</v>
      </c>
      <c r="Z126">
        <v>1.7909999999999999E-2</v>
      </c>
      <c r="AA126">
        <v>0.11573</v>
      </c>
      <c r="AB126">
        <v>1.3390000000000006E-2</v>
      </c>
      <c r="AC126" s="20">
        <v>0.1141803753</v>
      </c>
    </row>
    <row r="127" spans="1:29" x14ac:dyDescent="0.3">
      <c r="A127" s="38" t="s">
        <v>894</v>
      </c>
      <c r="B127" s="38"/>
      <c r="C127" s="38" t="s">
        <v>246</v>
      </c>
      <c r="D127" s="38" t="s">
        <v>552</v>
      </c>
      <c r="E127" s="38" t="s">
        <v>553</v>
      </c>
      <c r="F127" s="38" t="s">
        <v>524</v>
      </c>
      <c r="G127" s="38" t="s">
        <v>524</v>
      </c>
      <c r="H127" s="38" t="s">
        <v>524</v>
      </c>
      <c r="I127" s="38" t="s">
        <v>524</v>
      </c>
      <c r="J127" s="38" t="s">
        <v>527</v>
      </c>
      <c r="K127" s="38">
        <v>0</v>
      </c>
      <c r="L127" s="38">
        <v>0</v>
      </c>
      <c r="M127" s="38">
        <v>0</v>
      </c>
      <c r="N127" s="38">
        <v>1</v>
      </c>
      <c r="O127">
        <v>1.4970000000000001E-2</v>
      </c>
      <c r="P127">
        <v>0.88997999999999999</v>
      </c>
      <c r="Q127">
        <v>7.5599999999999999E-3</v>
      </c>
      <c r="R127">
        <v>4.9489999999999999E-2</v>
      </c>
      <c r="S127">
        <v>7.45E-3</v>
      </c>
      <c r="T127">
        <v>1.8799999999999999E-3</v>
      </c>
      <c r="U127">
        <v>1.5299999999999999E-3</v>
      </c>
      <c r="V127">
        <v>2.6099999999999999E-3</v>
      </c>
      <c r="W127">
        <v>3.9500000000000004E-3</v>
      </c>
      <c r="X127">
        <v>3.5100000000000001E-3</v>
      </c>
      <c r="Y127">
        <v>1.482E-2</v>
      </c>
      <c r="Z127">
        <v>2.2599999999999999E-3</v>
      </c>
      <c r="AA127">
        <v>0.90495000000000003</v>
      </c>
      <c r="AB127">
        <v>0.87500999999999995</v>
      </c>
      <c r="AC127" s="20">
        <v>0.11310970050000005</v>
      </c>
    </row>
    <row r="128" spans="1:29" x14ac:dyDescent="0.3">
      <c r="A128" s="38" t="s">
        <v>894</v>
      </c>
      <c r="B128" s="38" t="s">
        <v>349</v>
      </c>
      <c r="C128" s="38" t="s">
        <v>16</v>
      </c>
      <c r="D128" s="38" t="s">
        <v>470</v>
      </c>
      <c r="E128" s="38" t="s">
        <v>1002</v>
      </c>
      <c r="F128" s="38" t="s">
        <v>519</v>
      </c>
      <c r="G128" s="38" t="s">
        <v>519</v>
      </c>
      <c r="H128" s="38" t="s">
        <v>519</v>
      </c>
      <c r="I128" s="38" t="s">
        <v>519</v>
      </c>
      <c r="J128" s="38" t="s">
        <v>527</v>
      </c>
      <c r="K128" s="38">
        <v>0</v>
      </c>
      <c r="L128" s="38">
        <v>0</v>
      </c>
      <c r="M128" s="38">
        <v>0</v>
      </c>
      <c r="N128" s="38">
        <v>1</v>
      </c>
      <c r="O128">
        <v>0.92037999999999998</v>
      </c>
      <c r="P128">
        <v>3.5580000000000001E-2</v>
      </c>
      <c r="Q128">
        <v>1.179E-2</v>
      </c>
      <c r="R128">
        <v>9.3699999999999999E-3</v>
      </c>
      <c r="S128">
        <v>8.2000000000000007E-3</v>
      </c>
      <c r="T128">
        <v>1.9E-3</v>
      </c>
      <c r="U128">
        <v>2.5300000000000001E-3</v>
      </c>
      <c r="V128">
        <v>1.1800000000000001E-3</v>
      </c>
      <c r="W128">
        <v>1.7099999999999999E-3</v>
      </c>
      <c r="X128">
        <v>1.6999999999999999E-3</v>
      </c>
      <c r="Y128">
        <v>3.8999999999999998E-3</v>
      </c>
      <c r="Z128">
        <v>1.7700000000000001E-3</v>
      </c>
      <c r="AA128">
        <v>0.95595999999999992</v>
      </c>
      <c r="AB128">
        <v>0.88480000000000003</v>
      </c>
      <c r="AC128" s="20">
        <v>0.11012659199999997</v>
      </c>
    </row>
    <row r="129" spans="1:29" x14ac:dyDescent="0.3">
      <c r="A129" s="38"/>
      <c r="B129" s="38" t="s">
        <v>349</v>
      </c>
      <c r="C129" s="38" t="s">
        <v>151</v>
      </c>
      <c r="D129" s="38" t="s">
        <v>893</v>
      </c>
      <c r="E129" s="38" t="s">
        <v>1187</v>
      </c>
      <c r="F129" s="38" t="s">
        <v>519</v>
      </c>
      <c r="G129" s="38" t="s">
        <v>519</v>
      </c>
      <c r="H129" s="38" t="s">
        <v>519</v>
      </c>
      <c r="I129" s="38" t="s">
        <v>519</v>
      </c>
      <c r="J129" s="38" t="s">
        <v>527</v>
      </c>
      <c r="K129" s="38">
        <v>0</v>
      </c>
      <c r="L129" s="38">
        <v>0</v>
      </c>
      <c r="M129" s="38">
        <v>0</v>
      </c>
      <c r="N129" s="38">
        <v>1</v>
      </c>
      <c r="O129">
        <v>0.92054000000000002</v>
      </c>
      <c r="P129">
        <v>3.4959999999999998E-2</v>
      </c>
      <c r="Q129">
        <v>9.9900000000000006E-3</v>
      </c>
      <c r="R129">
        <v>1.473E-2</v>
      </c>
      <c r="S129">
        <v>5.8700000000000002E-3</v>
      </c>
      <c r="T129">
        <v>1.7899999999999999E-3</v>
      </c>
      <c r="U129">
        <v>2.3400000000000001E-3</v>
      </c>
      <c r="V129">
        <v>1.2700000000000001E-3</v>
      </c>
      <c r="W129">
        <v>1.8500000000000001E-3</v>
      </c>
      <c r="X129">
        <v>1.66E-3</v>
      </c>
      <c r="Y129">
        <v>3.3300000000000001E-3</v>
      </c>
      <c r="Z129">
        <v>1.6800000000000001E-3</v>
      </c>
      <c r="AA129">
        <v>0.95550000000000002</v>
      </c>
      <c r="AB129">
        <v>0.88558000000000003</v>
      </c>
      <c r="AC129" s="20">
        <v>0.10932830999999997</v>
      </c>
    </row>
    <row r="130" spans="1:29" x14ac:dyDescent="0.3">
      <c r="A130" s="38" t="s">
        <v>894</v>
      </c>
      <c r="B130" s="38"/>
      <c r="C130" s="38" t="s">
        <v>267</v>
      </c>
      <c r="D130" s="38" t="s">
        <v>732</v>
      </c>
      <c r="E130" s="38" t="s">
        <v>1052</v>
      </c>
      <c r="F130" s="38" t="s">
        <v>748</v>
      </c>
      <c r="G130" s="38" t="s">
        <v>527</v>
      </c>
      <c r="H130" s="38" t="s">
        <v>527</v>
      </c>
      <c r="I130" s="38" t="s">
        <v>517</v>
      </c>
      <c r="J130" s="38" t="s">
        <v>523</v>
      </c>
      <c r="K130" s="38">
        <v>1.2E-4</v>
      </c>
      <c r="L130" s="38">
        <v>1.44E-2</v>
      </c>
      <c r="M130" s="38">
        <v>1.2E-4</v>
      </c>
      <c r="N130" s="38">
        <v>1</v>
      </c>
      <c r="O130">
        <v>0.11089</v>
      </c>
      <c r="P130">
        <v>7.0400000000000003E-3</v>
      </c>
      <c r="Q130">
        <v>2.7810000000000001E-2</v>
      </c>
      <c r="R130">
        <v>7.2700000000000004E-3</v>
      </c>
      <c r="S130">
        <v>2E-3</v>
      </c>
      <c r="T130">
        <v>1.2600000000000001E-3</v>
      </c>
      <c r="U130">
        <v>0.62680000000000002</v>
      </c>
      <c r="V130">
        <v>0.15126000000000001</v>
      </c>
      <c r="W130">
        <v>6.9800000000000001E-3</v>
      </c>
      <c r="X130">
        <v>2.2899999999999999E-3</v>
      </c>
      <c r="Y130">
        <v>9.75E-3</v>
      </c>
      <c r="Z130">
        <v>4.666E-2</v>
      </c>
      <c r="AA130">
        <v>0.11793000000000001</v>
      </c>
      <c r="AB130">
        <v>0.10385</v>
      </c>
      <c r="AC130" s="20">
        <v>0.1056829695</v>
      </c>
    </row>
    <row r="131" spans="1:29" x14ac:dyDescent="0.3">
      <c r="A131" s="38"/>
      <c r="B131" s="38" t="s">
        <v>349</v>
      </c>
      <c r="C131" s="38" t="s">
        <v>260</v>
      </c>
      <c r="D131" s="38" t="s">
        <v>848</v>
      </c>
      <c r="E131" s="38" t="s">
        <v>1149</v>
      </c>
      <c r="F131" s="38" t="s">
        <v>519</v>
      </c>
      <c r="G131" s="38" t="s">
        <v>519</v>
      </c>
      <c r="H131" s="38" t="s">
        <v>519</v>
      </c>
      <c r="I131" s="38" t="s">
        <v>519</v>
      </c>
      <c r="J131" s="38" t="s">
        <v>527</v>
      </c>
      <c r="K131" s="38">
        <v>0</v>
      </c>
      <c r="L131" s="38">
        <v>0</v>
      </c>
      <c r="M131" s="38">
        <v>0</v>
      </c>
      <c r="N131" s="38">
        <v>1</v>
      </c>
      <c r="O131">
        <v>0.92293999999999998</v>
      </c>
      <c r="P131">
        <v>3.2390000000000002E-2</v>
      </c>
      <c r="Q131">
        <v>1.273E-2</v>
      </c>
      <c r="R131">
        <v>6.0299999999999998E-3</v>
      </c>
      <c r="S131">
        <v>9.8399999999999998E-3</v>
      </c>
      <c r="T131">
        <v>1.9499999999999999E-3</v>
      </c>
      <c r="U131">
        <v>3.2000000000000002E-3</v>
      </c>
      <c r="V131">
        <v>1.31E-3</v>
      </c>
      <c r="W131">
        <v>1.74E-3</v>
      </c>
      <c r="X131">
        <v>1.82E-3</v>
      </c>
      <c r="Y131">
        <v>3.7399999999999998E-3</v>
      </c>
      <c r="Z131">
        <v>2.31E-3</v>
      </c>
      <c r="AA131">
        <v>0.95533000000000001</v>
      </c>
      <c r="AB131">
        <v>0.89054999999999995</v>
      </c>
      <c r="AC131" s="20">
        <v>0.10456086850000004</v>
      </c>
    </row>
    <row r="132" spans="1:29" x14ac:dyDescent="0.3">
      <c r="A132" s="38" t="s">
        <v>894</v>
      </c>
      <c r="B132" s="38"/>
      <c r="C132" s="38" t="s">
        <v>236</v>
      </c>
      <c r="D132" s="38" t="s">
        <v>866</v>
      </c>
      <c r="E132" s="38" t="s">
        <v>1167</v>
      </c>
      <c r="F132" s="38" t="s">
        <v>524</v>
      </c>
      <c r="G132" s="38" t="s">
        <v>527</v>
      </c>
      <c r="H132" s="38" t="s">
        <v>527</v>
      </c>
      <c r="I132" s="38" t="s">
        <v>524</v>
      </c>
      <c r="J132" s="38" t="s">
        <v>527</v>
      </c>
      <c r="K132" s="38">
        <v>0</v>
      </c>
      <c r="L132" s="38">
        <v>0</v>
      </c>
      <c r="M132" s="38">
        <v>0</v>
      </c>
      <c r="N132" s="38">
        <v>0.73809999999999998</v>
      </c>
      <c r="O132">
        <v>4.3E-3</v>
      </c>
      <c r="P132">
        <v>0.88788</v>
      </c>
      <c r="Q132">
        <v>4.6699999999999997E-3</v>
      </c>
      <c r="R132">
        <v>4.0699999999999998E-3</v>
      </c>
      <c r="S132">
        <v>4.79E-3</v>
      </c>
      <c r="T132">
        <v>3.1700000000000001E-3</v>
      </c>
      <c r="U132">
        <v>3.3300000000000001E-3</v>
      </c>
      <c r="V132">
        <v>2.5600000000000002E-3</v>
      </c>
      <c r="W132">
        <v>6.6720000000000002E-2</v>
      </c>
      <c r="X132">
        <v>5.2300000000000003E-3</v>
      </c>
      <c r="Y132">
        <v>6.1399999999999996E-3</v>
      </c>
      <c r="Z132">
        <v>7.1300000000000001E-3</v>
      </c>
      <c r="AA132">
        <v>0.89217999999999997</v>
      </c>
      <c r="AB132">
        <v>0.88358000000000003</v>
      </c>
      <c r="AC132" s="20">
        <v>0.10386759559999997</v>
      </c>
    </row>
    <row r="133" spans="1:29" x14ac:dyDescent="0.3">
      <c r="A133" s="38"/>
      <c r="B133" s="38" t="s">
        <v>349</v>
      </c>
      <c r="C133" s="38" t="s">
        <v>229</v>
      </c>
      <c r="D133" s="38" t="s">
        <v>705</v>
      </c>
      <c r="E133" s="38" t="s">
        <v>1037</v>
      </c>
      <c r="F133" s="38" t="s">
        <v>880</v>
      </c>
      <c r="G133" s="38" t="s">
        <v>527</v>
      </c>
      <c r="H133" s="38" t="s">
        <v>607</v>
      </c>
      <c r="I133" s="38" t="s">
        <v>521</v>
      </c>
      <c r="J133" s="38" t="s">
        <v>523</v>
      </c>
      <c r="K133" s="38">
        <v>5.1000000000000004E-4</v>
      </c>
      <c r="L133" s="38">
        <v>0.55371999999999999</v>
      </c>
      <c r="M133" s="38">
        <v>5.1000000000000004E-4</v>
      </c>
      <c r="N133" s="38" t="e">
        <v>#N/A</v>
      </c>
      <c r="O133">
        <v>0.10605000000000001</v>
      </c>
      <c r="P133">
        <v>7.9299999999999995E-3</v>
      </c>
      <c r="Q133">
        <v>4.0489999999999998E-2</v>
      </c>
      <c r="R133">
        <v>1.5879999999999998E-2</v>
      </c>
      <c r="S133">
        <v>5.9800000000000001E-3</v>
      </c>
      <c r="T133">
        <v>0.40538999999999997</v>
      </c>
      <c r="U133">
        <v>2.5899999999999999E-3</v>
      </c>
      <c r="V133">
        <v>0.38769999999999999</v>
      </c>
      <c r="W133">
        <v>4.9199999999999999E-3</v>
      </c>
      <c r="X133">
        <v>5.5500000000000002E-3</v>
      </c>
      <c r="Y133">
        <v>8.8400000000000006E-3</v>
      </c>
      <c r="Z133">
        <v>8.6700000000000006E-3</v>
      </c>
      <c r="AA133">
        <v>0.11398</v>
      </c>
      <c r="AB133">
        <v>9.8120000000000013E-2</v>
      </c>
      <c r="AC133" s="20">
        <v>0.10279628239999999</v>
      </c>
    </row>
    <row r="134" spans="1:29" x14ac:dyDescent="0.3">
      <c r="A134" s="38" t="s">
        <v>894</v>
      </c>
      <c r="B134" s="38"/>
      <c r="C134" s="38" t="s">
        <v>115</v>
      </c>
      <c r="D134" s="38" t="s">
        <v>664</v>
      </c>
      <c r="E134" s="38" t="s">
        <v>665</v>
      </c>
      <c r="F134" s="38" t="s">
        <v>524</v>
      </c>
      <c r="G134" s="38" t="s">
        <v>527</v>
      </c>
      <c r="H134" s="38" t="s">
        <v>527</v>
      </c>
      <c r="I134" s="38" t="s">
        <v>524</v>
      </c>
      <c r="J134" s="38" t="s">
        <v>527</v>
      </c>
      <c r="K134" s="38">
        <v>0</v>
      </c>
      <c r="L134" s="38">
        <v>0</v>
      </c>
      <c r="M134" s="38">
        <v>0</v>
      </c>
      <c r="N134" s="38">
        <v>1</v>
      </c>
      <c r="O134">
        <v>1.193E-2</v>
      </c>
      <c r="P134">
        <v>0.90256000000000003</v>
      </c>
      <c r="Q134">
        <v>7.43E-3</v>
      </c>
      <c r="R134">
        <v>2.3500000000000001E-3</v>
      </c>
      <c r="S134">
        <v>3.0899999999999999E-3</v>
      </c>
      <c r="T134">
        <v>3.0999999999999999E-3</v>
      </c>
      <c r="U134">
        <v>2.99E-3</v>
      </c>
      <c r="V134">
        <v>7.5500000000000003E-3</v>
      </c>
      <c r="W134">
        <v>1.448E-2</v>
      </c>
      <c r="X134">
        <v>1.3990000000000001E-2</v>
      </c>
      <c r="Y134">
        <v>1.6990000000000002E-2</v>
      </c>
      <c r="Z134">
        <v>1.353E-2</v>
      </c>
      <c r="AA134">
        <v>0.91449000000000003</v>
      </c>
      <c r="AB134">
        <v>0.89063000000000003</v>
      </c>
      <c r="AC134" s="20">
        <v>0.10001777129999997</v>
      </c>
    </row>
    <row r="135" spans="1:29" x14ac:dyDescent="0.3">
      <c r="A135" s="38"/>
      <c r="B135" s="38" t="s">
        <v>349</v>
      </c>
      <c r="C135" s="38" t="s">
        <v>92</v>
      </c>
      <c r="D135" s="38" t="s">
        <v>687</v>
      </c>
      <c r="E135" s="38" t="s">
        <v>1024</v>
      </c>
      <c r="F135" s="38" t="s">
        <v>519</v>
      </c>
      <c r="G135" s="38" t="s">
        <v>527</v>
      </c>
      <c r="H135" s="38" t="s">
        <v>527</v>
      </c>
      <c r="I135" s="38" t="s">
        <v>519</v>
      </c>
      <c r="J135" s="38" t="s">
        <v>527</v>
      </c>
      <c r="K135" s="38">
        <v>0</v>
      </c>
      <c r="L135" s="38">
        <v>0</v>
      </c>
      <c r="M135" s="38">
        <v>0</v>
      </c>
      <c r="N135" s="38">
        <v>1</v>
      </c>
      <c r="O135">
        <v>0.93001999999999996</v>
      </c>
      <c r="P135">
        <v>3.2509999999999997E-2</v>
      </c>
      <c r="Q135">
        <v>7.2500000000000004E-3</v>
      </c>
      <c r="R135">
        <v>8.8500000000000002E-3</v>
      </c>
      <c r="S135">
        <v>7.2100000000000003E-3</v>
      </c>
      <c r="T135">
        <v>1.73E-3</v>
      </c>
      <c r="U135">
        <v>2.4599999999999999E-3</v>
      </c>
      <c r="V135">
        <v>1.41E-3</v>
      </c>
      <c r="W135">
        <v>1.9499999999999999E-3</v>
      </c>
      <c r="X135">
        <v>1.5499999999999999E-3</v>
      </c>
      <c r="Y135">
        <v>3.0500000000000002E-3</v>
      </c>
      <c r="Z135">
        <v>2E-3</v>
      </c>
      <c r="AA135">
        <v>0.96253</v>
      </c>
      <c r="AB135">
        <v>0.89750999999999992</v>
      </c>
      <c r="AC135" s="20">
        <v>9.8649699700000079E-2</v>
      </c>
    </row>
    <row r="136" spans="1:29" x14ac:dyDescent="0.3">
      <c r="A136" s="38" t="s">
        <v>894</v>
      </c>
      <c r="B136" s="38"/>
      <c r="C136" s="38" t="s">
        <v>211</v>
      </c>
      <c r="D136" s="38" t="s">
        <v>652</v>
      </c>
      <c r="E136" s="38" t="s">
        <v>618</v>
      </c>
      <c r="F136" s="38" t="s">
        <v>519</v>
      </c>
      <c r="G136" s="38" t="s">
        <v>527</v>
      </c>
      <c r="H136" s="38" t="s">
        <v>527</v>
      </c>
      <c r="I136" s="38" t="s">
        <v>519</v>
      </c>
      <c r="J136" s="38" t="s">
        <v>527</v>
      </c>
      <c r="K136" s="38">
        <v>0</v>
      </c>
      <c r="L136" s="38">
        <v>0</v>
      </c>
      <c r="M136" s="38">
        <v>0</v>
      </c>
      <c r="N136" s="38">
        <v>0.97619</v>
      </c>
      <c r="O136">
        <v>0.89688999999999997</v>
      </c>
      <c r="P136">
        <v>3.29E-3</v>
      </c>
      <c r="Q136">
        <v>1.319E-2</v>
      </c>
      <c r="R136">
        <v>4.0299999999999997E-3</v>
      </c>
      <c r="S136">
        <v>2.3900000000000002E-3</v>
      </c>
      <c r="T136">
        <v>8.43E-3</v>
      </c>
      <c r="U136">
        <v>1.519E-2</v>
      </c>
      <c r="V136">
        <v>3.9620000000000002E-2</v>
      </c>
      <c r="W136">
        <v>6.2399999999999999E-3</v>
      </c>
      <c r="X136">
        <v>1.5399999999999999E-3</v>
      </c>
      <c r="Y136">
        <v>2.5999999999999999E-3</v>
      </c>
      <c r="Z136">
        <v>6.5799999999999999E-3</v>
      </c>
      <c r="AA136">
        <v>0.90017999999999998</v>
      </c>
      <c r="AB136">
        <v>0.89359999999999995</v>
      </c>
      <c r="AC136" s="20">
        <v>9.5779152000000048E-2</v>
      </c>
    </row>
    <row r="137" spans="1:29" x14ac:dyDescent="0.3">
      <c r="A137" s="38" t="s">
        <v>894</v>
      </c>
      <c r="B137" s="38"/>
      <c r="C137" s="38" t="s">
        <v>301</v>
      </c>
      <c r="D137" s="38" t="s">
        <v>786</v>
      </c>
      <c r="E137" s="38" t="s">
        <v>1094</v>
      </c>
      <c r="F137" s="38" t="s">
        <v>521</v>
      </c>
      <c r="G137" s="38" t="s">
        <v>527</v>
      </c>
      <c r="H137" s="38" t="s">
        <v>527</v>
      </c>
      <c r="I137" s="38" t="s">
        <v>521</v>
      </c>
      <c r="J137" s="38" t="s">
        <v>527</v>
      </c>
      <c r="K137" s="38">
        <v>5.9999999999999995E-4</v>
      </c>
      <c r="L137" s="38">
        <v>5.9999999999999995E-4</v>
      </c>
      <c r="M137" s="38">
        <v>0</v>
      </c>
      <c r="N137" s="38" t="e">
        <v>#N/A</v>
      </c>
      <c r="O137">
        <v>8.0800000000000004E-3</v>
      </c>
      <c r="P137">
        <v>9.2160000000000006E-2</v>
      </c>
      <c r="Q137">
        <v>2.5300000000000001E-3</v>
      </c>
      <c r="R137">
        <v>4.6600000000000001E-3</v>
      </c>
      <c r="S137">
        <v>2.47E-2</v>
      </c>
      <c r="T137">
        <v>0.74155000000000004</v>
      </c>
      <c r="U137">
        <v>1.89E-3</v>
      </c>
      <c r="V137">
        <v>4.4319999999999998E-2</v>
      </c>
      <c r="W137">
        <v>2.8500000000000001E-3</v>
      </c>
      <c r="X137">
        <v>2.7570000000000001E-2</v>
      </c>
      <c r="Y137">
        <v>5.45E-3</v>
      </c>
      <c r="Z137">
        <v>4.4240000000000002E-2</v>
      </c>
      <c r="AA137">
        <v>0.10024000000000001</v>
      </c>
      <c r="AB137">
        <v>8.4080000000000002E-2</v>
      </c>
      <c r="AC137" s="20">
        <v>9.1811820799999999E-2</v>
      </c>
    </row>
    <row r="138" spans="1:29" x14ac:dyDescent="0.3">
      <c r="A138" s="38" t="s">
        <v>894</v>
      </c>
      <c r="B138" s="38" t="s">
        <v>349</v>
      </c>
      <c r="C138" s="38" t="s">
        <v>73</v>
      </c>
      <c r="D138" s="38" t="s">
        <v>683</v>
      </c>
      <c r="E138" s="38" t="s">
        <v>1022</v>
      </c>
      <c r="F138" s="38" t="s">
        <v>519</v>
      </c>
      <c r="G138" s="38" t="s">
        <v>527</v>
      </c>
      <c r="H138" s="38" t="s">
        <v>527</v>
      </c>
      <c r="I138" s="38" t="s">
        <v>519</v>
      </c>
      <c r="J138" s="38" t="s">
        <v>527</v>
      </c>
      <c r="K138" s="38">
        <v>0</v>
      </c>
      <c r="L138" s="38">
        <v>0</v>
      </c>
      <c r="M138" s="38">
        <v>0</v>
      </c>
      <c r="N138" s="38">
        <v>1</v>
      </c>
      <c r="O138">
        <v>0.90512000000000004</v>
      </c>
      <c r="P138">
        <v>5.4400000000000004E-3</v>
      </c>
      <c r="Q138">
        <v>3.7799999999999999E-3</v>
      </c>
      <c r="R138">
        <v>4.2100000000000002E-3</v>
      </c>
      <c r="S138">
        <v>2.5799999999999998E-3</v>
      </c>
      <c r="T138">
        <v>4.8199999999999996E-3</v>
      </c>
      <c r="U138">
        <v>8.5100000000000002E-3</v>
      </c>
      <c r="V138">
        <v>4.802E-2</v>
      </c>
      <c r="W138">
        <v>5.7400000000000003E-3</v>
      </c>
      <c r="X138">
        <v>1.99E-3</v>
      </c>
      <c r="Y138">
        <v>2.8800000000000002E-3</v>
      </c>
      <c r="Z138">
        <v>6.8999999999999999E-3</v>
      </c>
      <c r="AA138">
        <v>0.91056000000000004</v>
      </c>
      <c r="AB138">
        <v>0.89968000000000004</v>
      </c>
      <c r="AC138" s="20">
        <v>9.1347379199999967E-2</v>
      </c>
    </row>
    <row r="139" spans="1:29" x14ac:dyDescent="0.3">
      <c r="A139" s="38"/>
      <c r="B139" s="38" t="s">
        <v>349</v>
      </c>
      <c r="C139" s="38" t="s">
        <v>202</v>
      </c>
      <c r="D139" s="38" t="s">
        <v>777</v>
      </c>
      <c r="E139" s="38" t="s">
        <v>1087</v>
      </c>
      <c r="F139" s="38" t="s">
        <v>519</v>
      </c>
      <c r="G139" s="38" t="s">
        <v>519</v>
      </c>
      <c r="H139" s="38" t="s">
        <v>519</v>
      </c>
      <c r="I139" s="38" t="s">
        <v>519</v>
      </c>
      <c r="J139" s="38" t="s">
        <v>527</v>
      </c>
      <c r="K139" s="38">
        <v>0</v>
      </c>
      <c r="L139" s="38">
        <v>0</v>
      </c>
      <c r="M139" s="38">
        <v>0</v>
      </c>
      <c r="N139" s="38">
        <v>1</v>
      </c>
      <c r="O139">
        <v>0.93793000000000004</v>
      </c>
      <c r="P139">
        <v>2.9430000000000001E-2</v>
      </c>
      <c r="Q139">
        <v>5.9899999999999997E-3</v>
      </c>
      <c r="R139">
        <v>6.2300000000000003E-3</v>
      </c>
      <c r="S139">
        <v>4.0699999999999998E-3</v>
      </c>
      <c r="T139">
        <v>1.3699999999999999E-3</v>
      </c>
      <c r="U139">
        <v>2.5500000000000002E-3</v>
      </c>
      <c r="V139">
        <v>1.6900000000000001E-3</v>
      </c>
      <c r="W139">
        <v>3.4399999999999999E-3</v>
      </c>
      <c r="X139">
        <v>1.5200000000000001E-3</v>
      </c>
      <c r="Y139">
        <v>3.5699999999999998E-3</v>
      </c>
      <c r="Z139">
        <v>2.2000000000000001E-3</v>
      </c>
      <c r="AA139">
        <v>0.96736</v>
      </c>
      <c r="AB139">
        <v>0.90850000000000009</v>
      </c>
      <c r="AC139" s="20">
        <v>8.8513439999999916E-2</v>
      </c>
    </row>
    <row r="140" spans="1:29" x14ac:dyDescent="0.3">
      <c r="A140" s="38" t="s">
        <v>894</v>
      </c>
      <c r="B140" s="38"/>
      <c r="C140" s="38" t="s">
        <v>17</v>
      </c>
      <c r="D140" s="38" t="s">
        <v>562</v>
      </c>
      <c r="E140" s="38" t="s">
        <v>487</v>
      </c>
      <c r="F140" s="38" t="s">
        <v>519</v>
      </c>
      <c r="G140" s="38" t="s">
        <v>527</v>
      </c>
      <c r="H140" s="38" t="s">
        <v>527</v>
      </c>
      <c r="I140" s="38" t="s">
        <v>519</v>
      </c>
      <c r="J140" s="38" t="s">
        <v>527</v>
      </c>
      <c r="K140" s="38">
        <v>0</v>
      </c>
      <c r="L140" s="38">
        <v>0</v>
      </c>
      <c r="M140" s="38">
        <v>0</v>
      </c>
      <c r="N140" s="38">
        <v>0.75</v>
      </c>
      <c r="O140">
        <v>0.92235999999999996</v>
      </c>
      <c r="P140">
        <v>1.5910000000000001E-2</v>
      </c>
      <c r="Q140">
        <v>5.0600000000000003E-3</v>
      </c>
      <c r="R140">
        <v>1.865E-2</v>
      </c>
      <c r="S140">
        <v>1.97E-3</v>
      </c>
      <c r="T140">
        <v>1.2199999999999999E-3</v>
      </c>
      <c r="U140">
        <v>5.2900000000000004E-3</v>
      </c>
      <c r="V140">
        <v>1.5200000000000001E-3</v>
      </c>
      <c r="W140">
        <v>1.57E-3</v>
      </c>
      <c r="X140">
        <v>3.2699999999999999E-3</v>
      </c>
      <c r="Y140">
        <v>3.5100000000000001E-3</v>
      </c>
      <c r="Z140">
        <v>1.967E-2</v>
      </c>
      <c r="AA140">
        <v>0.93826999999999994</v>
      </c>
      <c r="AB140">
        <v>0.90644999999999998</v>
      </c>
      <c r="AC140" s="20">
        <v>8.777515850000002E-2</v>
      </c>
    </row>
    <row r="141" spans="1:29" x14ac:dyDescent="0.3">
      <c r="A141" s="38"/>
      <c r="B141" s="38" t="s">
        <v>349</v>
      </c>
      <c r="C141" s="38" t="s">
        <v>44</v>
      </c>
      <c r="D141" s="38" t="s">
        <v>724</v>
      </c>
      <c r="E141" s="38" t="s">
        <v>709</v>
      </c>
      <c r="F141" s="38" t="s">
        <v>519</v>
      </c>
      <c r="G141" s="38" t="s">
        <v>519</v>
      </c>
      <c r="H141" s="38" t="s">
        <v>519</v>
      </c>
      <c r="I141" s="38" t="s">
        <v>519</v>
      </c>
      <c r="J141" s="38" t="s">
        <v>527</v>
      </c>
      <c r="K141" s="38">
        <v>0</v>
      </c>
      <c r="L141" s="38">
        <v>0</v>
      </c>
      <c r="M141" s="38">
        <v>0</v>
      </c>
      <c r="N141" s="38">
        <v>1</v>
      </c>
      <c r="O141">
        <v>0.93671000000000004</v>
      </c>
      <c r="P141">
        <v>2.5389999999999999E-2</v>
      </c>
      <c r="Q141">
        <v>1.01E-2</v>
      </c>
      <c r="R141">
        <v>8.0800000000000004E-3</v>
      </c>
      <c r="S141">
        <v>4.8700000000000002E-3</v>
      </c>
      <c r="T141">
        <v>1.98E-3</v>
      </c>
      <c r="U141">
        <v>3.13E-3</v>
      </c>
      <c r="V141">
        <v>1.6199999999999999E-3</v>
      </c>
      <c r="W141">
        <v>2.1700000000000001E-3</v>
      </c>
      <c r="X141">
        <v>1.58E-3</v>
      </c>
      <c r="Y141">
        <v>1.7700000000000001E-3</v>
      </c>
      <c r="Z141">
        <v>2.5899999999999999E-3</v>
      </c>
      <c r="AA141">
        <v>0.96210000000000007</v>
      </c>
      <c r="AB141">
        <v>0.91132000000000002</v>
      </c>
      <c r="AC141" s="20">
        <v>8.5319027999999991E-2</v>
      </c>
    </row>
    <row r="142" spans="1:29" x14ac:dyDescent="0.3">
      <c r="A142" s="38" t="s">
        <v>894</v>
      </c>
      <c r="B142" s="38"/>
      <c r="C142" s="38" t="s">
        <v>217</v>
      </c>
      <c r="D142" s="38" t="s">
        <v>798</v>
      </c>
      <c r="E142" s="38" t="s">
        <v>1106</v>
      </c>
      <c r="F142" s="38" t="s">
        <v>519</v>
      </c>
      <c r="G142" s="38" t="s">
        <v>527</v>
      </c>
      <c r="H142" s="38" t="s">
        <v>527</v>
      </c>
      <c r="I142" s="38" t="s">
        <v>519</v>
      </c>
      <c r="J142" s="38" t="s">
        <v>527</v>
      </c>
      <c r="K142" s="38">
        <v>0</v>
      </c>
      <c r="L142" s="38">
        <v>0</v>
      </c>
      <c r="M142" s="38">
        <v>0</v>
      </c>
      <c r="N142" s="38">
        <v>1</v>
      </c>
      <c r="O142">
        <v>0.92010999999999998</v>
      </c>
      <c r="P142">
        <v>8.7399999999999995E-3</v>
      </c>
      <c r="Q142">
        <v>7.5500000000000003E-3</v>
      </c>
      <c r="R142">
        <v>4.8680000000000001E-2</v>
      </c>
      <c r="S142">
        <v>2.48E-3</v>
      </c>
      <c r="T142">
        <v>1.6199999999999999E-3</v>
      </c>
      <c r="U142">
        <v>1.8600000000000001E-3</v>
      </c>
      <c r="V142">
        <v>1.75E-3</v>
      </c>
      <c r="W142">
        <v>1.2099999999999999E-3</v>
      </c>
      <c r="X142">
        <v>9.3999999999999997E-4</v>
      </c>
      <c r="Y142">
        <v>3.32E-3</v>
      </c>
      <c r="Z142">
        <v>1.74E-3</v>
      </c>
      <c r="AA142">
        <v>0.92884999999999995</v>
      </c>
      <c r="AB142">
        <v>0.91137000000000001</v>
      </c>
      <c r="AC142" s="20">
        <v>8.232397549999998E-2</v>
      </c>
    </row>
    <row r="143" spans="1:29" x14ac:dyDescent="0.3">
      <c r="A143" s="38"/>
      <c r="B143" s="38" t="s">
        <v>349</v>
      </c>
      <c r="C143" s="38" t="s">
        <v>129</v>
      </c>
      <c r="D143" s="38" t="s">
        <v>815</v>
      </c>
      <c r="E143" s="38" t="s">
        <v>1119</v>
      </c>
      <c r="F143" s="38" t="s">
        <v>519</v>
      </c>
      <c r="G143" s="38" t="s">
        <v>519</v>
      </c>
      <c r="H143" s="38" t="s">
        <v>519</v>
      </c>
      <c r="I143" s="38" t="s">
        <v>519</v>
      </c>
      <c r="J143" s="38" t="s">
        <v>527</v>
      </c>
      <c r="K143" s="38">
        <v>0</v>
      </c>
      <c r="L143" s="38">
        <v>0</v>
      </c>
      <c r="M143" s="38">
        <v>0</v>
      </c>
      <c r="N143" s="38">
        <v>1</v>
      </c>
      <c r="O143">
        <v>0.93872999999999995</v>
      </c>
      <c r="P143">
        <v>2.4049999999999998E-2</v>
      </c>
      <c r="Q143">
        <v>9.3500000000000007E-3</v>
      </c>
      <c r="R143">
        <v>7.3400000000000002E-3</v>
      </c>
      <c r="S143">
        <v>5.8799999999999998E-3</v>
      </c>
      <c r="T143">
        <v>1.58E-3</v>
      </c>
      <c r="U143">
        <v>2.4499999999999999E-3</v>
      </c>
      <c r="V143">
        <v>1.1999999999999999E-3</v>
      </c>
      <c r="W143">
        <v>2.0300000000000001E-3</v>
      </c>
      <c r="X143">
        <v>2.16E-3</v>
      </c>
      <c r="Y143">
        <v>2.8999999999999998E-3</v>
      </c>
      <c r="Z143">
        <v>2.33E-3</v>
      </c>
      <c r="AA143">
        <v>0.96277999999999997</v>
      </c>
      <c r="AB143">
        <v>0.91467999999999994</v>
      </c>
      <c r="AC143" s="20">
        <v>8.2144389600000062E-2</v>
      </c>
    </row>
    <row r="144" spans="1:29" x14ac:dyDescent="0.3">
      <c r="A144" s="38"/>
      <c r="B144" s="38" t="s">
        <v>349</v>
      </c>
      <c r="C144" s="38" t="s">
        <v>146</v>
      </c>
      <c r="D144" s="38" t="s">
        <v>668</v>
      </c>
      <c r="E144" s="38" t="s">
        <v>1005</v>
      </c>
      <c r="F144" s="38" t="s">
        <v>519</v>
      </c>
      <c r="G144" s="38" t="s">
        <v>527</v>
      </c>
      <c r="H144" s="38" t="s">
        <v>527</v>
      </c>
      <c r="I144" s="38" t="s">
        <v>519</v>
      </c>
      <c r="J144" s="38" t="s">
        <v>527</v>
      </c>
      <c r="K144" s="38">
        <v>0</v>
      </c>
      <c r="L144" s="38">
        <v>0</v>
      </c>
      <c r="M144" s="38">
        <v>0</v>
      </c>
      <c r="N144" s="38">
        <v>1</v>
      </c>
      <c r="O144">
        <v>0.93955999999999995</v>
      </c>
      <c r="P144">
        <v>2.4719999999999999E-2</v>
      </c>
      <c r="Q144">
        <v>8.9899999999999997E-3</v>
      </c>
      <c r="R144">
        <v>8.8699999999999994E-3</v>
      </c>
      <c r="S144">
        <v>4.81E-3</v>
      </c>
      <c r="T144">
        <v>1.8799999999999999E-3</v>
      </c>
      <c r="U144">
        <v>3.0999999999999999E-3</v>
      </c>
      <c r="V144">
        <v>1.2600000000000001E-3</v>
      </c>
      <c r="W144">
        <v>1.67E-3</v>
      </c>
      <c r="X144">
        <v>1.34E-3</v>
      </c>
      <c r="Y144">
        <v>2.0100000000000001E-3</v>
      </c>
      <c r="Z144">
        <v>1.8E-3</v>
      </c>
      <c r="AA144">
        <v>0.96427999999999991</v>
      </c>
      <c r="AB144">
        <v>0.91483999999999999</v>
      </c>
      <c r="AC144" s="20">
        <v>8.2118084800000005E-2</v>
      </c>
    </row>
    <row r="145" spans="1:29" x14ac:dyDescent="0.3">
      <c r="A145" s="38" t="s">
        <v>894</v>
      </c>
      <c r="B145" s="38"/>
      <c r="C145" s="38" t="s">
        <v>195</v>
      </c>
      <c r="D145" s="38" t="s">
        <v>558</v>
      </c>
      <c r="E145" s="38" t="s">
        <v>559</v>
      </c>
      <c r="F145" s="38" t="s">
        <v>524</v>
      </c>
      <c r="G145" s="38" t="s">
        <v>527</v>
      </c>
      <c r="H145" s="38" t="s">
        <v>527</v>
      </c>
      <c r="I145" s="38" t="s">
        <v>524</v>
      </c>
      <c r="J145" s="38" t="s">
        <v>527</v>
      </c>
      <c r="K145" s="38">
        <v>0</v>
      </c>
      <c r="L145" s="38">
        <v>0</v>
      </c>
      <c r="M145" s="38">
        <v>0</v>
      </c>
      <c r="N145" s="38" t="e">
        <v>#N/A</v>
      </c>
      <c r="O145">
        <v>8.4200000000000004E-3</v>
      </c>
      <c r="P145">
        <v>0.92337000000000002</v>
      </c>
      <c r="Q145">
        <v>6.7200000000000003E-3</v>
      </c>
      <c r="R145">
        <v>3.7699999999999999E-3</v>
      </c>
      <c r="S145">
        <v>2.0500000000000002E-3</v>
      </c>
      <c r="T145">
        <v>2.1099999999999999E-3</v>
      </c>
      <c r="U145">
        <v>4.4600000000000004E-3</v>
      </c>
      <c r="V145">
        <v>2.1800000000000001E-3</v>
      </c>
      <c r="W145">
        <v>1.7659999999999999E-2</v>
      </c>
      <c r="X145">
        <v>6.2199999999999998E-3</v>
      </c>
      <c r="Y145">
        <v>1.4330000000000001E-2</v>
      </c>
      <c r="Z145">
        <v>8.7200000000000003E-3</v>
      </c>
      <c r="AA145">
        <v>0.93179000000000001</v>
      </c>
      <c r="AB145">
        <v>0.91495000000000004</v>
      </c>
      <c r="AC145" s="20">
        <v>7.9248739499999957E-2</v>
      </c>
    </row>
    <row r="146" spans="1:29" x14ac:dyDescent="0.3">
      <c r="A146" s="38" t="s">
        <v>894</v>
      </c>
      <c r="B146" s="38"/>
      <c r="C146" s="38" t="s">
        <v>257</v>
      </c>
      <c r="D146" s="38" t="s">
        <v>749</v>
      </c>
      <c r="E146" s="38" t="s">
        <v>1070</v>
      </c>
      <c r="F146" s="38" t="s">
        <v>518</v>
      </c>
      <c r="G146" s="38" t="s">
        <v>518</v>
      </c>
      <c r="H146" s="38" t="s">
        <v>518</v>
      </c>
      <c r="I146" s="38" t="s">
        <v>518</v>
      </c>
      <c r="J146" s="38" t="s">
        <v>527</v>
      </c>
      <c r="K146" s="38">
        <v>0</v>
      </c>
      <c r="L146" s="38">
        <v>0</v>
      </c>
      <c r="M146" s="38">
        <v>0</v>
      </c>
      <c r="N146" s="38">
        <v>1</v>
      </c>
      <c r="O146">
        <v>2.358E-2</v>
      </c>
      <c r="P146">
        <v>5.8250000000000003E-2</v>
      </c>
      <c r="Q146">
        <v>1.0829999999999999E-2</v>
      </c>
      <c r="R146">
        <v>1.0460000000000001E-2</v>
      </c>
      <c r="S146">
        <v>4.1399999999999996E-3</v>
      </c>
      <c r="T146">
        <v>3.3800000000000002E-3</v>
      </c>
      <c r="U146">
        <v>1.99E-3</v>
      </c>
      <c r="V146">
        <v>2.7699999999999999E-3</v>
      </c>
      <c r="W146">
        <v>3.2699999999999999E-3</v>
      </c>
      <c r="X146">
        <v>0.86724999999999997</v>
      </c>
      <c r="Y146">
        <v>9.2800000000000001E-3</v>
      </c>
      <c r="Z146">
        <v>4.7999999999999996E-3</v>
      </c>
      <c r="AA146">
        <v>8.183E-2</v>
      </c>
      <c r="AB146">
        <v>3.4670000000000006E-2</v>
      </c>
      <c r="AC146" s="20">
        <v>7.8992953899999996E-2</v>
      </c>
    </row>
    <row r="147" spans="1:29" x14ac:dyDescent="0.3">
      <c r="A147" s="38"/>
      <c r="B147" s="38" t="s">
        <v>349</v>
      </c>
      <c r="C147" s="38" t="s">
        <v>150</v>
      </c>
      <c r="D147" s="38" t="s">
        <v>589</v>
      </c>
      <c r="E147" s="38" t="s">
        <v>919</v>
      </c>
      <c r="F147" s="38" t="s">
        <v>519</v>
      </c>
      <c r="G147" s="38" t="s">
        <v>527</v>
      </c>
      <c r="H147" s="38" t="s">
        <v>527</v>
      </c>
      <c r="I147" s="38" t="s">
        <v>519</v>
      </c>
      <c r="J147" s="38" t="s">
        <v>527</v>
      </c>
      <c r="K147" s="38">
        <v>0</v>
      </c>
      <c r="L147" s="38">
        <v>0</v>
      </c>
      <c r="M147" s="38">
        <v>0</v>
      </c>
      <c r="N147" s="38">
        <v>1</v>
      </c>
      <c r="O147">
        <v>0.93810000000000004</v>
      </c>
      <c r="P147">
        <v>1.873E-2</v>
      </c>
      <c r="Q147">
        <v>1.507E-2</v>
      </c>
      <c r="R147">
        <v>8.1300000000000001E-3</v>
      </c>
      <c r="S147">
        <v>5.0899999999999999E-3</v>
      </c>
      <c r="T147">
        <v>1.72E-3</v>
      </c>
      <c r="U147">
        <v>2.9199999999999999E-3</v>
      </c>
      <c r="V147">
        <v>1.1199999999999999E-3</v>
      </c>
      <c r="W147">
        <v>2.4199999999999998E-3</v>
      </c>
      <c r="X147">
        <v>1.67E-3</v>
      </c>
      <c r="Y147">
        <v>2.5999999999999999E-3</v>
      </c>
      <c r="Z147">
        <v>2.4299999999999999E-3</v>
      </c>
      <c r="AA147">
        <v>0.95683000000000007</v>
      </c>
      <c r="AB147">
        <v>0.91937000000000002</v>
      </c>
      <c r="AC147" s="20">
        <v>7.7149202899999991E-2</v>
      </c>
    </row>
    <row r="148" spans="1:29" x14ac:dyDescent="0.3">
      <c r="A148" s="38" t="s">
        <v>894</v>
      </c>
      <c r="B148" s="38"/>
      <c r="C148" s="38" t="s">
        <v>227</v>
      </c>
      <c r="D148" s="38" t="s">
        <v>574</v>
      </c>
      <c r="E148" s="38" t="s">
        <v>575</v>
      </c>
      <c r="F148" s="38" t="s">
        <v>546</v>
      </c>
      <c r="G148" s="38" t="s">
        <v>527</v>
      </c>
      <c r="H148" s="38" t="s">
        <v>527</v>
      </c>
      <c r="I148" s="38" t="s">
        <v>518</v>
      </c>
      <c r="J148" s="38" t="s">
        <v>527</v>
      </c>
      <c r="K148" s="38">
        <v>0</v>
      </c>
      <c r="L148" s="38">
        <v>0.31496000000000002</v>
      </c>
      <c r="M148" s="38">
        <v>0</v>
      </c>
      <c r="N148" s="38" t="e">
        <v>#N/A</v>
      </c>
      <c r="O148">
        <v>2E-3</v>
      </c>
      <c r="P148">
        <v>8.0909999999999996E-2</v>
      </c>
      <c r="Q148">
        <v>1.58E-3</v>
      </c>
      <c r="R148">
        <v>2.3500000000000001E-3</v>
      </c>
      <c r="S148">
        <v>3.0720000000000001E-2</v>
      </c>
      <c r="T148">
        <v>3.7200000000000002E-3</v>
      </c>
      <c r="U148">
        <v>2.3939999999999999E-2</v>
      </c>
      <c r="V148">
        <v>2.4979999999999999E-2</v>
      </c>
      <c r="W148">
        <v>1.027E-2</v>
      </c>
      <c r="X148">
        <v>0.53222000000000003</v>
      </c>
      <c r="Y148">
        <v>5.9300000000000004E-3</v>
      </c>
      <c r="Z148">
        <v>0.28139999999999998</v>
      </c>
      <c r="AA148">
        <v>8.2909999999999998E-2</v>
      </c>
      <c r="AB148">
        <v>7.8909999999999994E-2</v>
      </c>
      <c r="AC148" s="20">
        <v>7.63675719E-2</v>
      </c>
    </row>
    <row r="149" spans="1:29" x14ac:dyDescent="0.3">
      <c r="A149" s="38" t="s">
        <v>894</v>
      </c>
      <c r="B149" s="38"/>
      <c r="C149" s="38" t="s">
        <v>204</v>
      </c>
      <c r="D149" s="38" t="s">
        <v>554</v>
      </c>
      <c r="E149" s="38" t="s">
        <v>921</v>
      </c>
      <c r="F149" s="38" t="s">
        <v>519</v>
      </c>
      <c r="G149" s="38" t="s">
        <v>527</v>
      </c>
      <c r="H149" s="38" t="s">
        <v>527</v>
      </c>
      <c r="I149" s="38" t="s">
        <v>519</v>
      </c>
      <c r="J149" s="38" t="s">
        <v>527</v>
      </c>
      <c r="K149" s="38">
        <v>0</v>
      </c>
      <c r="L149" s="38">
        <v>0</v>
      </c>
      <c r="M149" s="38">
        <v>0</v>
      </c>
      <c r="N149" s="38" t="e">
        <v>#N/A</v>
      </c>
      <c r="O149">
        <v>0.92174999999999996</v>
      </c>
      <c r="P149">
        <v>4.1200000000000004E-3</v>
      </c>
      <c r="Q149">
        <v>8.8699999999999994E-3</v>
      </c>
      <c r="R149">
        <v>5.9500000000000004E-3</v>
      </c>
      <c r="S149">
        <v>6.1799999999999997E-3</v>
      </c>
      <c r="T149">
        <v>9.0699999999999999E-3</v>
      </c>
      <c r="U149">
        <v>3.47E-3</v>
      </c>
      <c r="V149">
        <v>5.3200000000000001E-3</v>
      </c>
      <c r="W149">
        <v>3.0500000000000002E-3</v>
      </c>
      <c r="X149">
        <v>3.63E-3</v>
      </c>
      <c r="Y149">
        <v>4.2700000000000004E-3</v>
      </c>
      <c r="Z149">
        <v>2.4330000000000001E-2</v>
      </c>
      <c r="AA149">
        <v>0.92586999999999997</v>
      </c>
      <c r="AB149">
        <v>0.91762999999999995</v>
      </c>
      <c r="AC149" s="20">
        <v>7.626391190000005E-2</v>
      </c>
    </row>
    <row r="150" spans="1:29" x14ac:dyDescent="0.3">
      <c r="A150" s="38" t="s">
        <v>894</v>
      </c>
      <c r="B150" s="38"/>
      <c r="C150" s="38" t="s">
        <v>38</v>
      </c>
      <c r="D150" s="38" t="s">
        <v>832</v>
      </c>
      <c r="E150" s="38" t="s">
        <v>569</v>
      </c>
      <c r="F150" s="38" t="s">
        <v>519</v>
      </c>
      <c r="G150" s="38" t="s">
        <v>527</v>
      </c>
      <c r="H150" s="38" t="s">
        <v>527</v>
      </c>
      <c r="I150" s="38" t="s">
        <v>519</v>
      </c>
      <c r="J150" s="38" t="s">
        <v>527</v>
      </c>
      <c r="K150" s="38">
        <v>0</v>
      </c>
      <c r="L150" s="38">
        <v>0</v>
      </c>
      <c r="M150" s="38">
        <v>0</v>
      </c>
      <c r="N150" s="38">
        <v>0.85714000000000001</v>
      </c>
      <c r="O150">
        <v>0.92569999999999997</v>
      </c>
      <c r="P150">
        <v>6.6800000000000002E-3</v>
      </c>
      <c r="Q150">
        <v>2.2610000000000002E-2</v>
      </c>
      <c r="R150">
        <v>1.924E-2</v>
      </c>
      <c r="S150">
        <v>4.9500000000000004E-3</v>
      </c>
      <c r="T150">
        <v>1.8799999999999999E-3</v>
      </c>
      <c r="U150">
        <v>2.1299999999999999E-3</v>
      </c>
      <c r="V150">
        <v>1.2099999999999999E-3</v>
      </c>
      <c r="W150">
        <v>2.1900000000000001E-3</v>
      </c>
      <c r="X150">
        <v>3.5599999999999998E-3</v>
      </c>
      <c r="Y150">
        <v>6.9199999999999999E-3</v>
      </c>
      <c r="Z150">
        <v>2.9299999999999999E-3</v>
      </c>
      <c r="AA150">
        <v>0.93237999999999999</v>
      </c>
      <c r="AB150">
        <v>0.91901999999999995</v>
      </c>
      <c r="AC150" s="20">
        <v>7.5504132400000049E-2</v>
      </c>
    </row>
    <row r="151" spans="1:29" x14ac:dyDescent="0.3">
      <c r="A151" s="38" t="s">
        <v>894</v>
      </c>
      <c r="B151" s="38" t="s">
        <v>349</v>
      </c>
      <c r="C151" s="38" t="s">
        <v>64</v>
      </c>
      <c r="D151" s="38" t="s">
        <v>865</v>
      </c>
      <c r="E151" s="38" t="s">
        <v>1166</v>
      </c>
      <c r="F151" s="38" t="s">
        <v>519</v>
      </c>
      <c r="G151" s="38" t="s">
        <v>519</v>
      </c>
      <c r="H151" s="38" t="s">
        <v>519</v>
      </c>
      <c r="I151" s="38" t="s">
        <v>519</v>
      </c>
      <c r="J151" s="38" t="s">
        <v>527</v>
      </c>
      <c r="K151" s="38">
        <v>0</v>
      </c>
      <c r="L151" s="38">
        <v>0</v>
      </c>
      <c r="M151" s="38">
        <v>0</v>
      </c>
      <c r="N151" s="38">
        <v>1</v>
      </c>
      <c r="O151">
        <v>0.94564000000000004</v>
      </c>
      <c r="P151">
        <v>1.9900000000000001E-2</v>
      </c>
      <c r="Q151">
        <v>4.8900000000000002E-3</v>
      </c>
      <c r="R151">
        <v>7.2399999999999999E-3</v>
      </c>
      <c r="S151">
        <v>5.7400000000000003E-3</v>
      </c>
      <c r="T151">
        <v>1.47E-3</v>
      </c>
      <c r="U151">
        <v>1.89E-3</v>
      </c>
      <c r="V151">
        <v>1.47E-3</v>
      </c>
      <c r="W151">
        <v>2.5600000000000002E-3</v>
      </c>
      <c r="X151">
        <v>2.8900000000000002E-3</v>
      </c>
      <c r="Y151">
        <v>3.47E-3</v>
      </c>
      <c r="Z151">
        <v>2.8500000000000001E-3</v>
      </c>
      <c r="AA151">
        <v>0.96554000000000006</v>
      </c>
      <c r="AB151">
        <v>0.92574000000000001</v>
      </c>
      <c r="AC151" s="20">
        <v>7.1701000399999992E-2</v>
      </c>
    </row>
    <row r="152" spans="1:29" x14ac:dyDescent="0.3">
      <c r="A152" s="38"/>
      <c r="B152" s="38" t="s">
        <v>349</v>
      </c>
      <c r="C152" s="38" t="s">
        <v>1</v>
      </c>
      <c r="D152" s="38" t="s">
        <v>676</v>
      </c>
      <c r="E152" s="38" t="s">
        <v>1012</v>
      </c>
      <c r="F152" s="38" t="s">
        <v>519</v>
      </c>
      <c r="G152" s="38" t="s">
        <v>519</v>
      </c>
      <c r="H152" s="38" t="s">
        <v>519</v>
      </c>
      <c r="I152" s="38" t="s">
        <v>519</v>
      </c>
      <c r="J152" s="38" t="s">
        <v>527</v>
      </c>
      <c r="K152" s="38">
        <v>0</v>
      </c>
      <c r="L152" s="38">
        <v>0</v>
      </c>
      <c r="M152" s="38">
        <v>0</v>
      </c>
      <c r="N152" s="38" t="e">
        <v>#N/A</v>
      </c>
      <c r="O152">
        <v>0.94694</v>
      </c>
      <c r="P152">
        <v>1.8020000000000001E-2</v>
      </c>
      <c r="Q152">
        <v>7.4200000000000004E-3</v>
      </c>
      <c r="R152">
        <v>5.1000000000000004E-3</v>
      </c>
      <c r="S152">
        <v>7.7200000000000003E-3</v>
      </c>
      <c r="T152">
        <v>1.91E-3</v>
      </c>
      <c r="U152">
        <v>2.2799999999999999E-3</v>
      </c>
      <c r="V152">
        <v>1.31E-3</v>
      </c>
      <c r="W152">
        <v>1.64E-3</v>
      </c>
      <c r="X152">
        <v>2.0799999999999998E-3</v>
      </c>
      <c r="Y152">
        <v>3.5999999999999999E-3</v>
      </c>
      <c r="Z152">
        <v>1.98E-3</v>
      </c>
      <c r="AA152">
        <v>0.96496000000000004</v>
      </c>
      <c r="AB152">
        <v>0.92891999999999997</v>
      </c>
      <c r="AC152" s="20">
        <v>6.8589356800000029E-2</v>
      </c>
    </row>
    <row r="153" spans="1:29" x14ac:dyDescent="0.3">
      <c r="A153" s="38"/>
      <c r="B153" s="38" t="s">
        <v>349</v>
      </c>
      <c r="C153" s="38" t="s">
        <v>77</v>
      </c>
      <c r="D153" s="38" t="s">
        <v>762</v>
      </c>
      <c r="E153" s="38" t="s">
        <v>502</v>
      </c>
      <c r="F153" s="38" t="s">
        <v>519</v>
      </c>
      <c r="G153" s="38" t="s">
        <v>527</v>
      </c>
      <c r="H153" s="38" t="s">
        <v>527</v>
      </c>
      <c r="I153" s="38" t="s">
        <v>519</v>
      </c>
      <c r="J153" s="38" t="s">
        <v>527</v>
      </c>
      <c r="K153" s="38">
        <v>0</v>
      </c>
      <c r="L153" s="38">
        <v>0</v>
      </c>
      <c r="M153" s="38">
        <v>0</v>
      </c>
      <c r="N153" s="38">
        <v>1</v>
      </c>
      <c r="O153">
        <v>0.93986999999999998</v>
      </c>
      <c r="P153">
        <v>1.15E-2</v>
      </c>
      <c r="Q153">
        <v>1.3339999999999999E-2</v>
      </c>
      <c r="R153">
        <v>1.1820000000000001E-2</v>
      </c>
      <c r="S153">
        <v>5.0800000000000003E-3</v>
      </c>
      <c r="T153">
        <v>1.4599999999999999E-3</v>
      </c>
      <c r="U153">
        <v>2.1800000000000001E-3</v>
      </c>
      <c r="V153">
        <v>1.01E-3</v>
      </c>
      <c r="W153">
        <v>1.8500000000000001E-3</v>
      </c>
      <c r="X153">
        <v>2.4399999999999999E-3</v>
      </c>
      <c r="Y153">
        <v>7.45E-3</v>
      </c>
      <c r="Z153">
        <v>2E-3</v>
      </c>
      <c r="AA153">
        <v>0.95136999999999994</v>
      </c>
      <c r="AB153">
        <v>0.92837000000000003</v>
      </c>
      <c r="AC153" s="20">
        <v>6.8146633099999965E-2</v>
      </c>
    </row>
    <row r="154" spans="1:29" x14ac:dyDescent="0.3">
      <c r="A154" s="38" t="s">
        <v>894</v>
      </c>
      <c r="B154" s="38"/>
      <c r="C154" s="38" t="s">
        <v>7</v>
      </c>
      <c r="D154" s="38" t="s">
        <v>870</v>
      </c>
      <c r="E154" s="38" t="s">
        <v>1174</v>
      </c>
      <c r="F154" s="38" t="s">
        <v>524</v>
      </c>
      <c r="G154" s="38" t="s">
        <v>527</v>
      </c>
      <c r="H154" s="38" t="s">
        <v>540</v>
      </c>
      <c r="I154" s="38" t="s">
        <v>524</v>
      </c>
      <c r="J154" s="38" t="s">
        <v>527</v>
      </c>
      <c r="K154" s="38">
        <v>0</v>
      </c>
      <c r="L154" s="38">
        <v>0</v>
      </c>
      <c r="M154" s="38">
        <v>0</v>
      </c>
      <c r="N154" s="38">
        <v>1</v>
      </c>
      <c r="O154">
        <v>1.413E-2</v>
      </c>
      <c r="P154">
        <v>0.94567999999999997</v>
      </c>
      <c r="Q154">
        <v>1.0919999999999999E-2</v>
      </c>
      <c r="R154">
        <v>3.7299999999999998E-3</v>
      </c>
      <c r="S154">
        <v>7.7999999999999996E-3</v>
      </c>
      <c r="T154">
        <v>2.1700000000000001E-3</v>
      </c>
      <c r="U154">
        <v>2.1800000000000001E-3</v>
      </c>
      <c r="V154">
        <v>2.1199999999999999E-3</v>
      </c>
      <c r="W154">
        <v>2.96E-3</v>
      </c>
      <c r="X154">
        <v>1.5E-3</v>
      </c>
      <c r="Y154">
        <v>4.0400000000000002E-3</v>
      </c>
      <c r="Z154">
        <v>2.7799999999999999E-3</v>
      </c>
      <c r="AA154">
        <v>0.95980999999999994</v>
      </c>
      <c r="AB154">
        <v>0.93154999999999999</v>
      </c>
      <c r="AC154" s="20">
        <v>6.569899450000001E-2</v>
      </c>
    </row>
    <row r="155" spans="1:29" x14ac:dyDescent="0.3">
      <c r="A155" s="38"/>
      <c r="B155" s="38" t="s">
        <v>349</v>
      </c>
      <c r="C155" s="38" t="s">
        <v>234</v>
      </c>
      <c r="D155" s="38" t="s">
        <v>831</v>
      </c>
      <c r="E155" s="38" t="s">
        <v>1130</v>
      </c>
      <c r="F155" s="38" t="s">
        <v>519</v>
      </c>
      <c r="G155" s="38" t="s">
        <v>519</v>
      </c>
      <c r="H155" s="38" t="s">
        <v>519</v>
      </c>
      <c r="I155" s="38" t="s">
        <v>519</v>
      </c>
      <c r="J155" s="38" t="s">
        <v>527</v>
      </c>
      <c r="K155" s="38">
        <v>0</v>
      </c>
      <c r="L155" s="38">
        <v>0</v>
      </c>
      <c r="M155" s="38">
        <v>0</v>
      </c>
      <c r="N155" s="38">
        <v>1</v>
      </c>
      <c r="O155">
        <v>0.95121</v>
      </c>
      <c r="P155">
        <v>1.84E-2</v>
      </c>
      <c r="Q155">
        <v>7.4099999999999999E-3</v>
      </c>
      <c r="R155">
        <v>4.1399999999999996E-3</v>
      </c>
      <c r="S155">
        <v>4.28E-3</v>
      </c>
      <c r="T155">
        <v>1.64E-3</v>
      </c>
      <c r="U155">
        <v>2.8600000000000001E-3</v>
      </c>
      <c r="V155">
        <v>1.5900000000000001E-3</v>
      </c>
      <c r="W155">
        <v>2.3800000000000002E-3</v>
      </c>
      <c r="X155">
        <v>1.5E-3</v>
      </c>
      <c r="Y155">
        <v>2.3400000000000001E-3</v>
      </c>
      <c r="Z155">
        <v>2.2599999999999999E-3</v>
      </c>
      <c r="AA155">
        <v>0.96960999999999997</v>
      </c>
      <c r="AB155">
        <v>0.93281000000000003</v>
      </c>
      <c r="AC155" s="20">
        <v>6.5148095899999967E-2</v>
      </c>
    </row>
    <row r="156" spans="1:29" x14ac:dyDescent="0.3">
      <c r="A156" s="38"/>
      <c r="B156" s="38" t="s">
        <v>349</v>
      </c>
      <c r="C156" s="38" t="s">
        <v>210</v>
      </c>
      <c r="D156" s="38" t="s">
        <v>643</v>
      </c>
      <c r="E156" s="38" t="s">
        <v>981</v>
      </c>
      <c r="F156" s="38" t="s">
        <v>519</v>
      </c>
      <c r="G156" s="38" t="s">
        <v>519</v>
      </c>
      <c r="H156" s="38" t="s">
        <v>519</v>
      </c>
      <c r="I156" s="38" t="s">
        <v>519</v>
      </c>
      <c r="J156" s="38" t="s">
        <v>527</v>
      </c>
      <c r="K156" s="38">
        <v>0</v>
      </c>
      <c r="L156" s="38">
        <v>0</v>
      </c>
      <c r="M156" s="38">
        <v>0</v>
      </c>
      <c r="N156" s="38">
        <v>1</v>
      </c>
      <c r="O156">
        <v>0.94889000000000001</v>
      </c>
      <c r="P156">
        <v>1.541E-2</v>
      </c>
      <c r="Q156">
        <v>9.5999999999999992E-3</v>
      </c>
      <c r="R156">
        <v>9.0799999999999995E-3</v>
      </c>
      <c r="S156">
        <v>4.7099999999999998E-3</v>
      </c>
      <c r="T156">
        <v>1.83E-3</v>
      </c>
      <c r="U156">
        <v>2.5500000000000002E-3</v>
      </c>
      <c r="V156">
        <v>1.1199999999999999E-3</v>
      </c>
      <c r="W156">
        <v>1.5299999999999999E-3</v>
      </c>
      <c r="X156">
        <v>1.49E-3</v>
      </c>
      <c r="Y156">
        <v>2.0300000000000001E-3</v>
      </c>
      <c r="Z156">
        <v>1.7700000000000001E-3</v>
      </c>
      <c r="AA156">
        <v>0.96430000000000005</v>
      </c>
      <c r="AB156">
        <v>0.93347999999999998</v>
      </c>
      <c r="AC156" s="20">
        <v>6.4145236000000022E-2</v>
      </c>
    </row>
    <row r="157" spans="1:29" x14ac:dyDescent="0.3">
      <c r="A157" s="38"/>
      <c r="B157" s="38" t="s">
        <v>349</v>
      </c>
      <c r="C157" s="38" t="s">
        <v>101</v>
      </c>
      <c r="D157" s="38" t="s">
        <v>717</v>
      </c>
      <c r="E157" s="38" t="s">
        <v>1041</v>
      </c>
      <c r="F157" s="38" t="s">
        <v>519</v>
      </c>
      <c r="G157" s="38" t="s">
        <v>519</v>
      </c>
      <c r="H157" s="38" t="s">
        <v>519</v>
      </c>
      <c r="I157" s="38" t="s">
        <v>519</v>
      </c>
      <c r="J157" s="38" t="s">
        <v>527</v>
      </c>
      <c r="K157" s="38">
        <v>0</v>
      </c>
      <c r="L157" s="38">
        <v>0</v>
      </c>
      <c r="M157" s="38">
        <v>0</v>
      </c>
      <c r="N157" s="38">
        <v>1</v>
      </c>
      <c r="O157">
        <v>0.95377999999999996</v>
      </c>
      <c r="P157">
        <v>1.7999999999999999E-2</v>
      </c>
      <c r="Q157">
        <v>5.6899999999999997E-3</v>
      </c>
      <c r="R157">
        <v>7.2500000000000004E-3</v>
      </c>
      <c r="S157">
        <v>3.2299999999999998E-3</v>
      </c>
      <c r="T157">
        <v>1.6100000000000001E-3</v>
      </c>
      <c r="U157">
        <v>2.6900000000000001E-3</v>
      </c>
      <c r="V157">
        <v>1.57E-3</v>
      </c>
      <c r="W157">
        <v>1.6800000000000001E-3</v>
      </c>
      <c r="X157">
        <v>1.0499999999999999E-3</v>
      </c>
      <c r="Y157">
        <v>1.6800000000000001E-3</v>
      </c>
      <c r="Z157">
        <v>1.7700000000000001E-3</v>
      </c>
      <c r="AA157">
        <v>0.97177999999999998</v>
      </c>
      <c r="AB157">
        <v>0.93577999999999995</v>
      </c>
      <c r="AC157" s="20">
        <v>6.2407711600000054E-2</v>
      </c>
    </row>
    <row r="158" spans="1:29" x14ac:dyDescent="0.3">
      <c r="A158" s="38"/>
      <c r="B158" s="38" t="s">
        <v>349</v>
      </c>
      <c r="C158" s="38" t="s">
        <v>197</v>
      </c>
      <c r="D158" s="38" t="s">
        <v>803</v>
      </c>
      <c r="E158" s="38" t="s">
        <v>497</v>
      </c>
      <c r="F158" s="38" t="s">
        <v>519</v>
      </c>
      <c r="G158" s="38" t="s">
        <v>519</v>
      </c>
      <c r="H158" s="38" t="s">
        <v>519</v>
      </c>
      <c r="I158" s="38" t="s">
        <v>519</v>
      </c>
      <c r="J158" s="38" t="s">
        <v>527</v>
      </c>
      <c r="K158" s="38">
        <v>0</v>
      </c>
      <c r="L158" s="38">
        <v>0</v>
      </c>
      <c r="M158" s="38">
        <v>0</v>
      </c>
      <c r="N158" s="38">
        <v>1</v>
      </c>
      <c r="O158">
        <v>0.94494</v>
      </c>
      <c r="P158">
        <v>7.45E-3</v>
      </c>
      <c r="Q158">
        <v>2.0080000000000001E-2</v>
      </c>
      <c r="R158">
        <v>1.1299999999999999E-2</v>
      </c>
      <c r="S158">
        <v>3.2200000000000002E-3</v>
      </c>
      <c r="T158">
        <v>1.8699999999999999E-3</v>
      </c>
      <c r="U158">
        <v>2.7499999999999998E-3</v>
      </c>
      <c r="V158">
        <v>1.08E-3</v>
      </c>
      <c r="W158">
        <v>1.57E-3</v>
      </c>
      <c r="X158">
        <v>1.32E-3</v>
      </c>
      <c r="Y158">
        <v>2.64E-3</v>
      </c>
      <c r="Z158">
        <v>1.7799999999999999E-3</v>
      </c>
      <c r="AA158">
        <v>0.95238999999999996</v>
      </c>
      <c r="AB158">
        <v>0.93749000000000005</v>
      </c>
      <c r="AC158" s="20">
        <v>5.9533898899999951E-2</v>
      </c>
    </row>
    <row r="159" spans="1:29" x14ac:dyDescent="0.3">
      <c r="A159" s="38" t="s">
        <v>894</v>
      </c>
      <c r="B159" s="38"/>
      <c r="C159" s="38" t="s">
        <v>175</v>
      </c>
      <c r="D159" s="38" t="s">
        <v>606</v>
      </c>
      <c r="E159" s="38" t="s">
        <v>958</v>
      </c>
      <c r="F159" s="38" t="s">
        <v>519</v>
      </c>
      <c r="G159" s="38" t="s">
        <v>519</v>
      </c>
      <c r="H159" s="38" t="s">
        <v>519</v>
      </c>
      <c r="I159" s="38" t="s">
        <v>519</v>
      </c>
      <c r="J159" s="38" t="s">
        <v>527</v>
      </c>
      <c r="K159" s="38">
        <v>0</v>
      </c>
      <c r="L159" s="38">
        <v>0</v>
      </c>
      <c r="M159" s="38">
        <v>0</v>
      </c>
      <c r="N159" s="38">
        <v>1</v>
      </c>
      <c r="O159">
        <v>0.94979999999999998</v>
      </c>
      <c r="P159">
        <v>1.098E-2</v>
      </c>
      <c r="Q159">
        <v>1.1180000000000001E-2</v>
      </c>
      <c r="R159">
        <v>1.2760000000000001E-2</v>
      </c>
      <c r="S159">
        <v>3.7200000000000002E-3</v>
      </c>
      <c r="T159">
        <v>1.7600000000000001E-3</v>
      </c>
      <c r="U159">
        <v>2.32E-3</v>
      </c>
      <c r="V159">
        <v>1.0200000000000001E-3</v>
      </c>
      <c r="W159">
        <v>1.4300000000000001E-3</v>
      </c>
      <c r="X159">
        <v>1.15E-3</v>
      </c>
      <c r="Y159">
        <v>2.3900000000000002E-3</v>
      </c>
      <c r="Z159">
        <v>1.48E-3</v>
      </c>
      <c r="AA159">
        <v>0.96077999999999997</v>
      </c>
      <c r="AB159">
        <v>0.93881999999999999</v>
      </c>
      <c r="AC159" s="20">
        <v>5.8780520400000008E-2</v>
      </c>
    </row>
    <row r="160" spans="1:29" x14ac:dyDescent="0.3">
      <c r="A160" s="38" t="s">
        <v>894</v>
      </c>
      <c r="B160" s="38"/>
      <c r="C160" s="38" t="s">
        <v>263</v>
      </c>
      <c r="D160" s="38" t="s">
        <v>621</v>
      </c>
      <c r="E160" s="38" t="s">
        <v>622</v>
      </c>
      <c r="F160" s="38" t="s">
        <v>563</v>
      </c>
      <c r="G160" s="38" t="s">
        <v>527</v>
      </c>
      <c r="H160" s="38" t="s">
        <v>527</v>
      </c>
      <c r="I160" s="38" t="s">
        <v>520</v>
      </c>
      <c r="J160" s="38" t="s">
        <v>526</v>
      </c>
      <c r="K160" s="38">
        <v>0</v>
      </c>
      <c r="L160" s="38">
        <v>0.44441000000000003</v>
      </c>
      <c r="M160" s="38">
        <v>0</v>
      </c>
      <c r="N160" s="38" t="e">
        <v>#N/A</v>
      </c>
      <c r="O160">
        <v>5.9560000000000002E-2</v>
      </c>
      <c r="P160">
        <v>2.5999999999999999E-3</v>
      </c>
      <c r="Q160">
        <v>0.49064000000000002</v>
      </c>
      <c r="R160">
        <v>0.39339000000000002</v>
      </c>
      <c r="S160">
        <v>1.73E-3</v>
      </c>
      <c r="T160">
        <v>3.2299999999999998E-3</v>
      </c>
      <c r="U160">
        <v>2.2399999999999998E-3</v>
      </c>
      <c r="V160">
        <v>2.7599999999999999E-3</v>
      </c>
      <c r="W160">
        <v>2.15E-3</v>
      </c>
      <c r="X160">
        <v>1.3799999999999999E-3</v>
      </c>
      <c r="Y160">
        <v>3.7819999999999999E-2</v>
      </c>
      <c r="Z160">
        <v>2.49E-3</v>
      </c>
      <c r="AA160">
        <v>6.216E-2</v>
      </c>
      <c r="AB160">
        <v>5.6960000000000004E-2</v>
      </c>
      <c r="AC160" s="20">
        <v>5.8619366399999998E-2</v>
      </c>
    </row>
    <row r="161" spans="1:29" x14ac:dyDescent="0.3">
      <c r="A161" s="38" t="s">
        <v>894</v>
      </c>
      <c r="B161" s="38"/>
      <c r="C161" s="38" t="s">
        <v>225</v>
      </c>
      <c r="D161" s="38" t="s">
        <v>807</v>
      </c>
      <c r="E161" s="38" t="s">
        <v>1114</v>
      </c>
      <c r="F161" s="38" t="s">
        <v>519</v>
      </c>
      <c r="G161" s="38" t="s">
        <v>519</v>
      </c>
      <c r="H161" s="38" t="s">
        <v>519</v>
      </c>
      <c r="I161" s="38" t="s">
        <v>519</v>
      </c>
      <c r="J161" s="38" t="s">
        <v>527</v>
      </c>
      <c r="K161" s="38">
        <v>0</v>
      </c>
      <c r="L161" s="38">
        <v>0</v>
      </c>
      <c r="M161" s="38">
        <v>0</v>
      </c>
      <c r="N161" s="38" t="e">
        <v>#N/A</v>
      </c>
      <c r="O161">
        <v>0.94064000000000003</v>
      </c>
      <c r="P161">
        <v>2.4099999999999998E-3</v>
      </c>
      <c r="Q161">
        <v>2.9149999999999999E-2</v>
      </c>
      <c r="R161">
        <v>7.0299999999999998E-3</v>
      </c>
      <c r="S161">
        <v>2.2399999999999998E-3</v>
      </c>
      <c r="T161">
        <v>2.3700000000000001E-3</v>
      </c>
      <c r="U161">
        <v>3.29E-3</v>
      </c>
      <c r="V161">
        <v>1.5299999999999999E-3</v>
      </c>
      <c r="W161">
        <v>3.2000000000000002E-3</v>
      </c>
      <c r="X161">
        <v>1.34E-3</v>
      </c>
      <c r="Y161">
        <v>4.1200000000000004E-3</v>
      </c>
      <c r="Z161">
        <v>2.6700000000000001E-3</v>
      </c>
      <c r="AA161">
        <v>0.94305000000000005</v>
      </c>
      <c r="AB161">
        <v>0.93823000000000001</v>
      </c>
      <c r="AC161" s="20">
        <v>5.8252198499999998E-2</v>
      </c>
    </row>
    <row r="162" spans="1:29" x14ac:dyDescent="0.3">
      <c r="A162" s="38"/>
      <c r="B162" s="38" t="s">
        <v>349</v>
      </c>
      <c r="C162" s="38" t="s">
        <v>51</v>
      </c>
      <c r="D162" s="38" t="s">
        <v>630</v>
      </c>
      <c r="E162" s="38" t="s">
        <v>973</v>
      </c>
      <c r="F162" s="38" t="s">
        <v>519</v>
      </c>
      <c r="G162" s="38" t="s">
        <v>519</v>
      </c>
      <c r="H162" s="38" t="s">
        <v>519</v>
      </c>
      <c r="I162" s="38" t="s">
        <v>519</v>
      </c>
      <c r="J162" s="38" t="s">
        <v>527</v>
      </c>
      <c r="K162" s="38">
        <v>0</v>
      </c>
      <c r="L162" s="38">
        <v>0</v>
      </c>
      <c r="M162" s="38">
        <v>0</v>
      </c>
      <c r="N162" s="38">
        <v>1</v>
      </c>
      <c r="O162">
        <v>0.94989999999999997</v>
      </c>
      <c r="P162">
        <v>9.5099999999999994E-3</v>
      </c>
      <c r="Q162">
        <v>5.7299999999999999E-3</v>
      </c>
      <c r="R162">
        <v>1.1860000000000001E-2</v>
      </c>
      <c r="S162">
        <v>3.5400000000000002E-3</v>
      </c>
      <c r="T162">
        <v>1.3500000000000001E-3</v>
      </c>
      <c r="U162">
        <v>1.83E-3</v>
      </c>
      <c r="V162">
        <v>1.2600000000000001E-3</v>
      </c>
      <c r="W162">
        <v>2.2499999999999998E-3</v>
      </c>
      <c r="X162">
        <v>1.6199999999999999E-3</v>
      </c>
      <c r="Y162">
        <v>9.2200000000000008E-3</v>
      </c>
      <c r="Z162">
        <v>1.9300000000000001E-3</v>
      </c>
      <c r="AA162">
        <v>0.95940999999999999</v>
      </c>
      <c r="AB162">
        <v>0.94038999999999995</v>
      </c>
      <c r="AC162" s="20">
        <v>5.719043010000005E-2</v>
      </c>
    </row>
    <row r="163" spans="1:29" x14ac:dyDescent="0.3">
      <c r="A163" s="38"/>
      <c r="B163" s="38" t="s">
        <v>349</v>
      </c>
      <c r="C163" s="38" t="s">
        <v>200</v>
      </c>
      <c r="D163" s="38" t="s">
        <v>678</v>
      </c>
      <c r="E163" s="38" t="s">
        <v>1013</v>
      </c>
      <c r="F163" s="38" t="s">
        <v>519</v>
      </c>
      <c r="G163" s="38" t="s">
        <v>527</v>
      </c>
      <c r="H163" s="38" t="s">
        <v>527</v>
      </c>
      <c r="I163" s="38" t="s">
        <v>519</v>
      </c>
      <c r="J163" s="38" t="s">
        <v>527</v>
      </c>
      <c r="K163" s="38">
        <v>0</v>
      </c>
      <c r="L163" s="38">
        <v>0</v>
      </c>
      <c r="M163" s="38">
        <v>0</v>
      </c>
      <c r="N163" s="38">
        <v>1</v>
      </c>
      <c r="O163">
        <v>0.95362000000000002</v>
      </c>
      <c r="P163">
        <v>1.238E-2</v>
      </c>
      <c r="Q163">
        <v>8.6199999999999992E-3</v>
      </c>
      <c r="R163">
        <v>9.2599999999999991E-3</v>
      </c>
      <c r="S163">
        <v>4.28E-3</v>
      </c>
      <c r="T163">
        <v>1.6900000000000001E-3</v>
      </c>
      <c r="U163">
        <v>2.1800000000000001E-3</v>
      </c>
      <c r="V163">
        <v>1.06E-3</v>
      </c>
      <c r="W163">
        <v>1.49E-3</v>
      </c>
      <c r="X163">
        <v>1.34E-3</v>
      </c>
      <c r="Y163">
        <v>2.5100000000000001E-3</v>
      </c>
      <c r="Z163">
        <v>1.58E-3</v>
      </c>
      <c r="AA163">
        <v>0.96599999999999997</v>
      </c>
      <c r="AB163">
        <v>0.94124000000000008</v>
      </c>
      <c r="AC163" s="20">
        <v>5.6762159999999923E-2</v>
      </c>
    </row>
    <row r="164" spans="1:29" x14ac:dyDescent="0.3">
      <c r="A164" s="38"/>
      <c r="B164" s="38" t="s">
        <v>349</v>
      </c>
      <c r="C164" s="38" t="s">
        <v>137</v>
      </c>
      <c r="D164" s="38" t="s">
        <v>631</v>
      </c>
      <c r="E164" s="38" t="s">
        <v>974</v>
      </c>
      <c r="F164" s="38" t="s">
        <v>519</v>
      </c>
      <c r="G164" s="38" t="s">
        <v>527</v>
      </c>
      <c r="H164" s="38" t="s">
        <v>527</v>
      </c>
      <c r="I164" s="38" t="s">
        <v>519</v>
      </c>
      <c r="J164" s="38" t="s">
        <v>527</v>
      </c>
      <c r="K164" s="38">
        <v>0</v>
      </c>
      <c r="L164" s="38">
        <v>0</v>
      </c>
      <c r="M164" s="38">
        <v>0</v>
      </c>
      <c r="N164" s="38">
        <v>1</v>
      </c>
      <c r="O164">
        <v>0.95226999999999995</v>
      </c>
      <c r="P164">
        <v>1.047E-2</v>
      </c>
      <c r="Q164">
        <v>6.8199999999999997E-3</v>
      </c>
      <c r="R164">
        <v>1.354E-2</v>
      </c>
      <c r="S164">
        <v>3.29E-3</v>
      </c>
      <c r="T164">
        <v>1.4E-3</v>
      </c>
      <c r="U164">
        <v>1.8699999999999999E-3</v>
      </c>
      <c r="V164">
        <v>1.15E-3</v>
      </c>
      <c r="W164">
        <v>1.74E-3</v>
      </c>
      <c r="X164">
        <v>1.6999999999999999E-3</v>
      </c>
      <c r="Y164">
        <v>4.1000000000000003E-3</v>
      </c>
      <c r="Z164">
        <v>1.65E-3</v>
      </c>
      <c r="AA164">
        <v>0.96273999999999993</v>
      </c>
      <c r="AB164">
        <v>0.94179999999999997</v>
      </c>
      <c r="AC164" s="20">
        <v>5.6031468000000022E-2</v>
      </c>
    </row>
    <row r="165" spans="1:29" x14ac:dyDescent="0.3">
      <c r="A165" s="38"/>
      <c r="B165" s="38" t="s">
        <v>349</v>
      </c>
      <c r="C165" s="38" t="s">
        <v>99</v>
      </c>
      <c r="D165" s="38" t="s">
        <v>745</v>
      </c>
      <c r="E165" s="38" t="s">
        <v>1065</v>
      </c>
      <c r="F165" s="38" t="s">
        <v>519</v>
      </c>
      <c r="G165" s="38" t="s">
        <v>527</v>
      </c>
      <c r="H165" s="38" t="s">
        <v>527</v>
      </c>
      <c r="I165" s="38" t="s">
        <v>519</v>
      </c>
      <c r="J165" s="38" t="s">
        <v>527</v>
      </c>
      <c r="K165" s="38">
        <v>0</v>
      </c>
      <c r="L165" s="38">
        <v>0</v>
      </c>
      <c r="M165" s="38">
        <v>0</v>
      </c>
      <c r="N165" s="38">
        <v>1</v>
      </c>
      <c r="O165">
        <v>0.95328999999999997</v>
      </c>
      <c r="P165">
        <v>1.1140000000000001E-2</v>
      </c>
      <c r="Q165">
        <v>1.0449999999999999E-2</v>
      </c>
      <c r="R165">
        <v>4.3800000000000002E-3</v>
      </c>
      <c r="S165">
        <v>3.2299999999999998E-3</v>
      </c>
      <c r="T165">
        <v>1.67E-3</v>
      </c>
      <c r="U165">
        <v>7.0400000000000003E-3</v>
      </c>
      <c r="V165">
        <v>2.5699999999999998E-3</v>
      </c>
      <c r="W165">
        <v>1.3699999999999999E-3</v>
      </c>
      <c r="X165">
        <v>8.0999999999999996E-4</v>
      </c>
      <c r="Y165">
        <v>2.1700000000000001E-3</v>
      </c>
      <c r="Z165">
        <v>1.89E-3</v>
      </c>
      <c r="AA165">
        <v>0.96443000000000001</v>
      </c>
      <c r="AB165">
        <v>0.94214999999999993</v>
      </c>
      <c r="AC165" s="20">
        <v>5.5792275500000064E-2</v>
      </c>
    </row>
    <row r="166" spans="1:29" x14ac:dyDescent="0.3">
      <c r="A166" s="38"/>
      <c r="B166" s="38" t="s">
        <v>349</v>
      </c>
      <c r="C166" s="38" t="s">
        <v>119</v>
      </c>
      <c r="D166" s="38" t="s">
        <v>806</v>
      </c>
      <c r="E166" s="38" t="s">
        <v>1113</v>
      </c>
      <c r="F166" s="38" t="s">
        <v>519</v>
      </c>
      <c r="G166" s="38" t="s">
        <v>519</v>
      </c>
      <c r="H166" s="38" t="s">
        <v>519</v>
      </c>
      <c r="I166" s="38" t="s">
        <v>519</v>
      </c>
      <c r="J166" s="38" t="s">
        <v>527</v>
      </c>
      <c r="K166" s="38">
        <v>0</v>
      </c>
      <c r="L166" s="38">
        <v>0</v>
      </c>
      <c r="M166" s="38">
        <v>0</v>
      </c>
      <c r="N166" s="38">
        <v>1</v>
      </c>
      <c r="O166">
        <v>0.95801000000000003</v>
      </c>
      <c r="P166">
        <v>1.464E-2</v>
      </c>
      <c r="Q166">
        <v>3.8700000000000002E-3</v>
      </c>
      <c r="R166">
        <v>4.81E-3</v>
      </c>
      <c r="S166">
        <v>5.7000000000000002E-3</v>
      </c>
      <c r="T166">
        <v>1.7700000000000001E-3</v>
      </c>
      <c r="U166">
        <v>2.2799999999999999E-3</v>
      </c>
      <c r="V166">
        <v>1.74E-3</v>
      </c>
      <c r="W166">
        <v>1.49E-3</v>
      </c>
      <c r="X166">
        <v>1.4400000000000001E-3</v>
      </c>
      <c r="Y166">
        <v>1.8500000000000001E-3</v>
      </c>
      <c r="Z166">
        <v>2.4099999999999998E-3</v>
      </c>
      <c r="AA166">
        <v>0.97265000000000001</v>
      </c>
      <c r="AB166">
        <v>0.94337000000000004</v>
      </c>
      <c r="AC166" s="20">
        <v>5.5081169499999957E-2</v>
      </c>
    </row>
    <row r="167" spans="1:29" x14ac:dyDescent="0.3">
      <c r="A167" s="38"/>
      <c r="B167" s="38" t="s">
        <v>349</v>
      </c>
      <c r="C167" s="38" t="s">
        <v>61</v>
      </c>
      <c r="D167" s="38" t="s">
        <v>708</v>
      </c>
      <c r="E167" s="38" t="s">
        <v>709</v>
      </c>
      <c r="F167" s="38" t="s">
        <v>519</v>
      </c>
      <c r="G167" s="38" t="s">
        <v>519</v>
      </c>
      <c r="H167" s="38" t="s">
        <v>519</v>
      </c>
      <c r="I167" s="38" t="s">
        <v>519</v>
      </c>
      <c r="J167" s="38" t="s">
        <v>527</v>
      </c>
      <c r="K167" s="38">
        <v>0</v>
      </c>
      <c r="L167" s="38">
        <v>0</v>
      </c>
      <c r="M167" s="38">
        <v>0</v>
      </c>
      <c r="N167" s="38">
        <v>1</v>
      </c>
      <c r="O167">
        <v>0.95669000000000004</v>
      </c>
      <c r="P167">
        <v>1.303E-2</v>
      </c>
      <c r="Q167">
        <v>6.5900000000000004E-3</v>
      </c>
      <c r="R167">
        <v>4.3499999999999997E-3</v>
      </c>
      <c r="S167">
        <v>3.4299999999999999E-3</v>
      </c>
      <c r="T167">
        <v>1.5100000000000001E-3</v>
      </c>
      <c r="U167">
        <v>3.0999999999999999E-3</v>
      </c>
      <c r="V167">
        <v>1.98E-3</v>
      </c>
      <c r="W167">
        <v>2.6199999999999999E-3</v>
      </c>
      <c r="X167">
        <v>1.7899999999999999E-3</v>
      </c>
      <c r="Y167">
        <v>2.0600000000000002E-3</v>
      </c>
      <c r="Z167">
        <v>2.8600000000000001E-3</v>
      </c>
      <c r="AA167">
        <v>0.96972000000000003</v>
      </c>
      <c r="AB167">
        <v>0.94366000000000005</v>
      </c>
      <c r="AC167" s="20">
        <v>5.4634024799999951E-2</v>
      </c>
    </row>
    <row r="168" spans="1:29" x14ac:dyDescent="0.3">
      <c r="A168" s="38" t="s">
        <v>894</v>
      </c>
      <c r="B168" s="38"/>
      <c r="C168" s="38" t="s">
        <v>201</v>
      </c>
      <c r="D168" s="38" t="s">
        <v>583</v>
      </c>
      <c r="E168" s="38" t="s">
        <v>944</v>
      </c>
      <c r="F168" s="38" t="s">
        <v>519</v>
      </c>
      <c r="G168" s="38" t="s">
        <v>519</v>
      </c>
      <c r="H168" s="38" t="s">
        <v>519</v>
      </c>
      <c r="I168" s="38" t="s">
        <v>519</v>
      </c>
      <c r="J168" s="38" t="s">
        <v>527</v>
      </c>
      <c r="K168" s="38">
        <v>0</v>
      </c>
      <c r="L168" s="38">
        <v>0</v>
      </c>
      <c r="M168" s="38">
        <v>0</v>
      </c>
      <c r="N168" s="38">
        <v>1</v>
      </c>
      <c r="O168">
        <v>0.94682999999999995</v>
      </c>
      <c r="P168">
        <v>3.4299999999999999E-3</v>
      </c>
      <c r="Q168">
        <v>2.274E-2</v>
      </c>
      <c r="R168">
        <v>7.9900000000000006E-3</v>
      </c>
      <c r="S168">
        <v>2.65E-3</v>
      </c>
      <c r="T168">
        <v>1.8699999999999999E-3</v>
      </c>
      <c r="U168">
        <v>2.7699999999999999E-3</v>
      </c>
      <c r="V168">
        <v>1.1900000000000001E-3</v>
      </c>
      <c r="W168">
        <v>2.7599999999999999E-3</v>
      </c>
      <c r="X168">
        <v>1.58E-3</v>
      </c>
      <c r="Y168">
        <v>3.7599999999999999E-3</v>
      </c>
      <c r="Z168">
        <v>2.4299999999999999E-3</v>
      </c>
      <c r="AA168">
        <v>0.95025999999999999</v>
      </c>
      <c r="AB168">
        <v>0.94339999999999991</v>
      </c>
      <c r="AC168" s="20">
        <v>5.3784716000000087E-2</v>
      </c>
    </row>
    <row r="169" spans="1:29" x14ac:dyDescent="0.3">
      <c r="A169" s="38" t="s">
        <v>894</v>
      </c>
      <c r="B169" s="38"/>
      <c r="C169" s="38" t="s">
        <v>214</v>
      </c>
      <c r="D169" s="38" t="s">
        <v>754</v>
      </c>
      <c r="E169" s="38" t="s">
        <v>1074</v>
      </c>
      <c r="F169" s="38" t="s">
        <v>519</v>
      </c>
      <c r="G169" s="38" t="s">
        <v>519</v>
      </c>
      <c r="H169" s="38" t="s">
        <v>519</v>
      </c>
      <c r="I169" s="38" t="s">
        <v>519</v>
      </c>
      <c r="J169" s="38" t="s">
        <v>527</v>
      </c>
      <c r="K169" s="38">
        <v>0</v>
      </c>
      <c r="L169" s="38">
        <v>0</v>
      </c>
      <c r="M169" s="38">
        <v>0</v>
      </c>
      <c r="N169" s="38" t="e">
        <v>#N/A</v>
      </c>
      <c r="O169">
        <v>0.95155999999999996</v>
      </c>
      <c r="P169">
        <v>3.0200000000000001E-3</v>
      </c>
      <c r="Q169">
        <v>2.1430000000000001E-2</v>
      </c>
      <c r="R169">
        <v>5.1900000000000002E-3</v>
      </c>
      <c r="S169">
        <v>2.2699999999999999E-3</v>
      </c>
      <c r="T169">
        <v>2.6900000000000001E-3</v>
      </c>
      <c r="U169">
        <v>3.7599999999999999E-3</v>
      </c>
      <c r="V169">
        <v>2.14E-3</v>
      </c>
      <c r="W169">
        <v>2.5300000000000001E-3</v>
      </c>
      <c r="X169">
        <v>1.07E-3</v>
      </c>
      <c r="Y169">
        <v>2.0500000000000002E-3</v>
      </c>
      <c r="Z169">
        <v>2.31E-3</v>
      </c>
      <c r="AA169">
        <v>0.95457999999999998</v>
      </c>
      <c r="AB169">
        <v>0.94853999999999994</v>
      </c>
      <c r="AC169" s="20">
        <v>4.9122686800000058E-2</v>
      </c>
    </row>
    <row r="170" spans="1:29" x14ac:dyDescent="0.3">
      <c r="A170" s="38"/>
      <c r="B170" s="38" t="s">
        <v>349</v>
      </c>
      <c r="C170" s="38" t="s">
        <v>270</v>
      </c>
      <c r="D170" s="38" t="s">
        <v>688</v>
      </c>
      <c r="E170" s="38" t="s">
        <v>689</v>
      </c>
      <c r="F170" s="38" t="s">
        <v>519</v>
      </c>
      <c r="G170" s="38" t="s">
        <v>527</v>
      </c>
      <c r="H170" s="38" t="s">
        <v>527</v>
      </c>
      <c r="I170" s="38" t="s">
        <v>519</v>
      </c>
      <c r="J170" s="38" t="s">
        <v>527</v>
      </c>
      <c r="K170" s="38">
        <v>0</v>
      </c>
      <c r="L170" s="38">
        <v>0</v>
      </c>
      <c r="M170" s="38">
        <v>0</v>
      </c>
      <c r="N170" s="38">
        <v>1</v>
      </c>
      <c r="O170">
        <v>0.95757000000000003</v>
      </c>
      <c r="P170">
        <v>8.4200000000000004E-3</v>
      </c>
      <c r="Q170">
        <v>1.065E-2</v>
      </c>
      <c r="R170">
        <v>5.5100000000000001E-3</v>
      </c>
      <c r="S170">
        <v>3.9100000000000003E-3</v>
      </c>
      <c r="T170">
        <v>1.5900000000000001E-3</v>
      </c>
      <c r="U170">
        <v>2.63E-3</v>
      </c>
      <c r="V170">
        <v>1.2199999999999999E-3</v>
      </c>
      <c r="W170">
        <v>2.1299999999999999E-3</v>
      </c>
      <c r="X170">
        <v>1.5200000000000001E-3</v>
      </c>
      <c r="Y170">
        <v>2.5999999999999999E-3</v>
      </c>
      <c r="Z170">
        <v>2.2399999999999998E-3</v>
      </c>
      <c r="AA170">
        <v>0.96599000000000002</v>
      </c>
      <c r="AB170">
        <v>0.94915000000000005</v>
      </c>
      <c r="AC170" s="20">
        <v>4.9120591499999956E-2</v>
      </c>
    </row>
    <row r="171" spans="1:29" x14ac:dyDescent="0.3">
      <c r="A171" s="38"/>
      <c r="B171" s="38" t="s">
        <v>349</v>
      </c>
      <c r="C171" s="38" t="s">
        <v>317</v>
      </c>
      <c r="D171" s="38" t="s">
        <v>650</v>
      </c>
      <c r="E171" s="38" t="s">
        <v>986</v>
      </c>
      <c r="F171" s="38" t="s">
        <v>519</v>
      </c>
      <c r="G171" s="38" t="s">
        <v>519</v>
      </c>
      <c r="H171" s="38" t="s">
        <v>519</v>
      </c>
      <c r="I171" s="38" t="s">
        <v>519</v>
      </c>
      <c r="J171" s="38" t="s">
        <v>527</v>
      </c>
      <c r="K171" s="38">
        <v>0</v>
      </c>
      <c r="L171" s="38">
        <v>0</v>
      </c>
      <c r="M171" s="38">
        <v>0</v>
      </c>
      <c r="N171" s="38" t="e">
        <v>#N/A</v>
      </c>
      <c r="O171">
        <v>0.95894999999999997</v>
      </c>
      <c r="P171">
        <v>9.41E-3</v>
      </c>
      <c r="Q171">
        <v>3.3E-3</v>
      </c>
      <c r="R171">
        <v>3.4399999999999999E-3</v>
      </c>
      <c r="S171">
        <v>3.3600000000000001E-3</v>
      </c>
      <c r="T171">
        <v>3.0000000000000001E-3</v>
      </c>
      <c r="U171">
        <v>3.82E-3</v>
      </c>
      <c r="V171">
        <v>5.5999999999999999E-3</v>
      </c>
      <c r="W171">
        <v>2.5100000000000001E-3</v>
      </c>
      <c r="X171">
        <v>1.33E-3</v>
      </c>
      <c r="Y171">
        <v>1.2099999999999999E-3</v>
      </c>
      <c r="Z171">
        <v>4.0699999999999998E-3</v>
      </c>
      <c r="AA171">
        <v>0.96836</v>
      </c>
      <c r="AB171">
        <v>0.94953999999999994</v>
      </c>
      <c r="AC171" s="20">
        <v>4.8863445600000055E-2</v>
      </c>
    </row>
    <row r="172" spans="1:29" x14ac:dyDescent="0.3">
      <c r="A172" s="38"/>
      <c r="B172" s="38" t="s">
        <v>349</v>
      </c>
      <c r="C172" s="38" t="s">
        <v>253</v>
      </c>
      <c r="D172" s="38" t="s">
        <v>656</v>
      </c>
      <c r="E172" s="38" t="s">
        <v>992</v>
      </c>
      <c r="F172" s="38" t="s">
        <v>519</v>
      </c>
      <c r="G172" s="38" t="s">
        <v>527</v>
      </c>
      <c r="H172" s="38" t="s">
        <v>527</v>
      </c>
      <c r="I172" s="38" t="s">
        <v>519</v>
      </c>
      <c r="J172" s="38" t="s">
        <v>527</v>
      </c>
      <c r="K172" s="38">
        <v>0</v>
      </c>
      <c r="L172" s="38">
        <v>0</v>
      </c>
      <c r="M172" s="38">
        <v>0</v>
      </c>
      <c r="N172" s="38">
        <v>1</v>
      </c>
      <c r="O172">
        <v>0.95133999999999996</v>
      </c>
      <c r="P172">
        <v>2.5500000000000002E-3</v>
      </c>
      <c r="Q172">
        <v>2.1409999999999998E-2</v>
      </c>
      <c r="R172">
        <v>5.0299999999999997E-3</v>
      </c>
      <c r="S172">
        <v>2.5699999999999998E-3</v>
      </c>
      <c r="T172">
        <v>3.1099999999999999E-3</v>
      </c>
      <c r="U172">
        <v>2.97E-3</v>
      </c>
      <c r="V172">
        <v>1.6800000000000001E-3</v>
      </c>
      <c r="W172">
        <v>3.0799999999999998E-3</v>
      </c>
      <c r="X172">
        <v>1.3600000000000001E-3</v>
      </c>
      <c r="Y172">
        <v>2.3999999999999998E-3</v>
      </c>
      <c r="Z172">
        <v>2.5000000000000001E-3</v>
      </c>
      <c r="AA172">
        <v>0.95389000000000002</v>
      </c>
      <c r="AB172">
        <v>0.94878999999999991</v>
      </c>
      <c r="AC172" s="20">
        <v>4.8848706900000087E-2</v>
      </c>
    </row>
    <row r="173" spans="1:29" x14ac:dyDescent="0.3">
      <c r="A173" s="38"/>
      <c r="B173" s="38" t="s">
        <v>349</v>
      </c>
      <c r="C173" s="38" t="s">
        <v>314</v>
      </c>
      <c r="D173" s="38" t="s">
        <v>755</v>
      </c>
      <c r="E173" s="38" t="s">
        <v>1075</v>
      </c>
      <c r="F173" s="38" t="s">
        <v>519</v>
      </c>
      <c r="G173" s="38" t="s">
        <v>519</v>
      </c>
      <c r="H173" s="38" t="s">
        <v>519</v>
      </c>
      <c r="I173" s="38" t="s">
        <v>519</v>
      </c>
      <c r="J173" s="38" t="s">
        <v>527</v>
      </c>
      <c r="K173" s="38">
        <v>0</v>
      </c>
      <c r="L173" s="38">
        <v>0</v>
      </c>
      <c r="M173" s="38">
        <v>0</v>
      </c>
      <c r="N173" s="38">
        <v>1</v>
      </c>
      <c r="O173">
        <v>0.95565</v>
      </c>
      <c r="P173">
        <v>5.0200000000000002E-3</v>
      </c>
      <c r="Q173">
        <v>1.0059999999999999E-2</v>
      </c>
      <c r="R173">
        <v>1.183E-2</v>
      </c>
      <c r="S173">
        <v>2.4399999999999999E-3</v>
      </c>
      <c r="T173">
        <v>1.39E-3</v>
      </c>
      <c r="U173">
        <v>1.7799999999999999E-3</v>
      </c>
      <c r="V173">
        <v>1.1999999999999999E-3</v>
      </c>
      <c r="W173">
        <v>2.47E-3</v>
      </c>
      <c r="X173">
        <v>1.3600000000000001E-3</v>
      </c>
      <c r="Y173">
        <v>5.0699999999999999E-3</v>
      </c>
      <c r="Z173">
        <v>1.72E-3</v>
      </c>
      <c r="AA173">
        <v>0.96067000000000002</v>
      </c>
      <c r="AB173">
        <v>0.95062999999999998</v>
      </c>
      <c r="AC173" s="20">
        <v>4.7428277900000024E-2</v>
      </c>
    </row>
    <row r="174" spans="1:29" x14ac:dyDescent="0.3">
      <c r="A174" s="38"/>
      <c r="B174" s="38" t="s">
        <v>349</v>
      </c>
      <c r="C174" s="38" t="s">
        <v>90</v>
      </c>
      <c r="D174" s="38" t="s">
        <v>770</v>
      </c>
      <c r="E174" s="38" t="s">
        <v>1085</v>
      </c>
      <c r="F174" s="38" t="s">
        <v>519</v>
      </c>
      <c r="G174" s="38" t="s">
        <v>527</v>
      </c>
      <c r="H174" s="38" t="s">
        <v>527</v>
      </c>
      <c r="I174" s="38" t="s">
        <v>519</v>
      </c>
      <c r="J174" s="38" t="s">
        <v>527</v>
      </c>
      <c r="K174" s="38">
        <v>0</v>
      </c>
      <c r="L174" s="38">
        <v>0</v>
      </c>
      <c r="M174" s="38">
        <v>0</v>
      </c>
      <c r="N174" s="38">
        <v>1</v>
      </c>
      <c r="O174">
        <v>0.95664000000000005</v>
      </c>
      <c r="P174">
        <v>5.4799999999999996E-3</v>
      </c>
      <c r="Q174">
        <v>9.0600000000000003E-3</v>
      </c>
      <c r="R174">
        <v>6.4700000000000001E-3</v>
      </c>
      <c r="S174">
        <v>4.1399999999999996E-3</v>
      </c>
      <c r="T174">
        <v>1.8699999999999999E-3</v>
      </c>
      <c r="U174">
        <v>2.0799999999999998E-3</v>
      </c>
      <c r="V174">
        <v>1.16E-3</v>
      </c>
      <c r="W174">
        <v>2.2000000000000001E-3</v>
      </c>
      <c r="X174">
        <v>1.58E-3</v>
      </c>
      <c r="Y174">
        <v>7.3000000000000001E-3</v>
      </c>
      <c r="Z174">
        <v>2E-3</v>
      </c>
      <c r="AA174">
        <v>0.96212000000000009</v>
      </c>
      <c r="AB174">
        <v>0.95116000000000001</v>
      </c>
      <c r="AC174" s="20">
        <v>4.6989940799999998E-2</v>
      </c>
    </row>
    <row r="175" spans="1:29" x14ac:dyDescent="0.3">
      <c r="A175" s="38"/>
      <c r="B175" s="38" t="s">
        <v>349</v>
      </c>
      <c r="C175" s="38" t="s">
        <v>331</v>
      </c>
      <c r="D175" s="38" t="s">
        <v>891</v>
      </c>
      <c r="E175" s="38" t="s">
        <v>1185</v>
      </c>
      <c r="F175" s="38" t="s">
        <v>521</v>
      </c>
      <c r="G175" s="38" t="s">
        <v>527</v>
      </c>
      <c r="H175" s="38" t="s">
        <v>607</v>
      </c>
      <c r="I175" s="38" t="s">
        <v>521</v>
      </c>
      <c r="J175" s="38" t="s">
        <v>527</v>
      </c>
      <c r="K175" s="38">
        <v>0</v>
      </c>
      <c r="L175" s="38">
        <v>0</v>
      </c>
      <c r="M175" s="38">
        <v>0</v>
      </c>
      <c r="N175" s="38">
        <v>1</v>
      </c>
      <c r="O175">
        <v>3.8789999999999998E-2</v>
      </c>
      <c r="P175">
        <v>9.3200000000000002E-3</v>
      </c>
      <c r="Q175">
        <v>1.0670000000000001E-2</v>
      </c>
      <c r="R175">
        <v>3.9100000000000003E-3</v>
      </c>
      <c r="S175">
        <v>2.6800000000000001E-3</v>
      </c>
      <c r="T175">
        <v>0.89366999999999996</v>
      </c>
      <c r="U175">
        <v>2E-3</v>
      </c>
      <c r="V175">
        <v>1.941E-2</v>
      </c>
      <c r="W175">
        <v>2.31E-3</v>
      </c>
      <c r="X175">
        <v>2.32E-3</v>
      </c>
      <c r="Y175">
        <v>3.5899999999999999E-3</v>
      </c>
      <c r="Z175">
        <v>1.1339999999999999E-2</v>
      </c>
      <c r="AA175">
        <v>4.811E-2</v>
      </c>
      <c r="AB175">
        <v>2.9469999999999996E-2</v>
      </c>
      <c r="AC175" s="20">
        <v>4.6692198300000001E-2</v>
      </c>
    </row>
    <row r="176" spans="1:29" x14ac:dyDescent="0.3">
      <c r="A176" s="38"/>
      <c r="B176" s="38" t="s">
        <v>349</v>
      </c>
      <c r="C176" s="38" t="s">
        <v>250</v>
      </c>
      <c r="D176" s="38" t="s">
        <v>653</v>
      </c>
      <c r="E176" s="38" t="s">
        <v>654</v>
      </c>
      <c r="F176" s="38" t="s">
        <v>519</v>
      </c>
      <c r="G176" s="38" t="s">
        <v>519</v>
      </c>
      <c r="H176" s="38" t="s">
        <v>519</v>
      </c>
      <c r="I176" s="38" t="s">
        <v>519</v>
      </c>
      <c r="J176" s="38" t="s">
        <v>527</v>
      </c>
      <c r="K176" s="38">
        <v>0</v>
      </c>
      <c r="L176" s="38">
        <v>0</v>
      </c>
      <c r="M176" s="38">
        <v>0</v>
      </c>
      <c r="N176" s="38">
        <v>1</v>
      </c>
      <c r="O176">
        <v>0.95657000000000003</v>
      </c>
      <c r="P176">
        <v>4.8199999999999996E-3</v>
      </c>
      <c r="Q176">
        <v>1.6140000000000002E-2</v>
      </c>
      <c r="R176">
        <v>5.3899999999999998E-3</v>
      </c>
      <c r="S176">
        <v>3.1800000000000001E-3</v>
      </c>
      <c r="T176">
        <v>2.2899999999999999E-3</v>
      </c>
      <c r="U176">
        <v>3.14E-3</v>
      </c>
      <c r="V176">
        <v>1.4499999999999999E-3</v>
      </c>
      <c r="W176">
        <v>1.7899999999999999E-3</v>
      </c>
      <c r="X176">
        <v>1.34E-3</v>
      </c>
      <c r="Y176">
        <v>1.7600000000000001E-3</v>
      </c>
      <c r="Z176">
        <v>2.1299999999999999E-3</v>
      </c>
      <c r="AA176">
        <v>0.96139000000000008</v>
      </c>
      <c r="AB176">
        <v>0.95174999999999998</v>
      </c>
      <c r="AC176" s="20">
        <v>4.6387067500000018E-2</v>
      </c>
    </row>
    <row r="177" spans="1:29" x14ac:dyDescent="0.3">
      <c r="A177" s="38"/>
      <c r="B177" s="38" t="s">
        <v>349</v>
      </c>
      <c r="C177" s="38" t="s">
        <v>335</v>
      </c>
      <c r="D177" s="38" t="s">
        <v>851</v>
      </c>
      <c r="E177" s="38" t="s">
        <v>1151</v>
      </c>
      <c r="F177" s="38" t="s">
        <v>519</v>
      </c>
      <c r="G177" s="38" t="s">
        <v>519</v>
      </c>
      <c r="H177" s="38" t="s">
        <v>519</v>
      </c>
      <c r="I177" s="38" t="s">
        <v>519</v>
      </c>
      <c r="J177" s="38" t="s">
        <v>527</v>
      </c>
      <c r="K177" s="38">
        <v>0</v>
      </c>
      <c r="L177" s="38">
        <v>0</v>
      </c>
      <c r="M177" s="38">
        <v>0</v>
      </c>
      <c r="N177" s="38">
        <v>1</v>
      </c>
      <c r="O177">
        <v>0.95577000000000001</v>
      </c>
      <c r="P177">
        <v>3.5699999999999998E-3</v>
      </c>
      <c r="Q177">
        <v>1.187E-2</v>
      </c>
      <c r="R177">
        <v>5.0499999999999998E-3</v>
      </c>
      <c r="S177">
        <v>2.66E-3</v>
      </c>
      <c r="T177">
        <v>1.6800000000000001E-3</v>
      </c>
      <c r="U177">
        <v>2.5699999999999998E-3</v>
      </c>
      <c r="V177">
        <v>1.6900000000000001E-3</v>
      </c>
      <c r="W177">
        <v>6.5300000000000002E-3</v>
      </c>
      <c r="X177">
        <v>1.6800000000000001E-3</v>
      </c>
      <c r="Y177">
        <v>4.1000000000000003E-3</v>
      </c>
      <c r="Z177">
        <v>2.8400000000000001E-3</v>
      </c>
      <c r="AA177">
        <v>0.95933999999999997</v>
      </c>
      <c r="AB177">
        <v>0.95220000000000005</v>
      </c>
      <c r="AC177" s="20">
        <v>4.5856451999999957E-2</v>
      </c>
    </row>
    <row r="178" spans="1:29" x14ac:dyDescent="0.3">
      <c r="A178" s="38" t="s">
        <v>894</v>
      </c>
      <c r="B178" s="38" t="s">
        <v>349</v>
      </c>
      <c r="C178" s="38" t="s">
        <v>15</v>
      </c>
      <c r="D178" s="38" t="s">
        <v>747</v>
      </c>
      <c r="E178" s="38" t="s">
        <v>709</v>
      </c>
      <c r="F178" s="38" t="s">
        <v>519</v>
      </c>
      <c r="G178" s="38" t="s">
        <v>519</v>
      </c>
      <c r="H178" s="38" t="s">
        <v>519</v>
      </c>
      <c r="I178" s="38" t="s">
        <v>519</v>
      </c>
      <c r="J178" s="38" t="s">
        <v>527</v>
      </c>
      <c r="K178" s="38">
        <v>0</v>
      </c>
      <c r="L178" s="38">
        <v>0</v>
      </c>
      <c r="M178" s="38">
        <v>0</v>
      </c>
      <c r="N178" s="38">
        <v>1</v>
      </c>
      <c r="O178">
        <v>0.96194000000000002</v>
      </c>
      <c r="P178">
        <v>7.6400000000000001E-3</v>
      </c>
      <c r="Q178">
        <v>4.9100000000000003E-3</v>
      </c>
      <c r="R178">
        <v>4.0099999999999997E-3</v>
      </c>
      <c r="S178">
        <v>2.6700000000000001E-3</v>
      </c>
      <c r="T178">
        <v>1.5E-3</v>
      </c>
      <c r="U178">
        <v>2.7399999999999998E-3</v>
      </c>
      <c r="V178">
        <v>2.5200000000000001E-3</v>
      </c>
      <c r="W178">
        <v>5.3400000000000001E-3</v>
      </c>
      <c r="X178">
        <v>1.4E-3</v>
      </c>
      <c r="Y178">
        <v>2.4099999999999998E-3</v>
      </c>
      <c r="Z178">
        <v>2.9299999999999999E-3</v>
      </c>
      <c r="AA178">
        <v>0.96958</v>
      </c>
      <c r="AB178">
        <v>0.95430000000000004</v>
      </c>
      <c r="AC178" s="20">
        <v>4.4309805999999965E-2</v>
      </c>
    </row>
    <row r="179" spans="1:29" x14ac:dyDescent="0.3">
      <c r="A179" s="38"/>
      <c r="B179" s="38" t="s">
        <v>349</v>
      </c>
      <c r="C179" s="38" t="s">
        <v>237</v>
      </c>
      <c r="D179" s="38" t="s">
        <v>660</v>
      </c>
      <c r="E179" s="38" t="s">
        <v>996</v>
      </c>
      <c r="F179" s="38" t="s">
        <v>519</v>
      </c>
      <c r="G179" s="38" t="s">
        <v>519</v>
      </c>
      <c r="H179" s="38" t="s">
        <v>519</v>
      </c>
      <c r="I179" s="38" t="s">
        <v>519</v>
      </c>
      <c r="J179" s="38" t="s">
        <v>527</v>
      </c>
      <c r="K179" s="38">
        <v>0</v>
      </c>
      <c r="L179" s="38">
        <v>0</v>
      </c>
      <c r="M179" s="38">
        <v>0</v>
      </c>
      <c r="N179" s="38" t="e">
        <v>#N/A</v>
      </c>
      <c r="O179">
        <v>0.96125000000000005</v>
      </c>
      <c r="P179">
        <v>7.0099999999999997E-3</v>
      </c>
      <c r="Q179">
        <v>8.7500000000000008E-3</v>
      </c>
      <c r="R179">
        <v>4.6299999999999996E-3</v>
      </c>
      <c r="S179">
        <v>3.8E-3</v>
      </c>
      <c r="T179">
        <v>1.56E-3</v>
      </c>
      <c r="U179">
        <v>2.4199999999999998E-3</v>
      </c>
      <c r="V179">
        <v>1.2700000000000001E-3</v>
      </c>
      <c r="W179">
        <v>2.5300000000000001E-3</v>
      </c>
      <c r="X179">
        <v>1.9400000000000001E-3</v>
      </c>
      <c r="Y179">
        <v>2.3400000000000001E-3</v>
      </c>
      <c r="Z179">
        <v>2.5200000000000001E-3</v>
      </c>
      <c r="AA179">
        <v>0.96826000000000001</v>
      </c>
      <c r="AB179">
        <v>0.95424000000000009</v>
      </c>
      <c r="AC179" s="20">
        <v>4.4307577599999912E-2</v>
      </c>
    </row>
    <row r="180" spans="1:29" x14ac:dyDescent="0.3">
      <c r="A180" s="38"/>
      <c r="B180" s="38" t="s">
        <v>349</v>
      </c>
      <c r="C180" s="38" t="s">
        <v>264</v>
      </c>
      <c r="D180" s="38" t="s">
        <v>667</v>
      </c>
      <c r="E180" s="38" t="s">
        <v>1004</v>
      </c>
      <c r="F180" s="38" t="s">
        <v>519</v>
      </c>
      <c r="G180" s="38" t="s">
        <v>519</v>
      </c>
      <c r="H180" s="38" t="s">
        <v>519</v>
      </c>
      <c r="I180" s="38" t="s">
        <v>519</v>
      </c>
      <c r="J180" s="38" t="s">
        <v>527</v>
      </c>
      <c r="K180" s="38">
        <v>0</v>
      </c>
      <c r="L180" s="38">
        <v>0</v>
      </c>
      <c r="M180" s="38">
        <v>0</v>
      </c>
      <c r="N180" s="38">
        <v>1</v>
      </c>
      <c r="O180">
        <v>0.95689000000000002</v>
      </c>
      <c r="P180">
        <v>2.9199999999999999E-3</v>
      </c>
      <c r="Q180">
        <v>1.6979999999999999E-2</v>
      </c>
      <c r="R180">
        <v>5.3800000000000002E-3</v>
      </c>
      <c r="S180">
        <v>2.0899999999999998E-3</v>
      </c>
      <c r="T180">
        <v>2.3900000000000002E-3</v>
      </c>
      <c r="U180">
        <v>3.8400000000000001E-3</v>
      </c>
      <c r="V180">
        <v>1.8699999999999999E-3</v>
      </c>
      <c r="W180">
        <v>2.3500000000000001E-3</v>
      </c>
      <c r="X180">
        <v>9.5E-4</v>
      </c>
      <c r="Y180">
        <v>2.1700000000000001E-3</v>
      </c>
      <c r="Z180">
        <v>2.1700000000000001E-3</v>
      </c>
      <c r="AA180">
        <v>0.95981000000000005</v>
      </c>
      <c r="AB180">
        <v>0.95396999999999998</v>
      </c>
      <c r="AC180" s="20">
        <v>4.4180054300000014E-2</v>
      </c>
    </row>
    <row r="181" spans="1:29" x14ac:dyDescent="0.3">
      <c r="A181" s="38" t="s">
        <v>894</v>
      </c>
      <c r="B181" s="38"/>
      <c r="C181" s="38" t="s">
        <v>0</v>
      </c>
      <c r="D181" s="38" t="s">
        <v>595</v>
      </c>
      <c r="E181" s="38" t="s">
        <v>596</v>
      </c>
      <c r="F181" s="38" t="s">
        <v>524</v>
      </c>
      <c r="G181" s="38" t="s">
        <v>524</v>
      </c>
      <c r="H181" s="38" t="s">
        <v>524</v>
      </c>
      <c r="I181" s="38" t="s">
        <v>524</v>
      </c>
      <c r="J181" s="38" t="s">
        <v>527</v>
      </c>
      <c r="K181" s="38">
        <v>0</v>
      </c>
      <c r="L181" s="38">
        <v>0</v>
      </c>
      <c r="M181" s="38">
        <v>0</v>
      </c>
      <c r="N181" s="38">
        <v>1</v>
      </c>
      <c r="O181">
        <v>4.1200000000000004E-3</v>
      </c>
      <c r="P181">
        <v>0.95823000000000003</v>
      </c>
      <c r="Q181">
        <v>3.0500000000000002E-3</v>
      </c>
      <c r="R181">
        <v>3.98E-3</v>
      </c>
      <c r="S181">
        <v>4.5500000000000002E-3</v>
      </c>
      <c r="T181">
        <v>1.57E-3</v>
      </c>
      <c r="U181">
        <v>1.3699999999999999E-3</v>
      </c>
      <c r="V181">
        <v>1.56E-3</v>
      </c>
      <c r="W181">
        <v>7.0200000000000002E-3</v>
      </c>
      <c r="X181">
        <v>5.5300000000000002E-3</v>
      </c>
      <c r="Y181">
        <v>6.7600000000000004E-3</v>
      </c>
      <c r="Z181">
        <v>2.2599999999999999E-3</v>
      </c>
      <c r="AA181">
        <v>0.96235000000000004</v>
      </c>
      <c r="AB181">
        <v>0.95411000000000001</v>
      </c>
      <c r="AC181" s="20">
        <v>4.4162241499999991E-2</v>
      </c>
    </row>
    <row r="182" spans="1:29" x14ac:dyDescent="0.3">
      <c r="A182" s="38"/>
      <c r="B182" s="38" t="s">
        <v>349</v>
      </c>
      <c r="C182" s="38" t="s">
        <v>180</v>
      </c>
      <c r="D182" s="38" t="s">
        <v>849</v>
      </c>
      <c r="E182" s="38" t="s">
        <v>930</v>
      </c>
      <c r="F182" s="38" t="s">
        <v>519</v>
      </c>
      <c r="G182" s="38" t="s">
        <v>527</v>
      </c>
      <c r="H182" s="38" t="s">
        <v>527</v>
      </c>
      <c r="I182" s="38" t="s">
        <v>519</v>
      </c>
      <c r="J182" s="38" t="s">
        <v>527</v>
      </c>
      <c r="K182" s="38">
        <v>0</v>
      </c>
      <c r="L182" s="38">
        <v>0</v>
      </c>
      <c r="M182" s="38">
        <v>0</v>
      </c>
      <c r="N182" s="38">
        <v>1</v>
      </c>
      <c r="O182">
        <v>0.96097999999999995</v>
      </c>
      <c r="P182">
        <v>6.4599999999999996E-3</v>
      </c>
      <c r="Q182">
        <v>8.0800000000000004E-3</v>
      </c>
      <c r="R182">
        <v>9.6699999999999998E-3</v>
      </c>
      <c r="S182">
        <v>3.4099999999999998E-3</v>
      </c>
      <c r="T182">
        <v>1.83E-3</v>
      </c>
      <c r="U182">
        <v>2.0899999999999998E-3</v>
      </c>
      <c r="V182">
        <v>1.15E-3</v>
      </c>
      <c r="W182">
        <v>1.4499999999999999E-3</v>
      </c>
      <c r="X182">
        <v>1.16E-3</v>
      </c>
      <c r="Y182">
        <v>2.0500000000000002E-3</v>
      </c>
      <c r="Z182">
        <v>1.6900000000000001E-3</v>
      </c>
      <c r="AA182">
        <v>0.96743999999999997</v>
      </c>
      <c r="AB182">
        <v>0.95451999999999992</v>
      </c>
      <c r="AC182" s="20">
        <v>4.3999171200000069E-2</v>
      </c>
    </row>
    <row r="183" spans="1:29" x14ac:dyDescent="0.3">
      <c r="A183" s="38"/>
      <c r="B183" s="38" t="s">
        <v>349</v>
      </c>
      <c r="C183" s="38" t="s">
        <v>288</v>
      </c>
      <c r="D183" s="38" t="s">
        <v>750</v>
      </c>
      <c r="E183" s="38" t="s">
        <v>1071</v>
      </c>
      <c r="F183" s="38" t="s">
        <v>519</v>
      </c>
      <c r="G183" s="38" t="s">
        <v>519</v>
      </c>
      <c r="H183" s="38" t="s">
        <v>519</v>
      </c>
      <c r="I183" s="38" t="s">
        <v>519</v>
      </c>
      <c r="J183" s="38" t="s">
        <v>527</v>
      </c>
      <c r="K183" s="38">
        <v>0</v>
      </c>
      <c r="L183" s="38">
        <v>0</v>
      </c>
      <c r="M183" s="38">
        <v>0</v>
      </c>
      <c r="N183" s="38">
        <v>1</v>
      </c>
      <c r="O183">
        <v>0.95723000000000003</v>
      </c>
      <c r="P183">
        <v>3.0000000000000001E-3</v>
      </c>
      <c r="Q183">
        <v>1.729E-2</v>
      </c>
      <c r="R183">
        <v>5.8900000000000003E-3</v>
      </c>
      <c r="S183">
        <v>2.15E-3</v>
      </c>
      <c r="T183">
        <v>2.2300000000000002E-3</v>
      </c>
      <c r="U183">
        <v>3.1099999999999999E-3</v>
      </c>
      <c r="V183">
        <v>1.48E-3</v>
      </c>
      <c r="W183">
        <v>2.0799999999999998E-3</v>
      </c>
      <c r="X183">
        <v>1.09E-3</v>
      </c>
      <c r="Y183">
        <v>2.4599999999999999E-3</v>
      </c>
      <c r="Z183">
        <v>1.99E-3</v>
      </c>
      <c r="AA183">
        <v>0.96023000000000003</v>
      </c>
      <c r="AB183">
        <v>0.95423000000000002</v>
      </c>
      <c r="AC183" s="20">
        <v>4.3949727099999981E-2</v>
      </c>
    </row>
    <row r="184" spans="1:29" x14ac:dyDescent="0.3">
      <c r="A184" s="38"/>
      <c r="B184" s="38" t="s">
        <v>349</v>
      </c>
      <c r="C184" s="38" t="s">
        <v>203</v>
      </c>
      <c r="D184" s="38" t="s">
        <v>603</v>
      </c>
      <c r="E184" s="38" t="s">
        <v>604</v>
      </c>
      <c r="F184" s="38" t="s">
        <v>519</v>
      </c>
      <c r="G184" s="38" t="s">
        <v>519</v>
      </c>
      <c r="H184" s="38" t="s">
        <v>519</v>
      </c>
      <c r="I184" s="38" t="s">
        <v>519</v>
      </c>
      <c r="J184" s="38" t="s">
        <v>527</v>
      </c>
      <c r="K184" s="38">
        <v>0</v>
      </c>
      <c r="L184" s="38">
        <v>0</v>
      </c>
      <c r="M184" s="38">
        <v>0</v>
      </c>
      <c r="N184" s="38">
        <v>1</v>
      </c>
      <c r="O184">
        <v>0.96011999999999997</v>
      </c>
      <c r="P184">
        <v>5.45E-3</v>
      </c>
      <c r="Q184">
        <v>1.1140000000000001E-2</v>
      </c>
      <c r="R184">
        <v>6.4799999999999996E-3</v>
      </c>
      <c r="S184">
        <v>3.2599999999999999E-3</v>
      </c>
      <c r="T184">
        <v>1.73E-3</v>
      </c>
      <c r="U184">
        <v>2.2300000000000002E-3</v>
      </c>
      <c r="V184">
        <v>1.0499999999999999E-3</v>
      </c>
      <c r="W184">
        <v>1.6900000000000001E-3</v>
      </c>
      <c r="X184">
        <v>1.65E-3</v>
      </c>
      <c r="Y184">
        <v>3.2000000000000002E-3</v>
      </c>
      <c r="Z184">
        <v>1.99E-3</v>
      </c>
      <c r="AA184">
        <v>0.96556999999999993</v>
      </c>
      <c r="AB184">
        <v>0.95467000000000002</v>
      </c>
      <c r="AC184" s="20">
        <v>4.3769288099999977E-2</v>
      </c>
    </row>
    <row r="185" spans="1:29" x14ac:dyDescent="0.3">
      <c r="A185" s="38"/>
      <c r="B185" s="38" t="s">
        <v>349</v>
      </c>
      <c r="C185" s="38" t="s">
        <v>82</v>
      </c>
      <c r="D185" s="38" t="s">
        <v>649</v>
      </c>
      <c r="E185" s="38" t="s">
        <v>985</v>
      </c>
      <c r="F185" s="38" t="s">
        <v>605</v>
      </c>
      <c r="G185" s="38" t="s">
        <v>527</v>
      </c>
      <c r="H185" s="38" t="s">
        <v>527</v>
      </c>
      <c r="I185" s="38" t="s">
        <v>526</v>
      </c>
      <c r="J185" s="38" t="s">
        <v>520</v>
      </c>
      <c r="K185" s="38">
        <v>0</v>
      </c>
      <c r="L185" s="38">
        <v>0.32314999999999999</v>
      </c>
      <c r="M185" s="38">
        <v>0</v>
      </c>
      <c r="N185" s="38">
        <v>1</v>
      </c>
      <c r="O185">
        <v>4.2139999999999997E-2</v>
      </c>
      <c r="P185">
        <v>2.5699999999999998E-3</v>
      </c>
      <c r="Q185">
        <v>0.32262000000000002</v>
      </c>
      <c r="R185">
        <v>0.52761000000000002</v>
      </c>
      <c r="S185">
        <v>1.9400000000000001E-3</v>
      </c>
      <c r="T185">
        <v>3.32E-3</v>
      </c>
      <c r="U185">
        <v>1.92E-3</v>
      </c>
      <c r="V185">
        <v>3.2299999999999998E-3</v>
      </c>
      <c r="W185">
        <v>1.97E-3</v>
      </c>
      <c r="X185">
        <v>3.1099999999999999E-3</v>
      </c>
      <c r="Y185">
        <v>8.6419999999999997E-2</v>
      </c>
      <c r="Z185">
        <v>3.15E-3</v>
      </c>
      <c r="AA185">
        <v>4.471E-2</v>
      </c>
      <c r="AB185">
        <v>3.9569999999999994E-2</v>
      </c>
      <c r="AC185" s="20">
        <v>4.2940825299999999E-2</v>
      </c>
    </row>
    <row r="186" spans="1:29" x14ac:dyDescent="0.3">
      <c r="A186" s="38"/>
      <c r="B186" s="38" t="s">
        <v>349</v>
      </c>
      <c r="C186" s="38" t="s">
        <v>158</v>
      </c>
      <c r="D186" s="38" t="s">
        <v>877</v>
      </c>
      <c r="E186" s="38" t="s">
        <v>1179</v>
      </c>
      <c r="F186" s="38" t="s">
        <v>519</v>
      </c>
      <c r="G186" s="38" t="s">
        <v>519</v>
      </c>
      <c r="H186" s="38" t="s">
        <v>519</v>
      </c>
      <c r="I186" s="38" t="s">
        <v>519</v>
      </c>
      <c r="J186" s="38" t="s">
        <v>527</v>
      </c>
      <c r="K186" s="38">
        <v>0</v>
      </c>
      <c r="L186" s="38">
        <v>0</v>
      </c>
      <c r="M186" s="38">
        <v>0</v>
      </c>
      <c r="N186" s="38">
        <v>1</v>
      </c>
      <c r="O186">
        <v>0.96392</v>
      </c>
      <c r="P186">
        <v>7.8799999999999999E-3</v>
      </c>
      <c r="Q186">
        <v>3.9199999999999999E-3</v>
      </c>
      <c r="R186">
        <v>9.9000000000000008E-3</v>
      </c>
      <c r="S186">
        <v>2.9299999999999999E-3</v>
      </c>
      <c r="T186">
        <v>1.33E-3</v>
      </c>
      <c r="U186">
        <v>1.81E-3</v>
      </c>
      <c r="V186">
        <v>1.3600000000000001E-3</v>
      </c>
      <c r="W186">
        <v>1.6000000000000001E-3</v>
      </c>
      <c r="X186">
        <v>1.17E-3</v>
      </c>
      <c r="Y186">
        <v>2.3800000000000002E-3</v>
      </c>
      <c r="Z186">
        <v>1.7899999999999999E-3</v>
      </c>
      <c r="AA186">
        <v>0.9718</v>
      </c>
      <c r="AB186">
        <v>0.95604</v>
      </c>
      <c r="AC186" s="20">
        <v>4.2720328000000002E-2</v>
      </c>
    </row>
    <row r="187" spans="1:29" x14ac:dyDescent="0.3">
      <c r="A187" s="38"/>
      <c r="B187" s="38" t="s">
        <v>349</v>
      </c>
      <c r="C187" s="38" t="s">
        <v>298</v>
      </c>
      <c r="D187" s="38" t="s">
        <v>565</v>
      </c>
      <c r="E187" s="38" t="s">
        <v>504</v>
      </c>
      <c r="F187" s="38" t="s">
        <v>521</v>
      </c>
      <c r="G187" s="38" t="s">
        <v>527</v>
      </c>
      <c r="H187" s="38" t="s">
        <v>527</v>
      </c>
      <c r="I187" s="38" t="s">
        <v>521</v>
      </c>
      <c r="J187" s="38" t="s">
        <v>527</v>
      </c>
      <c r="K187" s="38">
        <v>0</v>
      </c>
      <c r="L187" s="38">
        <v>0</v>
      </c>
      <c r="M187" s="38">
        <v>0</v>
      </c>
      <c r="N187" s="38">
        <v>1</v>
      </c>
      <c r="O187">
        <v>6.3200000000000001E-3</v>
      </c>
      <c r="P187">
        <v>3.7560000000000003E-2</v>
      </c>
      <c r="Q187">
        <v>1.0499999999999999E-3</v>
      </c>
      <c r="R187">
        <v>3.6099999999999999E-3</v>
      </c>
      <c r="S187">
        <v>1.5900000000000001E-2</v>
      </c>
      <c r="T187">
        <v>0.90278999999999998</v>
      </c>
      <c r="U187">
        <v>2.7599999999999999E-3</v>
      </c>
      <c r="V187">
        <v>1.9210000000000001E-2</v>
      </c>
      <c r="W187">
        <v>1.47E-3</v>
      </c>
      <c r="X187">
        <v>3.2399999999999998E-3</v>
      </c>
      <c r="Y187">
        <v>3.0899999999999999E-3</v>
      </c>
      <c r="Z187">
        <v>2.99E-3</v>
      </c>
      <c r="AA187">
        <v>4.3880000000000002E-2</v>
      </c>
      <c r="AB187">
        <v>3.1240000000000004E-2</v>
      </c>
      <c r="AC187" s="20">
        <v>4.25091888E-2</v>
      </c>
    </row>
    <row r="188" spans="1:29" x14ac:dyDescent="0.3">
      <c r="A188" s="38"/>
      <c r="B188" s="38" t="s">
        <v>349</v>
      </c>
      <c r="C188" s="38" t="s">
        <v>307</v>
      </c>
      <c r="D188" s="38" t="s">
        <v>561</v>
      </c>
      <c r="E188" s="38" t="s">
        <v>928</v>
      </c>
      <c r="F188" s="38" t="s">
        <v>519</v>
      </c>
      <c r="G188" s="38" t="s">
        <v>527</v>
      </c>
      <c r="H188" s="38" t="s">
        <v>527</v>
      </c>
      <c r="I188" s="38" t="s">
        <v>519</v>
      </c>
      <c r="J188" s="38" t="s">
        <v>527</v>
      </c>
      <c r="K188" s="38">
        <v>0</v>
      </c>
      <c r="L188" s="38">
        <v>0</v>
      </c>
      <c r="M188" s="38">
        <v>0</v>
      </c>
      <c r="N188" s="38">
        <v>1</v>
      </c>
      <c r="O188">
        <v>0.96557999999999999</v>
      </c>
      <c r="P188">
        <v>8.9200000000000008E-3</v>
      </c>
      <c r="Q188">
        <v>4.0800000000000003E-3</v>
      </c>
      <c r="R188">
        <v>4.2599999999999999E-3</v>
      </c>
      <c r="S188">
        <v>2.6700000000000001E-3</v>
      </c>
      <c r="T188">
        <v>2.6700000000000001E-3</v>
      </c>
      <c r="U188">
        <v>3.63E-3</v>
      </c>
      <c r="V188">
        <v>2.49E-3</v>
      </c>
      <c r="W188">
        <v>1.4499999999999999E-3</v>
      </c>
      <c r="X188">
        <v>1.01E-3</v>
      </c>
      <c r="Y188">
        <v>1.07E-3</v>
      </c>
      <c r="Z188">
        <v>2.16E-3</v>
      </c>
      <c r="AA188">
        <v>0.97450000000000003</v>
      </c>
      <c r="AB188">
        <v>0.95665999999999995</v>
      </c>
      <c r="AC188" s="20">
        <v>4.2234830000000043E-2</v>
      </c>
    </row>
    <row r="189" spans="1:29" x14ac:dyDescent="0.3">
      <c r="A189" s="38" t="s">
        <v>894</v>
      </c>
      <c r="B189" s="38"/>
      <c r="C189" s="38" t="s">
        <v>219</v>
      </c>
      <c r="D189" s="38" t="s">
        <v>827</v>
      </c>
      <c r="E189" s="38" t="s">
        <v>1126</v>
      </c>
      <c r="F189" s="38" t="s">
        <v>519</v>
      </c>
      <c r="G189" s="38" t="s">
        <v>519</v>
      </c>
      <c r="H189" s="38" t="s">
        <v>519</v>
      </c>
      <c r="I189" s="38" t="s">
        <v>519</v>
      </c>
      <c r="J189" s="38" t="s">
        <v>527</v>
      </c>
      <c r="K189" s="38">
        <v>0</v>
      </c>
      <c r="L189" s="38">
        <v>0</v>
      </c>
      <c r="M189" s="38">
        <v>0</v>
      </c>
      <c r="N189" s="38">
        <v>1</v>
      </c>
      <c r="O189">
        <v>0.96243999999999996</v>
      </c>
      <c r="P189">
        <v>5.1700000000000001E-3</v>
      </c>
      <c r="Q189">
        <v>1.025E-2</v>
      </c>
      <c r="R189">
        <v>6.3099999999999996E-3</v>
      </c>
      <c r="S189">
        <v>2.4399999999999999E-3</v>
      </c>
      <c r="T189">
        <v>1.56E-3</v>
      </c>
      <c r="U189">
        <v>2.64E-3</v>
      </c>
      <c r="V189">
        <v>1.3500000000000001E-3</v>
      </c>
      <c r="W189">
        <v>2.5899999999999999E-3</v>
      </c>
      <c r="X189">
        <v>1.1000000000000001E-3</v>
      </c>
      <c r="Y189">
        <v>2.31E-3</v>
      </c>
      <c r="Z189">
        <v>1.83E-3</v>
      </c>
      <c r="AA189">
        <v>0.96760999999999997</v>
      </c>
      <c r="AB189">
        <v>0.95726999999999995</v>
      </c>
      <c r="AC189" s="20">
        <v>4.1345975300000046E-2</v>
      </c>
    </row>
    <row r="190" spans="1:29" x14ac:dyDescent="0.3">
      <c r="A190" s="38"/>
      <c r="B190" s="38" t="s">
        <v>349</v>
      </c>
      <c r="C190" s="38" t="s">
        <v>266</v>
      </c>
      <c r="D190" s="38" t="s">
        <v>718</v>
      </c>
      <c r="E190" s="38" t="s">
        <v>1042</v>
      </c>
      <c r="F190" s="38" t="s">
        <v>519</v>
      </c>
      <c r="G190" s="38" t="s">
        <v>527</v>
      </c>
      <c r="H190" s="38" t="s">
        <v>527</v>
      </c>
      <c r="I190" s="38" t="s">
        <v>519</v>
      </c>
      <c r="J190" s="38" t="s">
        <v>527</v>
      </c>
      <c r="K190" s="38">
        <v>0</v>
      </c>
      <c r="L190" s="38">
        <v>0</v>
      </c>
      <c r="M190" s="38">
        <v>0</v>
      </c>
      <c r="N190" s="38">
        <v>1</v>
      </c>
      <c r="O190">
        <v>0.96170999999999995</v>
      </c>
      <c r="P190">
        <v>4.3600000000000002E-3</v>
      </c>
      <c r="Q190">
        <v>7.1900000000000002E-3</v>
      </c>
      <c r="R190">
        <v>5.8399999999999997E-3</v>
      </c>
      <c r="S190">
        <v>2.3E-3</v>
      </c>
      <c r="T190">
        <v>1.31E-3</v>
      </c>
      <c r="U190">
        <v>2.2599999999999999E-3</v>
      </c>
      <c r="V190">
        <v>1.4599999999999999E-3</v>
      </c>
      <c r="W190">
        <v>4.4099999999999999E-3</v>
      </c>
      <c r="X190">
        <v>1.6100000000000001E-3</v>
      </c>
      <c r="Y190">
        <v>4.8900000000000002E-3</v>
      </c>
      <c r="Z190">
        <v>2.66E-3</v>
      </c>
      <c r="AA190">
        <v>0.96606999999999998</v>
      </c>
      <c r="AB190">
        <v>0.95734999999999992</v>
      </c>
      <c r="AC190" s="20">
        <v>4.1202885500000071E-2</v>
      </c>
    </row>
    <row r="191" spans="1:29" x14ac:dyDescent="0.3">
      <c r="A191" s="38" t="s">
        <v>894</v>
      </c>
      <c r="B191" s="38" t="s">
        <v>349</v>
      </c>
      <c r="C191" s="38" t="s">
        <v>39</v>
      </c>
      <c r="D191" s="38" t="s">
        <v>461</v>
      </c>
      <c r="E191" s="38" t="s">
        <v>1047</v>
      </c>
      <c r="F191" s="38" t="s">
        <v>519</v>
      </c>
      <c r="G191" s="38" t="s">
        <v>519</v>
      </c>
      <c r="H191" s="38" t="s">
        <v>519</v>
      </c>
      <c r="I191" s="38" t="s">
        <v>519</v>
      </c>
      <c r="J191" s="38" t="s">
        <v>527</v>
      </c>
      <c r="K191" s="38">
        <v>0</v>
      </c>
      <c r="L191" s="38">
        <v>0</v>
      </c>
      <c r="M191" s="38">
        <v>0</v>
      </c>
      <c r="N191" s="38">
        <v>1</v>
      </c>
      <c r="O191">
        <v>0.96748999999999996</v>
      </c>
      <c r="P191">
        <v>8.6999999999999994E-3</v>
      </c>
      <c r="Q191">
        <v>3.8800000000000002E-3</v>
      </c>
      <c r="R191">
        <v>4.5599999999999998E-3</v>
      </c>
      <c r="S191">
        <v>2.8999999999999998E-3</v>
      </c>
      <c r="T191">
        <v>1.8400000000000001E-3</v>
      </c>
      <c r="U191">
        <v>2.9299999999999999E-3</v>
      </c>
      <c r="V191">
        <v>1.98E-3</v>
      </c>
      <c r="W191">
        <v>1.5299999999999999E-3</v>
      </c>
      <c r="X191">
        <v>8.8999999999999995E-4</v>
      </c>
      <c r="Y191">
        <v>1.2700000000000001E-3</v>
      </c>
      <c r="Z191">
        <v>2.0500000000000002E-3</v>
      </c>
      <c r="AA191">
        <v>0.97619</v>
      </c>
      <c r="AB191">
        <v>0.95878999999999992</v>
      </c>
      <c r="AC191" s="20">
        <v>4.0228789900000075E-2</v>
      </c>
    </row>
    <row r="192" spans="1:29" x14ac:dyDescent="0.3">
      <c r="A192" t="s">
        <v>894</v>
      </c>
      <c r="C192" t="s">
        <v>230</v>
      </c>
      <c r="D192" t="s">
        <v>858</v>
      </c>
      <c r="E192" t="s">
        <v>1163</v>
      </c>
      <c r="F192" t="s">
        <v>519</v>
      </c>
      <c r="G192" t="s">
        <v>519</v>
      </c>
      <c r="H192" t="s">
        <v>519</v>
      </c>
      <c r="I192" t="s">
        <v>519</v>
      </c>
      <c r="J192" t="s">
        <v>527</v>
      </c>
      <c r="K192">
        <v>0</v>
      </c>
      <c r="L192">
        <v>0</v>
      </c>
      <c r="M192">
        <v>0</v>
      </c>
      <c r="N192">
        <v>1</v>
      </c>
      <c r="O192">
        <v>0.96550000000000002</v>
      </c>
      <c r="P192">
        <v>5.9100000000000003E-3</v>
      </c>
      <c r="Q192">
        <v>3.9399999999999999E-3</v>
      </c>
      <c r="R192">
        <v>3.2100000000000002E-3</v>
      </c>
      <c r="S192">
        <v>2.8700000000000002E-3</v>
      </c>
      <c r="T192">
        <v>1.74E-3</v>
      </c>
      <c r="U192">
        <v>2.98E-3</v>
      </c>
      <c r="V192">
        <v>3.3400000000000001E-3</v>
      </c>
      <c r="W192">
        <v>3.5899999999999999E-3</v>
      </c>
      <c r="X192">
        <v>1.41E-3</v>
      </c>
      <c r="Y192">
        <v>2.1800000000000001E-3</v>
      </c>
      <c r="Z192">
        <v>3.3300000000000001E-3</v>
      </c>
      <c r="AA192">
        <v>0.97141</v>
      </c>
      <c r="AB192">
        <v>0.95959000000000005</v>
      </c>
      <c r="AC192" s="20">
        <v>3.9254678099999947E-2</v>
      </c>
    </row>
    <row r="193" spans="1:29" x14ac:dyDescent="0.3">
      <c r="A193" t="s">
        <v>894</v>
      </c>
      <c r="C193" t="s">
        <v>222</v>
      </c>
      <c r="D193" t="s">
        <v>592</v>
      </c>
      <c r="E193" t="s">
        <v>947</v>
      </c>
      <c r="F193" t="s">
        <v>524</v>
      </c>
      <c r="G193" t="s">
        <v>524</v>
      </c>
      <c r="H193" t="s">
        <v>524</v>
      </c>
      <c r="I193" t="s">
        <v>524</v>
      </c>
      <c r="J193" t="s">
        <v>527</v>
      </c>
      <c r="K193">
        <v>0</v>
      </c>
      <c r="L193">
        <v>0</v>
      </c>
      <c r="M193">
        <v>0</v>
      </c>
      <c r="N193">
        <v>1</v>
      </c>
      <c r="O193">
        <v>4.1799999999999997E-3</v>
      </c>
      <c r="P193">
        <v>0.96450000000000002</v>
      </c>
      <c r="Q193">
        <v>2.5000000000000001E-3</v>
      </c>
      <c r="R193">
        <v>6.4999999999999997E-3</v>
      </c>
      <c r="S193">
        <v>8.1099999999999992E-3</v>
      </c>
      <c r="T193">
        <v>1.42E-3</v>
      </c>
      <c r="U193">
        <v>1.5900000000000001E-3</v>
      </c>
      <c r="V193">
        <v>1.6299999999999999E-3</v>
      </c>
      <c r="W193">
        <v>3.0100000000000001E-3</v>
      </c>
      <c r="X193">
        <v>1.7799999999999999E-3</v>
      </c>
      <c r="Y193">
        <v>2.9399999999999999E-3</v>
      </c>
      <c r="Z193">
        <v>1.8500000000000001E-3</v>
      </c>
      <c r="AA193">
        <v>0.96867999999999999</v>
      </c>
      <c r="AB193">
        <v>0.96032000000000006</v>
      </c>
      <c r="AC193" s="20">
        <v>3.8437222399999936E-2</v>
      </c>
    </row>
    <row r="194" spans="1:29" x14ac:dyDescent="0.3">
      <c r="B194" t="s">
        <v>349</v>
      </c>
      <c r="C194" t="s">
        <v>247</v>
      </c>
      <c r="D194" t="s">
        <v>834</v>
      </c>
      <c r="E194" t="s">
        <v>1132</v>
      </c>
      <c r="F194" t="s">
        <v>519</v>
      </c>
      <c r="G194" t="s">
        <v>527</v>
      </c>
      <c r="H194" t="s">
        <v>527</v>
      </c>
      <c r="I194" t="s">
        <v>519</v>
      </c>
      <c r="J194" t="s">
        <v>527</v>
      </c>
      <c r="K194">
        <v>0</v>
      </c>
      <c r="L194">
        <v>0</v>
      </c>
      <c r="M194">
        <v>0</v>
      </c>
      <c r="N194">
        <v>1</v>
      </c>
      <c r="O194">
        <v>0.96674000000000004</v>
      </c>
      <c r="P194">
        <v>5.9300000000000004E-3</v>
      </c>
      <c r="Q194">
        <v>3.9300000000000003E-3</v>
      </c>
      <c r="R194">
        <v>3.9100000000000003E-3</v>
      </c>
      <c r="S194">
        <v>4.0899999999999999E-3</v>
      </c>
      <c r="T194">
        <v>1.8E-3</v>
      </c>
      <c r="U194">
        <v>2.9299999999999999E-3</v>
      </c>
      <c r="V194">
        <v>1.9599999999999999E-3</v>
      </c>
      <c r="W194">
        <v>1.3600000000000001E-3</v>
      </c>
      <c r="X194">
        <v>1.5E-3</v>
      </c>
      <c r="Y194">
        <v>2.15E-3</v>
      </c>
      <c r="Z194">
        <v>3.7000000000000002E-3</v>
      </c>
      <c r="AA194">
        <v>0.97267000000000003</v>
      </c>
      <c r="AB194">
        <v>0.96081000000000005</v>
      </c>
      <c r="AC194" s="20">
        <v>3.8118937299999947E-2</v>
      </c>
    </row>
    <row r="195" spans="1:29" x14ac:dyDescent="0.3">
      <c r="B195" t="s">
        <v>349</v>
      </c>
      <c r="C195" t="s">
        <v>57</v>
      </c>
      <c r="D195" t="s">
        <v>860</v>
      </c>
      <c r="E195" t="s">
        <v>1165</v>
      </c>
      <c r="F195" t="s">
        <v>519</v>
      </c>
      <c r="G195" t="s">
        <v>519</v>
      </c>
      <c r="H195" t="s">
        <v>519</v>
      </c>
      <c r="I195" t="s">
        <v>519</v>
      </c>
      <c r="J195" t="s">
        <v>527</v>
      </c>
      <c r="K195">
        <v>0</v>
      </c>
      <c r="L195">
        <v>0</v>
      </c>
      <c r="M195">
        <v>0</v>
      </c>
      <c r="N195">
        <v>1</v>
      </c>
      <c r="O195">
        <v>0.96697</v>
      </c>
      <c r="P195">
        <v>6.13E-3</v>
      </c>
      <c r="Q195">
        <v>5.7000000000000002E-3</v>
      </c>
      <c r="R195">
        <v>6.3099999999999996E-3</v>
      </c>
      <c r="S195">
        <v>3.0300000000000001E-3</v>
      </c>
      <c r="T195">
        <v>1.7899999999999999E-3</v>
      </c>
      <c r="U195">
        <v>2.1099999999999999E-3</v>
      </c>
      <c r="V195">
        <v>1.23E-3</v>
      </c>
      <c r="W195">
        <v>1.5E-3</v>
      </c>
      <c r="X195">
        <v>1.06E-3</v>
      </c>
      <c r="Y195">
        <v>2.4099999999999998E-3</v>
      </c>
      <c r="Z195">
        <v>1.75E-3</v>
      </c>
      <c r="AA195">
        <v>0.97309999999999997</v>
      </c>
      <c r="AB195">
        <v>0.96084000000000003</v>
      </c>
      <c r="AC195" s="20">
        <v>3.8106595999999972E-2</v>
      </c>
    </row>
    <row r="196" spans="1:29" x14ac:dyDescent="0.3">
      <c r="B196" t="s">
        <v>349</v>
      </c>
      <c r="C196" t="s">
        <v>191</v>
      </c>
      <c r="D196" t="s">
        <v>594</v>
      </c>
      <c r="E196" t="s">
        <v>952</v>
      </c>
      <c r="F196" t="s">
        <v>519</v>
      </c>
      <c r="G196" t="s">
        <v>527</v>
      </c>
      <c r="H196" t="s">
        <v>566</v>
      </c>
      <c r="I196" t="s">
        <v>519</v>
      </c>
      <c r="J196" t="s">
        <v>527</v>
      </c>
      <c r="K196">
        <v>0</v>
      </c>
      <c r="L196">
        <v>0</v>
      </c>
      <c r="M196">
        <v>0</v>
      </c>
      <c r="N196">
        <v>1</v>
      </c>
      <c r="O196">
        <v>0.96653999999999995</v>
      </c>
      <c r="P196">
        <v>5.3099999999999996E-3</v>
      </c>
      <c r="Q196">
        <v>3.8400000000000001E-3</v>
      </c>
      <c r="R196">
        <v>3.64E-3</v>
      </c>
      <c r="S196">
        <v>2.3900000000000002E-3</v>
      </c>
      <c r="T196">
        <v>1.9300000000000001E-3</v>
      </c>
      <c r="U196">
        <v>4.0299999999999997E-3</v>
      </c>
      <c r="V196">
        <v>3.96E-3</v>
      </c>
      <c r="W196">
        <v>2.0500000000000002E-3</v>
      </c>
      <c r="X196">
        <v>1.14E-3</v>
      </c>
      <c r="Y196">
        <v>1.2899999999999999E-3</v>
      </c>
      <c r="Z196">
        <v>3.8800000000000002E-3</v>
      </c>
      <c r="AA196">
        <v>0.97184999999999999</v>
      </c>
      <c r="AB196">
        <v>0.96122999999999992</v>
      </c>
      <c r="AC196" s="20">
        <v>3.7678624500000077E-2</v>
      </c>
    </row>
    <row r="197" spans="1:29" x14ac:dyDescent="0.3">
      <c r="A197" t="s">
        <v>894</v>
      </c>
      <c r="C197" t="s">
        <v>149</v>
      </c>
      <c r="D197" t="s">
        <v>808</v>
      </c>
      <c r="E197" t="s">
        <v>809</v>
      </c>
      <c r="F197" t="s">
        <v>519</v>
      </c>
      <c r="G197" t="s">
        <v>519</v>
      </c>
      <c r="H197" t="s">
        <v>519</v>
      </c>
      <c r="I197" t="s">
        <v>519</v>
      </c>
      <c r="J197" t="s">
        <v>527</v>
      </c>
      <c r="K197">
        <v>0</v>
      </c>
      <c r="L197">
        <v>0</v>
      </c>
      <c r="M197">
        <v>0</v>
      </c>
      <c r="N197">
        <v>1</v>
      </c>
      <c r="O197">
        <v>0.96550000000000002</v>
      </c>
      <c r="P197">
        <v>4.3299999999999996E-3</v>
      </c>
      <c r="Q197">
        <v>9.0399999999999994E-3</v>
      </c>
      <c r="R197">
        <v>6.0400000000000002E-3</v>
      </c>
      <c r="S197">
        <v>2.2200000000000002E-3</v>
      </c>
      <c r="T197">
        <v>1.7899999999999999E-3</v>
      </c>
      <c r="U197">
        <v>2.5699999999999998E-3</v>
      </c>
      <c r="V197">
        <v>1.5E-3</v>
      </c>
      <c r="W197">
        <v>2.1199999999999999E-3</v>
      </c>
      <c r="X197">
        <v>1.06E-3</v>
      </c>
      <c r="Y197">
        <v>1.9499999999999999E-3</v>
      </c>
      <c r="Z197">
        <v>1.8699999999999999E-3</v>
      </c>
      <c r="AA197">
        <v>0.96982999999999997</v>
      </c>
      <c r="AB197">
        <v>0.96117000000000008</v>
      </c>
      <c r="AC197" s="20">
        <v>3.765849889999992E-2</v>
      </c>
    </row>
    <row r="198" spans="1:29" x14ac:dyDescent="0.3">
      <c r="A198" t="s">
        <v>894</v>
      </c>
      <c r="C198" t="s">
        <v>145</v>
      </c>
      <c r="D198" t="s">
        <v>659</v>
      </c>
      <c r="E198" t="s">
        <v>995</v>
      </c>
      <c r="F198" t="s">
        <v>526</v>
      </c>
      <c r="G198" t="s">
        <v>527</v>
      </c>
      <c r="H198" t="s">
        <v>527</v>
      </c>
      <c r="I198" t="s">
        <v>526</v>
      </c>
      <c r="J198" t="s">
        <v>527</v>
      </c>
      <c r="K198">
        <v>0</v>
      </c>
      <c r="L198">
        <v>0</v>
      </c>
      <c r="M198">
        <v>0</v>
      </c>
      <c r="N198">
        <v>1</v>
      </c>
      <c r="O198">
        <v>2.8500000000000001E-2</v>
      </c>
      <c r="P198">
        <v>9.7800000000000005E-3</v>
      </c>
      <c r="Q198">
        <v>9.8099999999999993E-3</v>
      </c>
      <c r="R198">
        <v>0.84604000000000001</v>
      </c>
      <c r="S198">
        <v>7.3999999999999999E-4</v>
      </c>
      <c r="T198">
        <v>1.39E-3</v>
      </c>
      <c r="U198">
        <v>1.1199999999999999E-3</v>
      </c>
      <c r="V198">
        <v>6.1999999999999998E-3</v>
      </c>
      <c r="W198">
        <v>8.2500000000000004E-3</v>
      </c>
      <c r="X198">
        <v>6.3600000000000002E-3</v>
      </c>
      <c r="Y198">
        <v>7.4279999999999999E-2</v>
      </c>
      <c r="Z198">
        <v>7.5199999999999998E-3</v>
      </c>
      <c r="AA198">
        <v>3.8280000000000002E-2</v>
      </c>
      <c r="AB198">
        <v>1.8720000000000001E-2</v>
      </c>
      <c r="AC198" s="20">
        <v>3.7563398400000003E-2</v>
      </c>
    </row>
    <row r="199" spans="1:29" x14ac:dyDescent="0.3">
      <c r="B199" t="s">
        <v>349</v>
      </c>
      <c r="C199" t="s">
        <v>144</v>
      </c>
      <c r="D199" t="s">
        <v>663</v>
      </c>
      <c r="E199" t="s">
        <v>1001</v>
      </c>
      <c r="F199" t="s">
        <v>519</v>
      </c>
      <c r="G199" t="s">
        <v>519</v>
      </c>
      <c r="H199" t="s">
        <v>519</v>
      </c>
      <c r="I199" t="s">
        <v>519</v>
      </c>
      <c r="J199" t="s">
        <v>527</v>
      </c>
      <c r="K199">
        <v>0</v>
      </c>
      <c r="L199">
        <v>0</v>
      </c>
      <c r="M199">
        <v>0</v>
      </c>
      <c r="N199">
        <v>1</v>
      </c>
      <c r="O199">
        <v>0.96797999999999995</v>
      </c>
      <c r="P199">
        <v>6.4000000000000003E-3</v>
      </c>
      <c r="Q199">
        <v>3.5699999999999998E-3</v>
      </c>
      <c r="R199">
        <v>6.9899999999999997E-3</v>
      </c>
      <c r="S199">
        <v>2.6700000000000001E-3</v>
      </c>
      <c r="T199">
        <v>1.3699999999999999E-3</v>
      </c>
      <c r="U199">
        <v>1.7700000000000001E-3</v>
      </c>
      <c r="V199">
        <v>1.41E-3</v>
      </c>
      <c r="W199">
        <v>1.72E-3</v>
      </c>
      <c r="X199">
        <v>1.17E-3</v>
      </c>
      <c r="Y199">
        <v>3.0400000000000002E-3</v>
      </c>
      <c r="Z199">
        <v>1.91E-3</v>
      </c>
      <c r="AA199">
        <v>0.97437999999999991</v>
      </c>
      <c r="AB199">
        <v>0.96157999999999999</v>
      </c>
      <c r="AC199" s="20">
        <v>3.7435679600000007E-2</v>
      </c>
    </row>
    <row r="200" spans="1:29" x14ac:dyDescent="0.3">
      <c r="B200" t="s">
        <v>349</v>
      </c>
      <c r="C200" t="s">
        <v>316</v>
      </c>
      <c r="D200" t="s">
        <v>646</v>
      </c>
      <c r="E200" t="s">
        <v>984</v>
      </c>
      <c r="F200" t="s">
        <v>524</v>
      </c>
      <c r="G200" t="s">
        <v>524</v>
      </c>
      <c r="H200" t="s">
        <v>524</v>
      </c>
      <c r="I200" t="s">
        <v>524</v>
      </c>
      <c r="J200" t="s">
        <v>527</v>
      </c>
      <c r="K200">
        <v>0</v>
      </c>
      <c r="L200">
        <v>0</v>
      </c>
      <c r="M200">
        <v>0</v>
      </c>
      <c r="N200">
        <v>1</v>
      </c>
      <c r="O200">
        <v>5.9500000000000004E-3</v>
      </c>
      <c r="P200">
        <v>0.96809000000000001</v>
      </c>
      <c r="Q200">
        <v>3.3300000000000001E-3</v>
      </c>
      <c r="R200">
        <v>2.98E-3</v>
      </c>
      <c r="S200">
        <v>5.28E-3</v>
      </c>
      <c r="T200">
        <v>1.8E-3</v>
      </c>
      <c r="U200">
        <v>2.0899999999999998E-3</v>
      </c>
      <c r="V200">
        <v>2.0500000000000002E-3</v>
      </c>
      <c r="W200">
        <v>2.2100000000000002E-3</v>
      </c>
      <c r="X200">
        <v>1.2700000000000001E-3</v>
      </c>
      <c r="Y200">
        <v>2.98E-3</v>
      </c>
      <c r="Z200">
        <v>1.97E-3</v>
      </c>
      <c r="AA200">
        <v>0.97404000000000002</v>
      </c>
      <c r="AB200">
        <v>0.96214</v>
      </c>
      <c r="AC200" s="20">
        <v>3.6877154400000008E-2</v>
      </c>
    </row>
    <row r="201" spans="1:29" x14ac:dyDescent="0.3">
      <c r="A201" t="s">
        <v>894</v>
      </c>
      <c r="B201" t="s">
        <v>349</v>
      </c>
      <c r="C201" t="s">
        <v>107</v>
      </c>
      <c r="D201" t="s">
        <v>674</v>
      </c>
      <c r="E201" t="s">
        <v>675</v>
      </c>
      <c r="F201" t="s">
        <v>519</v>
      </c>
      <c r="G201" t="s">
        <v>519</v>
      </c>
      <c r="H201" t="s">
        <v>519</v>
      </c>
      <c r="I201" t="s">
        <v>519</v>
      </c>
      <c r="J201" t="s">
        <v>527</v>
      </c>
      <c r="K201">
        <v>0</v>
      </c>
      <c r="L201">
        <v>0</v>
      </c>
      <c r="M201">
        <v>0</v>
      </c>
      <c r="N201" t="e">
        <v>#N/A</v>
      </c>
      <c r="O201">
        <v>0.96889999999999998</v>
      </c>
      <c r="P201">
        <v>6.6600000000000001E-3</v>
      </c>
      <c r="Q201">
        <v>4.5100000000000001E-3</v>
      </c>
      <c r="R201">
        <v>5.9500000000000004E-3</v>
      </c>
      <c r="S201">
        <v>2.48E-3</v>
      </c>
      <c r="T201">
        <v>1.3600000000000001E-3</v>
      </c>
      <c r="U201">
        <v>2.5300000000000001E-3</v>
      </c>
      <c r="V201">
        <v>1.34E-3</v>
      </c>
      <c r="W201">
        <v>1.5399999999999999E-3</v>
      </c>
      <c r="X201">
        <v>9.1E-4</v>
      </c>
      <c r="Y201">
        <v>1.98E-3</v>
      </c>
      <c r="Z201">
        <v>1.8500000000000001E-3</v>
      </c>
      <c r="AA201">
        <v>0.97555999999999998</v>
      </c>
      <c r="AB201">
        <v>0.96223999999999998</v>
      </c>
      <c r="AC201" s="20">
        <v>3.6837145600000017E-2</v>
      </c>
    </row>
    <row r="202" spans="1:29" x14ac:dyDescent="0.3">
      <c r="B202" t="s">
        <v>349</v>
      </c>
      <c r="C202" t="s">
        <v>323</v>
      </c>
      <c r="D202" t="s">
        <v>752</v>
      </c>
      <c r="E202" t="s">
        <v>1072</v>
      </c>
      <c r="F202" t="s">
        <v>519</v>
      </c>
      <c r="G202" t="s">
        <v>527</v>
      </c>
      <c r="H202" t="s">
        <v>527</v>
      </c>
      <c r="I202" t="s">
        <v>519</v>
      </c>
      <c r="J202" t="s">
        <v>527</v>
      </c>
      <c r="K202">
        <v>0</v>
      </c>
      <c r="L202">
        <v>0</v>
      </c>
      <c r="M202">
        <v>0</v>
      </c>
      <c r="N202">
        <v>1</v>
      </c>
      <c r="O202">
        <v>0.96614999999999995</v>
      </c>
      <c r="P202">
        <v>4.0800000000000003E-3</v>
      </c>
      <c r="Q202">
        <v>8.26E-3</v>
      </c>
      <c r="R202">
        <v>5.7299999999999999E-3</v>
      </c>
      <c r="S202">
        <v>2.7100000000000002E-3</v>
      </c>
      <c r="T202">
        <v>1.82E-3</v>
      </c>
      <c r="U202">
        <v>2.15E-3</v>
      </c>
      <c r="V202">
        <v>1.5E-3</v>
      </c>
      <c r="W202">
        <v>2.0500000000000002E-3</v>
      </c>
      <c r="X202">
        <v>1.2099999999999999E-3</v>
      </c>
      <c r="Y202">
        <v>2.1700000000000001E-3</v>
      </c>
      <c r="Z202">
        <v>2.1700000000000001E-3</v>
      </c>
      <c r="AA202">
        <v>0.97022999999999993</v>
      </c>
      <c r="AB202">
        <v>0.96206999999999998</v>
      </c>
      <c r="AC202" s="20">
        <v>3.6800823900000015E-2</v>
      </c>
    </row>
    <row r="203" spans="1:29" x14ac:dyDescent="0.3">
      <c r="B203" t="s">
        <v>349</v>
      </c>
      <c r="C203" t="s">
        <v>328</v>
      </c>
      <c r="D203" t="s">
        <v>640</v>
      </c>
      <c r="E203" t="s">
        <v>978</v>
      </c>
      <c r="F203" t="s">
        <v>519</v>
      </c>
      <c r="G203" t="s">
        <v>519</v>
      </c>
      <c r="H203" t="s">
        <v>519</v>
      </c>
      <c r="I203" t="s">
        <v>519</v>
      </c>
      <c r="J203" t="s">
        <v>527</v>
      </c>
      <c r="K203">
        <v>0</v>
      </c>
      <c r="L203">
        <v>0</v>
      </c>
      <c r="M203">
        <v>0</v>
      </c>
      <c r="N203">
        <v>1</v>
      </c>
      <c r="O203">
        <v>0.96853999999999996</v>
      </c>
      <c r="P203">
        <v>5.77E-3</v>
      </c>
      <c r="Q203">
        <v>3.1099999999999999E-3</v>
      </c>
      <c r="R203">
        <v>5.4400000000000004E-3</v>
      </c>
      <c r="S203">
        <v>3.5999999999999999E-3</v>
      </c>
      <c r="T203">
        <v>1.91E-3</v>
      </c>
      <c r="U203">
        <v>2.0500000000000002E-3</v>
      </c>
      <c r="V203">
        <v>1.67E-3</v>
      </c>
      <c r="W203">
        <v>1.3600000000000001E-3</v>
      </c>
      <c r="X203">
        <v>1.31E-3</v>
      </c>
      <c r="Y203">
        <v>2.6199999999999999E-3</v>
      </c>
      <c r="Z203">
        <v>2.6099999999999999E-3</v>
      </c>
      <c r="AA203">
        <v>0.97431000000000001</v>
      </c>
      <c r="AB203">
        <v>0.9627699999999999</v>
      </c>
      <c r="AC203" s="20">
        <v>3.6273561300000097E-2</v>
      </c>
    </row>
    <row r="204" spans="1:29" x14ac:dyDescent="0.3">
      <c r="B204" t="s">
        <v>349</v>
      </c>
      <c r="C204" t="s">
        <v>231</v>
      </c>
      <c r="D204" t="s">
        <v>853</v>
      </c>
      <c r="E204" t="s">
        <v>1155</v>
      </c>
      <c r="F204" t="s">
        <v>519</v>
      </c>
      <c r="G204" t="s">
        <v>519</v>
      </c>
      <c r="H204" t="s">
        <v>519</v>
      </c>
      <c r="I204" t="s">
        <v>519</v>
      </c>
      <c r="J204" t="s">
        <v>527</v>
      </c>
      <c r="K204">
        <v>0</v>
      </c>
      <c r="L204">
        <v>0</v>
      </c>
      <c r="M204">
        <v>0</v>
      </c>
      <c r="N204">
        <v>1</v>
      </c>
      <c r="O204">
        <v>0.96769000000000005</v>
      </c>
      <c r="P204">
        <v>4.7099999999999998E-3</v>
      </c>
      <c r="Q204">
        <v>3.5599999999999998E-3</v>
      </c>
      <c r="R204">
        <v>7.4200000000000004E-3</v>
      </c>
      <c r="S204">
        <v>2.81E-3</v>
      </c>
      <c r="T204">
        <v>1.8E-3</v>
      </c>
      <c r="U204">
        <v>1.7099999999999999E-3</v>
      </c>
      <c r="V204">
        <v>1.49E-3</v>
      </c>
      <c r="W204">
        <v>1.32E-3</v>
      </c>
      <c r="X204">
        <v>1.2700000000000001E-3</v>
      </c>
      <c r="Y204">
        <v>3.9699999999999996E-3</v>
      </c>
      <c r="Z204">
        <v>2.2599999999999999E-3</v>
      </c>
      <c r="AA204">
        <v>0.97240000000000004</v>
      </c>
      <c r="AB204">
        <v>0.96298000000000006</v>
      </c>
      <c r="AC204" s="20">
        <v>3.5998247999999948E-2</v>
      </c>
    </row>
    <row r="205" spans="1:29" x14ac:dyDescent="0.3">
      <c r="B205" t="s">
        <v>349</v>
      </c>
      <c r="C205" t="s">
        <v>116</v>
      </c>
      <c r="D205" t="s">
        <v>681</v>
      </c>
      <c r="E205" t="s">
        <v>1019</v>
      </c>
      <c r="F205" t="s">
        <v>519</v>
      </c>
      <c r="G205" t="s">
        <v>519</v>
      </c>
      <c r="H205" t="s">
        <v>519</v>
      </c>
      <c r="I205" t="s">
        <v>519</v>
      </c>
      <c r="J205" t="s">
        <v>527</v>
      </c>
      <c r="K205">
        <v>0</v>
      </c>
      <c r="L205">
        <v>0</v>
      </c>
      <c r="M205">
        <v>0</v>
      </c>
      <c r="N205" t="e">
        <v>#N/A</v>
      </c>
      <c r="O205">
        <v>0.96965000000000001</v>
      </c>
      <c r="P205">
        <v>6.1999999999999998E-3</v>
      </c>
      <c r="Q205">
        <v>4.1200000000000004E-3</v>
      </c>
      <c r="R205">
        <v>4.81E-3</v>
      </c>
      <c r="S205">
        <v>2.8999999999999998E-3</v>
      </c>
      <c r="T205">
        <v>2.49E-3</v>
      </c>
      <c r="U205">
        <v>2.15E-3</v>
      </c>
      <c r="V205">
        <v>1.5900000000000001E-3</v>
      </c>
      <c r="W205">
        <v>1.4599999999999999E-3</v>
      </c>
      <c r="X205">
        <v>1.1100000000000001E-3</v>
      </c>
      <c r="Y205">
        <v>1.74E-3</v>
      </c>
      <c r="Z205">
        <v>1.7899999999999999E-3</v>
      </c>
      <c r="AA205">
        <v>0.97585</v>
      </c>
      <c r="AB205">
        <v>0.96345000000000003</v>
      </c>
      <c r="AC205" s="20">
        <v>3.5667317499999969E-2</v>
      </c>
    </row>
    <row r="206" spans="1:29" x14ac:dyDescent="0.3">
      <c r="B206" t="s">
        <v>349</v>
      </c>
      <c r="C206" t="s">
        <v>105</v>
      </c>
      <c r="D206" t="s">
        <v>844</v>
      </c>
      <c r="E206" t="s">
        <v>1143</v>
      </c>
      <c r="F206" t="s">
        <v>914</v>
      </c>
      <c r="G206" t="s">
        <v>527</v>
      </c>
      <c r="H206" t="s">
        <v>607</v>
      </c>
      <c r="I206" t="s">
        <v>540</v>
      </c>
      <c r="J206" t="s">
        <v>518</v>
      </c>
      <c r="K206">
        <v>0</v>
      </c>
      <c r="L206">
        <v>0.34671999999999997</v>
      </c>
      <c r="M206">
        <v>0</v>
      </c>
      <c r="N206">
        <v>1</v>
      </c>
      <c r="O206">
        <v>1.6830000000000001E-2</v>
      </c>
      <c r="P206">
        <v>1.6830000000000001E-2</v>
      </c>
      <c r="Q206">
        <v>1.553E-2</v>
      </c>
      <c r="R206">
        <v>3.48E-3</v>
      </c>
      <c r="S206">
        <v>1.9869999999999999E-2</v>
      </c>
      <c r="T206">
        <v>5.1999999999999998E-3</v>
      </c>
      <c r="U206">
        <v>7.3499999999999998E-3</v>
      </c>
      <c r="V206">
        <v>1.17E-2</v>
      </c>
      <c r="W206">
        <v>3.4299999999999999E-3</v>
      </c>
      <c r="X206">
        <v>0.34009</v>
      </c>
      <c r="Y206">
        <v>0.54171999999999998</v>
      </c>
      <c r="Z206">
        <v>1.797E-2</v>
      </c>
      <c r="AA206">
        <v>3.3660000000000002E-2</v>
      </c>
      <c r="AB206">
        <v>0</v>
      </c>
      <c r="AC206" s="20">
        <v>3.3660000000000002E-2</v>
      </c>
    </row>
    <row r="207" spans="1:29" x14ac:dyDescent="0.3">
      <c r="A207" t="s">
        <v>894</v>
      </c>
      <c r="C207" t="s">
        <v>248</v>
      </c>
      <c r="D207" t="s">
        <v>813</v>
      </c>
      <c r="E207" t="s">
        <v>926</v>
      </c>
      <c r="F207" t="s">
        <v>916</v>
      </c>
      <c r="G207" t="s">
        <v>527</v>
      </c>
      <c r="H207" t="s">
        <v>527</v>
      </c>
      <c r="I207" t="s">
        <v>518</v>
      </c>
      <c r="J207" t="s">
        <v>540</v>
      </c>
      <c r="K207">
        <v>0</v>
      </c>
      <c r="L207">
        <v>8.4919999999999995E-2</v>
      </c>
      <c r="M207">
        <v>0</v>
      </c>
      <c r="N207">
        <v>1</v>
      </c>
      <c r="O207">
        <v>6.2700000000000004E-3</v>
      </c>
      <c r="P207">
        <v>2.7660000000000001E-2</v>
      </c>
      <c r="Q207">
        <v>3.15E-3</v>
      </c>
      <c r="R207">
        <v>3.6800000000000001E-3</v>
      </c>
      <c r="S207">
        <v>1.1769999999999999E-2</v>
      </c>
      <c r="T207">
        <v>3.6900000000000001E-3</v>
      </c>
      <c r="U207">
        <v>3.98E-3</v>
      </c>
      <c r="V207">
        <v>4.4850000000000001E-2</v>
      </c>
      <c r="W207">
        <v>2.6239999999999999E-2</v>
      </c>
      <c r="X207">
        <v>0.61529</v>
      </c>
      <c r="Y207">
        <v>0.20898</v>
      </c>
      <c r="Z207">
        <v>4.4450000000000003E-2</v>
      </c>
      <c r="AA207">
        <v>3.3930000000000002E-2</v>
      </c>
      <c r="AB207">
        <v>2.1389999999999999E-2</v>
      </c>
      <c r="AC207" s="20">
        <v>3.3204237300000002E-2</v>
      </c>
    </row>
    <row r="208" spans="1:29" x14ac:dyDescent="0.3">
      <c r="B208" t="s">
        <v>349</v>
      </c>
      <c r="C208" t="s">
        <v>305</v>
      </c>
      <c r="D208" t="s">
        <v>679</v>
      </c>
      <c r="E208" t="s">
        <v>1014</v>
      </c>
      <c r="F208" t="s">
        <v>518</v>
      </c>
      <c r="G208" t="s">
        <v>527</v>
      </c>
      <c r="H208" t="s">
        <v>525</v>
      </c>
      <c r="I208" t="s">
        <v>518</v>
      </c>
      <c r="J208" t="s">
        <v>527</v>
      </c>
      <c r="K208">
        <v>0</v>
      </c>
      <c r="L208">
        <v>0</v>
      </c>
      <c r="M208">
        <v>0</v>
      </c>
      <c r="N208">
        <v>0.86904999999999999</v>
      </c>
      <c r="O208">
        <v>1.14E-2</v>
      </c>
      <c r="P208">
        <v>1.9390000000000001E-2</v>
      </c>
      <c r="Q208">
        <v>1.341E-2</v>
      </c>
      <c r="R208">
        <v>3.7799999999999999E-3</v>
      </c>
      <c r="S208">
        <v>9.1500000000000001E-3</v>
      </c>
      <c r="T208">
        <v>2.5400000000000002E-3</v>
      </c>
      <c r="U208">
        <v>6.0200000000000002E-3</v>
      </c>
      <c r="V208">
        <v>3.47E-3</v>
      </c>
      <c r="W208">
        <v>1.8500000000000001E-3</v>
      </c>
      <c r="X208">
        <v>0.88010999999999995</v>
      </c>
      <c r="Y208">
        <v>4.0059999999999998E-2</v>
      </c>
      <c r="Z208">
        <v>8.8199999999999997E-3</v>
      </c>
      <c r="AA208">
        <v>3.0790000000000001E-2</v>
      </c>
      <c r="AB208">
        <v>7.9900000000000006E-3</v>
      </c>
      <c r="AC208" s="20">
        <v>3.05439879E-2</v>
      </c>
    </row>
    <row r="209" spans="1:29" x14ac:dyDescent="0.3">
      <c r="A209" t="s">
        <v>894</v>
      </c>
      <c r="C209" t="s">
        <v>249</v>
      </c>
      <c r="D209" t="s">
        <v>878</v>
      </c>
      <c r="E209" t="s">
        <v>1101</v>
      </c>
      <c r="F209" t="s">
        <v>959</v>
      </c>
      <c r="G209" t="s">
        <v>527</v>
      </c>
      <c r="H209" t="s">
        <v>527</v>
      </c>
      <c r="I209" t="s">
        <v>523</v>
      </c>
      <c r="J209" t="s">
        <v>540</v>
      </c>
      <c r="K209">
        <v>0</v>
      </c>
      <c r="L209">
        <v>0.48764999999999997</v>
      </c>
      <c r="M209">
        <v>0</v>
      </c>
      <c r="N209">
        <v>0.86904999999999999</v>
      </c>
      <c r="O209">
        <v>1.6570000000000001E-2</v>
      </c>
      <c r="P209">
        <v>8.8599999999999998E-3</v>
      </c>
      <c r="Q209">
        <v>3.5799999999999998E-3</v>
      </c>
      <c r="R209">
        <v>6.1399999999999996E-3</v>
      </c>
      <c r="S209">
        <v>4.64E-3</v>
      </c>
      <c r="T209">
        <v>1.3010000000000001E-2</v>
      </c>
      <c r="U209">
        <v>4.4799999999999996E-3</v>
      </c>
      <c r="V209">
        <v>0.45688000000000001</v>
      </c>
      <c r="W209">
        <v>4.8399999999999997E-3</v>
      </c>
      <c r="X209">
        <v>2.9770000000000001E-2</v>
      </c>
      <c r="Y209">
        <v>0.42669000000000001</v>
      </c>
      <c r="Z209">
        <v>2.4549999999999999E-2</v>
      </c>
      <c r="AA209">
        <v>2.5430000000000001E-2</v>
      </c>
      <c r="AB209">
        <v>7.7100000000000016E-3</v>
      </c>
      <c r="AC209" s="20">
        <v>2.5233934700000002E-2</v>
      </c>
    </row>
    <row r="210" spans="1:29" x14ac:dyDescent="0.3">
      <c r="A210" t="s">
        <v>894</v>
      </c>
      <c r="C210" t="s">
        <v>240</v>
      </c>
      <c r="D210" t="s">
        <v>869</v>
      </c>
      <c r="E210" t="s">
        <v>1173</v>
      </c>
      <c r="F210" t="s">
        <v>811</v>
      </c>
      <c r="G210" t="s">
        <v>527</v>
      </c>
      <c r="H210" t="s">
        <v>527</v>
      </c>
      <c r="I210" t="s">
        <v>527</v>
      </c>
      <c r="J210" t="s">
        <v>518</v>
      </c>
      <c r="K210">
        <v>0</v>
      </c>
      <c r="L210">
        <v>0.39258999999999999</v>
      </c>
      <c r="M210">
        <v>0</v>
      </c>
      <c r="N210">
        <v>1</v>
      </c>
      <c r="O210">
        <v>2.4399999999999999E-3</v>
      </c>
      <c r="P210">
        <v>2.264E-2</v>
      </c>
      <c r="Q210">
        <v>2.5200000000000001E-3</v>
      </c>
      <c r="R210">
        <v>3.0300000000000001E-3</v>
      </c>
      <c r="S210">
        <v>8.4260000000000002E-2</v>
      </c>
      <c r="T210">
        <v>4.1999999999999997E-3</v>
      </c>
      <c r="U210">
        <v>3.31E-3</v>
      </c>
      <c r="V210">
        <v>4.1790000000000001E-2</v>
      </c>
      <c r="W210">
        <v>1.949E-2</v>
      </c>
      <c r="X210">
        <v>0.33795999999999998</v>
      </c>
      <c r="Y210">
        <v>1.0630000000000001E-2</v>
      </c>
      <c r="Z210">
        <v>0.46772999999999998</v>
      </c>
      <c r="AA210">
        <v>2.5080000000000002E-2</v>
      </c>
      <c r="AB210">
        <v>2.0199999999999999E-2</v>
      </c>
      <c r="AC210" s="20">
        <v>2.4573384E-2</v>
      </c>
    </row>
    <row r="211" spans="1:29" x14ac:dyDescent="0.3">
      <c r="A211" t="s">
        <v>894</v>
      </c>
      <c r="C211" t="s">
        <v>289</v>
      </c>
      <c r="D211" t="s">
        <v>682</v>
      </c>
      <c r="E211" t="s">
        <v>1021</v>
      </c>
      <c r="F211" t="s">
        <v>670</v>
      </c>
      <c r="G211" t="s">
        <v>527</v>
      </c>
      <c r="H211" t="s">
        <v>547</v>
      </c>
      <c r="I211" t="s">
        <v>517</v>
      </c>
      <c r="J211" t="s">
        <v>527</v>
      </c>
      <c r="K211">
        <v>0</v>
      </c>
      <c r="L211">
        <v>0</v>
      </c>
      <c r="M211">
        <v>0</v>
      </c>
      <c r="N211">
        <v>1</v>
      </c>
      <c r="O211">
        <v>2.179E-2</v>
      </c>
      <c r="P211">
        <v>2.0100000000000001E-3</v>
      </c>
      <c r="Q211">
        <v>0.10431</v>
      </c>
      <c r="R211">
        <v>3.6900000000000001E-3</v>
      </c>
      <c r="S211">
        <v>1.24E-3</v>
      </c>
      <c r="T211">
        <v>1.5299999999999999E-3</v>
      </c>
      <c r="U211">
        <v>0.84794999999999998</v>
      </c>
      <c r="V211">
        <v>8.8999999999999999E-3</v>
      </c>
      <c r="W211">
        <v>2.1099999999999999E-3</v>
      </c>
      <c r="X211">
        <v>5.5999999999999995E-4</v>
      </c>
      <c r="Y211">
        <v>3.8500000000000001E-3</v>
      </c>
      <c r="Z211">
        <v>2.0699999999999998E-3</v>
      </c>
      <c r="AA211">
        <v>2.3800000000000002E-2</v>
      </c>
      <c r="AB211">
        <v>1.9779999999999999E-2</v>
      </c>
      <c r="AC211" s="20">
        <v>2.3329236E-2</v>
      </c>
    </row>
    <row r="212" spans="1:29" x14ac:dyDescent="0.3">
      <c r="B212" t="s">
        <v>349</v>
      </c>
      <c r="C212" t="s">
        <v>343</v>
      </c>
      <c r="D212" t="s">
        <v>759</v>
      </c>
      <c r="E212" t="s">
        <v>760</v>
      </c>
      <c r="F212" t="s">
        <v>528</v>
      </c>
      <c r="G212" t="s">
        <v>527</v>
      </c>
      <c r="H212" t="s">
        <v>527</v>
      </c>
      <c r="I212" t="s">
        <v>528</v>
      </c>
      <c r="J212" t="s">
        <v>527</v>
      </c>
      <c r="K212">
        <v>0</v>
      </c>
      <c r="L212">
        <v>0</v>
      </c>
      <c r="M212">
        <v>0</v>
      </c>
      <c r="N212" t="e">
        <v>#N/A</v>
      </c>
      <c r="O212">
        <v>6.2500000000000003E-3</v>
      </c>
      <c r="P212">
        <v>1.686E-2</v>
      </c>
      <c r="Q212">
        <v>2.4299999999999999E-3</v>
      </c>
      <c r="R212">
        <v>3.1900000000000001E-3</v>
      </c>
      <c r="S212">
        <v>0.95501999999999998</v>
      </c>
      <c r="T212">
        <v>1.9400000000000001E-3</v>
      </c>
      <c r="U212">
        <v>3.5599999999999998E-3</v>
      </c>
      <c r="V212">
        <v>1.8500000000000001E-3</v>
      </c>
      <c r="W212">
        <v>2.7000000000000001E-3</v>
      </c>
      <c r="X212">
        <v>1.41E-3</v>
      </c>
      <c r="Y212">
        <v>2.0899999999999998E-3</v>
      </c>
      <c r="Z212">
        <v>2.7000000000000001E-3</v>
      </c>
      <c r="AA212">
        <v>2.3109999999999999E-2</v>
      </c>
      <c r="AB212">
        <v>1.061E-2</v>
      </c>
      <c r="AC212" s="20">
        <v>2.2864802899999998E-2</v>
      </c>
    </row>
    <row r="213" spans="1:29" x14ac:dyDescent="0.3">
      <c r="B213" t="s">
        <v>349</v>
      </c>
      <c r="C213" t="s">
        <v>190</v>
      </c>
      <c r="D213" t="s">
        <v>835</v>
      </c>
      <c r="E213" t="s">
        <v>1133</v>
      </c>
      <c r="F213" t="s">
        <v>517</v>
      </c>
      <c r="G213" t="s">
        <v>527</v>
      </c>
      <c r="H213" t="s">
        <v>547</v>
      </c>
      <c r="I213" t="s">
        <v>517</v>
      </c>
      <c r="J213" t="s">
        <v>527</v>
      </c>
      <c r="K213">
        <v>0</v>
      </c>
      <c r="L213">
        <v>0</v>
      </c>
      <c r="M213">
        <v>0</v>
      </c>
      <c r="N213" t="e">
        <v>#N/A</v>
      </c>
      <c r="O213">
        <v>1.9279999999999999E-2</v>
      </c>
      <c r="P213">
        <v>3.81E-3</v>
      </c>
      <c r="Q213">
        <v>2.9940000000000001E-2</v>
      </c>
      <c r="R213">
        <v>4.4400000000000004E-3</v>
      </c>
      <c r="S213">
        <v>2E-3</v>
      </c>
      <c r="T213">
        <v>1.6900000000000001E-3</v>
      </c>
      <c r="U213">
        <v>0.83323999999999998</v>
      </c>
      <c r="V213">
        <v>9.0149999999999994E-2</v>
      </c>
      <c r="W213">
        <v>4.6699999999999997E-3</v>
      </c>
      <c r="X213">
        <v>1.2700000000000001E-3</v>
      </c>
      <c r="Y213">
        <v>6.0099999999999997E-3</v>
      </c>
      <c r="Z213">
        <v>3.49E-3</v>
      </c>
      <c r="AA213">
        <v>2.3089999999999999E-2</v>
      </c>
      <c r="AB213">
        <v>1.5469999999999998E-2</v>
      </c>
      <c r="AC213" s="20">
        <v>2.2732797700000001E-2</v>
      </c>
    </row>
    <row r="214" spans="1:29" x14ac:dyDescent="0.3">
      <c r="B214" t="s">
        <v>349</v>
      </c>
      <c r="C214" t="s">
        <v>268</v>
      </c>
      <c r="D214" t="s">
        <v>533</v>
      </c>
      <c r="E214" t="s">
        <v>534</v>
      </c>
      <c r="F214" t="s">
        <v>617</v>
      </c>
      <c r="G214" t="s">
        <v>527</v>
      </c>
      <c r="H214" t="s">
        <v>527</v>
      </c>
      <c r="I214" t="s">
        <v>522</v>
      </c>
      <c r="J214" t="s">
        <v>520</v>
      </c>
      <c r="K214">
        <v>0</v>
      </c>
      <c r="L214">
        <v>3.14E-3</v>
      </c>
      <c r="M214">
        <v>0</v>
      </c>
      <c r="N214" t="e">
        <v>#N/A</v>
      </c>
      <c r="O214">
        <v>2.1229999999999999E-2</v>
      </c>
      <c r="P214">
        <v>1.4400000000000001E-3</v>
      </c>
      <c r="Q214">
        <v>0.18853</v>
      </c>
      <c r="R214">
        <v>2.96E-3</v>
      </c>
      <c r="S214">
        <v>1.4300000000000001E-3</v>
      </c>
      <c r="T214">
        <v>7.3000000000000001E-3</v>
      </c>
      <c r="U214">
        <v>8.9899999999999997E-3</v>
      </c>
      <c r="V214">
        <v>9.41E-3</v>
      </c>
      <c r="W214">
        <v>0.72307999999999995</v>
      </c>
      <c r="X214">
        <v>6.7000000000000002E-4</v>
      </c>
      <c r="Y214">
        <v>3.039E-2</v>
      </c>
      <c r="Z214">
        <v>4.5700000000000003E-3</v>
      </c>
      <c r="AA214">
        <v>2.2669999999999999E-2</v>
      </c>
      <c r="AB214">
        <v>1.9789999999999999E-2</v>
      </c>
      <c r="AC214" s="20">
        <v>2.2221360700000001E-2</v>
      </c>
    </row>
    <row r="215" spans="1:29" x14ac:dyDescent="0.3">
      <c r="A215" t="s">
        <v>894</v>
      </c>
      <c r="C215" t="s">
        <v>284</v>
      </c>
      <c r="D215" t="s">
        <v>782</v>
      </c>
      <c r="E215" t="s">
        <v>1091</v>
      </c>
      <c r="F215" t="s">
        <v>518</v>
      </c>
      <c r="G215" t="s">
        <v>527</v>
      </c>
      <c r="H215" t="s">
        <v>527</v>
      </c>
      <c r="I215" t="s">
        <v>518</v>
      </c>
      <c r="J215" t="s">
        <v>527</v>
      </c>
      <c r="K215">
        <v>0</v>
      </c>
      <c r="L215">
        <v>0</v>
      </c>
      <c r="M215">
        <v>0</v>
      </c>
      <c r="N215">
        <v>0.75</v>
      </c>
      <c r="O215">
        <v>4.0699999999999998E-3</v>
      </c>
      <c r="P215">
        <v>1.738E-2</v>
      </c>
      <c r="Q215">
        <v>2.6700000000000001E-3</v>
      </c>
      <c r="R215">
        <v>8.1200000000000005E-3</v>
      </c>
      <c r="S215">
        <v>2.3300000000000001E-2</v>
      </c>
      <c r="T215">
        <v>2.5100000000000001E-3</v>
      </c>
      <c r="U215">
        <v>1.3799999999999999E-3</v>
      </c>
      <c r="V215">
        <v>3.0000000000000001E-3</v>
      </c>
      <c r="W215">
        <v>3.14E-3</v>
      </c>
      <c r="X215">
        <v>0.90700000000000003</v>
      </c>
      <c r="Y215">
        <v>2.5430000000000001E-2</v>
      </c>
      <c r="Z215">
        <v>2.0100000000000001E-3</v>
      </c>
      <c r="AA215">
        <v>2.145E-2</v>
      </c>
      <c r="AB215">
        <v>1.3309999999999999E-2</v>
      </c>
      <c r="AC215" s="20">
        <v>2.1164500499999999E-2</v>
      </c>
    </row>
    <row r="216" spans="1:29" x14ac:dyDescent="0.3">
      <c r="A216" t="s">
        <v>894</v>
      </c>
      <c r="C216" t="s">
        <v>179</v>
      </c>
      <c r="D216" t="s">
        <v>830</v>
      </c>
      <c r="E216" t="s">
        <v>1129</v>
      </c>
      <c r="F216" t="s">
        <v>544</v>
      </c>
      <c r="G216" t="s">
        <v>527</v>
      </c>
      <c r="H216" t="s">
        <v>527</v>
      </c>
      <c r="I216" t="s">
        <v>522</v>
      </c>
      <c r="J216" t="s">
        <v>518</v>
      </c>
      <c r="K216">
        <v>0</v>
      </c>
      <c r="L216">
        <v>0.46544999999999997</v>
      </c>
      <c r="M216">
        <v>0</v>
      </c>
      <c r="N216">
        <v>1</v>
      </c>
      <c r="O216">
        <v>2.31E-3</v>
      </c>
      <c r="P216">
        <v>1.7749999999999998E-2</v>
      </c>
      <c r="Q216">
        <v>2.9399999999999999E-3</v>
      </c>
      <c r="R216">
        <v>2.9499999999999999E-3</v>
      </c>
      <c r="S216">
        <v>6.2599999999999999E-3</v>
      </c>
      <c r="T216">
        <v>3.6600000000000001E-3</v>
      </c>
      <c r="U216">
        <v>2.96E-3</v>
      </c>
      <c r="V216">
        <v>1.487E-2</v>
      </c>
      <c r="W216">
        <v>0.45294000000000001</v>
      </c>
      <c r="X216">
        <v>0.36432999999999999</v>
      </c>
      <c r="Y216">
        <v>3.0530000000000002E-2</v>
      </c>
      <c r="Z216">
        <v>9.851E-2</v>
      </c>
      <c r="AA216">
        <v>2.0059999999999998E-2</v>
      </c>
      <c r="AB216">
        <v>1.5439999999999999E-2</v>
      </c>
      <c r="AC216" s="20">
        <v>1.9750273599999996E-2</v>
      </c>
    </row>
    <row r="217" spans="1:29" x14ac:dyDescent="0.3">
      <c r="B217" t="s">
        <v>349</v>
      </c>
      <c r="C217" t="s">
        <v>244</v>
      </c>
      <c r="D217" t="s">
        <v>846</v>
      </c>
      <c r="E217" t="s">
        <v>1147</v>
      </c>
      <c r="F217" t="s">
        <v>520</v>
      </c>
      <c r="G217" t="s">
        <v>520</v>
      </c>
      <c r="H217" t="s">
        <v>573</v>
      </c>
      <c r="I217" t="s">
        <v>520</v>
      </c>
      <c r="J217" t="s">
        <v>527</v>
      </c>
      <c r="K217">
        <v>0</v>
      </c>
      <c r="L217">
        <v>0</v>
      </c>
      <c r="M217">
        <v>0</v>
      </c>
      <c r="N217">
        <v>1</v>
      </c>
      <c r="O217">
        <v>1.35E-2</v>
      </c>
      <c r="P217">
        <v>2.2499999999999998E-3</v>
      </c>
      <c r="Q217">
        <v>0.96409</v>
      </c>
      <c r="R217">
        <v>5.4200000000000003E-3</v>
      </c>
      <c r="S217">
        <v>2.3500000000000001E-3</v>
      </c>
      <c r="T217">
        <v>2.1099999999999999E-3</v>
      </c>
      <c r="U217">
        <v>1.33E-3</v>
      </c>
      <c r="V217">
        <v>1.33E-3</v>
      </c>
      <c r="W217">
        <v>1.9499999999999999E-3</v>
      </c>
      <c r="X217">
        <v>7.7999999999999999E-4</v>
      </c>
      <c r="Y217">
        <v>2.8800000000000002E-3</v>
      </c>
      <c r="Z217">
        <v>2.0300000000000001E-3</v>
      </c>
      <c r="AA217">
        <v>1.575E-2</v>
      </c>
      <c r="AB217">
        <v>1.125E-2</v>
      </c>
      <c r="AC217" s="20">
        <v>1.55728125E-2</v>
      </c>
    </row>
    <row r="218" spans="1:29" x14ac:dyDescent="0.3">
      <c r="B218" t="s">
        <v>349</v>
      </c>
      <c r="C218" t="s">
        <v>338</v>
      </c>
      <c r="D218" t="s">
        <v>647</v>
      </c>
      <c r="E218" t="s">
        <v>648</v>
      </c>
      <c r="F218" t="s">
        <v>540</v>
      </c>
      <c r="G218" t="s">
        <v>527</v>
      </c>
      <c r="H218" t="s">
        <v>527</v>
      </c>
      <c r="I218" t="s">
        <v>540</v>
      </c>
      <c r="J218" t="s">
        <v>527</v>
      </c>
      <c r="K218">
        <v>0</v>
      </c>
      <c r="L218">
        <v>0</v>
      </c>
      <c r="M218">
        <v>0</v>
      </c>
      <c r="N218">
        <v>0.75</v>
      </c>
      <c r="O218">
        <v>5.2500000000000003E-3</v>
      </c>
      <c r="P218">
        <v>8.09E-3</v>
      </c>
      <c r="Q218">
        <v>4.3800000000000002E-3</v>
      </c>
      <c r="R218">
        <v>5.1999999999999998E-3</v>
      </c>
      <c r="S218">
        <v>4.8399999999999997E-3</v>
      </c>
      <c r="T218">
        <v>4.7499999999999999E-3</v>
      </c>
      <c r="U218">
        <v>4.4299999999999999E-3</v>
      </c>
      <c r="V218">
        <v>7.4400000000000004E-3</v>
      </c>
      <c r="W218">
        <v>6.4920000000000005E-2</v>
      </c>
      <c r="X218">
        <v>1.184E-2</v>
      </c>
      <c r="Y218">
        <v>0.86387999999999998</v>
      </c>
      <c r="Z218">
        <v>1.4999999999999999E-2</v>
      </c>
      <c r="AA218">
        <v>1.3340000000000001E-2</v>
      </c>
      <c r="AB218">
        <v>2.8399999999999996E-3</v>
      </c>
      <c r="AC218" s="20">
        <v>1.3302114400000002E-2</v>
      </c>
    </row>
    <row r="219" spans="1:29" x14ac:dyDescent="0.3">
      <c r="B219" t="s">
        <v>349</v>
      </c>
      <c r="C219" t="s">
        <v>329</v>
      </c>
      <c r="D219" t="s">
        <v>746</v>
      </c>
      <c r="E219" t="s">
        <v>1067</v>
      </c>
      <c r="F219" t="s">
        <v>528</v>
      </c>
      <c r="G219" t="s">
        <v>527</v>
      </c>
      <c r="H219" t="s">
        <v>527</v>
      </c>
      <c r="I219" t="s">
        <v>528</v>
      </c>
      <c r="J219" t="s">
        <v>527</v>
      </c>
      <c r="K219">
        <v>0</v>
      </c>
      <c r="L219">
        <v>0</v>
      </c>
      <c r="M219">
        <v>0</v>
      </c>
      <c r="N219">
        <v>1</v>
      </c>
      <c r="O219">
        <v>7.1799999999999998E-3</v>
      </c>
      <c r="P219">
        <v>6.13E-3</v>
      </c>
      <c r="Q219">
        <v>5.0299999999999997E-3</v>
      </c>
      <c r="R219">
        <v>4.3200000000000001E-3</v>
      </c>
      <c r="S219">
        <v>0.95899000000000001</v>
      </c>
      <c r="T219">
        <v>2.7200000000000002E-3</v>
      </c>
      <c r="U219">
        <v>1.82E-3</v>
      </c>
      <c r="V219">
        <v>1.67E-3</v>
      </c>
      <c r="W219">
        <v>3.46E-3</v>
      </c>
      <c r="X219">
        <v>1.6100000000000001E-3</v>
      </c>
      <c r="Y219">
        <v>4.1000000000000003E-3</v>
      </c>
      <c r="Z219">
        <v>2.97E-3</v>
      </c>
      <c r="AA219">
        <v>1.3309999999999999E-2</v>
      </c>
      <c r="AB219">
        <v>1.0499999999999997E-3</v>
      </c>
      <c r="AC219" s="20">
        <v>1.32960245E-2</v>
      </c>
    </row>
    <row r="220" spans="1:29" x14ac:dyDescent="0.3">
      <c r="B220" t="s">
        <v>349</v>
      </c>
      <c r="C220" t="s">
        <v>312</v>
      </c>
      <c r="D220" t="s">
        <v>903</v>
      </c>
      <c r="E220" t="s">
        <v>1068</v>
      </c>
      <c r="F220" t="s">
        <v>924</v>
      </c>
      <c r="G220" t="s">
        <v>527</v>
      </c>
      <c r="H220" t="s">
        <v>540</v>
      </c>
      <c r="I220" t="s">
        <v>540</v>
      </c>
      <c r="J220" t="s">
        <v>527</v>
      </c>
      <c r="K220">
        <v>0</v>
      </c>
      <c r="L220">
        <v>0</v>
      </c>
      <c r="M220">
        <v>0</v>
      </c>
      <c r="N220">
        <v>0.51190000000000002</v>
      </c>
      <c r="O220">
        <v>3.7599999999999999E-3</v>
      </c>
      <c r="P220">
        <v>8.4499999999999992E-3</v>
      </c>
      <c r="Q220">
        <v>4.4900000000000001E-3</v>
      </c>
      <c r="R220">
        <v>4.8700000000000002E-3</v>
      </c>
      <c r="S220">
        <v>8.1700000000000002E-3</v>
      </c>
      <c r="T220">
        <v>1.204E-2</v>
      </c>
      <c r="U220">
        <v>2.5500000000000002E-3</v>
      </c>
      <c r="V220">
        <v>5.5300000000000002E-3</v>
      </c>
      <c r="W220">
        <v>9.1800000000000007E-3</v>
      </c>
      <c r="X220">
        <v>0.10990999999999999</v>
      </c>
      <c r="Y220">
        <v>0.81383000000000005</v>
      </c>
      <c r="Z220">
        <v>1.7239999999999998E-2</v>
      </c>
      <c r="AA220">
        <v>1.2209999999999999E-2</v>
      </c>
      <c r="AB220">
        <v>4.6899999999999997E-3</v>
      </c>
      <c r="AC220" s="20">
        <v>1.2152735099999999E-2</v>
      </c>
    </row>
    <row r="221" spans="1:29" x14ac:dyDescent="0.3">
      <c r="B221" t="s">
        <v>349</v>
      </c>
      <c r="C221" t="s">
        <v>213</v>
      </c>
      <c r="D221" t="s">
        <v>902</v>
      </c>
      <c r="E221" t="s">
        <v>950</v>
      </c>
      <c r="F221" t="s">
        <v>540</v>
      </c>
      <c r="G221" t="s">
        <v>527</v>
      </c>
      <c r="H221" t="s">
        <v>527</v>
      </c>
      <c r="I221" t="s">
        <v>540</v>
      </c>
      <c r="J221" t="s">
        <v>527</v>
      </c>
      <c r="K221">
        <v>0</v>
      </c>
      <c r="L221">
        <v>0</v>
      </c>
      <c r="M221">
        <v>0</v>
      </c>
      <c r="N221">
        <v>0.63095000000000001</v>
      </c>
      <c r="O221">
        <v>7.45E-3</v>
      </c>
      <c r="P221">
        <v>4.7299999999999998E-3</v>
      </c>
      <c r="Q221">
        <v>6.3899999999999998E-3</v>
      </c>
      <c r="R221">
        <v>7.8600000000000007E-3</v>
      </c>
      <c r="S221">
        <v>3.0799999999999998E-3</v>
      </c>
      <c r="T221">
        <v>2.7899999999999999E-3</v>
      </c>
      <c r="U221">
        <v>3.5999999999999999E-3</v>
      </c>
      <c r="V221">
        <v>3.1099999999999999E-3</v>
      </c>
      <c r="W221">
        <v>5.5900000000000004E-3</v>
      </c>
      <c r="X221">
        <v>6.4000000000000003E-3</v>
      </c>
      <c r="Y221">
        <v>0.94645000000000001</v>
      </c>
      <c r="Z221">
        <v>2.5400000000000002E-3</v>
      </c>
      <c r="AA221">
        <v>1.218E-2</v>
      </c>
      <c r="AB221">
        <v>2.7200000000000002E-3</v>
      </c>
      <c r="AC221" s="20">
        <v>1.2146870399999999E-2</v>
      </c>
    </row>
    <row r="222" spans="1:29" x14ac:dyDescent="0.3">
      <c r="B222" t="s">
        <v>349</v>
      </c>
      <c r="C222" t="s">
        <v>333</v>
      </c>
      <c r="D222" t="s">
        <v>538</v>
      </c>
      <c r="E222" t="s">
        <v>539</v>
      </c>
      <c r="F222" t="s">
        <v>540</v>
      </c>
      <c r="G222" t="s">
        <v>540</v>
      </c>
      <c r="H222" t="s">
        <v>540</v>
      </c>
      <c r="I222" t="s">
        <v>540</v>
      </c>
      <c r="J222" t="s">
        <v>527</v>
      </c>
      <c r="K222">
        <v>0</v>
      </c>
      <c r="L222">
        <v>0</v>
      </c>
      <c r="M222">
        <v>0</v>
      </c>
      <c r="N222">
        <v>1</v>
      </c>
      <c r="O222">
        <v>9.4199999999999996E-3</v>
      </c>
      <c r="P222">
        <v>2.66E-3</v>
      </c>
      <c r="Q222">
        <v>9.7599999999999996E-3</v>
      </c>
      <c r="R222">
        <v>4.6100000000000004E-3</v>
      </c>
      <c r="S222">
        <v>1.5399999999999999E-3</v>
      </c>
      <c r="T222">
        <v>3.5000000000000001E-3</v>
      </c>
      <c r="U222">
        <v>3.2100000000000002E-3</v>
      </c>
      <c r="V222">
        <v>4.1700000000000001E-3</v>
      </c>
      <c r="W222">
        <v>9.0699999999999999E-3</v>
      </c>
      <c r="X222">
        <v>1.58E-3</v>
      </c>
      <c r="Y222">
        <v>0.94803000000000004</v>
      </c>
      <c r="Z222">
        <v>2.4499999999999999E-3</v>
      </c>
      <c r="AA222">
        <v>1.208E-2</v>
      </c>
      <c r="AB222">
        <v>6.7599999999999995E-3</v>
      </c>
      <c r="AC222" s="20">
        <v>1.1998339200000001E-2</v>
      </c>
    </row>
    <row r="223" spans="1:29" x14ac:dyDescent="0.3">
      <c r="A223" t="s">
        <v>894</v>
      </c>
      <c r="C223" t="s">
        <v>121</v>
      </c>
      <c r="D223" t="s">
        <v>707</v>
      </c>
      <c r="E223" t="s">
        <v>488</v>
      </c>
      <c r="F223" t="s">
        <v>1038</v>
      </c>
      <c r="G223" t="s">
        <v>527</v>
      </c>
      <c r="H223" t="s">
        <v>527</v>
      </c>
      <c r="I223" t="s">
        <v>518</v>
      </c>
      <c r="J223" t="s">
        <v>540</v>
      </c>
      <c r="K223">
        <v>0</v>
      </c>
      <c r="L223">
        <v>2.98E-3</v>
      </c>
      <c r="M223">
        <v>0</v>
      </c>
      <c r="N223">
        <v>0.88095000000000001</v>
      </c>
      <c r="O223">
        <v>4.3200000000000001E-3</v>
      </c>
      <c r="P223">
        <v>7.62E-3</v>
      </c>
      <c r="Q223">
        <v>3.46E-3</v>
      </c>
      <c r="R223">
        <v>4.0699999999999998E-3</v>
      </c>
      <c r="S223">
        <v>2.1739999999999999E-2</v>
      </c>
      <c r="T223">
        <v>1.167E-2</v>
      </c>
      <c r="U223">
        <v>5.4299999999999999E-3</v>
      </c>
      <c r="V223">
        <v>7.9900000000000006E-3</v>
      </c>
      <c r="W223">
        <v>4.5100000000000001E-3</v>
      </c>
      <c r="X223">
        <v>0.68191999999999997</v>
      </c>
      <c r="Y223">
        <v>0.13511000000000001</v>
      </c>
      <c r="Z223">
        <v>0.11216</v>
      </c>
      <c r="AA223">
        <v>1.1939999999999999E-2</v>
      </c>
      <c r="AB223">
        <v>3.3E-3</v>
      </c>
      <c r="AC223" s="20">
        <v>1.1900598E-2</v>
      </c>
    </row>
    <row r="224" spans="1:29" x14ac:dyDescent="0.3">
      <c r="A224" t="s">
        <v>894</v>
      </c>
      <c r="C224" t="s">
        <v>233</v>
      </c>
      <c r="D224" t="s">
        <v>795</v>
      </c>
      <c r="E224" t="s">
        <v>1103</v>
      </c>
      <c r="F224" t="s">
        <v>544</v>
      </c>
      <c r="G224" t="s">
        <v>527</v>
      </c>
      <c r="H224" t="s">
        <v>527</v>
      </c>
      <c r="I224" t="s">
        <v>522</v>
      </c>
      <c r="J224" t="s">
        <v>518</v>
      </c>
      <c r="K224">
        <v>0</v>
      </c>
      <c r="L224">
        <v>0.24923999999999999</v>
      </c>
      <c r="M224">
        <v>0</v>
      </c>
      <c r="N224">
        <v>0.88095000000000001</v>
      </c>
      <c r="O224">
        <v>2E-3</v>
      </c>
      <c r="P224">
        <v>9.8399999999999998E-3</v>
      </c>
      <c r="Q224">
        <v>2.1299999999999999E-3</v>
      </c>
      <c r="R224">
        <v>2.2599999999999999E-3</v>
      </c>
      <c r="S224">
        <v>7.9399999999999991E-3</v>
      </c>
      <c r="T224">
        <v>3.8500000000000001E-3</v>
      </c>
      <c r="U224">
        <v>1.98E-3</v>
      </c>
      <c r="V224">
        <v>7.77E-3</v>
      </c>
      <c r="W224">
        <v>0.61072000000000004</v>
      </c>
      <c r="X224">
        <v>0.32744000000000001</v>
      </c>
      <c r="Y224">
        <v>1.5720000000000001E-2</v>
      </c>
      <c r="Z224">
        <v>8.3499999999999998E-3</v>
      </c>
      <c r="AA224">
        <v>1.184E-2</v>
      </c>
      <c r="AB224">
        <v>7.8399999999999997E-3</v>
      </c>
      <c r="AC224" s="20">
        <v>1.1747174400000001E-2</v>
      </c>
    </row>
    <row r="225" spans="1:29" x14ac:dyDescent="0.3">
      <c r="A225" t="s">
        <v>894</v>
      </c>
      <c r="C225" t="s">
        <v>109</v>
      </c>
      <c r="D225" t="s">
        <v>703</v>
      </c>
      <c r="E225" t="s">
        <v>569</v>
      </c>
      <c r="F225" t="s">
        <v>526</v>
      </c>
      <c r="G225" t="s">
        <v>527</v>
      </c>
      <c r="H225" t="s">
        <v>527</v>
      </c>
      <c r="I225" t="s">
        <v>526</v>
      </c>
      <c r="J225" t="s">
        <v>527</v>
      </c>
      <c r="K225">
        <v>0</v>
      </c>
      <c r="L225">
        <v>0</v>
      </c>
      <c r="M225">
        <v>0</v>
      </c>
      <c r="N225">
        <v>1</v>
      </c>
      <c r="O225">
        <v>6.6699999999999997E-3</v>
      </c>
      <c r="P225">
        <v>4.2900000000000004E-3</v>
      </c>
      <c r="Q225">
        <v>2.8700000000000002E-3</v>
      </c>
      <c r="R225">
        <v>0.92303000000000002</v>
      </c>
      <c r="S225">
        <v>4.8900000000000002E-3</v>
      </c>
      <c r="T225">
        <v>7.5100000000000002E-3</v>
      </c>
      <c r="U225">
        <v>2.503E-2</v>
      </c>
      <c r="V225">
        <v>8.0999999999999996E-3</v>
      </c>
      <c r="W225">
        <v>2.1099999999999999E-3</v>
      </c>
      <c r="X225">
        <v>2.9499999999999999E-3</v>
      </c>
      <c r="Y225">
        <v>2.8300000000000001E-3</v>
      </c>
      <c r="Z225">
        <v>9.7099999999999999E-3</v>
      </c>
      <c r="AA225">
        <v>1.0960000000000001E-2</v>
      </c>
      <c r="AB225">
        <v>2.3799999999999993E-3</v>
      </c>
      <c r="AC225" s="20">
        <v>1.09339152E-2</v>
      </c>
    </row>
    <row r="226" spans="1:29" x14ac:dyDescent="0.3">
      <c r="A226" t="s">
        <v>894</v>
      </c>
      <c r="C226" t="s">
        <v>291</v>
      </c>
      <c r="D226" t="s">
        <v>824</v>
      </c>
      <c r="E226" t="s">
        <v>825</v>
      </c>
      <c r="F226" t="s">
        <v>518</v>
      </c>
      <c r="G226" t="s">
        <v>527</v>
      </c>
      <c r="H226" t="s">
        <v>527</v>
      </c>
      <c r="I226" t="s">
        <v>518</v>
      </c>
      <c r="J226" t="s">
        <v>527</v>
      </c>
      <c r="K226">
        <v>1.0000000000000001E-5</v>
      </c>
      <c r="L226">
        <v>1.0000000000000001E-5</v>
      </c>
      <c r="M226">
        <v>0</v>
      </c>
      <c r="N226">
        <v>1</v>
      </c>
      <c r="O226">
        <v>1.1999999999999999E-3</v>
      </c>
      <c r="P226">
        <v>9.4000000000000004E-3</v>
      </c>
      <c r="Q226">
        <v>1.5399999999999999E-3</v>
      </c>
      <c r="R226">
        <v>1.57E-3</v>
      </c>
      <c r="S226">
        <v>2.1350000000000001E-2</v>
      </c>
      <c r="T226">
        <v>2.3E-3</v>
      </c>
      <c r="U226">
        <v>1.545E-2</v>
      </c>
      <c r="V226">
        <v>2.66E-3</v>
      </c>
      <c r="W226">
        <v>4.5039999999999997E-2</v>
      </c>
      <c r="X226">
        <v>0.79837999999999998</v>
      </c>
      <c r="Y226">
        <v>3.7599999999999999E-3</v>
      </c>
      <c r="Z226">
        <v>9.7350000000000006E-2</v>
      </c>
      <c r="AA226">
        <v>1.06E-2</v>
      </c>
      <c r="AB226">
        <v>8.2000000000000007E-3</v>
      </c>
      <c r="AC226" s="20">
        <v>1.0513080000000001E-2</v>
      </c>
    </row>
    <row r="227" spans="1:29" x14ac:dyDescent="0.3">
      <c r="B227" t="s">
        <v>349</v>
      </c>
      <c r="C227" t="s">
        <v>239</v>
      </c>
      <c r="D227" t="s">
        <v>840</v>
      </c>
      <c r="E227" t="s">
        <v>1136</v>
      </c>
      <c r="F227" t="s">
        <v>540</v>
      </c>
      <c r="G227" t="s">
        <v>527</v>
      </c>
      <c r="H227" t="s">
        <v>527</v>
      </c>
      <c r="I227" t="s">
        <v>540</v>
      </c>
      <c r="J227" t="s">
        <v>527</v>
      </c>
      <c r="K227">
        <v>0</v>
      </c>
      <c r="L227">
        <v>0</v>
      </c>
      <c r="M227">
        <v>0</v>
      </c>
      <c r="N227">
        <v>1</v>
      </c>
      <c r="O227">
        <v>5.7000000000000002E-3</v>
      </c>
      <c r="P227">
        <v>4.3200000000000001E-3</v>
      </c>
      <c r="Q227">
        <v>5.8999999999999999E-3</v>
      </c>
      <c r="R227">
        <v>5.1900000000000002E-3</v>
      </c>
      <c r="S227">
        <v>2.4199999999999998E-3</v>
      </c>
      <c r="T227">
        <v>4.4000000000000003E-3</v>
      </c>
      <c r="U227">
        <v>3.7200000000000002E-3</v>
      </c>
      <c r="V227">
        <v>4.9699999999999996E-3</v>
      </c>
      <c r="W227">
        <v>3.1859999999999999E-2</v>
      </c>
      <c r="X227">
        <v>3.5200000000000001E-3</v>
      </c>
      <c r="Y227">
        <v>0.92449000000000003</v>
      </c>
      <c r="Z227">
        <v>3.5100000000000001E-3</v>
      </c>
      <c r="AA227">
        <v>1.0020000000000001E-2</v>
      </c>
      <c r="AB227">
        <v>1.3800000000000002E-3</v>
      </c>
      <c r="AC227" s="20">
        <v>1.0006172400000001E-2</v>
      </c>
    </row>
    <row r="228" spans="1:29" x14ac:dyDescent="0.3">
      <c r="B228" t="s">
        <v>349</v>
      </c>
      <c r="C228" t="s">
        <v>220</v>
      </c>
      <c r="D228" t="s">
        <v>629</v>
      </c>
      <c r="E228" t="s">
        <v>618</v>
      </c>
      <c r="F228" t="s">
        <v>517</v>
      </c>
      <c r="G228" t="s">
        <v>517</v>
      </c>
      <c r="H228" t="s">
        <v>527</v>
      </c>
      <c r="I228" t="s">
        <v>517</v>
      </c>
      <c r="J228" t="s">
        <v>527</v>
      </c>
      <c r="K228">
        <v>0</v>
      </c>
      <c r="L228">
        <v>0</v>
      </c>
      <c r="M228">
        <v>0</v>
      </c>
      <c r="N228">
        <v>1</v>
      </c>
      <c r="O228">
        <v>8.3199999999999993E-3</v>
      </c>
      <c r="P228">
        <v>1.6900000000000001E-3</v>
      </c>
      <c r="Q228">
        <v>4.7200000000000002E-3</v>
      </c>
      <c r="R228">
        <v>1.2999999999999999E-3</v>
      </c>
      <c r="S228">
        <v>8.4000000000000003E-4</v>
      </c>
      <c r="T228">
        <v>7.2000000000000005E-4</v>
      </c>
      <c r="U228">
        <v>0.97574000000000005</v>
      </c>
      <c r="V228">
        <v>2.0600000000000002E-3</v>
      </c>
      <c r="W228">
        <v>9.3000000000000005E-4</v>
      </c>
      <c r="X228">
        <v>2.9E-4</v>
      </c>
      <c r="Y228">
        <v>1.8400000000000001E-3</v>
      </c>
      <c r="Z228">
        <v>1.5399999999999999E-3</v>
      </c>
      <c r="AA228">
        <v>1.001E-2</v>
      </c>
      <c r="AB228">
        <v>6.6299999999999987E-3</v>
      </c>
      <c r="AC228" s="20">
        <v>9.9436336999999993E-3</v>
      </c>
    </row>
    <row r="229" spans="1:29" x14ac:dyDescent="0.3">
      <c r="B229" t="s">
        <v>349</v>
      </c>
      <c r="C229" t="s">
        <v>138</v>
      </c>
      <c r="D229" t="s">
        <v>859</v>
      </c>
      <c r="E229" t="s">
        <v>1164</v>
      </c>
      <c r="F229" t="s">
        <v>520</v>
      </c>
      <c r="G229" t="s">
        <v>520</v>
      </c>
      <c r="H229" t="s">
        <v>586</v>
      </c>
      <c r="I229" t="s">
        <v>520</v>
      </c>
      <c r="J229" t="s">
        <v>527</v>
      </c>
      <c r="K229">
        <v>0</v>
      </c>
      <c r="L229">
        <v>0</v>
      </c>
      <c r="M229">
        <v>0</v>
      </c>
      <c r="N229">
        <v>1</v>
      </c>
      <c r="O229">
        <v>7.5500000000000003E-3</v>
      </c>
      <c r="P229">
        <v>2.16E-3</v>
      </c>
      <c r="Q229">
        <v>0.96523000000000003</v>
      </c>
      <c r="R229">
        <v>4.13E-3</v>
      </c>
      <c r="S229">
        <v>5.4799999999999996E-3</v>
      </c>
      <c r="T229">
        <v>2.0600000000000002E-3</v>
      </c>
      <c r="U229">
        <v>2.14E-3</v>
      </c>
      <c r="V229">
        <v>1.25E-3</v>
      </c>
      <c r="W229">
        <v>6.3000000000000003E-4</v>
      </c>
      <c r="X229">
        <v>1.72E-3</v>
      </c>
      <c r="Y229">
        <v>3.3700000000000002E-3</v>
      </c>
      <c r="Z229">
        <v>4.28E-3</v>
      </c>
      <c r="AA229">
        <v>9.7099999999999999E-3</v>
      </c>
      <c r="AB229">
        <v>5.3900000000000007E-3</v>
      </c>
      <c r="AC229" s="20">
        <v>9.6576631E-3</v>
      </c>
    </row>
    <row r="230" spans="1:29" x14ac:dyDescent="0.3">
      <c r="A230" t="s">
        <v>894</v>
      </c>
      <c r="C230" t="s">
        <v>131</v>
      </c>
      <c r="D230" t="s">
        <v>680</v>
      </c>
      <c r="E230" t="s">
        <v>1018</v>
      </c>
      <c r="F230" t="s">
        <v>521</v>
      </c>
      <c r="G230" t="s">
        <v>527</v>
      </c>
      <c r="H230" t="s">
        <v>527</v>
      </c>
      <c r="I230" t="s">
        <v>521</v>
      </c>
      <c r="J230" t="s">
        <v>527</v>
      </c>
      <c r="K230">
        <v>0</v>
      </c>
      <c r="L230">
        <v>0</v>
      </c>
      <c r="M230">
        <v>0</v>
      </c>
      <c r="N230">
        <v>0.77381</v>
      </c>
      <c r="O230">
        <v>3.2499999999999999E-3</v>
      </c>
      <c r="P230">
        <v>5.9300000000000004E-3</v>
      </c>
      <c r="Q230">
        <v>1.9599999999999999E-3</v>
      </c>
      <c r="R230">
        <v>1.4499999999999999E-3</v>
      </c>
      <c r="S230">
        <v>3.6299999999999999E-2</v>
      </c>
      <c r="T230">
        <v>0.86973</v>
      </c>
      <c r="U230">
        <v>8.7600000000000004E-3</v>
      </c>
      <c r="V230">
        <v>3.2000000000000002E-3</v>
      </c>
      <c r="W230">
        <v>8.6700000000000006E-3</v>
      </c>
      <c r="X230">
        <v>1.086E-2</v>
      </c>
      <c r="Y230">
        <v>2.8300000000000001E-3</v>
      </c>
      <c r="Z230">
        <v>4.7070000000000001E-2</v>
      </c>
      <c r="AA230">
        <v>9.1800000000000007E-3</v>
      </c>
      <c r="AB230">
        <v>2.6800000000000005E-3</v>
      </c>
      <c r="AC230" s="20">
        <v>9.1553976000000002E-3</v>
      </c>
    </row>
    <row r="231" spans="1:29" x14ac:dyDescent="0.3">
      <c r="B231" t="s">
        <v>349</v>
      </c>
      <c r="C231" t="s">
        <v>215</v>
      </c>
      <c r="D231" t="s">
        <v>837</v>
      </c>
      <c r="E231" t="s">
        <v>1135</v>
      </c>
      <c r="F231" t="s">
        <v>520</v>
      </c>
      <c r="G231" t="s">
        <v>520</v>
      </c>
      <c r="H231" t="s">
        <v>586</v>
      </c>
      <c r="I231" t="s">
        <v>520</v>
      </c>
      <c r="J231" t="s">
        <v>527</v>
      </c>
      <c r="K231">
        <v>0</v>
      </c>
      <c r="L231">
        <v>0</v>
      </c>
      <c r="M231">
        <v>0</v>
      </c>
      <c r="N231">
        <v>1</v>
      </c>
      <c r="O231">
        <v>6.6400000000000001E-3</v>
      </c>
      <c r="P231">
        <v>1.89E-3</v>
      </c>
      <c r="Q231">
        <v>0.95653999999999995</v>
      </c>
      <c r="R231">
        <v>7.5700000000000003E-3</v>
      </c>
      <c r="S231">
        <v>2.82E-3</v>
      </c>
      <c r="T231">
        <v>1.6100000000000001E-3</v>
      </c>
      <c r="U231">
        <v>1.34E-3</v>
      </c>
      <c r="V231">
        <v>1.7799999999999999E-3</v>
      </c>
      <c r="W231">
        <v>1.3600000000000001E-3</v>
      </c>
      <c r="X231">
        <v>3.46E-3</v>
      </c>
      <c r="Y231">
        <v>8.0000000000000002E-3</v>
      </c>
      <c r="Z231">
        <v>6.9899999999999997E-3</v>
      </c>
      <c r="AA231">
        <v>8.5299999999999994E-3</v>
      </c>
      <c r="AB231">
        <v>4.7499999999999999E-3</v>
      </c>
      <c r="AC231" s="20">
        <v>8.4894824999999993E-3</v>
      </c>
    </row>
    <row r="232" spans="1:29" x14ac:dyDescent="0.3">
      <c r="A232" t="s">
        <v>894</v>
      </c>
      <c r="C232" t="s">
        <v>280</v>
      </c>
      <c r="D232" t="s">
        <v>874</v>
      </c>
      <c r="E232" t="s">
        <v>875</v>
      </c>
      <c r="F232" t="s">
        <v>522</v>
      </c>
      <c r="G232" t="s">
        <v>527</v>
      </c>
      <c r="H232" t="s">
        <v>527</v>
      </c>
      <c r="I232" t="s">
        <v>522</v>
      </c>
      <c r="J232" t="s">
        <v>527</v>
      </c>
      <c r="K232">
        <v>0</v>
      </c>
      <c r="L232">
        <v>0</v>
      </c>
      <c r="M232">
        <v>0</v>
      </c>
      <c r="N232">
        <v>0.66666999999999998</v>
      </c>
      <c r="O232">
        <v>3.3300000000000001E-3</v>
      </c>
      <c r="P232">
        <v>4.2700000000000004E-3</v>
      </c>
      <c r="Q232">
        <v>8.7000000000000001E-4</v>
      </c>
      <c r="R232">
        <v>1.0200000000000001E-3</v>
      </c>
      <c r="S232">
        <v>3.7200000000000002E-3</v>
      </c>
      <c r="T232">
        <v>1.16E-3</v>
      </c>
      <c r="U232">
        <v>8.9099999999999995E-3</v>
      </c>
      <c r="V232">
        <v>4.0200000000000001E-3</v>
      </c>
      <c r="W232">
        <v>0.95033000000000001</v>
      </c>
      <c r="X232">
        <v>1.8400000000000001E-3</v>
      </c>
      <c r="Y232">
        <v>2.1900000000000001E-3</v>
      </c>
      <c r="Z232">
        <v>1.8370000000000001E-2</v>
      </c>
      <c r="AA232">
        <v>7.6000000000000009E-3</v>
      </c>
      <c r="AB232">
        <v>9.400000000000003E-4</v>
      </c>
      <c r="AC232" s="20">
        <v>7.5928560000000003E-3</v>
      </c>
    </row>
    <row r="233" spans="1:29" x14ac:dyDescent="0.3">
      <c r="A233" t="s">
        <v>894</v>
      </c>
      <c r="C233" t="s">
        <v>164</v>
      </c>
      <c r="D233" t="s">
        <v>713</v>
      </c>
      <c r="E233" t="s">
        <v>714</v>
      </c>
      <c r="F233" t="s">
        <v>522</v>
      </c>
      <c r="G233" t="s">
        <v>527</v>
      </c>
      <c r="H233" t="s">
        <v>527</v>
      </c>
      <c r="I233" t="s">
        <v>522</v>
      </c>
      <c r="J233" t="s">
        <v>527</v>
      </c>
      <c r="K233">
        <v>0</v>
      </c>
      <c r="L233">
        <v>0</v>
      </c>
      <c r="M233">
        <v>0</v>
      </c>
      <c r="N233" t="e">
        <v>#N/A</v>
      </c>
      <c r="O233">
        <v>4.7800000000000004E-3</v>
      </c>
      <c r="P233">
        <v>2.6800000000000001E-3</v>
      </c>
      <c r="Q233">
        <v>1.8600000000000001E-3</v>
      </c>
      <c r="R233">
        <v>2.5100000000000001E-3</v>
      </c>
      <c r="S233">
        <v>1.2899999999999999E-3</v>
      </c>
      <c r="T233">
        <v>1.1100000000000001E-3</v>
      </c>
      <c r="U233">
        <v>1.7099999999999999E-3</v>
      </c>
      <c r="V233">
        <v>2.4399999999999999E-3</v>
      </c>
      <c r="W233">
        <v>0.97531000000000001</v>
      </c>
      <c r="X233">
        <v>1.1100000000000001E-3</v>
      </c>
      <c r="Y233">
        <v>2.2699999999999999E-3</v>
      </c>
      <c r="Z233">
        <v>2.9199999999999999E-3</v>
      </c>
      <c r="AA233">
        <v>7.4600000000000005E-3</v>
      </c>
      <c r="AB233">
        <v>2.1000000000000003E-3</v>
      </c>
      <c r="AC233" s="20">
        <v>7.4443340000000004E-3</v>
      </c>
    </row>
    <row r="234" spans="1:29" x14ac:dyDescent="0.3">
      <c r="B234" t="s">
        <v>349</v>
      </c>
      <c r="C234" t="s">
        <v>340</v>
      </c>
      <c r="D234" t="s">
        <v>854</v>
      </c>
      <c r="E234" t="s">
        <v>1156</v>
      </c>
      <c r="F234" t="s">
        <v>518</v>
      </c>
      <c r="G234" t="s">
        <v>527</v>
      </c>
      <c r="H234" t="s">
        <v>527</v>
      </c>
      <c r="I234" t="s">
        <v>518</v>
      </c>
      <c r="J234" t="s">
        <v>527</v>
      </c>
      <c r="K234">
        <v>0</v>
      </c>
      <c r="L234">
        <v>0</v>
      </c>
      <c r="M234">
        <v>0</v>
      </c>
      <c r="N234">
        <v>1</v>
      </c>
      <c r="O234">
        <v>1.6000000000000001E-3</v>
      </c>
      <c r="P234">
        <v>5.8500000000000002E-3</v>
      </c>
      <c r="Q234">
        <v>1.7600000000000001E-3</v>
      </c>
      <c r="R234">
        <v>2.5000000000000001E-3</v>
      </c>
      <c r="S234">
        <v>2.1499999999999998E-2</v>
      </c>
      <c r="T234">
        <v>3.6900000000000001E-3</v>
      </c>
      <c r="U234">
        <v>2.7299999999999998E-3</v>
      </c>
      <c r="V234">
        <v>2.98E-3</v>
      </c>
      <c r="W234">
        <v>1.1679999999999999E-2</v>
      </c>
      <c r="X234">
        <v>0.88519000000000003</v>
      </c>
      <c r="Y234">
        <v>5.1740000000000001E-2</v>
      </c>
      <c r="Z234">
        <v>8.7799999999999996E-3</v>
      </c>
      <c r="AA234">
        <v>7.45E-3</v>
      </c>
      <c r="AB234">
        <v>4.2500000000000003E-3</v>
      </c>
      <c r="AC234" s="20">
        <v>7.4183375000000003E-3</v>
      </c>
    </row>
    <row r="235" spans="1:29" x14ac:dyDescent="0.3">
      <c r="B235" t="s">
        <v>349</v>
      </c>
      <c r="C235" t="s">
        <v>321</v>
      </c>
      <c r="D235" t="s">
        <v>778</v>
      </c>
      <c r="E235" t="s">
        <v>779</v>
      </c>
      <c r="F235" t="s">
        <v>517</v>
      </c>
      <c r="G235" t="s">
        <v>517</v>
      </c>
      <c r="H235" t="s">
        <v>547</v>
      </c>
      <c r="I235" t="s">
        <v>517</v>
      </c>
      <c r="J235" t="s">
        <v>527</v>
      </c>
      <c r="K235">
        <v>0</v>
      </c>
      <c r="L235">
        <v>0</v>
      </c>
      <c r="M235">
        <v>0</v>
      </c>
      <c r="N235">
        <v>1</v>
      </c>
      <c r="O235">
        <v>5.6600000000000001E-3</v>
      </c>
      <c r="P235">
        <v>1.2800000000000001E-3</v>
      </c>
      <c r="Q235">
        <v>2.2499999999999998E-3</v>
      </c>
      <c r="R235">
        <v>1.25E-3</v>
      </c>
      <c r="S235">
        <v>6.2E-4</v>
      </c>
      <c r="T235">
        <v>8.5999999999999998E-4</v>
      </c>
      <c r="U235">
        <v>0.97841</v>
      </c>
      <c r="V235">
        <v>4.4000000000000003E-3</v>
      </c>
      <c r="W235">
        <v>1.5200000000000001E-3</v>
      </c>
      <c r="X235">
        <v>2.9E-4</v>
      </c>
      <c r="Y235">
        <v>1.8799999999999999E-3</v>
      </c>
      <c r="Z235">
        <v>1.58E-3</v>
      </c>
      <c r="AA235">
        <v>6.94E-3</v>
      </c>
      <c r="AB235">
        <v>4.3800000000000002E-3</v>
      </c>
      <c r="AC235" s="20">
        <v>6.9096027999999993E-3</v>
      </c>
    </row>
    <row r="236" spans="1:29" x14ac:dyDescent="0.3">
      <c r="A236" t="s">
        <v>894</v>
      </c>
      <c r="C236" t="s">
        <v>205</v>
      </c>
      <c r="D236" t="s">
        <v>804</v>
      </c>
      <c r="E236" t="s">
        <v>1127</v>
      </c>
      <c r="F236" t="s">
        <v>518</v>
      </c>
      <c r="G236" t="s">
        <v>527</v>
      </c>
      <c r="H236" t="s">
        <v>527</v>
      </c>
      <c r="I236" t="s">
        <v>518</v>
      </c>
      <c r="J236" t="s">
        <v>527</v>
      </c>
      <c r="K236">
        <v>0</v>
      </c>
      <c r="L236">
        <v>0</v>
      </c>
      <c r="M236">
        <v>0</v>
      </c>
      <c r="N236">
        <v>1</v>
      </c>
      <c r="O236">
        <v>1.5200000000000001E-3</v>
      </c>
      <c r="P236">
        <v>5.1000000000000004E-3</v>
      </c>
      <c r="Q236">
        <v>1.5299999999999999E-3</v>
      </c>
      <c r="R236">
        <v>2.7399999999999998E-3</v>
      </c>
      <c r="S236">
        <v>1.1769999999999999E-2</v>
      </c>
      <c r="T236">
        <v>1.6199999999999999E-3</v>
      </c>
      <c r="U236">
        <v>1.06E-3</v>
      </c>
      <c r="V236">
        <v>1.73E-3</v>
      </c>
      <c r="W236">
        <v>3.8800000000000002E-3</v>
      </c>
      <c r="X236">
        <v>0.95733999999999997</v>
      </c>
      <c r="Y236">
        <v>9.3799999999999994E-3</v>
      </c>
      <c r="Z236">
        <v>2.33E-3</v>
      </c>
      <c r="AA236">
        <v>6.6200000000000009E-3</v>
      </c>
      <c r="AB236">
        <v>3.5800000000000003E-3</v>
      </c>
      <c r="AC236" s="20">
        <v>6.5963004000000004E-3</v>
      </c>
    </row>
    <row r="237" spans="1:29" x14ac:dyDescent="0.3">
      <c r="B237" t="s">
        <v>349</v>
      </c>
      <c r="C237" t="s">
        <v>258</v>
      </c>
      <c r="D237" t="s">
        <v>702</v>
      </c>
      <c r="E237" t="s">
        <v>1032</v>
      </c>
      <c r="F237" t="s">
        <v>521</v>
      </c>
      <c r="G237" t="s">
        <v>527</v>
      </c>
      <c r="H237" t="s">
        <v>541</v>
      </c>
      <c r="I237" t="s">
        <v>521</v>
      </c>
      <c r="J237" t="s">
        <v>527</v>
      </c>
      <c r="K237">
        <v>0</v>
      </c>
      <c r="L237">
        <v>0</v>
      </c>
      <c r="M237">
        <v>0</v>
      </c>
      <c r="N237">
        <v>0.98809999999999998</v>
      </c>
      <c r="O237">
        <v>3.65E-3</v>
      </c>
      <c r="P237">
        <v>2.3E-3</v>
      </c>
      <c r="Q237">
        <v>2.5200000000000001E-3</v>
      </c>
      <c r="R237">
        <v>2.3400000000000001E-3</v>
      </c>
      <c r="S237">
        <v>1.07E-3</v>
      </c>
      <c r="T237">
        <v>0.96930000000000005</v>
      </c>
      <c r="U237">
        <v>1.92E-3</v>
      </c>
      <c r="V237">
        <v>6.6499999999999997E-3</v>
      </c>
      <c r="W237">
        <v>1.6999999999999999E-3</v>
      </c>
      <c r="X237">
        <v>1.4300000000000001E-3</v>
      </c>
      <c r="Y237">
        <v>2.65E-3</v>
      </c>
      <c r="Z237">
        <v>4.4900000000000001E-3</v>
      </c>
      <c r="AA237">
        <v>5.9500000000000004E-3</v>
      </c>
      <c r="AB237">
        <v>1.3500000000000001E-3</v>
      </c>
      <c r="AC237" s="20">
        <v>5.9419675000000009E-3</v>
      </c>
    </row>
    <row r="238" spans="1:29" x14ac:dyDescent="0.3">
      <c r="A238" t="s">
        <v>894</v>
      </c>
      <c r="C238" t="s">
        <v>299</v>
      </c>
      <c r="D238" t="s">
        <v>593</v>
      </c>
      <c r="E238" t="s">
        <v>951</v>
      </c>
      <c r="F238" t="s">
        <v>518</v>
      </c>
      <c r="G238" t="s">
        <v>527</v>
      </c>
      <c r="H238" t="s">
        <v>527</v>
      </c>
      <c r="I238" t="s">
        <v>518</v>
      </c>
      <c r="J238" t="s">
        <v>527</v>
      </c>
      <c r="K238">
        <v>0</v>
      </c>
      <c r="L238">
        <v>0</v>
      </c>
      <c r="M238">
        <v>0</v>
      </c>
      <c r="N238">
        <v>0.88095000000000001</v>
      </c>
      <c r="O238">
        <v>1.7600000000000001E-3</v>
      </c>
      <c r="P238">
        <v>3.7100000000000002E-3</v>
      </c>
      <c r="Q238">
        <v>1.5900000000000001E-3</v>
      </c>
      <c r="R238">
        <v>1.7099999999999999E-3</v>
      </c>
      <c r="S238">
        <v>2.027E-2</v>
      </c>
      <c r="T238">
        <v>5.4099999999999999E-3</v>
      </c>
      <c r="U238">
        <v>2.3810000000000001E-2</v>
      </c>
      <c r="V238">
        <v>6.1399999999999996E-3</v>
      </c>
      <c r="W238">
        <v>4.6100000000000004E-3</v>
      </c>
      <c r="X238">
        <v>0.87214999999999998</v>
      </c>
      <c r="Y238">
        <v>3.9759999999999997E-2</v>
      </c>
      <c r="Z238">
        <v>1.9060000000000001E-2</v>
      </c>
      <c r="AA238">
        <v>5.47E-3</v>
      </c>
      <c r="AB238">
        <v>1.9500000000000001E-3</v>
      </c>
      <c r="AC238" s="20">
        <v>5.4593335E-3</v>
      </c>
    </row>
    <row r="239" spans="1:29" x14ac:dyDescent="0.3">
      <c r="A239" t="s">
        <v>894</v>
      </c>
      <c r="C239" t="s">
        <v>209</v>
      </c>
      <c r="D239" t="s">
        <v>1109</v>
      </c>
      <c r="E239" t="s">
        <v>1110</v>
      </c>
      <c r="F239" t="s">
        <v>528</v>
      </c>
      <c r="G239" t="s">
        <v>527</v>
      </c>
      <c r="H239" t="s">
        <v>527</v>
      </c>
      <c r="I239" t="s">
        <v>528</v>
      </c>
      <c r="J239" t="s">
        <v>527</v>
      </c>
      <c r="K239">
        <v>0</v>
      </c>
      <c r="L239">
        <v>0</v>
      </c>
      <c r="M239">
        <v>0</v>
      </c>
      <c r="N239">
        <v>0.52381</v>
      </c>
      <c r="O239">
        <v>2.15E-3</v>
      </c>
      <c r="P239">
        <v>3.3E-3</v>
      </c>
      <c r="Q239">
        <v>2.5699999999999998E-3</v>
      </c>
      <c r="R239">
        <v>2.2699999999999999E-3</v>
      </c>
      <c r="S239">
        <v>0.88280999999999998</v>
      </c>
      <c r="T239">
        <v>5.2300000000000003E-3</v>
      </c>
      <c r="U239">
        <v>1.41E-3</v>
      </c>
      <c r="V239">
        <v>3.8999999999999998E-3</v>
      </c>
      <c r="W239">
        <v>6.3299999999999997E-3</v>
      </c>
      <c r="X239">
        <v>5.2420000000000001E-2</v>
      </c>
      <c r="Y239">
        <v>6.2199999999999998E-3</v>
      </c>
      <c r="Z239">
        <v>3.1379999999999998E-2</v>
      </c>
      <c r="AA239">
        <v>5.45E-3</v>
      </c>
      <c r="AB239">
        <v>1.15E-3</v>
      </c>
      <c r="AC239" s="20">
        <v>5.4437325000000003E-3</v>
      </c>
    </row>
    <row r="240" spans="1:29" x14ac:dyDescent="0.3">
      <c r="B240" t="s">
        <v>349</v>
      </c>
      <c r="C240" t="s">
        <v>326</v>
      </c>
      <c r="D240" t="s">
        <v>736</v>
      </c>
      <c r="E240" t="s">
        <v>1058</v>
      </c>
      <c r="F240" t="s">
        <v>520</v>
      </c>
      <c r="G240" t="s">
        <v>520</v>
      </c>
      <c r="H240" t="s">
        <v>586</v>
      </c>
      <c r="I240" t="s">
        <v>520</v>
      </c>
      <c r="J240" t="s">
        <v>527</v>
      </c>
      <c r="K240">
        <v>0</v>
      </c>
      <c r="L240">
        <v>0</v>
      </c>
      <c r="M240">
        <v>0</v>
      </c>
      <c r="N240" t="e">
        <v>#N/A</v>
      </c>
      <c r="O240">
        <v>4.2900000000000004E-3</v>
      </c>
      <c r="P240">
        <v>1.17E-3</v>
      </c>
      <c r="Q240">
        <v>0.97406999999999999</v>
      </c>
      <c r="R240">
        <v>4.9100000000000003E-3</v>
      </c>
      <c r="S240">
        <v>1.1299999999999999E-3</v>
      </c>
      <c r="T240">
        <v>1.3699999999999999E-3</v>
      </c>
      <c r="U240">
        <v>1.2099999999999999E-3</v>
      </c>
      <c r="V240">
        <v>1.06E-3</v>
      </c>
      <c r="W240">
        <v>2.9099999999999998E-3</v>
      </c>
      <c r="X240">
        <v>7.2000000000000005E-4</v>
      </c>
      <c r="Y240">
        <v>5.4000000000000003E-3</v>
      </c>
      <c r="Z240">
        <v>1.7600000000000001E-3</v>
      </c>
      <c r="AA240">
        <v>5.4600000000000004E-3</v>
      </c>
      <c r="AB240">
        <v>3.1200000000000004E-3</v>
      </c>
      <c r="AC240" s="20">
        <v>5.4429648000000001E-3</v>
      </c>
    </row>
    <row r="241" spans="1:29" x14ac:dyDescent="0.3">
      <c r="B241" t="s">
        <v>349</v>
      </c>
      <c r="C241" t="s">
        <v>33</v>
      </c>
      <c r="D241" t="s">
        <v>727</v>
      </c>
      <c r="E241" t="s">
        <v>728</v>
      </c>
      <c r="F241" t="s">
        <v>521</v>
      </c>
      <c r="G241" t="s">
        <v>521</v>
      </c>
      <c r="H241" t="s">
        <v>541</v>
      </c>
      <c r="I241" t="s">
        <v>521</v>
      </c>
      <c r="J241" t="s">
        <v>527</v>
      </c>
      <c r="K241">
        <v>0</v>
      </c>
      <c r="L241">
        <v>0</v>
      </c>
      <c r="M241">
        <v>0</v>
      </c>
      <c r="N241">
        <v>1</v>
      </c>
      <c r="O241">
        <v>3.32E-3</v>
      </c>
      <c r="P241">
        <v>1.99E-3</v>
      </c>
      <c r="Q241">
        <v>3.32E-3</v>
      </c>
      <c r="R241">
        <v>1.7099999999999999E-3</v>
      </c>
      <c r="S241">
        <v>1.4400000000000001E-3</v>
      </c>
      <c r="T241">
        <v>0.97824</v>
      </c>
      <c r="U241">
        <v>1.3699999999999999E-3</v>
      </c>
      <c r="V241">
        <v>2.7799999999999999E-3</v>
      </c>
      <c r="W241">
        <v>1.09E-3</v>
      </c>
      <c r="X241">
        <v>1.0300000000000001E-3</v>
      </c>
      <c r="Y241">
        <v>1.92E-3</v>
      </c>
      <c r="Z241">
        <v>1.7799999999999999E-3</v>
      </c>
      <c r="AA241">
        <v>5.3100000000000005E-3</v>
      </c>
      <c r="AB241">
        <v>1.33E-3</v>
      </c>
      <c r="AC241" s="20">
        <v>5.3029377000000004E-3</v>
      </c>
    </row>
    <row r="242" spans="1:29" x14ac:dyDescent="0.3">
      <c r="B242" t="s">
        <v>349</v>
      </c>
      <c r="C242" t="s">
        <v>275</v>
      </c>
      <c r="D242" t="s">
        <v>661</v>
      </c>
      <c r="E242" t="s">
        <v>997</v>
      </c>
      <c r="F242" t="s">
        <v>518</v>
      </c>
      <c r="G242" t="s">
        <v>527</v>
      </c>
      <c r="H242" t="s">
        <v>527</v>
      </c>
      <c r="I242" t="s">
        <v>518</v>
      </c>
      <c r="J242" t="s">
        <v>527</v>
      </c>
      <c r="K242">
        <v>0</v>
      </c>
      <c r="L242">
        <v>0</v>
      </c>
      <c r="M242">
        <v>0</v>
      </c>
      <c r="N242" t="e">
        <v>#N/A</v>
      </c>
      <c r="O242">
        <v>1.06E-3</v>
      </c>
      <c r="P242">
        <v>4.2500000000000003E-3</v>
      </c>
      <c r="Q242">
        <v>1.73E-3</v>
      </c>
      <c r="R242">
        <v>2.1900000000000001E-3</v>
      </c>
      <c r="S242">
        <v>1.3939999999999999E-2</v>
      </c>
      <c r="T242">
        <v>3.3400000000000001E-3</v>
      </c>
      <c r="U242">
        <v>1.5499999999999999E-3</v>
      </c>
      <c r="V242">
        <v>3.5000000000000001E-3</v>
      </c>
      <c r="W242">
        <v>7.7920000000000003E-2</v>
      </c>
      <c r="X242">
        <v>0.88188</v>
      </c>
      <c r="Y242">
        <v>5.62E-3</v>
      </c>
      <c r="Z242">
        <v>3.0200000000000001E-3</v>
      </c>
      <c r="AA242">
        <v>5.3100000000000005E-3</v>
      </c>
      <c r="AB242">
        <v>3.1900000000000001E-3</v>
      </c>
      <c r="AC242" s="20">
        <v>5.2930611000000004E-3</v>
      </c>
    </row>
    <row r="243" spans="1:29" x14ac:dyDescent="0.3">
      <c r="B243" t="s">
        <v>349</v>
      </c>
      <c r="C243" t="s">
        <v>148</v>
      </c>
      <c r="D243" t="s">
        <v>568</v>
      </c>
      <c r="E243" t="s">
        <v>503</v>
      </c>
      <c r="F243" t="s">
        <v>517</v>
      </c>
      <c r="G243" t="s">
        <v>517</v>
      </c>
      <c r="H243" t="s">
        <v>527</v>
      </c>
      <c r="I243" t="s">
        <v>517</v>
      </c>
      <c r="J243" t="s">
        <v>527</v>
      </c>
      <c r="K243">
        <v>0</v>
      </c>
      <c r="L243">
        <v>0</v>
      </c>
      <c r="M243">
        <v>0</v>
      </c>
      <c r="N243">
        <v>1</v>
      </c>
      <c r="O243">
        <v>4.1700000000000001E-3</v>
      </c>
      <c r="P243">
        <v>9.3999999999999997E-4</v>
      </c>
      <c r="Q243">
        <v>4.7200000000000002E-3</v>
      </c>
      <c r="R243">
        <v>1.4400000000000001E-3</v>
      </c>
      <c r="S243">
        <v>5.5999999999999995E-4</v>
      </c>
      <c r="T243">
        <v>9.1E-4</v>
      </c>
      <c r="U243">
        <v>0.97943999999999998</v>
      </c>
      <c r="V243">
        <v>3.0799999999999998E-3</v>
      </c>
      <c r="W243">
        <v>1.25E-3</v>
      </c>
      <c r="X243">
        <v>2.7999999999999998E-4</v>
      </c>
      <c r="Y243">
        <v>1.9599999999999999E-3</v>
      </c>
      <c r="Z243">
        <v>1.25E-3</v>
      </c>
      <c r="AA243">
        <v>5.11E-3</v>
      </c>
      <c r="AB243">
        <v>3.2300000000000002E-3</v>
      </c>
      <c r="AC243" s="20">
        <v>5.0934947000000003E-3</v>
      </c>
    </row>
    <row r="244" spans="1:29" x14ac:dyDescent="0.3">
      <c r="A244" t="s">
        <v>894</v>
      </c>
      <c r="C244" t="s">
        <v>238</v>
      </c>
      <c r="D244" t="s">
        <v>685</v>
      </c>
      <c r="E244" t="s">
        <v>491</v>
      </c>
      <c r="F244" t="s">
        <v>518</v>
      </c>
      <c r="G244" t="s">
        <v>527</v>
      </c>
      <c r="H244" t="s">
        <v>527</v>
      </c>
      <c r="I244" t="s">
        <v>518</v>
      </c>
      <c r="J244" t="s">
        <v>527</v>
      </c>
      <c r="K244">
        <v>0</v>
      </c>
      <c r="L244">
        <v>0</v>
      </c>
      <c r="M244">
        <v>0</v>
      </c>
      <c r="N244">
        <v>0.98809999999999998</v>
      </c>
      <c r="O244">
        <v>2.0400000000000001E-3</v>
      </c>
      <c r="P244">
        <v>2.7000000000000001E-3</v>
      </c>
      <c r="Q244">
        <v>2.16E-3</v>
      </c>
      <c r="R244">
        <v>2.0400000000000001E-3</v>
      </c>
      <c r="S244">
        <v>9.9100000000000004E-3</v>
      </c>
      <c r="T244">
        <v>2.6099999999999999E-3</v>
      </c>
      <c r="U244">
        <v>1.4499999999999999E-3</v>
      </c>
      <c r="V244">
        <v>1.7600000000000001E-3</v>
      </c>
      <c r="W244">
        <v>4.3400000000000001E-3</v>
      </c>
      <c r="X244">
        <v>0.95403000000000004</v>
      </c>
      <c r="Y244">
        <v>1.102E-2</v>
      </c>
      <c r="Z244">
        <v>5.9500000000000004E-3</v>
      </c>
      <c r="AA244">
        <v>4.7400000000000003E-3</v>
      </c>
      <c r="AB244">
        <v>6.6E-4</v>
      </c>
      <c r="AC244" s="20">
        <v>4.7368716000000003E-3</v>
      </c>
    </row>
    <row r="245" spans="1:29" x14ac:dyDescent="0.3">
      <c r="B245" t="s">
        <v>349</v>
      </c>
      <c r="C245" t="s">
        <v>300</v>
      </c>
      <c r="D245" t="s">
        <v>833</v>
      </c>
      <c r="E245" t="s">
        <v>1131</v>
      </c>
      <c r="F245" t="s">
        <v>521</v>
      </c>
      <c r="G245" t="s">
        <v>527</v>
      </c>
      <c r="H245" t="s">
        <v>541</v>
      </c>
      <c r="I245" t="s">
        <v>521</v>
      </c>
      <c r="J245" t="s">
        <v>527</v>
      </c>
      <c r="K245">
        <v>0</v>
      </c>
      <c r="L245">
        <v>0</v>
      </c>
      <c r="M245">
        <v>0</v>
      </c>
      <c r="N245">
        <v>1</v>
      </c>
      <c r="O245">
        <v>3.2000000000000002E-3</v>
      </c>
      <c r="P245">
        <v>1.49E-3</v>
      </c>
      <c r="Q245">
        <v>3.0200000000000001E-3</v>
      </c>
      <c r="R245">
        <v>1.8799999999999999E-3</v>
      </c>
      <c r="S245">
        <v>9.6000000000000002E-4</v>
      </c>
      <c r="T245">
        <v>0.98</v>
      </c>
      <c r="U245">
        <v>1.6100000000000001E-3</v>
      </c>
      <c r="V245">
        <v>1.92E-3</v>
      </c>
      <c r="W245">
        <v>1.33E-3</v>
      </c>
      <c r="X245">
        <v>6.2E-4</v>
      </c>
      <c r="Y245">
        <v>3.0100000000000001E-3</v>
      </c>
      <c r="Z245">
        <v>9.5E-4</v>
      </c>
      <c r="AA245">
        <v>4.6899999999999997E-3</v>
      </c>
      <c r="AB245">
        <v>1.7100000000000001E-3</v>
      </c>
      <c r="AC245" s="20">
        <v>4.6819801000000001E-3</v>
      </c>
    </row>
    <row r="246" spans="1:29" x14ac:dyDescent="0.3">
      <c r="B246" t="s">
        <v>349</v>
      </c>
      <c r="C246" t="s">
        <v>290</v>
      </c>
      <c r="D246" t="s">
        <v>658</v>
      </c>
      <c r="E246" t="s">
        <v>994</v>
      </c>
      <c r="F246" t="s">
        <v>517</v>
      </c>
      <c r="G246" t="s">
        <v>517</v>
      </c>
      <c r="H246" t="s">
        <v>547</v>
      </c>
      <c r="I246" t="s">
        <v>517</v>
      </c>
      <c r="J246" t="s">
        <v>527</v>
      </c>
      <c r="K246">
        <v>0</v>
      </c>
      <c r="L246">
        <v>0</v>
      </c>
      <c r="M246">
        <v>0</v>
      </c>
      <c r="N246">
        <v>0.98809999999999998</v>
      </c>
      <c r="O246">
        <v>2.6800000000000001E-3</v>
      </c>
      <c r="P246">
        <v>1.81E-3</v>
      </c>
      <c r="Q246">
        <v>8.9999999999999998E-4</v>
      </c>
      <c r="R246">
        <v>1.6999999999999999E-3</v>
      </c>
      <c r="S246">
        <v>1.24E-3</v>
      </c>
      <c r="T246">
        <v>1.8500000000000001E-3</v>
      </c>
      <c r="U246">
        <v>0.93450999999999995</v>
      </c>
      <c r="V246">
        <v>4.589E-2</v>
      </c>
      <c r="W246">
        <v>3.9100000000000003E-3</v>
      </c>
      <c r="X246">
        <v>8.4999999999999995E-4</v>
      </c>
      <c r="Y246">
        <v>1.7899999999999999E-3</v>
      </c>
      <c r="Z246">
        <v>2.8900000000000002E-3</v>
      </c>
      <c r="AA246">
        <v>4.4900000000000001E-3</v>
      </c>
      <c r="AB246">
        <v>8.7000000000000011E-4</v>
      </c>
      <c r="AC246" s="20">
        <v>4.4860936999999998E-3</v>
      </c>
    </row>
    <row r="247" spans="1:29" x14ac:dyDescent="0.3">
      <c r="B247" t="s">
        <v>349</v>
      </c>
      <c r="C247" t="s">
        <v>294</v>
      </c>
      <c r="D247" t="s">
        <v>673</v>
      </c>
      <c r="E247" t="s">
        <v>1011</v>
      </c>
      <c r="F247" t="s">
        <v>521</v>
      </c>
      <c r="G247" t="s">
        <v>521</v>
      </c>
      <c r="H247" t="s">
        <v>527</v>
      </c>
      <c r="I247" t="s">
        <v>521</v>
      </c>
      <c r="J247" t="s">
        <v>527</v>
      </c>
      <c r="K247">
        <v>0</v>
      </c>
      <c r="L247">
        <v>0</v>
      </c>
      <c r="M247">
        <v>0</v>
      </c>
      <c r="N247">
        <v>1</v>
      </c>
      <c r="O247">
        <v>2.8400000000000001E-3</v>
      </c>
      <c r="P247">
        <v>1.6100000000000001E-3</v>
      </c>
      <c r="Q247">
        <v>3.0699999999999998E-3</v>
      </c>
      <c r="R247">
        <v>1.48E-3</v>
      </c>
      <c r="S247">
        <v>1.0300000000000001E-3</v>
      </c>
      <c r="T247">
        <v>0.97885999999999995</v>
      </c>
      <c r="U247">
        <v>1.64E-3</v>
      </c>
      <c r="V247">
        <v>3.46E-3</v>
      </c>
      <c r="W247">
        <v>1.1199999999999999E-3</v>
      </c>
      <c r="X247">
        <v>1.0399999999999999E-3</v>
      </c>
      <c r="Y247">
        <v>2.1199999999999999E-3</v>
      </c>
      <c r="Z247">
        <v>1.72E-3</v>
      </c>
      <c r="AA247">
        <v>4.45E-3</v>
      </c>
      <c r="AB247">
        <v>1.23E-3</v>
      </c>
      <c r="AC247" s="20">
        <v>4.4445265000000005E-3</v>
      </c>
    </row>
    <row r="248" spans="1:29" x14ac:dyDescent="0.3">
      <c r="B248" t="s">
        <v>349</v>
      </c>
      <c r="C248" t="s">
        <v>218</v>
      </c>
      <c r="D248" t="s">
        <v>623</v>
      </c>
      <c r="E248" t="s">
        <v>624</v>
      </c>
      <c r="F248" t="s">
        <v>521</v>
      </c>
      <c r="G248" t="s">
        <v>521</v>
      </c>
      <c r="H248" t="s">
        <v>527</v>
      </c>
      <c r="I248" t="s">
        <v>521</v>
      </c>
      <c r="J248" t="s">
        <v>527</v>
      </c>
      <c r="K248">
        <v>0</v>
      </c>
      <c r="L248">
        <v>0</v>
      </c>
      <c r="M248">
        <v>0</v>
      </c>
      <c r="N248">
        <v>1</v>
      </c>
      <c r="O248">
        <v>2.2000000000000001E-3</v>
      </c>
      <c r="P248">
        <v>1.98E-3</v>
      </c>
      <c r="Q248">
        <v>1.48E-3</v>
      </c>
      <c r="R248">
        <v>2.0799999999999998E-3</v>
      </c>
      <c r="S248">
        <v>1.2800000000000001E-3</v>
      </c>
      <c r="T248">
        <v>0.98043000000000002</v>
      </c>
      <c r="U248">
        <v>1.66E-3</v>
      </c>
      <c r="V248">
        <v>1.6999999999999999E-3</v>
      </c>
      <c r="W248">
        <v>1.2800000000000001E-3</v>
      </c>
      <c r="X248">
        <v>1.9499999999999999E-3</v>
      </c>
      <c r="Y248">
        <v>2.2399999999999998E-3</v>
      </c>
      <c r="Z248">
        <v>1.73E-3</v>
      </c>
      <c r="AA248">
        <v>4.1799999999999997E-3</v>
      </c>
      <c r="AB248">
        <v>2.2000000000000014E-4</v>
      </c>
      <c r="AC248" s="20">
        <v>4.1790804000000001E-3</v>
      </c>
    </row>
    <row r="249" spans="1:29" x14ac:dyDescent="0.3">
      <c r="B249" t="s">
        <v>349</v>
      </c>
      <c r="C249" t="s">
        <v>278</v>
      </c>
      <c r="D249" t="s">
        <v>651</v>
      </c>
      <c r="E249" t="s">
        <v>987</v>
      </c>
      <c r="F249" t="s">
        <v>521</v>
      </c>
      <c r="G249" t="s">
        <v>521</v>
      </c>
      <c r="H249" t="s">
        <v>541</v>
      </c>
      <c r="I249" t="s">
        <v>521</v>
      </c>
      <c r="J249" t="s">
        <v>527</v>
      </c>
      <c r="K249">
        <v>0</v>
      </c>
      <c r="L249">
        <v>0</v>
      </c>
      <c r="M249">
        <v>0</v>
      </c>
      <c r="N249">
        <v>1</v>
      </c>
      <c r="O249">
        <v>2.5999999999999999E-3</v>
      </c>
      <c r="P249">
        <v>1.4499999999999999E-3</v>
      </c>
      <c r="Q249">
        <v>2.6199999999999999E-3</v>
      </c>
      <c r="R249">
        <v>1.41E-3</v>
      </c>
      <c r="S249">
        <v>1.01E-3</v>
      </c>
      <c r="T249">
        <v>0.98153000000000001</v>
      </c>
      <c r="U249">
        <v>1.7099999999999999E-3</v>
      </c>
      <c r="V249">
        <v>1.9300000000000001E-3</v>
      </c>
      <c r="W249">
        <v>1.33E-3</v>
      </c>
      <c r="X249">
        <v>8.4999999999999995E-4</v>
      </c>
      <c r="Y249">
        <v>2.2899999999999999E-3</v>
      </c>
      <c r="Z249">
        <v>1.24E-3</v>
      </c>
      <c r="AA249">
        <v>4.0499999999999998E-3</v>
      </c>
      <c r="AB249">
        <v>1.15E-3</v>
      </c>
      <c r="AC249" s="20">
        <v>4.0453425000000001E-3</v>
      </c>
    </row>
    <row r="250" spans="1:29" x14ac:dyDescent="0.3">
      <c r="B250" t="s">
        <v>349</v>
      </c>
      <c r="C250" t="s">
        <v>296</v>
      </c>
      <c r="D250" t="s">
        <v>655</v>
      </c>
      <c r="E250" t="s">
        <v>957</v>
      </c>
      <c r="F250" t="s">
        <v>521</v>
      </c>
      <c r="G250" t="s">
        <v>521</v>
      </c>
      <c r="H250" t="s">
        <v>527</v>
      </c>
      <c r="I250" t="s">
        <v>521</v>
      </c>
      <c r="J250" t="s">
        <v>527</v>
      </c>
      <c r="K250">
        <v>0</v>
      </c>
      <c r="L250">
        <v>0</v>
      </c>
      <c r="M250">
        <v>0</v>
      </c>
      <c r="N250">
        <v>1</v>
      </c>
      <c r="O250">
        <v>2.0999999999999999E-3</v>
      </c>
      <c r="P250">
        <v>1.4400000000000001E-3</v>
      </c>
      <c r="Q250">
        <v>2.1800000000000001E-3</v>
      </c>
      <c r="R250">
        <v>1.25E-3</v>
      </c>
      <c r="S250">
        <v>1.07E-3</v>
      </c>
      <c r="T250">
        <v>0.98075000000000001</v>
      </c>
      <c r="U250">
        <v>2.9099999999999998E-3</v>
      </c>
      <c r="V250">
        <v>2.6099999999999999E-3</v>
      </c>
      <c r="W250">
        <v>1.56E-3</v>
      </c>
      <c r="X250">
        <v>7.6000000000000004E-4</v>
      </c>
      <c r="Y250">
        <v>2.2699999999999999E-3</v>
      </c>
      <c r="Z250">
        <v>1.1100000000000001E-3</v>
      </c>
      <c r="AA250">
        <v>3.5399999999999997E-3</v>
      </c>
      <c r="AB250">
        <v>6.5999999999999978E-4</v>
      </c>
      <c r="AC250" s="20">
        <v>3.5376635999999997E-3</v>
      </c>
    </row>
    <row r="251" spans="1:29" x14ac:dyDescent="0.3">
      <c r="A251" t="s">
        <v>894</v>
      </c>
      <c r="C251" t="s">
        <v>136</v>
      </c>
      <c r="D251" t="s">
        <v>896</v>
      </c>
      <c r="E251" t="s">
        <v>1029</v>
      </c>
      <c r="F251" t="s">
        <v>521</v>
      </c>
      <c r="G251" t="s">
        <v>527</v>
      </c>
      <c r="H251" t="s">
        <v>527</v>
      </c>
      <c r="I251" t="s">
        <v>521</v>
      </c>
      <c r="J251" t="s">
        <v>527</v>
      </c>
      <c r="K251">
        <v>0</v>
      </c>
      <c r="L251">
        <v>0</v>
      </c>
      <c r="M251">
        <v>0</v>
      </c>
      <c r="N251">
        <v>0.64285999999999999</v>
      </c>
      <c r="O251">
        <v>1.9400000000000001E-3</v>
      </c>
      <c r="P251">
        <v>1.5200000000000001E-3</v>
      </c>
      <c r="Q251">
        <v>2.49E-3</v>
      </c>
      <c r="R251">
        <v>1.57E-3</v>
      </c>
      <c r="S251">
        <v>8.7000000000000001E-4</v>
      </c>
      <c r="T251">
        <v>0.96269000000000005</v>
      </c>
      <c r="U251">
        <v>1.14E-3</v>
      </c>
      <c r="V251">
        <v>4.1799999999999997E-3</v>
      </c>
      <c r="W251">
        <v>4.5599999999999998E-3</v>
      </c>
      <c r="X251">
        <v>3.32E-3</v>
      </c>
      <c r="Y251">
        <v>8.8000000000000005E-3</v>
      </c>
      <c r="Z251">
        <v>6.9300000000000004E-3</v>
      </c>
      <c r="AA251">
        <v>3.4600000000000004E-3</v>
      </c>
      <c r="AB251">
        <v>4.2000000000000002E-4</v>
      </c>
      <c r="AC251" s="20">
        <v>3.4585468000000005E-3</v>
      </c>
    </row>
    <row r="252" spans="1:29" x14ac:dyDescent="0.3">
      <c r="A252" t="s">
        <v>894</v>
      </c>
      <c r="C252" t="s">
        <v>133</v>
      </c>
      <c r="D252" t="s">
        <v>789</v>
      </c>
      <c r="E252" t="s">
        <v>1097</v>
      </c>
      <c r="F252" t="s">
        <v>517</v>
      </c>
      <c r="G252" t="s">
        <v>527</v>
      </c>
      <c r="H252" t="s">
        <v>527</v>
      </c>
      <c r="I252" t="s">
        <v>517</v>
      </c>
      <c r="J252" t="s">
        <v>527</v>
      </c>
      <c r="K252">
        <v>0</v>
      </c>
      <c r="L252">
        <v>0</v>
      </c>
      <c r="M252">
        <v>0</v>
      </c>
      <c r="N252">
        <v>1</v>
      </c>
      <c r="O252">
        <v>1.7099999999999999E-3</v>
      </c>
      <c r="P252">
        <v>1.4400000000000001E-3</v>
      </c>
      <c r="Q252">
        <v>9.2000000000000003E-4</v>
      </c>
      <c r="R252">
        <v>8.8999999999999995E-4</v>
      </c>
      <c r="S252">
        <v>1.5299999999999999E-3</v>
      </c>
      <c r="T252">
        <v>8.0000000000000004E-4</v>
      </c>
      <c r="U252">
        <v>0.98721999999999999</v>
      </c>
      <c r="V252">
        <v>1.06E-3</v>
      </c>
      <c r="W252">
        <v>1.0399999999999999E-3</v>
      </c>
      <c r="X252">
        <v>8.0999999999999996E-4</v>
      </c>
      <c r="Y252">
        <v>9.2000000000000003E-4</v>
      </c>
      <c r="Z252">
        <v>1.66E-3</v>
      </c>
      <c r="AA252">
        <v>3.15E-3</v>
      </c>
      <c r="AB252">
        <v>2.6999999999999984E-4</v>
      </c>
      <c r="AC252" s="20">
        <v>3.1491495000000001E-3</v>
      </c>
    </row>
    <row r="253" spans="1:29" x14ac:dyDescent="0.3">
      <c r="B253" t="s">
        <v>349</v>
      </c>
      <c r="C253" t="s">
        <v>311</v>
      </c>
      <c r="D253" t="s">
        <v>871</v>
      </c>
      <c r="E253" t="s">
        <v>1175</v>
      </c>
      <c r="F253" t="s">
        <v>521</v>
      </c>
      <c r="G253" t="s">
        <v>521</v>
      </c>
      <c r="H253" t="s">
        <v>527</v>
      </c>
      <c r="I253" t="s">
        <v>521</v>
      </c>
      <c r="J253" t="s">
        <v>527</v>
      </c>
      <c r="K253">
        <v>0</v>
      </c>
      <c r="L253">
        <v>0</v>
      </c>
      <c r="M253">
        <v>0</v>
      </c>
      <c r="N253">
        <v>1</v>
      </c>
      <c r="O253">
        <v>1.7799999999999999E-3</v>
      </c>
      <c r="P253">
        <v>1.3500000000000001E-3</v>
      </c>
      <c r="Q253">
        <v>1.9400000000000001E-3</v>
      </c>
      <c r="R253">
        <v>1.2600000000000001E-3</v>
      </c>
      <c r="S253">
        <v>1.1299999999999999E-3</v>
      </c>
      <c r="T253">
        <v>0.98258999999999996</v>
      </c>
      <c r="U253">
        <v>1.99E-3</v>
      </c>
      <c r="V253">
        <v>1.9400000000000001E-3</v>
      </c>
      <c r="W253">
        <v>1.82E-3</v>
      </c>
      <c r="X253">
        <v>9.1E-4</v>
      </c>
      <c r="Y253">
        <v>2.1900000000000001E-3</v>
      </c>
      <c r="Z253">
        <v>1.09E-3</v>
      </c>
      <c r="AA253">
        <v>3.13E-3</v>
      </c>
      <c r="AB253">
        <v>4.2999999999999983E-4</v>
      </c>
      <c r="AC253" s="20">
        <v>3.1286540999999998E-3</v>
      </c>
    </row>
    <row r="254" spans="1:29" x14ac:dyDescent="0.3">
      <c r="B254" t="s">
        <v>349</v>
      </c>
      <c r="C254" t="s">
        <v>256</v>
      </c>
      <c r="D254" t="s">
        <v>723</v>
      </c>
      <c r="E254" t="s">
        <v>1043</v>
      </c>
      <c r="F254" t="s">
        <v>521</v>
      </c>
      <c r="G254" t="s">
        <v>527</v>
      </c>
      <c r="H254" t="s">
        <v>541</v>
      </c>
      <c r="I254" t="s">
        <v>521</v>
      </c>
      <c r="J254" t="s">
        <v>527</v>
      </c>
      <c r="K254">
        <v>0</v>
      </c>
      <c r="L254">
        <v>0</v>
      </c>
      <c r="M254">
        <v>0</v>
      </c>
      <c r="N254">
        <v>1</v>
      </c>
      <c r="O254">
        <v>1.64E-3</v>
      </c>
      <c r="P254">
        <v>1.47E-3</v>
      </c>
      <c r="Q254">
        <v>1.73E-3</v>
      </c>
      <c r="R254">
        <v>1.08E-3</v>
      </c>
      <c r="S254">
        <v>1.4E-3</v>
      </c>
      <c r="T254">
        <v>0.98111999999999999</v>
      </c>
      <c r="U254">
        <v>3.0100000000000001E-3</v>
      </c>
      <c r="V254">
        <v>2.2000000000000001E-3</v>
      </c>
      <c r="W254">
        <v>1.48E-3</v>
      </c>
      <c r="X254">
        <v>1.5299999999999999E-3</v>
      </c>
      <c r="Y254">
        <v>1.7600000000000001E-3</v>
      </c>
      <c r="Z254">
        <v>1.58E-3</v>
      </c>
      <c r="AA254">
        <v>3.1099999999999999E-3</v>
      </c>
      <c r="AB254">
        <v>1.7000000000000001E-4</v>
      </c>
      <c r="AC254" s="20">
        <v>3.1094713E-3</v>
      </c>
    </row>
    <row r="255" spans="1:29" x14ac:dyDescent="0.3">
      <c r="B255" t="s">
        <v>349</v>
      </c>
      <c r="C255" t="s">
        <v>208</v>
      </c>
      <c r="D255" t="s">
        <v>729</v>
      </c>
      <c r="E255" t="s">
        <v>730</v>
      </c>
      <c r="F255" t="s">
        <v>521</v>
      </c>
      <c r="G255" t="s">
        <v>527</v>
      </c>
      <c r="H255" t="s">
        <v>541</v>
      </c>
      <c r="I255" t="s">
        <v>521</v>
      </c>
      <c r="J255" t="s">
        <v>527</v>
      </c>
      <c r="K255">
        <v>0</v>
      </c>
      <c r="L255">
        <v>0</v>
      </c>
      <c r="M255">
        <v>0</v>
      </c>
      <c r="N255">
        <v>1</v>
      </c>
      <c r="O255">
        <v>1.8400000000000001E-3</v>
      </c>
      <c r="P255">
        <v>1.2600000000000001E-3</v>
      </c>
      <c r="Q255">
        <v>2.6900000000000001E-3</v>
      </c>
      <c r="R255">
        <v>1.33E-3</v>
      </c>
      <c r="S255">
        <v>1.1100000000000001E-3</v>
      </c>
      <c r="T255">
        <v>0.98218000000000005</v>
      </c>
      <c r="U255">
        <v>2.14E-3</v>
      </c>
      <c r="V255">
        <v>2.3700000000000001E-3</v>
      </c>
      <c r="W255">
        <v>1.34E-3</v>
      </c>
      <c r="X255">
        <v>8.4999999999999995E-4</v>
      </c>
      <c r="Y255">
        <v>1.9599999999999999E-3</v>
      </c>
      <c r="Z255">
        <v>9.3000000000000005E-4</v>
      </c>
      <c r="AA255">
        <v>3.1000000000000003E-3</v>
      </c>
      <c r="AB255">
        <v>5.8E-4</v>
      </c>
      <c r="AC255" s="20">
        <v>3.0982020000000004E-3</v>
      </c>
    </row>
    <row r="256" spans="1:29" x14ac:dyDescent="0.3">
      <c r="B256" t="s">
        <v>349</v>
      </c>
      <c r="C256" t="s">
        <v>344</v>
      </c>
      <c r="D256" t="s">
        <v>842</v>
      </c>
      <c r="E256" t="s">
        <v>1140</v>
      </c>
      <c r="F256" t="s">
        <v>521</v>
      </c>
      <c r="G256" t="s">
        <v>521</v>
      </c>
      <c r="H256" t="s">
        <v>541</v>
      </c>
      <c r="I256" t="s">
        <v>521</v>
      </c>
      <c r="J256" t="s">
        <v>527</v>
      </c>
      <c r="K256">
        <v>0</v>
      </c>
      <c r="L256">
        <v>0</v>
      </c>
      <c r="M256">
        <v>0</v>
      </c>
      <c r="N256">
        <v>1</v>
      </c>
      <c r="O256">
        <v>1.6800000000000001E-3</v>
      </c>
      <c r="P256">
        <v>1.16E-3</v>
      </c>
      <c r="Q256">
        <v>2.33E-3</v>
      </c>
      <c r="R256">
        <v>1.16E-3</v>
      </c>
      <c r="S256">
        <v>1.06E-3</v>
      </c>
      <c r="T256">
        <v>0.98190999999999995</v>
      </c>
      <c r="U256">
        <v>3.2699999999999999E-3</v>
      </c>
      <c r="V256">
        <v>2.2499999999999998E-3</v>
      </c>
      <c r="W256">
        <v>1.3799999999999999E-3</v>
      </c>
      <c r="X256">
        <v>8.7000000000000001E-4</v>
      </c>
      <c r="Y256">
        <v>1.99E-3</v>
      </c>
      <c r="Z256">
        <v>9.3999999999999997E-4</v>
      </c>
      <c r="AA256">
        <v>2.8400000000000001E-3</v>
      </c>
      <c r="AB256">
        <v>5.2000000000000006E-4</v>
      </c>
      <c r="AC256" s="20">
        <v>2.8385232E-3</v>
      </c>
    </row>
    <row r="257" spans="2:29" x14ac:dyDescent="0.3">
      <c r="B257" t="s">
        <v>349</v>
      </c>
      <c r="C257" t="s">
        <v>342</v>
      </c>
      <c r="D257" t="s">
        <v>614</v>
      </c>
      <c r="E257" t="s">
        <v>964</v>
      </c>
      <c r="F257" t="s">
        <v>521</v>
      </c>
      <c r="G257" t="s">
        <v>521</v>
      </c>
      <c r="H257" t="s">
        <v>541</v>
      </c>
      <c r="I257" t="s">
        <v>521</v>
      </c>
      <c r="J257" t="s">
        <v>527</v>
      </c>
      <c r="K257">
        <v>0</v>
      </c>
      <c r="L257">
        <v>0</v>
      </c>
      <c r="M257">
        <v>0</v>
      </c>
      <c r="N257">
        <v>1</v>
      </c>
      <c r="O257">
        <v>1.48E-3</v>
      </c>
      <c r="P257">
        <v>1.23E-3</v>
      </c>
      <c r="Q257">
        <v>1.7099999999999999E-3</v>
      </c>
      <c r="R257">
        <v>9.2000000000000003E-4</v>
      </c>
      <c r="S257">
        <v>1.1000000000000001E-3</v>
      </c>
      <c r="T257">
        <v>0.97984000000000004</v>
      </c>
      <c r="U257">
        <v>3.32E-3</v>
      </c>
      <c r="V257">
        <v>2.9299999999999999E-3</v>
      </c>
      <c r="W257">
        <v>3.15E-3</v>
      </c>
      <c r="X257">
        <v>8.0999999999999996E-4</v>
      </c>
      <c r="Y257">
        <v>2.32E-3</v>
      </c>
      <c r="Z257">
        <v>1.1900000000000001E-3</v>
      </c>
      <c r="AA257">
        <v>2.7099999999999997E-3</v>
      </c>
      <c r="AB257">
        <v>2.5000000000000001E-4</v>
      </c>
      <c r="AC257" s="20">
        <v>2.7093224999999999E-3</v>
      </c>
    </row>
    <row r="258" spans="2:29" x14ac:dyDescent="0.3">
      <c r="B258" t="s">
        <v>349</v>
      </c>
      <c r="C258" t="s">
        <v>330</v>
      </c>
      <c r="D258" t="s">
        <v>767</v>
      </c>
      <c r="E258" t="s">
        <v>1082</v>
      </c>
      <c r="F258" t="s">
        <v>521</v>
      </c>
      <c r="G258" t="s">
        <v>521</v>
      </c>
      <c r="H258" t="s">
        <v>541</v>
      </c>
      <c r="I258" t="s">
        <v>521</v>
      </c>
      <c r="J258" t="s">
        <v>527</v>
      </c>
      <c r="K258">
        <v>0</v>
      </c>
      <c r="L258">
        <v>0</v>
      </c>
      <c r="M258">
        <v>0</v>
      </c>
      <c r="N258" t="e">
        <v>#N/A</v>
      </c>
      <c r="O258">
        <v>1.6100000000000001E-3</v>
      </c>
      <c r="P258">
        <v>1.0499999999999999E-3</v>
      </c>
      <c r="Q258">
        <v>2.3999999999999998E-3</v>
      </c>
      <c r="R258">
        <v>1.0200000000000001E-3</v>
      </c>
      <c r="S258">
        <v>9.5E-4</v>
      </c>
      <c r="T258">
        <v>0.97765999999999997</v>
      </c>
      <c r="U258">
        <v>6.1900000000000002E-3</v>
      </c>
      <c r="V258">
        <v>3.2299999999999998E-3</v>
      </c>
      <c r="W258">
        <v>1.98E-3</v>
      </c>
      <c r="X258">
        <v>9.1E-4</v>
      </c>
      <c r="Y258">
        <v>1.8799999999999999E-3</v>
      </c>
      <c r="Z258">
        <v>1.1299999999999999E-3</v>
      </c>
      <c r="AA258">
        <v>2.66E-3</v>
      </c>
      <c r="AB258">
        <v>5.6000000000000017E-4</v>
      </c>
      <c r="AC258" s="20">
        <v>2.6585103999999999E-3</v>
      </c>
    </row>
    <row r="259" spans="2:29" x14ac:dyDescent="0.3">
      <c r="B259" t="s">
        <v>349</v>
      </c>
      <c r="C259" t="s">
        <v>324</v>
      </c>
      <c r="D259" t="s">
        <v>904</v>
      </c>
      <c r="E259" t="s">
        <v>991</v>
      </c>
      <c r="F259" t="s">
        <v>557</v>
      </c>
      <c r="G259" t="s">
        <v>527</v>
      </c>
      <c r="H259" t="s">
        <v>527</v>
      </c>
      <c r="I259" t="s">
        <v>517</v>
      </c>
      <c r="J259" t="s">
        <v>527</v>
      </c>
      <c r="K259">
        <v>0</v>
      </c>
      <c r="L259">
        <v>0</v>
      </c>
      <c r="M259">
        <v>0</v>
      </c>
      <c r="N259">
        <v>0.60714000000000001</v>
      </c>
      <c r="O259">
        <v>1.32E-3</v>
      </c>
      <c r="P259">
        <v>1.23E-3</v>
      </c>
      <c r="Q259">
        <v>1.2700000000000001E-3</v>
      </c>
      <c r="R259">
        <v>6.8999999999999997E-4</v>
      </c>
      <c r="S259">
        <v>1.6000000000000001E-3</v>
      </c>
      <c r="T259">
        <v>2.2200000000000002E-3</v>
      </c>
      <c r="U259">
        <v>0.85370000000000001</v>
      </c>
      <c r="V259">
        <v>3.7200000000000002E-3</v>
      </c>
      <c r="W259">
        <v>0.12636</v>
      </c>
      <c r="X259">
        <v>1.7700000000000001E-3</v>
      </c>
      <c r="Y259">
        <v>2.4599999999999999E-3</v>
      </c>
      <c r="Z259">
        <v>3.6700000000000001E-3</v>
      </c>
      <c r="AA259">
        <v>2.5500000000000002E-3</v>
      </c>
      <c r="AB259">
        <v>9.0000000000000019E-5</v>
      </c>
      <c r="AC259" s="20">
        <v>2.5497705E-3</v>
      </c>
    </row>
    <row r="260" spans="2:29" x14ac:dyDescent="0.3">
      <c r="B260" t="s">
        <v>349</v>
      </c>
      <c r="C260" t="s">
        <v>341</v>
      </c>
      <c r="D260" t="s">
        <v>888</v>
      </c>
      <c r="E260" t="s">
        <v>889</v>
      </c>
      <c r="F260" t="s">
        <v>521</v>
      </c>
      <c r="G260" t="s">
        <v>527</v>
      </c>
      <c r="H260" t="s">
        <v>541</v>
      </c>
      <c r="I260" t="s">
        <v>521</v>
      </c>
      <c r="J260" t="s">
        <v>527</v>
      </c>
      <c r="K260">
        <v>0</v>
      </c>
      <c r="L260">
        <v>0</v>
      </c>
      <c r="M260">
        <v>0</v>
      </c>
      <c r="N260">
        <v>1</v>
      </c>
      <c r="O260">
        <v>1.23E-3</v>
      </c>
      <c r="P260">
        <v>1.2199999999999999E-3</v>
      </c>
      <c r="Q260">
        <v>1.39E-3</v>
      </c>
      <c r="R260">
        <v>1.06E-3</v>
      </c>
      <c r="S260">
        <v>1.8E-3</v>
      </c>
      <c r="T260">
        <v>0.97933999999999999</v>
      </c>
      <c r="U260">
        <v>5.0400000000000002E-3</v>
      </c>
      <c r="V260">
        <v>1.5200000000000001E-3</v>
      </c>
      <c r="W260">
        <v>2.3600000000000001E-3</v>
      </c>
      <c r="X260">
        <v>1.57E-3</v>
      </c>
      <c r="Y260">
        <v>2.1800000000000001E-3</v>
      </c>
      <c r="Z260">
        <v>1.31E-3</v>
      </c>
      <c r="AA260">
        <v>2.4499999999999999E-3</v>
      </c>
      <c r="AB260">
        <v>1.0000000000000026E-5</v>
      </c>
      <c r="AC260" s="20">
        <v>2.4499755000000002E-3</v>
      </c>
    </row>
    <row r="261" spans="2:29" x14ac:dyDescent="0.3">
      <c r="B261" t="s">
        <v>349</v>
      </c>
      <c r="C261" t="s">
        <v>337</v>
      </c>
      <c r="D261" t="s">
        <v>737</v>
      </c>
      <c r="E261" t="s">
        <v>1060</v>
      </c>
      <c r="F261" t="s">
        <v>517</v>
      </c>
      <c r="G261" t="s">
        <v>517</v>
      </c>
      <c r="H261" t="s">
        <v>543</v>
      </c>
      <c r="I261" t="s">
        <v>517</v>
      </c>
      <c r="J261" t="s">
        <v>527</v>
      </c>
      <c r="K261">
        <v>0</v>
      </c>
      <c r="L261">
        <v>0</v>
      </c>
      <c r="M261">
        <v>0</v>
      </c>
      <c r="N261" t="e">
        <v>#N/A</v>
      </c>
      <c r="O261">
        <v>1.2600000000000001E-3</v>
      </c>
      <c r="P261">
        <v>1E-3</v>
      </c>
      <c r="Q261">
        <v>9.5E-4</v>
      </c>
      <c r="R261">
        <v>7.1000000000000002E-4</v>
      </c>
      <c r="S261">
        <v>1.14E-3</v>
      </c>
      <c r="T261">
        <v>8.4999999999999995E-4</v>
      </c>
      <c r="U261">
        <v>0.98682000000000003</v>
      </c>
      <c r="V261">
        <v>1.0399999999999999E-3</v>
      </c>
      <c r="W261">
        <v>1.8600000000000001E-3</v>
      </c>
      <c r="X261">
        <v>1.15E-3</v>
      </c>
      <c r="Y261">
        <v>1.4599999999999999E-3</v>
      </c>
      <c r="Z261">
        <v>1.7600000000000001E-3</v>
      </c>
      <c r="AA261">
        <v>2.2599999999999999E-3</v>
      </c>
      <c r="AB261">
        <v>2.6000000000000003E-4</v>
      </c>
      <c r="AC261" s="20">
        <v>2.2594123999999998E-3</v>
      </c>
    </row>
    <row r="262" spans="2:29" x14ac:dyDescent="0.3">
      <c r="B262" t="s">
        <v>349</v>
      </c>
      <c r="C262" t="s">
        <v>319</v>
      </c>
      <c r="D262" t="s">
        <v>783</v>
      </c>
      <c r="E262" t="s">
        <v>1092</v>
      </c>
      <c r="F262" t="s">
        <v>517</v>
      </c>
      <c r="G262" t="s">
        <v>517</v>
      </c>
      <c r="H262" t="s">
        <v>547</v>
      </c>
      <c r="I262" t="s">
        <v>517</v>
      </c>
      <c r="J262" t="s">
        <v>527</v>
      </c>
      <c r="K262">
        <v>0</v>
      </c>
      <c r="L262">
        <v>0</v>
      </c>
      <c r="M262">
        <v>0</v>
      </c>
      <c r="N262">
        <v>1</v>
      </c>
      <c r="O262">
        <v>1.56E-3</v>
      </c>
      <c r="P262">
        <v>6.9999999999999999E-4</v>
      </c>
      <c r="Q262">
        <v>1.1900000000000001E-3</v>
      </c>
      <c r="R262">
        <v>5.9999999999999995E-4</v>
      </c>
      <c r="S262">
        <v>7.3999999999999999E-4</v>
      </c>
      <c r="T262">
        <v>2.5799999999999998E-3</v>
      </c>
      <c r="U262">
        <v>0.98604000000000003</v>
      </c>
      <c r="V262">
        <v>2.4099999999999998E-3</v>
      </c>
      <c r="W262">
        <v>1.81E-3</v>
      </c>
      <c r="X262">
        <v>3.8000000000000002E-4</v>
      </c>
      <c r="Y262">
        <v>1.0300000000000001E-3</v>
      </c>
      <c r="Z262">
        <v>9.5E-4</v>
      </c>
      <c r="AA262">
        <v>2.2599999999999999E-3</v>
      </c>
      <c r="AB262">
        <v>8.5999999999999998E-4</v>
      </c>
      <c r="AC262" s="20">
        <v>2.2580563999999997E-3</v>
      </c>
    </row>
    <row r="263" spans="2:29" x14ac:dyDescent="0.3">
      <c r="B263" t="s">
        <v>349</v>
      </c>
      <c r="C263" t="s">
        <v>292</v>
      </c>
      <c r="D263" t="s">
        <v>800</v>
      </c>
      <c r="E263" t="s">
        <v>1107</v>
      </c>
      <c r="F263" t="s">
        <v>517</v>
      </c>
      <c r="G263" t="s">
        <v>527</v>
      </c>
      <c r="H263" t="s">
        <v>527</v>
      </c>
      <c r="I263" t="s">
        <v>517</v>
      </c>
      <c r="J263" t="s">
        <v>527</v>
      </c>
      <c r="K263">
        <v>0</v>
      </c>
      <c r="L263">
        <v>0</v>
      </c>
      <c r="M263">
        <v>0</v>
      </c>
      <c r="N263">
        <v>1</v>
      </c>
      <c r="O263">
        <v>1.56E-3</v>
      </c>
      <c r="P263">
        <v>6.8000000000000005E-4</v>
      </c>
      <c r="Q263">
        <v>1.3600000000000001E-3</v>
      </c>
      <c r="R263">
        <v>5.9999999999999995E-4</v>
      </c>
      <c r="S263">
        <v>6.6E-4</v>
      </c>
      <c r="T263">
        <v>2.0100000000000001E-3</v>
      </c>
      <c r="U263">
        <v>0.98707</v>
      </c>
      <c r="V263">
        <v>2.2100000000000002E-3</v>
      </c>
      <c r="W263">
        <v>1.7600000000000001E-3</v>
      </c>
      <c r="X263">
        <v>3.4000000000000002E-4</v>
      </c>
      <c r="Y263">
        <v>9.5E-4</v>
      </c>
      <c r="Z263">
        <v>8.0999999999999996E-4</v>
      </c>
      <c r="AA263">
        <v>2.2399999999999998E-3</v>
      </c>
      <c r="AB263">
        <v>8.7999999999999992E-4</v>
      </c>
      <c r="AC263" s="20">
        <v>2.2380287999999998E-3</v>
      </c>
    </row>
    <row r="264" spans="2:29" x14ac:dyDescent="0.3">
      <c r="B264" t="s">
        <v>349</v>
      </c>
      <c r="C264" t="s">
        <v>281</v>
      </c>
      <c r="D264" t="e">
        <v>#N/A</v>
      </c>
      <c r="E264" t="e">
        <v>#N/A</v>
      </c>
      <c r="F264" t="e">
        <v>#N/A</v>
      </c>
      <c r="G264" t="e">
        <v>#N/A</v>
      </c>
      <c r="H264" t="e">
        <v>#N/A</v>
      </c>
      <c r="I264" t="e">
        <v>#N/A</v>
      </c>
      <c r="J264" t="e">
        <v>#N/A</v>
      </c>
      <c r="K264" t="e">
        <v>#N/A</v>
      </c>
      <c r="L264" t="e">
        <v>#N/A</v>
      </c>
      <c r="M264" t="e">
        <v>#N/A</v>
      </c>
      <c r="N264" t="e">
        <v>#N/A</v>
      </c>
      <c r="O264" t="e">
        <v>#N/A</v>
      </c>
      <c r="P264" t="e">
        <v>#N/A</v>
      </c>
      <c r="Q264" t="e">
        <v>#N/A</v>
      </c>
      <c r="R264" t="e">
        <v>#N/A</v>
      </c>
      <c r="S264" t="e">
        <v>#N/A</v>
      </c>
      <c r="T264" t="e">
        <v>#N/A</v>
      </c>
      <c r="U264" t="e">
        <v>#N/A</v>
      </c>
      <c r="V264" t="e">
        <v>#N/A</v>
      </c>
      <c r="W264" t="e">
        <v>#N/A</v>
      </c>
      <c r="X264" t="e">
        <v>#N/A</v>
      </c>
      <c r="Y264" t="e">
        <v>#N/A</v>
      </c>
      <c r="Z264" t="e">
        <v>#N/A</v>
      </c>
      <c r="AA264" t="e">
        <v>#N/A</v>
      </c>
      <c r="AB264" t="e">
        <v>#N/A</v>
      </c>
      <c r="AC264" s="20" t="e">
        <v>#N/A</v>
      </c>
    </row>
    <row r="265" spans="2:29" x14ac:dyDescent="0.3">
      <c r="B265" t="s">
        <v>349</v>
      </c>
      <c r="C265" t="s">
        <v>304</v>
      </c>
      <c r="D265" t="e">
        <v>#N/A</v>
      </c>
      <c r="E265" t="e">
        <v>#N/A</v>
      </c>
      <c r="F265" t="e">
        <v>#N/A</v>
      </c>
      <c r="G265" t="e">
        <v>#N/A</v>
      </c>
      <c r="H265" t="e">
        <v>#N/A</v>
      </c>
      <c r="I265" t="e">
        <v>#N/A</v>
      </c>
      <c r="J265" t="e">
        <v>#N/A</v>
      </c>
      <c r="K265" t="e">
        <v>#N/A</v>
      </c>
      <c r="L265" t="e">
        <v>#N/A</v>
      </c>
      <c r="M265" t="e">
        <v>#N/A</v>
      </c>
      <c r="N265" t="e">
        <v>#N/A</v>
      </c>
      <c r="O265" t="e">
        <v>#N/A</v>
      </c>
      <c r="P265" t="e">
        <v>#N/A</v>
      </c>
      <c r="Q265" t="e">
        <v>#N/A</v>
      </c>
      <c r="R265" t="e">
        <v>#N/A</v>
      </c>
      <c r="S265" t="e">
        <v>#N/A</v>
      </c>
      <c r="T265" t="e">
        <v>#N/A</v>
      </c>
      <c r="U265" t="e">
        <v>#N/A</v>
      </c>
      <c r="V265" t="e">
        <v>#N/A</v>
      </c>
      <c r="W265" t="e">
        <v>#N/A</v>
      </c>
      <c r="X265" t="e">
        <v>#N/A</v>
      </c>
      <c r="Y265" t="e">
        <v>#N/A</v>
      </c>
      <c r="Z265" t="e">
        <v>#N/A</v>
      </c>
      <c r="AA265" t="e">
        <v>#N/A</v>
      </c>
      <c r="AB265" t="e">
        <v>#N/A</v>
      </c>
      <c r="AC265" s="20" t="e">
        <v>#N/A</v>
      </c>
    </row>
    <row r="266" spans="2:29" x14ac:dyDescent="0.3">
      <c r="B266" t="s">
        <v>349</v>
      </c>
      <c r="C266" t="s">
        <v>308</v>
      </c>
      <c r="D266" t="e">
        <v>#N/A</v>
      </c>
      <c r="E266" t="e">
        <v>#N/A</v>
      </c>
      <c r="F266" t="e">
        <v>#N/A</v>
      </c>
      <c r="G266" t="e">
        <v>#N/A</v>
      </c>
      <c r="H266" t="e">
        <v>#N/A</v>
      </c>
      <c r="I266" t="e">
        <v>#N/A</v>
      </c>
      <c r="J266" t="e">
        <v>#N/A</v>
      </c>
      <c r="K266" t="e">
        <v>#N/A</v>
      </c>
      <c r="L266" t="e">
        <v>#N/A</v>
      </c>
      <c r="M266" t="e">
        <v>#N/A</v>
      </c>
      <c r="N266" t="e">
        <v>#N/A</v>
      </c>
      <c r="O266" t="e">
        <v>#N/A</v>
      </c>
      <c r="P266" t="e">
        <v>#N/A</v>
      </c>
      <c r="Q266" t="e">
        <v>#N/A</v>
      </c>
      <c r="R266" t="e">
        <v>#N/A</v>
      </c>
      <c r="S266" t="e">
        <v>#N/A</v>
      </c>
      <c r="T266" t="e">
        <v>#N/A</v>
      </c>
      <c r="U266" t="e">
        <v>#N/A</v>
      </c>
      <c r="V266" t="e">
        <v>#N/A</v>
      </c>
      <c r="W266" t="e">
        <v>#N/A</v>
      </c>
      <c r="X266" t="e">
        <v>#N/A</v>
      </c>
      <c r="Y266" t="e">
        <v>#N/A</v>
      </c>
      <c r="Z266" t="e">
        <v>#N/A</v>
      </c>
      <c r="AA266" t="e">
        <v>#N/A</v>
      </c>
      <c r="AB266" t="e">
        <v>#N/A</v>
      </c>
      <c r="AC266" s="20" t="e">
        <v>#N/A</v>
      </c>
    </row>
    <row r="267" spans="2:29" x14ac:dyDescent="0.3">
      <c r="B267" t="s">
        <v>349</v>
      </c>
      <c r="C267" t="s">
        <v>79</v>
      </c>
      <c r="D267" t="e">
        <v>#N/A</v>
      </c>
      <c r="E267" t="e">
        <v>#N/A</v>
      </c>
      <c r="F267" t="e">
        <v>#N/A</v>
      </c>
      <c r="G267" t="e">
        <v>#N/A</v>
      </c>
      <c r="H267" t="e">
        <v>#N/A</v>
      </c>
      <c r="I267" t="e">
        <v>#N/A</v>
      </c>
      <c r="J267" t="e">
        <v>#N/A</v>
      </c>
      <c r="K267" t="e">
        <v>#N/A</v>
      </c>
      <c r="L267" t="e">
        <v>#N/A</v>
      </c>
      <c r="M267" t="e">
        <v>#N/A</v>
      </c>
      <c r="N267" t="e">
        <v>#N/A</v>
      </c>
      <c r="O267" t="e">
        <v>#N/A</v>
      </c>
      <c r="P267" t="e">
        <v>#N/A</v>
      </c>
      <c r="Q267" t="e">
        <v>#N/A</v>
      </c>
      <c r="R267" t="e">
        <v>#N/A</v>
      </c>
      <c r="S267" t="e">
        <v>#N/A</v>
      </c>
      <c r="T267" t="e">
        <v>#N/A</v>
      </c>
      <c r="U267" t="e">
        <v>#N/A</v>
      </c>
      <c r="V267" t="e">
        <v>#N/A</v>
      </c>
      <c r="W267" t="e">
        <v>#N/A</v>
      </c>
      <c r="X267" t="e">
        <v>#N/A</v>
      </c>
      <c r="Y267" t="e">
        <v>#N/A</v>
      </c>
      <c r="Z267" t="e">
        <v>#N/A</v>
      </c>
      <c r="AA267" t="e">
        <v>#N/A</v>
      </c>
      <c r="AB267" t="e">
        <v>#N/A</v>
      </c>
      <c r="AC267" s="20" t="e">
        <v>#N/A</v>
      </c>
    </row>
    <row r="268" spans="2:29" x14ac:dyDescent="0.3">
      <c r="B268" t="s">
        <v>349</v>
      </c>
      <c r="C268" t="s">
        <v>346</v>
      </c>
      <c r="D268" t="e">
        <v>#N/A</v>
      </c>
      <c r="E268" t="e">
        <v>#N/A</v>
      </c>
      <c r="F268" t="e">
        <v>#N/A</v>
      </c>
      <c r="G268" t="e">
        <v>#N/A</v>
      </c>
      <c r="H268" t="e">
        <v>#N/A</v>
      </c>
      <c r="I268" t="e">
        <v>#N/A</v>
      </c>
      <c r="J268" t="e">
        <v>#N/A</v>
      </c>
      <c r="K268" t="e">
        <v>#N/A</v>
      </c>
      <c r="L268" t="e">
        <v>#N/A</v>
      </c>
      <c r="M268" t="e">
        <v>#N/A</v>
      </c>
      <c r="N268" t="e">
        <v>#N/A</v>
      </c>
      <c r="O268" t="e">
        <v>#N/A</v>
      </c>
      <c r="P268" t="e">
        <v>#N/A</v>
      </c>
      <c r="Q268" t="e">
        <v>#N/A</v>
      </c>
      <c r="R268" t="e">
        <v>#N/A</v>
      </c>
      <c r="S268" t="e">
        <v>#N/A</v>
      </c>
      <c r="T268" t="e">
        <v>#N/A</v>
      </c>
      <c r="U268" t="e">
        <v>#N/A</v>
      </c>
      <c r="V268" t="e">
        <v>#N/A</v>
      </c>
      <c r="W268" t="e">
        <v>#N/A</v>
      </c>
      <c r="X268" t="e">
        <v>#N/A</v>
      </c>
      <c r="Y268" t="e">
        <v>#N/A</v>
      </c>
      <c r="Z268" t="e">
        <v>#N/A</v>
      </c>
      <c r="AA268" t="e">
        <v>#N/A</v>
      </c>
      <c r="AB268" t="e">
        <v>#N/A</v>
      </c>
      <c r="AC268" s="20" t="e">
        <v>#N/A</v>
      </c>
    </row>
    <row r="269" spans="2:29" x14ac:dyDescent="0.3">
      <c r="B269" t="s">
        <v>349</v>
      </c>
      <c r="C269" t="s">
        <v>285</v>
      </c>
      <c r="D269" t="e">
        <v>#N/A</v>
      </c>
      <c r="E269" t="e">
        <v>#N/A</v>
      </c>
      <c r="F269" t="e">
        <v>#N/A</v>
      </c>
      <c r="G269" t="e">
        <v>#N/A</v>
      </c>
      <c r="H269" t="e">
        <v>#N/A</v>
      </c>
      <c r="I269" t="e">
        <v>#N/A</v>
      </c>
      <c r="J269" t="e">
        <v>#N/A</v>
      </c>
      <c r="K269" t="e">
        <v>#N/A</v>
      </c>
      <c r="L269" t="e">
        <v>#N/A</v>
      </c>
      <c r="M269" t="e">
        <v>#N/A</v>
      </c>
      <c r="N269" t="e">
        <v>#N/A</v>
      </c>
      <c r="O269" t="e">
        <v>#N/A</v>
      </c>
      <c r="P269" t="e">
        <v>#N/A</v>
      </c>
      <c r="Q269" t="e">
        <v>#N/A</v>
      </c>
      <c r="R269" t="e">
        <v>#N/A</v>
      </c>
      <c r="S269" t="e">
        <v>#N/A</v>
      </c>
      <c r="T269" t="e">
        <v>#N/A</v>
      </c>
      <c r="U269" t="e">
        <v>#N/A</v>
      </c>
      <c r="V269" t="e">
        <v>#N/A</v>
      </c>
      <c r="W269" t="e">
        <v>#N/A</v>
      </c>
      <c r="X269" t="e">
        <v>#N/A</v>
      </c>
      <c r="Y269" t="e">
        <v>#N/A</v>
      </c>
      <c r="Z269" t="e">
        <v>#N/A</v>
      </c>
      <c r="AA269" t="e">
        <v>#N/A</v>
      </c>
      <c r="AB269" t="e">
        <v>#N/A</v>
      </c>
      <c r="AC269" s="20" t="e">
        <v>#N/A</v>
      </c>
    </row>
    <row r="270" spans="2:29" x14ac:dyDescent="0.3">
      <c r="B270" t="s">
        <v>349</v>
      </c>
      <c r="C270" t="s">
        <v>302</v>
      </c>
      <c r="D270" t="e">
        <v>#N/A</v>
      </c>
      <c r="E270" t="e">
        <v>#N/A</v>
      </c>
      <c r="F270" t="e">
        <v>#N/A</v>
      </c>
      <c r="G270" t="e">
        <v>#N/A</v>
      </c>
      <c r="H270" t="e">
        <v>#N/A</v>
      </c>
      <c r="I270" t="e">
        <v>#N/A</v>
      </c>
      <c r="J270" t="e">
        <v>#N/A</v>
      </c>
      <c r="K270" t="e">
        <v>#N/A</v>
      </c>
      <c r="L270" t="e">
        <v>#N/A</v>
      </c>
      <c r="M270" t="e">
        <v>#N/A</v>
      </c>
      <c r="N270" t="e">
        <v>#N/A</v>
      </c>
      <c r="O270" t="e">
        <v>#N/A</v>
      </c>
      <c r="P270" t="e">
        <v>#N/A</v>
      </c>
      <c r="Q270" t="e">
        <v>#N/A</v>
      </c>
      <c r="R270" t="e">
        <v>#N/A</v>
      </c>
      <c r="S270" t="e">
        <v>#N/A</v>
      </c>
      <c r="T270" t="e">
        <v>#N/A</v>
      </c>
      <c r="U270" t="e">
        <v>#N/A</v>
      </c>
      <c r="V270" t="e">
        <v>#N/A</v>
      </c>
      <c r="W270" t="e">
        <v>#N/A</v>
      </c>
      <c r="X270" t="e">
        <v>#N/A</v>
      </c>
      <c r="Y270" t="e">
        <v>#N/A</v>
      </c>
      <c r="Z270" t="e">
        <v>#N/A</v>
      </c>
      <c r="AA270" t="e">
        <v>#N/A</v>
      </c>
      <c r="AB270" t="e">
        <v>#N/A</v>
      </c>
      <c r="AC270" s="20" t="e">
        <v>#N/A</v>
      </c>
    </row>
    <row r="271" spans="2:29" x14ac:dyDescent="0.3">
      <c r="B271" t="s">
        <v>349</v>
      </c>
      <c r="C271" t="s">
        <v>325</v>
      </c>
      <c r="D271" t="e">
        <v>#N/A</v>
      </c>
      <c r="E271" t="e">
        <v>#N/A</v>
      </c>
      <c r="F271" t="e">
        <v>#N/A</v>
      </c>
      <c r="G271" t="e">
        <v>#N/A</v>
      </c>
      <c r="H271" t="e">
        <v>#N/A</v>
      </c>
      <c r="I271" t="e">
        <v>#N/A</v>
      </c>
      <c r="J271" t="e">
        <v>#N/A</v>
      </c>
      <c r="K271" t="e">
        <v>#N/A</v>
      </c>
      <c r="L271" t="e">
        <v>#N/A</v>
      </c>
      <c r="M271" t="e">
        <v>#N/A</v>
      </c>
      <c r="N271" t="e">
        <v>#N/A</v>
      </c>
      <c r="O271" t="e">
        <v>#N/A</v>
      </c>
      <c r="P271" t="e">
        <v>#N/A</v>
      </c>
      <c r="Q271" t="e">
        <v>#N/A</v>
      </c>
      <c r="R271" t="e">
        <v>#N/A</v>
      </c>
      <c r="S271" t="e">
        <v>#N/A</v>
      </c>
      <c r="T271" t="e">
        <v>#N/A</v>
      </c>
      <c r="U271" t="e">
        <v>#N/A</v>
      </c>
      <c r="V271" t="e">
        <v>#N/A</v>
      </c>
      <c r="W271" t="e">
        <v>#N/A</v>
      </c>
      <c r="X271" t="e">
        <v>#N/A</v>
      </c>
      <c r="Y271" t="e">
        <v>#N/A</v>
      </c>
      <c r="Z271" t="e">
        <v>#N/A</v>
      </c>
      <c r="AA271" t="e">
        <v>#N/A</v>
      </c>
      <c r="AB271" t="e">
        <v>#N/A</v>
      </c>
      <c r="AC271" s="20" t="e">
        <v>#N/A</v>
      </c>
    </row>
    <row r="272" spans="2:29" x14ac:dyDescent="0.3">
      <c r="B272" t="s">
        <v>349</v>
      </c>
      <c r="C272" t="s">
        <v>112</v>
      </c>
      <c r="D272" t="e">
        <v>#N/A</v>
      </c>
      <c r="E272" t="e">
        <v>#N/A</v>
      </c>
      <c r="F272" t="e">
        <v>#N/A</v>
      </c>
      <c r="G272" t="e">
        <v>#N/A</v>
      </c>
      <c r="H272" t="e">
        <v>#N/A</v>
      </c>
      <c r="I272" t="e">
        <v>#N/A</v>
      </c>
      <c r="J272" t="e">
        <v>#N/A</v>
      </c>
      <c r="K272" t="e">
        <v>#N/A</v>
      </c>
      <c r="L272" t="e">
        <v>#N/A</v>
      </c>
      <c r="M272" t="e">
        <v>#N/A</v>
      </c>
      <c r="N272" t="e">
        <v>#N/A</v>
      </c>
      <c r="O272" t="e">
        <v>#N/A</v>
      </c>
      <c r="P272" t="e">
        <v>#N/A</v>
      </c>
      <c r="Q272" t="e">
        <v>#N/A</v>
      </c>
      <c r="R272" t="e">
        <v>#N/A</v>
      </c>
      <c r="S272" t="e">
        <v>#N/A</v>
      </c>
      <c r="T272" t="e">
        <v>#N/A</v>
      </c>
      <c r="U272" t="e">
        <v>#N/A</v>
      </c>
      <c r="V272" t="e">
        <v>#N/A</v>
      </c>
      <c r="W272" t="e">
        <v>#N/A</v>
      </c>
      <c r="X272" t="e">
        <v>#N/A</v>
      </c>
      <c r="Y272" t="e">
        <v>#N/A</v>
      </c>
      <c r="Z272" t="e">
        <v>#N/A</v>
      </c>
      <c r="AA272" t="e">
        <v>#N/A</v>
      </c>
      <c r="AB272" t="e">
        <v>#N/A</v>
      </c>
      <c r="AC272" s="20" t="e">
        <v>#N/A</v>
      </c>
    </row>
    <row r="273" spans="1:29" x14ac:dyDescent="0.3">
      <c r="B273" t="s">
        <v>349</v>
      </c>
      <c r="C273" t="s">
        <v>4</v>
      </c>
      <c r="D273" t="e">
        <v>#N/A</v>
      </c>
      <c r="E273" t="e">
        <v>#N/A</v>
      </c>
      <c r="F273" t="e">
        <v>#N/A</v>
      </c>
      <c r="G273" t="e">
        <v>#N/A</v>
      </c>
      <c r="H273" t="e">
        <v>#N/A</v>
      </c>
      <c r="I273" t="e">
        <v>#N/A</v>
      </c>
      <c r="J273" t="e">
        <v>#N/A</v>
      </c>
      <c r="K273" t="e">
        <v>#N/A</v>
      </c>
      <c r="L273" t="e">
        <v>#N/A</v>
      </c>
      <c r="M273" t="e">
        <v>#N/A</v>
      </c>
      <c r="N273" t="e">
        <v>#N/A</v>
      </c>
      <c r="O273" t="e">
        <v>#N/A</v>
      </c>
      <c r="P273" t="e">
        <v>#N/A</v>
      </c>
      <c r="Q273" t="e">
        <v>#N/A</v>
      </c>
      <c r="R273" t="e">
        <v>#N/A</v>
      </c>
      <c r="S273" t="e">
        <v>#N/A</v>
      </c>
      <c r="T273" t="e">
        <v>#N/A</v>
      </c>
      <c r="U273" t="e">
        <v>#N/A</v>
      </c>
      <c r="V273" t="e">
        <v>#N/A</v>
      </c>
      <c r="W273" t="e">
        <v>#N/A</v>
      </c>
      <c r="X273" t="e">
        <v>#N/A</v>
      </c>
      <c r="Y273" t="e">
        <v>#N/A</v>
      </c>
      <c r="Z273" t="e">
        <v>#N/A</v>
      </c>
      <c r="AA273" t="e">
        <v>#N/A</v>
      </c>
      <c r="AB273" t="e">
        <v>#N/A</v>
      </c>
      <c r="AC273" s="20" t="e">
        <v>#N/A</v>
      </c>
    </row>
    <row r="274" spans="1:29" x14ac:dyDescent="0.3">
      <c r="B274" t="s">
        <v>349</v>
      </c>
      <c r="C274" t="s">
        <v>97</v>
      </c>
      <c r="D274" t="e">
        <v>#N/A</v>
      </c>
      <c r="E274" t="e">
        <v>#N/A</v>
      </c>
      <c r="F274" t="e">
        <v>#N/A</v>
      </c>
      <c r="G274" t="e">
        <v>#N/A</v>
      </c>
      <c r="H274" t="e">
        <v>#N/A</v>
      </c>
      <c r="I274" t="e">
        <v>#N/A</v>
      </c>
      <c r="J274" t="e">
        <v>#N/A</v>
      </c>
      <c r="K274" t="e">
        <v>#N/A</v>
      </c>
      <c r="L274" t="e">
        <v>#N/A</v>
      </c>
      <c r="M274" t="e">
        <v>#N/A</v>
      </c>
      <c r="N274" t="e">
        <v>#N/A</v>
      </c>
      <c r="O274" t="e">
        <v>#N/A</v>
      </c>
      <c r="P274" t="e">
        <v>#N/A</v>
      </c>
      <c r="Q274" t="e">
        <v>#N/A</v>
      </c>
      <c r="R274" t="e">
        <v>#N/A</v>
      </c>
      <c r="S274" t="e">
        <v>#N/A</v>
      </c>
      <c r="T274" t="e">
        <v>#N/A</v>
      </c>
      <c r="U274" t="e">
        <v>#N/A</v>
      </c>
      <c r="V274" t="e">
        <v>#N/A</v>
      </c>
      <c r="W274" t="e">
        <v>#N/A</v>
      </c>
      <c r="X274" t="e">
        <v>#N/A</v>
      </c>
      <c r="Y274" t="e">
        <v>#N/A</v>
      </c>
      <c r="Z274" t="e">
        <v>#N/A</v>
      </c>
      <c r="AA274" t="e">
        <v>#N/A</v>
      </c>
      <c r="AB274" t="e">
        <v>#N/A</v>
      </c>
      <c r="AC274" s="20" t="e">
        <v>#N/A</v>
      </c>
    </row>
    <row r="275" spans="1:29" x14ac:dyDescent="0.3">
      <c r="B275" t="s">
        <v>349</v>
      </c>
      <c r="C275" t="s">
        <v>132</v>
      </c>
      <c r="D275" t="e">
        <v>#N/A</v>
      </c>
      <c r="E275" t="e">
        <v>#N/A</v>
      </c>
      <c r="F275" t="e">
        <v>#N/A</v>
      </c>
      <c r="G275" t="e">
        <v>#N/A</v>
      </c>
      <c r="H275" t="e">
        <v>#N/A</v>
      </c>
      <c r="I275" t="e">
        <v>#N/A</v>
      </c>
      <c r="J275" t="e">
        <v>#N/A</v>
      </c>
      <c r="K275" t="e">
        <v>#N/A</v>
      </c>
      <c r="L275" t="e">
        <v>#N/A</v>
      </c>
      <c r="M275" t="e">
        <v>#N/A</v>
      </c>
      <c r="N275" t="e">
        <v>#N/A</v>
      </c>
      <c r="O275" t="e">
        <v>#N/A</v>
      </c>
      <c r="P275" t="e">
        <v>#N/A</v>
      </c>
      <c r="Q275" t="e">
        <v>#N/A</v>
      </c>
      <c r="R275" t="e">
        <v>#N/A</v>
      </c>
      <c r="S275" t="e">
        <v>#N/A</v>
      </c>
      <c r="T275" t="e">
        <v>#N/A</v>
      </c>
      <c r="U275" t="e">
        <v>#N/A</v>
      </c>
      <c r="V275" t="e">
        <v>#N/A</v>
      </c>
      <c r="W275" t="e">
        <v>#N/A</v>
      </c>
      <c r="X275" t="e">
        <v>#N/A</v>
      </c>
      <c r="Y275" t="e">
        <v>#N/A</v>
      </c>
      <c r="Z275" t="e">
        <v>#N/A</v>
      </c>
      <c r="AA275" t="e">
        <v>#N/A</v>
      </c>
      <c r="AB275" t="e">
        <v>#N/A</v>
      </c>
      <c r="AC275" s="20" t="e">
        <v>#N/A</v>
      </c>
    </row>
    <row r="276" spans="1:29" x14ac:dyDescent="0.3">
      <c r="A276" t="s">
        <v>894</v>
      </c>
      <c r="C276" t="s">
        <v>223</v>
      </c>
      <c r="D276" t="e">
        <v>#N/A</v>
      </c>
      <c r="E276" t="e">
        <v>#N/A</v>
      </c>
      <c r="F276" t="e">
        <v>#N/A</v>
      </c>
      <c r="G276" t="e">
        <v>#N/A</v>
      </c>
      <c r="H276" t="e">
        <v>#N/A</v>
      </c>
      <c r="I276" t="e">
        <v>#N/A</v>
      </c>
      <c r="J276" t="e">
        <v>#N/A</v>
      </c>
      <c r="K276" t="e">
        <v>#N/A</v>
      </c>
      <c r="L276" t="e">
        <v>#N/A</v>
      </c>
      <c r="M276" t="e">
        <v>#N/A</v>
      </c>
      <c r="N276" t="e">
        <v>#N/A</v>
      </c>
      <c r="O276" t="e">
        <v>#N/A</v>
      </c>
      <c r="P276" t="e">
        <v>#N/A</v>
      </c>
      <c r="Q276" t="e">
        <v>#N/A</v>
      </c>
      <c r="R276" t="e">
        <v>#N/A</v>
      </c>
      <c r="S276" t="e">
        <v>#N/A</v>
      </c>
      <c r="T276" t="e">
        <v>#N/A</v>
      </c>
      <c r="U276" t="e">
        <v>#N/A</v>
      </c>
      <c r="V276" t="e">
        <v>#N/A</v>
      </c>
      <c r="W276" t="e">
        <v>#N/A</v>
      </c>
      <c r="X276" t="e">
        <v>#N/A</v>
      </c>
      <c r="Y276" t="e">
        <v>#N/A</v>
      </c>
      <c r="Z276" t="e">
        <v>#N/A</v>
      </c>
      <c r="AA276" t="e">
        <v>#N/A</v>
      </c>
      <c r="AB276" t="e">
        <v>#N/A</v>
      </c>
      <c r="AC276" s="20" t="e">
        <v>#N/A</v>
      </c>
    </row>
    <row r="277" spans="1:29" x14ac:dyDescent="0.3">
      <c r="A277" t="s">
        <v>894</v>
      </c>
      <c r="C277" t="s">
        <v>156</v>
      </c>
      <c r="D277" t="e">
        <v>#N/A</v>
      </c>
      <c r="E277" t="e">
        <v>#N/A</v>
      </c>
      <c r="F277" t="e">
        <v>#N/A</v>
      </c>
      <c r="G277" t="e">
        <v>#N/A</v>
      </c>
      <c r="H277" t="e">
        <v>#N/A</v>
      </c>
      <c r="I277" t="e">
        <v>#N/A</v>
      </c>
      <c r="J277" t="e">
        <v>#N/A</v>
      </c>
      <c r="K277" t="e">
        <v>#N/A</v>
      </c>
      <c r="L277" t="e">
        <v>#N/A</v>
      </c>
      <c r="M277" t="e">
        <v>#N/A</v>
      </c>
      <c r="N277" t="e">
        <v>#N/A</v>
      </c>
      <c r="O277" t="e">
        <v>#N/A</v>
      </c>
      <c r="P277" t="e">
        <v>#N/A</v>
      </c>
      <c r="Q277" t="e">
        <v>#N/A</v>
      </c>
      <c r="R277" t="e">
        <v>#N/A</v>
      </c>
      <c r="S277" t="e">
        <v>#N/A</v>
      </c>
      <c r="T277" t="e">
        <v>#N/A</v>
      </c>
      <c r="U277" t="e">
        <v>#N/A</v>
      </c>
      <c r="V277" t="e">
        <v>#N/A</v>
      </c>
      <c r="W277" t="e">
        <v>#N/A</v>
      </c>
      <c r="X277" t="e">
        <v>#N/A</v>
      </c>
      <c r="Y277" t="e">
        <v>#N/A</v>
      </c>
      <c r="Z277" t="e">
        <v>#N/A</v>
      </c>
      <c r="AA277" t="e">
        <v>#N/A</v>
      </c>
      <c r="AB277" t="e">
        <v>#N/A</v>
      </c>
      <c r="AC277" s="20" t="e">
        <v>#N/A</v>
      </c>
    </row>
    <row r="278" spans="1:29" x14ac:dyDescent="0.3">
      <c r="A278" t="s">
        <v>894</v>
      </c>
      <c r="C278" t="s">
        <v>76</v>
      </c>
      <c r="D278" t="e">
        <v>#N/A</v>
      </c>
      <c r="E278" t="e">
        <v>#N/A</v>
      </c>
      <c r="F278" t="e">
        <v>#N/A</v>
      </c>
      <c r="G278" t="e">
        <v>#N/A</v>
      </c>
      <c r="H278" t="e">
        <v>#N/A</v>
      </c>
      <c r="I278" t="e">
        <v>#N/A</v>
      </c>
      <c r="J278" t="e">
        <v>#N/A</v>
      </c>
      <c r="K278" t="e">
        <v>#N/A</v>
      </c>
      <c r="L278" t="e">
        <v>#N/A</v>
      </c>
      <c r="M278" t="e">
        <v>#N/A</v>
      </c>
      <c r="N278" t="e">
        <v>#N/A</v>
      </c>
      <c r="O278" t="e">
        <v>#N/A</v>
      </c>
      <c r="P278" t="e">
        <v>#N/A</v>
      </c>
      <c r="Q278" t="e">
        <v>#N/A</v>
      </c>
      <c r="R278" t="e">
        <v>#N/A</v>
      </c>
      <c r="S278" t="e">
        <v>#N/A</v>
      </c>
      <c r="T278" t="e">
        <v>#N/A</v>
      </c>
      <c r="U278" t="e">
        <v>#N/A</v>
      </c>
      <c r="V278" t="e">
        <v>#N/A</v>
      </c>
      <c r="W278" t="e">
        <v>#N/A</v>
      </c>
      <c r="X278" t="e">
        <v>#N/A</v>
      </c>
      <c r="Y278" t="e">
        <v>#N/A</v>
      </c>
      <c r="Z278" t="e">
        <v>#N/A</v>
      </c>
      <c r="AA278" t="e">
        <v>#N/A</v>
      </c>
      <c r="AB278" t="e">
        <v>#N/A</v>
      </c>
      <c r="AC278" s="20" t="e">
        <v>#N/A</v>
      </c>
    </row>
    <row r="279" spans="1:29" x14ac:dyDescent="0.3">
      <c r="A279" t="s">
        <v>894</v>
      </c>
      <c r="C279" t="s">
        <v>72</v>
      </c>
      <c r="D279" t="e">
        <v>#N/A</v>
      </c>
      <c r="E279" t="e">
        <v>#N/A</v>
      </c>
      <c r="F279" t="e">
        <v>#N/A</v>
      </c>
      <c r="G279" t="e">
        <v>#N/A</v>
      </c>
      <c r="H279" t="e">
        <v>#N/A</v>
      </c>
      <c r="I279" t="e">
        <v>#N/A</v>
      </c>
      <c r="J279" t="e">
        <v>#N/A</v>
      </c>
      <c r="K279" t="e">
        <v>#N/A</v>
      </c>
      <c r="L279" t="e">
        <v>#N/A</v>
      </c>
      <c r="M279" t="e">
        <v>#N/A</v>
      </c>
      <c r="N279" t="e">
        <v>#N/A</v>
      </c>
      <c r="O279" t="e">
        <v>#N/A</v>
      </c>
      <c r="P279" t="e">
        <v>#N/A</v>
      </c>
      <c r="Q279" t="e">
        <v>#N/A</v>
      </c>
      <c r="R279" t="e">
        <v>#N/A</v>
      </c>
      <c r="S279" t="e">
        <v>#N/A</v>
      </c>
      <c r="T279" t="e">
        <v>#N/A</v>
      </c>
      <c r="U279" t="e">
        <v>#N/A</v>
      </c>
      <c r="V279" t="e">
        <v>#N/A</v>
      </c>
      <c r="W279" t="e">
        <v>#N/A</v>
      </c>
      <c r="X279" t="e">
        <v>#N/A</v>
      </c>
      <c r="Y279" t="e">
        <v>#N/A</v>
      </c>
      <c r="Z279" t="e">
        <v>#N/A</v>
      </c>
      <c r="AA279" t="e">
        <v>#N/A</v>
      </c>
      <c r="AB279" t="e">
        <v>#N/A</v>
      </c>
      <c r="AC279" s="20" t="e">
        <v>#N/A</v>
      </c>
    </row>
    <row r="280" spans="1:29" x14ac:dyDescent="0.3">
      <c r="A280" t="s">
        <v>894</v>
      </c>
      <c r="C280" t="s">
        <v>130</v>
      </c>
      <c r="D280" t="e">
        <v>#N/A</v>
      </c>
      <c r="E280" t="e">
        <v>#N/A</v>
      </c>
      <c r="F280" t="e">
        <v>#N/A</v>
      </c>
      <c r="G280" t="e">
        <v>#N/A</v>
      </c>
      <c r="H280" t="e">
        <v>#N/A</v>
      </c>
      <c r="I280" t="e">
        <v>#N/A</v>
      </c>
      <c r="J280" t="e">
        <v>#N/A</v>
      </c>
      <c r="K280" t="e">
        <v>#N/A</v>
      </c>
      <c r="L280" t="e">
        <v>#N/A</v>
      </c>
      <c r="M280" t="e">
        <v>#N/A</v>
      </c>
      <c r="N280" t="e">
        <v>#N/A</v>
      </c>
      <c r="O280" t="e">
        <v>#N/A</v>
      </c>
      <c r="P280" t="e">
        <v>#N/A</v>
      </c>
      <c r="Q280" t="e">
        <v>#N/A</v>
      </c>
      <c r="R280" t="e">
        <v>#N/A</v>
      </c>
      <c r="S280" t="e">
        <v>#N/A</v>
      </c>
      <c r="T280" t="e">
        <v>#N/A</v>
      </c>
      <c r="U280" t="e">
        <v>#N/A</v>
      </c>
      <c r="V280" t="e">
        <v>#N/A</v>
      </c>
      <c r="W280" t="e">
        <v>#N/A</v>
      </c>
      <c r="X280" t="e">
        <v>#N/A</v>
      </c>
      <c r="Y280" t="e">
        <v>#N/A</v>
      </c>
      <c r="Z280" t="e">
        <v>#N/A</v>
      </c>
      <c r="AA280" t="e">
        <v>#N/A</v>
      </c>
      <c r="AB280" t="e">
        <v>#N/A</v>
      </c>
      <c r="AC280" s="20" t="e">
        <v>#N/A</v>
      </c>
    </row>
    <row r="281" spans="1:29" x14ac:dyDescent="0.3">
      <c r="A281" t="s">
        <v>894</v>
      </c>
      <c r="C281" t="s">
        <v>162</v>
      </c>
      <c r="D281" t="e">
        <v>#N/A</v>
      </c>
      <c r="E281" t="e">
        <v>#N/A</v>
      </c>
      <c r="F281" t="e">
        <v>#N/A</v>
      </c>
      <c r="G281" t="e">
        <v>#N/A</v>
      </c>
      <c r="H281" t="e">
        <v>#N/A</v>
      </c>
      <c r="I281" t="e">
        <v>#N/A</v>
      </c>
      <c r="J281" t="e">
        <v>#N/A</v>
      </c>
      <c r="K281" t="e">
        <v>#N/A</v>
      </c>
      <c r="L281" t="e">
        <v>#N/A</v>
      </c>
      <c r="M281" t="e">
        <v>#N/A</v>
      </c>
      <c r="N281" t="e">
        <v>#N/A</v>
      </c>
      <c r="O281" t="e">
        <v>#N/A</v>
      </c>
      <c r="P281" t="e">
        <v>#N/A</v>
      </c>
      <c r="Q281" t="e">
        <v>#N/A</v>
      </c>
      <c r="R281" t="e">
        <v>#N/A</v>
      </c>
      <c r="S281" t="e">
        <v>#N/A</v>
      </c>
      <c r="T281" t="e">
        <v>#N/A</v>
      </c>
      <c r="U281" t="e">
        <v>#N/A</v>
      </c>
      <c r="V281" t="e">
        <v>#N/A</v>
      </c>
      <c r="W281" t="e">
        <v>#N/A</v>
      </c>
      <c r="X281" t="e">
        <v>#N/A</v>
      </c>
      <c r="Y281" t="e">
        <v>#N/A</v>
      </c>
      <c r="Z281" t="e">
        <v>#N/A</v>
      </c>
      <c r="AA281" t="e">
        <v>#N/A</v>
      </c>
      <c r="AB281" t="e">
        <v>#N/A</v>
      </c>
      <c r="AC281" s="20" t="e">
        <v>#N/A</v>
      </c>
    </row>
    <row r="282" spans="1:29" x14ac:dyDescent="0.3">
      <c r="A282" t="s">
        <v>894</v>
      </c>
      <c r="C282" t="s">
        <v>111</v>
      </c>
      <c r="D282" t="e">
        <v>#N/A</v>
      </c>
      <c r="E282" t="e">
        <v>#N/A</v>
      </c>
      <c r="F282" t="e">
        <v>#N/A</v>
      </c>
      <c r="G282" t="e">
        <v>#N/A</v>
      </c>
      <c r="H282" t="e">
        <v>#N/A</v>
      </c>
      <c r="I282" t="e">
        <v>#N/A</v>
      </c>
      <c r="J282" t="e">
        <v>#N/A</v>
      </c>
      <c r="K282" t="e">
        <v>#N/A</v>
      </c>
      <c r="L282" t="e">
        <v>#N/A</v>
      </c>
      <c r="M282" t="e">
        <v>#N/A</v>
      </c>
      <c r="N282" t="e">
        <v>#N/A</v>
      </c>
      <c r="O282" t="e">
        <v>#N/A</v>
      </c>
      <c r="P282" t="e">
        <v>#N/A</v>
      </c>
      <c r="Q282" t="e">
        <v>#N/A</v>
      </c>
      <c r="R282" t="e">
        <v>#N/A</v>
      </c>
      <c r="S282" t="e">
        <v>#N/A</v>
      </c>
      <c r="T282" t="e">
        <v>#N/A</v>
      </c>
      <c r="U282" t="e">
        <v>#N/A</v>
      </c>
      <c r="V282" t="e">
        <v>#N/A</v>
      </c>
      <c r="W282" t="e">
        <v>#N/A</v>
      </c>
      <c r="X282" t="e">
        <v>#N/A</v>
      </c>
      <c r="Y282" t="e">
        <v>#N/A</v>
      </c>
      <c r="Z282" t="e">
        <v>#N/A</v>
      </c>
      <c r="AA282" t="e">
        <v>#N/A</v>
      </c>
      <c r="AB282" t="e">
        <v>#N/A</v>
      </c>
      <c r="AC282" s="20" t="e">
        <v>#N/A</v>
      </c>
    </row>
    <row r="283" spans="1:29" x14ac:dyDescent="0.3">
      <c r="A283" t="s">
        <v>894</v>
      </c>
      <c r="C283" t="s">
        <v>276</v>
      </c>
      <c r="D283" t="e">
        <v>#N/A</v>
      </c>
      <c r="E283" t="e">
        <v>#N/A</v>
      </c>
      <c r="F283" t="e">
        <v>#N/A</v>
      </c>
      <c r="G283" t="e">
        <v>#N/A</v>
      </c>
      <c r="H283" t="e">
        <v>#N/A</v>
      </c>
      <c r="I283" t="e">
        <v>#N/A</v>
      </c>
      <c r="J283" t="e">
        <v>#N/A</v>
      </c>
      <c r="K283" t="e">
        <v>#N/A</v>
      </c>
      <c r="L283" t="e">
        <v>#N/A</v>
      </c>
      <c r="M283" t="e">
        <v>#N/A</v>
      </c>
      <c r="N283" t="e">
        <v>#N/A</v>
      </c>
      <c r="O283" t="e">
        <v>#N/A</v>
      </c>
      <c r="P283" t="e">
        <v>#N/A</v>
      </c>
      <c r="Q283" t="e">
        <v>#N/A</v>
      </c>
      <c r="R283" t="e">
        <v>#N/A</v>
      </c>
      <c r="S283" t="e">
        <v>#N/A</v>
      </c>
      <c r="T283" t="e">
        <v>#N/A</v>
      </c>
      <c r="U283" t="e">
        <v>#N/A</v>
      </c>
      <c r="V283" t="e">
        <v>#N/A</v>
      </c>
      <c r="W283" t="e">
        <v>#N/A</v>
      </c>
      <c r="X283" t="e">
        <v>#N/A</v>
      </c>
      <c r="Y283" t="e">
        <v>#N/A</v>
      </c>
      <c r="Z283" t="e">
        <v>#N/A</v>
      </c>
      <c r="AA283" t="e">
        <v>#N/A</v>
      </c>
      <c r="AB283" t="e">
        <v>#N/A</v>
      </c>
      <c r="AC283" s="20" t="e">
        <v>#N/A</v>
      </c>
    </row>
    <row r="284" spans="1:29" x14ac:dyDescent="0.3">
      <c r="A284" t="s">
        <v>894</v>
      </c>
      <c r="C284" t="s">
        <v>293</v>
      </c>
      <c r="D284" t="e">
        <v>#N/A</v>
      </c>
      <c r="E284" t="e">
        <v>#N/A</v>
      </c>
      <c r="F284" t="e">
        <v>#N/A</v>
      </c>
      <c r="G284" t="e">
        <v>#N/A</v>
      </c>
      <c r="H284" t="e">
        <v>#N/A</v>
      </c>
      <c r="I284" t="e">
        <v>#N/A</v>
      </c>
      <c r="J284" t="e">
        <v>#N/A</v>
      </c>
      <c r="K284" t="e">
        <v>#N/A</v>
      </c>
      <c r="L284" t="e">
        <v>#N/A</v>
      </c>
      <c r="M284" t="e">
        <v>#N/A</v>
      </c>
      <c r="N284" t="e">
        <v>#N/A</v>
      </c>
      <c r="O284" t="e">
        <v>#N/A</v>
      </c>
      <c r="P284" t="e">
        <v>#N/A</v>
      </c>
      <c r="Q284" t="e">
        <v>#N/A</v>
      </c>
      <c r="R284" t="e">
        <v>#N/A</v>
      </c>
      <c r="S284" t="e">
        <v>#N/A</v>
      </c>
      <c r="T284" t="e">
        <v>#N/A</v>
      </c>
      <c r="U284" t="e">
        <v>#N/A</v>
      </c>
      <c r="V284" t="e">
        <v>#N/A</v>
      </c>
      <c r="W284" t="e">
        <v>#N/A</v>
      </c>
      <c r="X284" t="e">
        <v>#N/A</v>
      </c>
      <c r="Y284" t="e">
        <v>#N/A</v>
      </c>
      <c r="Z284" t="e">
        <v>#N/A</v>
      </c>
      <c r="AA284" t="e">
        <v>#N/A</v>
      </c>
      <c r="AB284" t="e">
        <v>#N/A</v>
      </c>
      <c r="AC284" s="20" t="e">
        <v>#N/A</v>
      </c>
    </row>
    <row r="285" spans="1:29" x14ac:dyDescent="0.3">
      <c r="A285" t="s">
        <v>894</v>
      </c>
      <c r="C285" t="s">
        <v>124</v>
      </c>
      <c r="D285" t="e">
        <v>#N/A</v>
      </c>
      <c r="E285" t="e">
        <v>#N/A</v>
      </c>
      <c r="F285" t="e">
        <v>#N/A</v>
      </c>
      <c r="G285" t="e">
        <v>#N/A</v>
      </c>
      <c r="H285" t="e">
        <v>#N/A</v>
      </c>
      <c r="I285" t="e">
        <v>#N/A</v>
      </c>
      <c r="J285" t="e">
        <v>#N/A</v>
      </c>
      <c r="K285" t="e">
        <v>#N/A</v>
      </c>
      <c r="L285" t="e">
        <v>#N/A</v>
      </c>
      <c r="M285" t="e">
        <v>#N/A</v>
      </c>
      <c r="N285" t="e">
        <v>#N/A</v>
      </c>
      <c r="O285" t="e">
        <v>#N/A</v>
      </c>
      <c r="P285" t="e">
        <v>#N/A</v>
      </c>
      <c r="Q285" t="e">
        <v>#N/A</v>
      </c>
      <c r="R285" t="e">
        <v>#N/A</v>
      </c>
      <c r="S285" t="e">
        <v>#N/A</v>
      </c>
      <c r="T285" t="e">
        <v>#N/A</v>
      </c>
      <c r="U285" t="e">
        <v>#N/A</v>
      </c>
      <c r="V285" t="e">
        <v>#N/A</v>
      </c>
      <c r="W285" t="e">
        <v>#N/A</v>
      </c>
      <c r="X285" t="e">
        <v>#N/A</v>
      </c>
      <c r="Y285" t="e">
        <v>#N/A</v>
      </c>
      <c r="Z285" t="e">
        <v>#N/A</v>
      </c>
      <c r="AA285" t="e">
        <v>#N/A</v>
      </c>
      <c r="AB285" t="e">
        <v>#N/A</v>
      </c>
      <c r="AC285" s="20" t="e">
        <v>#N/A</v>
      </c>
    </row>
    <row r="286" spans="1:29" x14ac:dyDescent="0.3">
      <c r="A286" t="s">
        <v>894</v>
      </c>
      <c r="C286" t="s">
        <v>184</v>
      </c>
      <c r="D286" t="e">
        <v>#N/A</v>
      </c>
      <c r="E286" t="e">
        <v>#N/A</v>
      </c>
      <c r="F286" t="e">
        <v>#N/A</v>
      </c>
      <c r="G286" t="e">
        <v>#N/A</v>
      </c>
      <c r="H286" t="e">
        <v>#N/A</v>
      </c>
      <c r="I286" t="e">
        <v>#N/A</v>
      </c>
      <c r="J286" t="e">
        <v>#N/A</v>
      </c>
      <c r="K286" t="e">
        <v>#N/A</v>
      </c>
      <c r="L286" t="e">
        <v>#N/A</v>
      </c>
      <c r="M286" t="e">
        <v>#N/A</v>
      </c>
      <c r="N286" t="e">
        <v>#N/A</v>
      </c>
      <c r="O286" t="e">
        <v>#N/A</v>
      </c>
      <c r="P286" t="e">
        <v>#N/A</v>
      </c>
      <c r="Q286" t="e">
        <v>#N/A</v>
      </c>
      <c r="R286" t="e">
        <v>#N/A</v>
      </c>
      <c r="S286" t="e">
        <v>#N/A</v>
      </c>
      <c r="T286" t="e">
        <v>#N/A</v>
      </c>
      <c r="U286" t="e">
        <v>#N/A</v>
      </c>
      <c r="V286" t="e">
        <v>#N/A</v>
      </c>
      <c r="W286" t="e">
        <v>#N/A</v>
      </c>
      <c r="X286" t="e">
        <v>#N/A</v>
      </c>
      <c r="Y286" t="e">
        <v>#N/A</v>
      </c>
      <c r="Z286" t="e">
        <v>#N/A</v>
      </c>
      <c r="AA286" t="e">
        <v>#N/A</v>
      </c>
      <c r="AB286" t="e">
        <v>#N/A</v>
      </c>
      <c r="AC286" s="20" t="e">
        <v>#N/A</v>
      </c>
    </row>
    <row r="287" spans="1:29" x14ac:dyDescent="0.3">
      <c r="A287" t="s">
        <v>894</v>
      </c>
      <c r="C287" t="s">
        <v>259</v>
      </c>
      <c r="D287" t="e">
        <v>#N/A</v>
      </c>
      <c r="E287" t="e">
        <v>#N/A</v>
      </c>
      <c r="F287" t="e">
        <v>#N/A</v>
      </c>
      <c r="G287" t="e">
        <v>#N/A</v>
      </c>
      <c r="H287" t="e">
        <v>#N/A</v>
      </c>
      <c r="I287" t="e">
        <v>#N/A</v>
      </c>
      <c r="J287" t="e">
        <v>#N/A</v>
      </c>
      <c r="K287" t="e">
        <v>#N/A</v>
      </c>
      <c r="L287" t="e">
        <v>#N/A</v>
      </c>
      <c r="M287" t="e">
        <v>#N/A</v>
      </c>
      <c r="N287" t="e">
        <v>#N/A</v>
      </c>
      <c r="O287" t="e">
        <v>#N/A</v>
      </c>
      <c r="P287" t="e">
        <v>#N/A</v>
      </c>
      <c r="Q287" t="e">
        <v>#N/A</v>
      </c>
      <c r="R287" t="e">
        <v>#N/A</v>
      </c>
      <c r="S287" t="e">
        <v>#N/A</v>
      </c>
      <c r="T287" t="e">
        <v>#N/A</v>
      </c>
      <c r="U287" t="e">
        <v>#N/A</v>
      </c>
      <c r="V287" t="e">
        <v>#N/A</v>
      </c>
      <c r="W287" t="e">
        <v>#N/A</v>
      </c>
      <c r="X287" t="e">
        <v>#N/A</v>
      </c>
      <c r="Y287" t="e">
        <v>#N/A</v>
      </c>
      <c r="Z287" t="e">
        <v>#N/A</v>
      </c>
      <c r="AA287" t="e">
        <v>#N/A</v>
      </c>
      <c r="AB287" t="e">
        <v>#N/A</v>
      </c>
      <c r="AC287" s="20" t="e">
        <v>#N/A</v>
      </c>
    </row>
    <row r="288" spans="1:29" x14ac:dyDescent="0.3">
      <c r="A288" t="s">
        <v>894</v>
      </c>
      <c r="C288" t="s">
        <v>274</v>
      </c>
      <c r="D288" t="e">
        <v>#N/A</v>
      </c>
      <c r="E288" t="e">
        <v>#N/A</v>
      </c>
      <c r="F288" t="e">
        <v>#N/A</v>
      </c>
      <c r="G288" t="e">
        <v>#N/A</v>
      </c>
      <c r="H288" t="e">
        <v>#N/A</v>
      </c>
      <c r="I288" t="e">
        <v>#N/A</v>
      </c>
      <c r="J288" t="e">
        <v>#N/A</v>
      </c>
      <c r="K288" t="e">
        <v>#N/A</v>
      </c>
      <c r="L288" t="e">
        <v>#N/A</v>
      </c>
      <c r="M288" t="e">
        <v>#N/A</v>
      </c>
      <c r="N288" t="e">
        <v>#N/A</v>
      </c>
      <c r="O288" t="e">
        <v>#N/A</v>
      </c>
      <c r="P288" t="e">
        <v>#N/A</v>
      </c>
      <c r="Q288" t="e">
        <v>#N/A</v>
      </c>
      <c r="R288" t="e">
        <v>#N/A</v>
      </c>
      <c r="S288" t="e">
        <v>#N/A</v>
      </c>
      <c r="T288" t="e">
        <v>#N/A</v>
      </c>
      <c r="U288" t="e">
        <v>#N/A</v>
      </c>
      <c r="V288" t="e">
        <v>#N/A</v>
      </c>
      <c r="W288" t="e">
        <v>#N/A</v>
      </c>
      <c r="X288" t="e">
        <v>#N/A</v>
      </c>
      <c r="Y288" t="e">
        <v>#N/A</v>
      </c>
      <c r="Z288" t="e">
        <v>#N/A</v>
      </c>
      <c r="AA288" t="e">
        <v>#N/A</v>
      </c>
      <c r="AB288" t="e">
        <v>#N/A</v>
      </c>
      <c r="AC288" s="20" t="e">
        <v>#N/A</v>
      </c>
    </row>
    <row r="289" spans="1:29" x14ac:dyDescent="0.3">
      <c r="A289" t="s">
        <v>894</v>
      </c>
      <c r="C289" t="s">
        <v>50</v>
      </c>
      <c r="D289" t="e">
        <v>#N/A</v>
      </c>
      <c r="E289" t="e">
        <v>#N/A</v>
      </c>
      <c r="F289" t="e">
        <v>#N/A</v>
      </c>
      <c r="G289" t="e">
        <v>#N/A</v>
      </c>
      <c r="H289" t="e">
        <v>#N/A</v>
      </c>
      <c r="I289" t="e">
        <v>#N/A</v>
      </c>
      <c r="J289" t="e">
        <v>#N/A</v>
      </c>
      <c r="K289" t="e">
        <v>#N/A</v>
      </c>
      <c r="L289" t="e">
        <v>#N/A</v>
      </c>
      <c r="M289" t="e">
        <v>#N/A</v>
      </c>
      <c r="N289" t="e">
        <v>#N/A</v>
      </c>
      <c r="O289" t="e">
        <v>#N/A</v>
      </c>
      <c r="P289" t="e">
        <v>#N/A</v>
      </c>
      <c r="Q289" t="e">
        <v>#N/A</v>
      </c>
      <c r="R289" t="e">
        <v>#N/A</v>
      </c>
      <c r="S289" t="e">
        <v>#N/A</v>
      </c>
      <c r="T289" t="e">
        <v>#N/A</v>
      </c>
      <c r="U289" t="e">
        <v>#N/A</v>
      </c>
      <c r="V289" t="e">
        <v>#N/A</v>
      </c>
      <c r="W289" t="e">
        <v>#N/A</v>
      </c>
      <c r="X289" t="e">
        <v>#N/A</v>
      </c>
      <c r="Y289" t="e">
        <v>#N/A</v>
      </c>
      <c r="Z289" t="e">
        <v>#N/A</v>
      </c>
      <c r="AA289" t="e">
        <v>#N/A</v>
      </c>
      <c r="AB289" t="e">
        <v>#N/A</v>
      </c>
      <c r="AC289" s="20" t="e">
        <v>#N/A</v>
      </c>
    </row>
    <row r="290" spans="1:29" x14ac:dyDescent="0.3">
      <c r="A290" t="s">
        <v>894</v>
      </c>
      <c r="C290" t="s">
        <v>297</v>
      </c>
      <c r="D290" t="e">
        <v>#N/A</v>
      </c>
      <c r="E290" t="e">
        <v>#N/A</v>
      </c>
      <c r="F290" t="e">
        <v>#N/A</v>
      </c>
      <c r="G290" t="e">
        <v>#N/A</v>
      </c>
      <c r="H290" t="e">
        <v>#N/A</v>
      </c>
      <c r="I290" t="e">
        <v>#N/A</v>
      </c>
      <c r="J290" t="e">
        <v>#N/A</v>
      </c>
      <c r="K290" t="e">
        <v>#N/A</v>
      </c>
      <c r="L290" t="e">
        <v>#N/A</v>
      </c>
      <c r="M290" t="e">
        <v>#N/A</v>
      </c>
      <c r="N290" t="e">
        <v>#N/A</v>
      </c>
      <c r="O290" t="e">
        <v>#N/A</v>
      </c>
      <c r="P290" t="e">
        <v>#N/A</v>
      </c>
      <c r="Q290" t="e">
        <v>#N/A</v>
      </c>
      <c r="R290" t="e">
        <v>#N/A</v>
      </c>
      <c r="S290" t="e">
        <v>#N/A</v>
      </c>
      <c r="T290" t="e">
        <v>#N/A</v>
      </c>
      <c r="U290" t="e">
        <v>#N/A</v>
      </c>
      <c r="V290" t="e">
        <v>#N/A</v>
      </c>
      <c r="W290" t="e">
        <v>#N/A</v>
      </c>
      <c r="X290" t="e">
        <v>#N/A</v>
      </c>
      <c r="Y290" t="e">
        <v>#N/A</v>
      </c>
      <c r="Z290" t="e">
        <v>#N/A</v>
      </c>
      <c r="AA290" t="e">
        <v>#N/A</v>
      </c>
      <c r="AB290" t="e">
        <v>#N/A</v>
      </c>
      <c r="AC290" s="20" t="e">
        <v>#N/A</v>
      </c>
    </row>
    <row r="291" spans="1:29" x14ac:dyDescent="0.3">
      <c r="AC291" s="20"/>
    </row>
    <row r="1839" spans="4:4" x14ac:dyDescent="0.3">
      <c r="D1839" s="13"/>
    </row>
    <row r="2505" spans="4:4" x14ac:dyDescent="0.3">
      <c r="D2505" s="13"/>
    </row>
    <row r="3056" spans="4:4" x14ac:dyDescent="0.3">
      <c r="D3056" s="13"/>
    </row>
    <row r="4095" spans="4:4" x14ac:dyDescent="0.3">
      <c r="D4095" s="13"/>
    </row>
    <row r="5224" spans="4:4" x14ac:dyDescent="0.3">
      <c r="D5224" s="13"/>
    </row>
    <row r="5498" spans="4:4" x14ac:dyDescent="0.3">
      <c r="D5498" s="13"/>
    </row>
    <row r="5977" spans="4:4" x14ac:dyDescent="0.3">
      <c r="D5977" s="13"/>
    </row>
    <row r="8255" spans="4:4" x14ac:dyDescent="0.3">
      <c r="D8255" s="13"/>
    </row>
  </sheetData>
  <autoFilter ref="A1:AC1" xr:uid="{51014FB3-3D22-4F34-A52F-7A6788F7DDA4}">
    <sortState xmlns:xlrd2="http://schemas.microsoft.com/office/spreadsheetml/2017/richdata2" ref="A2:AC290">
      <sortCondition descending="1" ref="AC1"/>
    </sortState>
  </autoFilter>
  <phoneticPr fontId="10" type="noConversion"/>
  <conditionalFormatting sqref="O2:Z290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:Z290 O3:T290 O2:Z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61FF-3AFC-441F-82AA-7D1143F2F799}">
  <dimension ref="A1:C79"/>
  <sheetViews>
    <sheetView tabSelected="1" zoomScale="85" zoomScaleNormal="85" workbookViewId="0">
      <selection activeCell="D15" sqref="D15"/>
    </sheetView>
  </sheetViews>
  <sheetFormatPr defaultRowHeight="14.4" x14ac:dyDescent="0.3"/>
  <cols>
    <col min="1" max="1" width="15.5546875" bestFit="1" customWidth="1"/>
    <col min="2" max="2" width="27.33203125" customWidth="1"/>
    <col min="3" max="3" width="55.44140625" customWidth="1"/>
  </cols>
  <sheetData>
    <row r="1" spans="1:3" x14ac:dyDescent="0.3">
      <c r="C1" s="11" t="s">
        <v>1206</v>
      </c>
    </row>
    <row r="2" spans="1:3" x14ac:dyDescent="0.3">
      <c r="C2" s="31" t="s">
        <v>1207</v>
      </c>
    </row>
    <row r="3" spans="1:3" x14ac:dyDescent="0.3">
      <c r="C3" s="12" t="s">
        <v>1208</v>
      </c>
    </row>
    <row r="4" spans="1:3" x14ac:dyDescent="0.3">
      <c r="C4" s="10" t="s">
        <v>1209</v>
      </c>
    </row>
    <row r="6" spans="1:3" x14ac:dyDescent="0.3">
      <c r="A6" s="29" t="s">
        <v>447</v>
      </c>
      <c r="B6" s="30" t="s">
        <v>448</v>
      </c>
      <c r="C6" s="30" t="s">
        <v>449</v>
      </c>
    </row>
    <row r="7" spans="1:3" s="19" customFormat="1" x14ac:dyDescent="0.3">
      <c r="A7" s="12" t="s">
        <v>102</v>
      </c>
      <c r="B7" s="35" t="s">
        <v>450</v>
      </c>
      <c r="C7" t="s">
        <v>1006</v>
      </c>
    </row>
    <row r="8" spans="1:3" s="19" customFormat="1" x14ac:dyDescent="0.3">
      <c r="A8" s="28" t="s">
        <v>53</v>
      </c>
      <c r="B8" s="33" t="s">
        <v>452</v>
      </c>
      <c r="C8" t="s">
        <v>1181</v>
      </c>
    </row>
    <row r="9" spans="1:3" s="19" customFormat="1" x14ac:dyDescent="0.3">
      <c r="A9" s="31" t="s">
        <v>104</v>
      </c>
      <c r="B9" s="32" t="s">
        <v>104</v>
      </c>
      <c r="C9" t="s">
        <v>486</v>
      </c>
    </row>
    <row r="10" spans="1:3" s="19" customFormat="1" x14ac:dyDescent="0.3">
      <c r="A10" s="31" t="s">
        <v>43</v>
      </c>
      <c r="B10" s="32" t="s">
        <v>43</v>
      </c>
      <c r="C10" t="s">
        <v>720</v>
      </c>
    </row>
    <row r="11" spans="1:3" s="19" customFormat="1" x14ac:dyDescent="0.3">
      <c r="A11" s="12" t="s">
        <v>73</v>
      </c>
      <c r="B11" s="35" t="s">
        <v>73</v>
      </c>
      <c r="C11" t="s">
        <v>1022</v>
      </c>
    </row>
    <row r="12" spans="1:3" s="19" customFormat="1" x14ac:dyDescent="0.3">
      <c r="A12" s="31" t="s">
        <v>32</v>
      </c>
      <c r="B12" s="36" t="s">
        <v>32</v>
      </c>
      <c r="C12" t="s">
        <v>569</v>
      </c>
    </row>
    <row r="13" spans="1:3" s="19" customFormat="1" x14ac:dyDescent="0.3">
      <c r="A13" s="12" t="s">
        <v>64</v>
      </c>
      <c r="B13" s="35" t="s">
        <v>64</v>
      </c>
      <c r="C13" t="s">
        <v>1166</v>
      </c>
    </row>
    <row r="14" spans="1:3" s="19" customFormat="1" x14ac:dyDescent="0.3">
      <c r="A14" s="11" t="s">
        <v>25</v>
      </c>
      <c r="B14" s="34" t="s">
        <v>25</v>
      </c>
      <c r="C14" t="s">
        <v>1049</v>
      </c>
    </row>
    <row r="15" spans="1:3" s="19" customFormat="1" x14ac:dyDescent="0.3">
      <c r="A15" s="31" t="s">
        <v>255</v>
      </c>
      <c r="B15" s="32" t="s">
        <v>255</v>
      </c>
      <c r="C15" t="s">
        <v>1016</v>
      </c>
    </row>
    <row r="16" spans="1:3" s="19" customFormat="1" x14ac:dyDescent="0.3">
      <c r="A16" s="31" t="s">
        <v>187</v>
      </c>
      <c r="B16" s="32" t="s">
        <v>187</v>
      </c>
      <c r="C16" t="s">
        <v>484</v>
      </c>
    </row>
    <row r="17" spans="1:3" s="19" customFormat="1" x14ac:dyDescent="0.3">
      <c r="A17" s="31" t="s">
        <v>70</v>
      </c>
      <c r="B17" s="32" t="s">
        <v>70</v>
      </c>
      <c r="C17" t="s">
        <v>845</v>
      </c>
    </row>
    <row r="18" spans="1:3" s="19" customFormat="1" x14ac:dyDescent="0.3">
      <c r="A18" s="11" t="s">
        <v>108</v>
      </c>
      <c r="B18" s="34" t="s">
        <v>108</v>
      </c>
      <c r="C18" t="s">
        <v>1073</v>
      </c>
    </row>
    <row r="19" spans="1:3" s="19" customFormat="1" x14ac:dyDescent="0.3">
      <c r="A19" s="11" t="s">
        <v>69</v>
      </c>
      <c r="B19" s="34" t="s">
        <v>69</v>
      </c>
      <c r="C19" t="s">
        <v>739</v>
      </c>
    </row>
    <row r="20" spans="1:3" s="19" customFormat="1" x14ac:dyDescent="0.3">
      <c r="A20" s="31" t="s">
        <v>128</v>
      </c>
      <c r="B20" s="36" t="s">
        <v>128</v>
      </c>
      <c r="C20" t="s">
        <v>1137</v>
      </c>
    </row>
    <row r="21" spans="1:3" s="19" customFormat="1" x14ac:dyDescent="0.3">
      <c r="A21" s="31" t="s">
        <v>170</v>
      </c>
      <c r="B21" s="36" t="s">
        <v>170</v>
      </c>
      <c r="C21" t="s">
        <v>1108</v>
      </c>
    </row>
    <row r="22" spans="1:3" s="19" customFormat="1" x14ac:dyDescent="0.3">
      <c r="A22" s="28" t="s">
        <v>11</v>
      </c>
      <c r="B22" s="33" t="s">
        <v>11</v>
      </c>
      <c r="C22" t="s">
        <v>532</v>
      </c>
    </row>
    <row r="23" spans="1:3" s="19" customFormat="1" x14ac:dyDescent="0.3">
      <c r="A23" s="28" t="s">
        <v>42</v>
      </c>
      <c r="B23" s="33" t="s">
        <v>42</v>
      </c>
      <c r="C23" t="s">
        <v>1053</v>
      </c>
    </row>
    <row r="24" spans="1:3" s="19" customFormat="1" x14ac:dyDescent="0.3">
      <c r="A24" s="12" t="s">
        <v>15</v>
      </c>
      <c r="B24" s="35" t="s">
        <v>15</v>
      </c>
      <c r="C24" t="s">
        <v>709</v>
      </c>
    </row>
    <row r="25" spans="1:3" s="19" customFormat="1" x14ac:dyDescent="0.3">
      <c r="A25" s="11" t="s">
        <v>86</v>
      </c>
      <c r="B25" s="34" t="s">
        <v>86</v>
      </c>
      <c r="C25" t="s">
        <v>453</v>
      </c>
    </row>
    <row r="26" spans="1:3" s="19" customFormat="1" x14ac:dyDescent="0.3">
      <c r="A26" s="28" t="s">
        <v>10</v>
      </c>
      <c r="B26" s="33" t="s">
        <v>1195</v>
      </c>
      <c r="C26" t="s">
        <v>1115</v>
      </c>
    </row>
    <row r="27" spans="1:3" s="19" customFormat="1" x14ac:dyDescent="0.3">
      <c r="A27" s="12" t="s">
        <v>60</v>
      </c>
      <c r="B27" s="35" t="s">
        <v>454</v>
      </c>
      <c r="C27" t="s">
        <v>829</v>
      </c>
    </row>
    <row r="28" spans="1:3" s="19" customFormat="1" x14ac:dyDescent="0.3">
      <c r="A28" s="12" t="s">
        <v>56</v>
      </c>
      <c r="B28" s="35" t="s">
        <v>867</v>
      </c>
      <c r="C28" t="s">
        <v>1168</v>
      </c>
    </row>
    <row r="29" spans="1:3" s="19" customFormat="1" x14ac:dyDescent="0.3">
      <c r="A29" s="28" t="s">
        <v>37</v>
      </c>
      <c r="B29" s="33" t="s">
        <v>1198</v>
      </c>
      <c r="C29" t="s">
        <v>764</v>
      </c>
    </row>
    <row r="30" spans="1:3" s="19" customFormat="1" x14ac:dyDescent="0.3">
      <c r="A30" s="28" t="s">
        <v>80</v>
      </c>
      <c r="B30" s="33" t="s">
        <v>1200</v>
      </c>
      <c r="C30" t="s">
        <v>1027</v>
      </c>
    </row>
    <row r="31" spans="1:3" x14ac:dyDescent="0.3">
      <c r="A31" s="11" t="s">
        <v>123</v>
      </c>
      <c r="B31" s="34" t="s">
        <v>456</v>
      </c>
      <c r="C31" t="s">
        <v>1182</v>
      </c>
    </row>
    <row r="32" spans="1:3" x14ac:dyDescent="0.3">
      <c r="A32" s="31" t="s">
        <v>199</v>
      </c>
      <c r="B32" s="32" t="s">
        <v>852</v>
      </c>
      <c r="C32" t="s">
        <v>1153</v>
      </c>
    </row>
    <row r="33" spans="1:3" x14ac:dyDescent="0.3">
      <c r="A33" s="31" t="s">
        <v>189</v>
      </c>
      <c r="B33" s="32" t="s">
        <v>625</v>
      </c>
      <c r="C33" t="s">
        <v>489</v>
      </c>
    </row>
    <row r="34" spans="1:3" x14ac:dyDescent="0.3">
      <c r="A34" s="12" t="s">
        <v>98</v>
      </c>
      <c r="B34" s="35" t="s">
        <v>457</v>
      </c>
      <c r="C34" t="s">
        <v>1033</v>
      </c>
    </row>
    <row r="35" spans="1:3" x14ac:dyDescent="0.3">
      <c r="A35" s="28" t="s">
        <v>23</v>
      </c>
      <c r="B35" s="33" t="s">
        <v>458</v>
      </c>
      <c r="C35" t="s">
        <v>1152</v>
      </c>
    </row>
    <row r="36" spans="1:3" x14ac:dyDescent="0.3">
      <c r="A36" s="12" t="s">
        <v>85</v>
      </c>
      <c r="B36" s="35" t="s">
        <v>459</v>
      </c>
      <c r="C36" t="s">
        <v>1150</v>
      </c>
    </row>
    <row r="37" spans="1:3" x14ac:dyDescent="0.3">
      <c r="A37" s="11" t="s">
        <v>75</v>
      </c>
      <c r="B37" s="34" t="s">
        <v>460</v>
      </c>
      <c r="C37" t="s">
        <v>1044</v>
      </c>
    </row>
    <row r="38" spans="1:3" x14ac:dyDescent="0.3">
      <c r="A38" s="28" t="s">
        <v>34</v>
      </c>
      <c r="B38" s="33" t="s">
        <v>1199</v>
      </c>
      <c r="C38" t="s">
        <v>1040</v>
      </c>
    </row>
    <row r="39" spans="1:3" x14ac:dyDescent="0.3">
      <c r="A39" s="12" t="s">
        <v>39</v>
      </c>
      <c r="B39" s="35" t="s">
        <v>461</v>
      </c>
      <c r="C39" t="s">
        <v>1047</v>
      </c>
    </row>
    <row r="40" spans="1:3" x14ac:dyDescent="0.3">
      <c r="A40" s="31" t="s">
        <v>55</v>
      </c>
      <c r="B40" s="36" t="s">
        <v>462</v>
      </c>
      <c r="C40" t="s">
        <v>1084</v>
      </c>
    </row>
    <row r="41" spans="1:3" x14ac:dyDescent="0.3">
      <c r="A41" s="11" t="s">
        <v>95</v>
      </c>
      <c r="B41" s="34" t="s">
        <v>1203</v>
      </c>
      <c r="C41" t="s">
        <v>940</v>
      </c>
    </row>
    <row r="42" spans="1:3" x14ac:dyDescent="0.3">
      <c r="A42" s="28" t="s">
        <v>21</v>
      </c>
      <c r="B42" s="33" t="s">
        <v>463</v>
      </c>
      <c r="C42" t="s">
        <v>793</v>
      </c>
    </row>
    <row r="43" spans="1:3" x14ac:dyDescent="0.3">
      <c r="A43" s="11" t="s">
        <v>24</v>
      </c>
      <c r="B43" s="34" t="s">
        <v>483</v>
      </c>
      <c r="C43" t="s">
        <v>1145</v>
      </c>
    </row>
    <row r="44" spans="1:3" x14ac:dyDescent="0.3">
      <c r="A44" s="28" t="s">
        <v>8</v>
      </c>
      <c r="B44" s="33" t="s">
        <v>1190</v>
      </c>
      <c r="C44" t="s">
        <v>1088</v>
      </c>
    </row>
    <row r="45" spans="1:3" x14ac:dyDescent="0.3">
      <c r="A45" s="31" t="s">
        <v>29</v>
      </c>
      <c r="B45" s="32" t="s">
        <v>485</v>
      </c>
      <c r="C45" t="s">
        <v>773</v>
      </c>
    </row>
    <row r="46" spans="1:3" x14ac:dyDescent="0.3">
      <c r="A46" s="11" t="s">
        <v>52</v>
      </c>
      <c r="B46" s="34" t="s">
        <v>900</v>
      </c>
      <c r="C46" t="s">
        <v>1183</v>
      </c>
    </row>
    <row r="47" spans="1:3" s="16" customFormat="1" x14ac:dyDescent="0.3">
      <c r="A47" s="28" t="s">
        <v>13</v>
      </c>
      <c r="B47" s="33" t="s">
        <v>464</v>
      </c>
      <c r="C47" t="s">
        <v>1148</v>
      </c>
    </row>
    <row r="48" spans="1:3" x14ac:dyDescent="0.3">
      <c r="A48" s="11" t="s">
        <v>106</v>
      </c>
      <c r="B48" s="34" t="s">
        <v>1196</v>
      </c>
      <c r="C48" t="s">
        <v>980</v>
      </c>
    </row>
    <row r="49" spans="1:3" s="16" customFormat="1" x14ac:dyDescent="0.3">
      <c r="A49" s="12" t="s">
        <v>94</v>
      </c>
      <c r="B49" s="35" t="s">
        <v>465</v>
      </c>
      <c r="C49" t="s">
        <v>722</v>
      </c>
    </row>
    <row r="50" spans="1:3" x14ac:dyDescent="0.3">
      <c r="A50" s="28" t="s">
        <v>6</v>
      </c>
      <c r="B50" s="33" t="s">
        <v>466</v>
      </c>
      <c r="C50" t="s">
        <v>1069</v>
      </c>
    </row>
    <row r="51" spans="1:3" x14ac:dyDescent="0.3">
      <c r="A51" s="31" t="s">
        <v>196</v>
      </c>
      <c r="B51" s="36" t="s">
        <v>843</v>
      </c>
      <c r="C51" t="s">
        <v>1141</v>
      </c>
    </row>
    <row r="52" spans="1:3" x14ac:dyDescent="0.3">
      <c r="A52" s="31" t="s">
        <v>96</v>
      </c>
      <c r="B52" s="36" t="s">
        <v>892</v>
      </c>
      <c r="C52" t="s">
        <v>1186</v>
      </c>
    </row>
    <row r="53" spans="1:3" x14ac:dyDescent="0.3">
      <c r="A53" s="11" t="s">
        <v>117</v>
      </c>
      <c r="B53" s="34" t="s">
        <v>467</v>
      </c>
      <c r="C53" t="s">
        <v>1169</v>
      </c>
    </row>
    <row r="54" spans="1:3" x14ac:dyDescent="0.3">
      <c r="A54" s="31" t="s">
        <v>87</v>
      </c>
      <c r="B54" s="32" t="s">
        <v>468</v>
      </c>
      <c r="C54" t="s">
        <v>1000</v>
      </c>
    </row>
    <row r="55" spans="1:3" x14ac:dyDescent="0.3">
      <c r="A55" s="11" t="s">
        <v>103</v>
      </c>
      <c r="B55" s="34" t="s">
        <v>469</v>
      </c>
      <c r="C55" t="s">
        <v>982</v>
      </c>
    </row>
    <row r="56" spans="1:3" x14ac:dyDescent="0.3">
      <c r="A56" s="12" t="s">
        <v>16</v>
      </c>
      <c r="B56" s="35" t="s">
        <v>470</v>
      </c>
      <c r="C56" t="s">
        <v>1002</v>
      </c>
    </row>
    <row r="57" spans="1:3" x14ac:dyDescent="0.3">
      <c r="A57" s="11" t="s">
        <v>22</v>
      </c>
      <c r="B57" s="34" t="s">
        <v>1205</v>
      </c>
      <c r="C57" t="s">
        <v>1104</v>
      </c>
    </row>
    <row r="58" spans="1:3" x14ac:dyDescent="0.3">
      <c r="A58" s="28" t="s">
        <v>3</v>
      </c>
      <c r="B58" s="33" t="s">
        <v>1193</v>
      </c>
      <c r="C58" t="s">
        <v>936</v>
      </c>
    </row>
    <row r="59" spans="1:3" x14ac:dyDescent="0.3">
      <c r="A59" s="28" t="s">
        <v>14</v>
      </c>
      <c r="B59" s="33" t="s">
        <v>471</v>
      </c>
      <c r="C59" t="s">
        <v>1176</v>
      </c>
    </row>
    <row r="60" spans="1:3" x14ac:dyDescent="0.3">
      <c r="A60" s="11" t="s">
        <v>63</v>
      </c>
      <c r="B60" s="34" t="s">
        <v>1188</v>
      </c>
      <c r="C60" t="s">
        <v>530</v>
      </c>
    </row>
    <row r="61" spans="1:3" x14ac:dyDescent="0.3">
      <c r="A61" s="11" t="s">
        <v>110</v>
      </c>
      <c r="B61" s="34" t="s">
        <v>472</v>
      </c>
      <c r="C61" t="s">
        <v>1177</v>
      </c>
    </row>
    <row r="62" spans="1:3" x14ac:dyDescent="0.3">
      <c r="A62" s="28" t="s">
        <v>46</v>
      </c>
      <c r="B62" s="33" t="s">
        <v>949</v>
      </c>
      <c r="C62" t="s">
        <v>530</v>
      </c>
    </row>
    <row r="63" spans="1:3" x14ac:dyDescent="0.3">
      <c r="A63" s="28" t="s">
        <v>28</v>
      </c>
      <c r="B63" s="33" t="s">
        <v>473</v>
      </c>
      <c r="C63" t="s">
        <v>1098</v>
      </c>
    </row>
    <row r="64" spans="1:3" s="16" customFormat="1" x14ac:dyDescent="0.3">
      <c r="A64" s="28" t="s">
        <v>26</v>
      </c>
      <c r="B64" s="33" t="s">
        <v>474</v>
      </c>
      <c r="C64" t="s">
        <v>988</v>
      </c>
    </row>
    <row r="65" spans="1:3" x14ac:dyDescent="0.3">
      <c r="A65" s="28" t="s">
        <v>19</v>
      </c>
      <c r="B65" s="33" t="s">
        <v>475</v>
      </c>
      <c r="C65" t="s">
        <v>1025</v>
      </c>
    </row>
    <row r="66" spans="1:3" x14ac:dyDescent="0.3">
      <c r="A66" s="11" t="s">
        <v>91</v>
      </c>
      <c r="B66" s="34" t="s">
        <v>476</v>
      </c>
      <c r="C66" t="s">
        <v>1171</v>
      </c>
    </row>
    <row r="67" spans="1:3" s="16" customFormat="1" x14ac:dyDescent="0.3">
      <c r="A67" s="11" t="s">
        <v>78</v>
      </c>
      <c r="B67" s="34" t="s">
        <v>761</v>
      </c>
      <c r="C67" t="s">
        <v>1080</v>
      </c>
    </row>
    <row r="68" spans="1:3" x14ac:dyDescent="0.3">
      <c r="A68" s="28" t="s">
        <v>48</v>
      </c>
      <c r="B68" s="33" t="s">
        <v>477</v>
      </c>
      <c r="C68" t="s">
        <v>1122</v>
      </c>
    </row>
    <row r="69" spans="1:3" s="16" customFormat="1" x14ac:dyDescent="0.3">
      <c r="A69" s="31" t="s">
        <v>62</v>
      </c>
      <c r="B69" s="32" t="s">
        <v>478</v>
      </c>
      <c r="C69" t="s">
        <v>945</v>
      </c>
    </row>
    <row r="70" spans="1:3" s="16" customFormat="1" x14ac:dyDescent="0.3">
      <c r="A70" s="28" t="s">
        <v>49</v>
      </c>
      <c r="B70" s="33" t="s">
        <v>479</v>
      </c>
      <c r="C70" t="s">
        <v>599</v>
      </c>
    </row>
    <row r="71" spans="1:3" x14ac:dyDescent="0.3">
      <c r="A71" s="12" t="s">
        <v>107</v>
      </c>
      <c r="B71" s="35" t="s">
        <v>674</v>
      </c>
      <c r="C71" t="s">
        <v>675</v>
      </c>
    </row>
    <row r="72" spans="1:3" s="16" customFormat="1" x14ac:dyDescent="0.3">
      <c r="A72" s="31" t="s">
        <v>71</v>
      </c>
      <c r="B72" s="32" t="s">
        <v>480</v>
      </c>
      <c r="C72" t="s">
        <v>998</v>
      </c>
    </row>
    <row r="73" spans="1:3" x14ac:dyDescent="0.3">
      <c r="A73" s="28" t="s">
        <v>2</v>
      </c>
      <c r="B73" s="33" t="s">
        <v>1192</v>
      </c>
      <c r="C73" t="s">
        <v>598</v>
      </c>
    </row>
    <row r="74" spans="1:3" x14ac:dyDescent="0.3">
      <c r="A74" s="28" t="s">
        <v>9</v>
      </c>
      <c r="B74" s="33" t="s">
        <v>481</v>
      </c>
      <c r="C74" t="s">
        <v>934</v>
      </c>
    </row>
    <row r="75" spans="1:3" s="16" customFormat="1" x14ac:dyDescent="0.3">
      <c r="A75" s="28" t="s">
        <v>5</v>
      </c>
      <c r="B75" s="33" t="s">
        <v>482</v>
      </c>
      <c r="C75" t="s">
        <v>1039</v>
      </c>
    </row>
    <row r="76" spans="1:3" x14ac:dyDescent="0.3">
      <c r="A76" s="12" t="s">
        <v>31</v>
      </c>
      <c r="B76" s="35" t="s">
        <v>1191</v>
      </c>
      <c r="C76" t="s">
        <v>1095</v>
      </c>
    </row>
    <row r="77" spans="1:3" x14ac:dyDescent="0.3">
      <c r="A77" s="11" t="s">
        <v>74</v>
      </c>
      <c r="B77" s="34" t="s">
        <v>1194</v>
      </c>
      <c r="C77" t="s">
        <v>1063</v>
      </c>
    </row>
    <row r="78" spans="1:3" x14ac:dyDescent="0.3">
      <c r="A78" s="28" t="s">
        <v>36</v>
      </c>
      <c r="B78" s="33" t="s">
        <v>1189</v>
      </c>
      <c r="C78" t="s">
        <v>941</v>
      </c>
    </row>
    <row r="79" spans="1:3" x14ac:dyDescent="0.3">
      <c r="A79" s="11" t="s">
        <v>89</v>
      </c>
      <c r="B79" s="34" t="s">
        <v>1197</v>
      </c>
      <c r="C79" t="s">
        <v>1031</v>
      </c>
    </row>
  </sheetData>
  <autoFilter ref="A6:C79" xr:uid="{8E0CFF89-49F5-44AB-8181-C29C51E21C56}">
    <sortState xmlns:xlrd2="http://schemas.microsoft.com/office/spreadsheetml/2017/richdata2" ref="A7:C79">
      <sortCondition ref="B6:B79"/>
    </sortState>
  </autoFilter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SHEETS DESCRIPTION</vt:lpstr>
      <vt:lpstr>1. SUMMARY</vt:lpstr>
      <vt:lpstr>2. INTERACTORS LOCALIZATIONS</vt:lpstr>
      <vt:lpstr>3. FAMILIES NETWORK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Morello</dc:creator>
  <cp:lastModifiedBy>Jorge Morello</cp:lastModifiedBy>
  <dcterms:created xsi:type="dcterms:W3CDTF">2025-07-16T07:53:09Z</dcterms:created>
  <dcterms:modified xsi:type="dcterms:W3CDTF">2026-07-05T09:49:48Z</dcterms:modified>
</cp:coreProperties>
</file>