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ex" sheetId="1" state="visible" r:id="rId3"/>
    <sheet name="Table 1" sheetId="2" state="visible" r:id="rId4"/>
    <sheet name="Table 2" sheetId="3" state="visible" r:id="rId5"/>
    <sheet name="Table 3" sheetId="4" state="visible" r:id="rId6"/>
    <sheet name="Table 4" sheetId="5" state="visible" r:id="rId7"/>
    <sheet name="Table 5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<sst xmlns="http://schemas.openxmlformats.org/spreadsheetml/2006/main" count="99" uniqueCount="66">
  <si>
    <t xml:space="preserve">VozConsultAI - Manuscript tables (J.UCS draft v3)</t>
  </si>
  <si>
    <t xml:space="preserve">Table 1</t>
  </si>
  <si>
    <t xml:space="preserve">Open-weight models included in the benchmark</t>
  </si>
  <si>
    <t xml:space="preserve">Table 2</t>
  </si>
  <si>
    <t xml:space="preserve">Semantic and Structural Correctness (SSC) by SOAP component</t>
  </si>
  <si>
    <t xml:space="preserve">Table 3</t>
  </si>
  <si>
    <t xml:space="preserve">Information Coverage and Completeness (ICC) by SOAP component</t>
  </si>
  <si>
    <t xml:space="preserve">Table 4</t>
  </si>
  <si>
    <t xml:space="preserve">Clinical Grounding Index (CGI) by SOAP component</t>
  </si>
  <si>
    <t xml:space="preserve">Table 5</t>
  </si>
  <si>
    <t xml:space="preserve">Consolidated Clinical Documentation Quality Index (CDQI)</t>
  </si>
  <si>
    <t xml:space="preserve">Source: Deliverable M2.E3.D2 - Comparative report of generative AI providers, VozConsultAI project (TED No. 31/2024). Evaluation over 30 synthetic Brazilian Portuguese teleconsultation transcripts, six specialties.</t>
  </si>
  <si>
    <t xml:space="preserve">Table 1: Open-weight models included in the benchmark.</t>
  </si>
  <si>
    <t xml:space="preserve">Model</t>
  </si>
  <si>
    <t xml:space="preserve">Developer (country)</t>
  </si>
  <si>
    <t xml:space="preserve">License</t>
  </si>
  <si>
    <t xml:space="preserve">Scale</t>
  </si>
  <si>
    <t xml:space="preserve">Hardware (indicative)</t>
  </si>
  <si>
    <t xml:space="preserve">PT-BR support</t>
  </si>
  <si>
    <t xml:space="preserve">gpt-oss-120b</t>
  </si>
  <si>
    <t xml:space="preserve">OpenAI (USA)</t>
  </si>
  <si>
    <t xml:space="preserve">Apache 2.0</t>
  </si>
  <si>
    <t xml:space="preserve">117B MoE (~5.1B active)</t>
  </si>
  <si>
    <t xml:space="preserve">1x 80 GB GPU</t>
  </si>
  <si>
    <t xml:space="preserve">limited (EN-centric)</t>
  </si>
  <si>
    <t xml:space="preserve">Llama 3.3 70B Instruct</t>
  </si>
  <si>
    <t xml:space="preserve">Meta (USA)</t>
  </si>
  <si>
    <t xml:space="preserve">Llama Community</t>
  </si>
  <si>
    <t xml:space="preserve">70B dense</t>
  </si>
  <si>
    <t xml:space="preserve">~2x 80 GB GPU</t>
  </si>
  <si>
    <t xml:space="preserve">official</t>
  </si>
  <si>
    <t xml:space="preserve">Mistral Small</t>
  </si>
  <si>
    <t xml:space="preserve">Mistral AI (EU)</t>
  </si>
  <si>
    <t xml:space="preserve">intermediate</t>
  </si>
  <si>
    <t xml:space="preserve">multi-GPU (medium)</t>
  </si>
  <si>
    <t xml:space="preserve">yes</t>
  </si>
  <si>
    <t xml:space="preserve">Mistral 7B Instruct v0.3</t>
  </si>
  <si>
    <t xml:space="preserve">7B dense</t>
  </si>
  <si>
    <t xml:space="preserve">1x consumer GPU</t>
  </si>
  <si>
    <t xml:space="preserve">partial</t>
  </si>
  <si>
    <t xml:space="preserve">DeepSeek V3.2</t>
  </si>
  <si>
    <t xml:space="preserve">DeepSeek (China)</t>
  </si>
  <si>
    <t xml:space="preserve">MIT</t>
  </si>
  <si>
    <t xml:space="preserve">671B MoE (~37B active)</t>
  </si>
  <si>
    <t xml:space="preserve">multi-GPU (large)</t>
  </si>
  <si>
    <t xml:space="preserve">partial (validated)</t>
  </si>
  <si>
    <t xml:space="preserve">Source: VozConsultAI project, deliverable M2.E3.D2 (2026).</t>
  </si>
  <si>
    <t xml:space="preserve">Table 2: Semantic and Structural Correctness (SSC) by SOAP component.</t>
  </si>
  <si>
    <t xml:space="preserve">Component</t>
  </si>
  <si>
    <t xml:space="preserve">Mistral-7B</t>
  </si>
  <si>
    <t xml:space="preserve">Llama 3.3</t>
  </si>
  <si>
    <t xml:space="preserve">Subjective</t>
  </si>
  <si>
    <t xml:space="preserve">Objective</t>
  </si>
  <si>
    <t xml:space="preserve">Assessment</t>
  </si>
  <si>
    <t xml:space="preserve">Plan</t>
  </si>
  <si>
    <t xml:space="preserve">Overall SSC</t>
  </si>
  <si>
    <t xml:space="preserve">Table 3: Information Coverage and Completeness (ICC) by SOAP component.</t>
  </si>
  <si>
    <t xml:space="preserve">Overall ICC</t>
  </si>
  <si>
    <t xml:space="preserve">Table 4: Clinical Grounding Index (CGI) by SOAP component.</t>
  </si>
  <si>
    <t xml:space="preserve">Overall CGI</t>
  </si>
  <si>
    <t xml:space="preserve">Table 5: Consolidated Clinical Documentation Quality Index (weights: CGI 4, SSC 3, ICC 3; conservative = minimum dimension).</t>
  </si>
  <si>
    <t xml:space="preserve">CDQI (safety-weighted)</t>
  </si>
  <si>
    <t xml:space="preserve">CDQI (conservative)</t>
  </si>
  <si>
    <t xml:space="preserve">Llama 3.3 70B</t>
  </si>
  <si>
    <t xml:space="preserve">Mistral 7B v0.3</t>
  </si>
  <si>
    <t xml:space="preserve">Source: VozConsultAI project, deliverable M2.E3.D2 (2026). Values computed by formula from Tables 2-4.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</si>
</sst>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Times New Roman"/>
      <family val="0"/>
      <charset val="1"/>
    </font>
    <font>
      <b val="true"/>
      <sz val="11"/>
      <name val="Times New Roman"/>
      <family val="0"/>
      <charset val="1"/>
    </font>
    <font>
      <sz val="11"/>
      <name val="Times New Roman"/>
      <family val="0"/>
      <charset val="1"/>
    </font>
    <font>
      <i val="true"/>
      <sz val="9"/>
      <name val="Times New Roman"/>
      <family val="0"/>
      <charset val="1"/>
    </font>
    <font>
      <b val="true"/>
      <sz val="12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E8EEF4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8EEF4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70"/>
  </cols>
  <sheetData>
    <row r="1" customFormat="false" ht="16.1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  <c r="B3" s="3" t="s">
        <v>2</v>
      </c>
    </row>
    <row r="4" customFormat="false" ht="15" hidden="false" customHeight="false" outlineLevel="0" collapsed="false">
      <c r="A4" s="2" t="s">
        <v>3</v>
      </c>
      <c r="B4" s="3" t="s">
        <v>4</v>
      </c>
    </row>
    <row r="5" customFormat="false" ht="15" hidden="false" customHeight="false" outlineLevel="0" collapsed="false">
      <c r="A5" s="2" t="s">
        <v>5</v>
      </c>
      <c r="B5" s="3" t="s">
        <v>6</v>
      </c>
    </row>
    <row r="6" customFormat="false" ht="15" hidden="false" customHeight="false" outlineLevel="0" collapsed="false">
      <c r="A6" s="2" t="s">
        <v>7</v>
      </c>
      <c r="B6" s="3" t="s">
        <v>8</v>
      </c>
    </row>
    <row r="7" customFormat="false" ht="15" hidden="false" customHeight="false" outlineLevel="0" collapsed="false">
      <c r="A7" s="2" t="s">
        <v>9</v>
      </c>
      <c r="B7" s="3" t="s">
        <v>10</v>
      </c>
    </row>
    <row r="9" customFormat="false" ht="15" hidden="false" customHeight="false" outlineLevel="0" collapsed="false">
      <c r="A9" s="4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6" min="2" style="0" width="20"/>
  </cols>
  <sheetData>
    <row r="1" customFormat="false" ht="30" hidden="false" customHeight="true" outlineLevel="0" collapsed="false">
      <c r="A1" s="5" t="s">
        <v>12</v>
      </c>
      <c r="B1" s="5"/>
      <c r="C1" s="5"/>
      <c r="D1" s="5"/>
      <c r="E1" s="5"/>
      <c r="F1" s="5"/>
    </row>
    <row r="3" customFormat="false" ht="25.35" hidden="false" customHeight="false" outlineLevel="0" collapsed="false">
      <c r="A3" s="6" t="s">
        <v>13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</row>
    <row r="4" customFormat="false" ht="25.35" hidden="false" customHeight="false" outlineLevel="0" collapsed="false">
      <c r="A4" s="7" t="s">
        <v>19</v>
      </c>
      <c r="B4" s="8" t="s">
        <v>20</v>
      </c>
      <c r="C4" s="8" t="s">
        <v>21</v>
      </c>
      <c r="D4" s="8" t="s">
        <v>22</v>
      </c>
      <c r="E4" s="8" t="s">
        <v>23</v>
      </c>
      <c r="F4" s="8" t="s">
        <v>24</v>
      </c>
    </row>
    <row r="5" customFormat="false" ht="15" hidden="false" customHeight="false" outlineLevel="0" collapsed="false">
      <c r="A5" s="7" t="s">
        <v>25</v>
      </c>
      <c r="B5" s="8" t="s">
        <v>26</v>
      </c>
      <c r="C5" s="8" t="s">
        <v>27</v>
      </c>
      <c r="D5" s="8" t="s">
        <v>28</v>
      </c>
      <c r="E5" s="8" t="s">
        <v>29</v>
      </c>
      <c r="F5" s="8" t="s">
        <v>30</v>
      </c>
    </row>
    <row r="6" customFormat="false" ht="15" hidden="false" customHeight="false" outlineLevel="0" collapsed="false">
      <c r="A6" s="7" t="s">
        <v>31</v>
      </c>
      <c r="B6" s="8" t="s">
        <v>32</v>
      </c>
      <c r="C6" s="8" t="s">
        <v>21</v>
      </c>
      <c r="D6" s="8" t="s">
        <v>33</v>
      </c>
      <c r="E6" s="8" t="s">
        <v>34</v>
      </c>
      <c r="F6" s="8" t="s">
        <v>35</v>
      </c>
    </row>
    <row r="7" customFormat="false" ht="15" hidden="false" customHeight="false" outlineLevel="0" collapsed="false">
      <c r="A7" s="7" t="s">
        <v>36</v>
      </c>
      <c r="B7" s="8" t="s">
        <v>32</v>
      </c>
      <c r="C7" s="8" t="s">
        <v>21</v>
      </c>
      <c r="D7" s="8" t="s">
        <v>37</v>
      </c>
      <c r="E7" s="8" t="s">
        <v>38</v>
      </c>
      <c r="F7" s="8" t="s">
        <v>39</v>
      </c>
    </row>
    <row r="8" customFormat="false" ht="25.35" hidden="false" customHeight="false" outlineLevel="0" collapsed="false">
      <c r="A8" s="7" t="s">
        <v>40</v>
      </c>
      <c r="B8" s="8" t="s">
        <v>41</v>
      </c>
      <c r="C8" s="8" t="s">
        <v>42</v>
      </c>
      <c r="D8" s="8" t="s">
        <v>43</v>
      </c>
      <c r="E8" s="8" t="s">
        <v>44</v>
      </c>
      <c r="F8" s="8" t="s">
        <v>45</v>
      </c>
    </row>
    <row r="10" customFormat="false" ht="15" hidden="false" customHeight="false" outlineLevel="0" collapsed="false">
      <c r="A10" s="4" t="s">
        <v>46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6" min="2" style="0" width="15"/>
  </cols>
  <sheetData>
    <row r="1" customFormat="false" ht="30" hidden="false" customHeight="true" outlineLevel="0" collapsed="false">
      <c r="A1" s="5" t="s">
        <v>47</v>
      </c>
      <c r="B1" s="5"/>
      <c r="C1" s="5"/>
      <c r="D1" s="5"/>
      <c r="E1" s="5"/>
      <c r="F1" s="5"/>
    </row>
    <row r="3" customFormat="false" ht="15" hidden="false" customHeight="false" outlineLevel="0" collapsed="false">
      <c r="A3" s="6" t="s">
        <v>48</v>
      </c>
      <c r="B3" s="6" t="s">
        <v>19</v>
      </c>
      <c r="C3" s="6" t="s">
        <v>49</v>
      </c>
      <c r="D3" s="6" t="s">
        <v>50</v>
      </c>
      <c r="E3" s="6" t="s">
        <v>31</v>
      </c>
      <c r="F3" s="6" t="s">
        <v>40</v>
      </c>
    </row>
    <row r="4" customFormat="false" ht="15" hidden="false" customHeight="false" outlineLevel="0" collapsed="false">
      <c r="A4" s="7" t="s">
        <v>51</v>
      </c>
      <c r="B4" s="9" t="n">
        <v>0.62</v>
      </c>
      <c r="C4" s="9" t="n">
        <v>0.79</v>
      </c>
      <c r="D4" s="9" t="n">
        <v>0.81</v>
      </c>
      <c r="E4" s="9" t="n">
        <v>0.65</v>
      </c>
      <c r="F4" s="9" t="n">
        <v>0.72</v>
      </c>
    </row>
    <row r="5" customFormat="false" ht="15" hidden="false" customHeight="false" outlineLevel="0" collapsed="false">
      <c r="A5" s="7" t="s">
        <v>52</v>
      </c>
      <c r="B5" s="9" t="n">
        <v>0.93</v>
      </c>
      <c r="C5" s="9" t="n">
        <v>0.9</v>
      </c>
      <c r="D5" s="9" t="n">
        <v>0.9</v>
      </c>
      <c r="E5" s="9" t="n">
        <v>0.89</v>
      </c>
      <c r="F5" s="9" t="n">
        <v>0.93</v>
      </c>
    </row>
    <row r="6" customFormat="false" ht="15" hidden="false" customHeight="false" outlineLevel="0" collapsed="false">
      <c r="A6" s="7" t="s">
        <v>53</v>
      </c>
      <c r="B6" s="9" t="n">
        <v>0.58</v>
      </c>
      <c r="C6" s="9" t="n">
        <v>0.4</v>
      </c>
      <c r="D6" s="9" t="n">
        <v>0.47</v>
      </c>
      <c r="E6" s="9" t="n">
        <v>0.41</v>
      </c>
      <c r="F6" s="9" t="n">
        <v>0.54</v>
      </c>
    </row>
    <row r="7" customFormat="false" ht="15" hidden="false" customHeight="false" outlineLevel="0" collapsed="false">
      <c r="A7" s="7" t="s">
        <v>54</v>
      </c>
      <c r="B7" s="9" t="n">
        <v>0.79</v>
      </c>
      <c r="C7" s="9" t="n">
        <v>0.83</v>
      </c>
      <c r="D7" s="9" t="n">
        <v>0.8</v>
      </c>
      <c r="E7" s="9" t="n">
        <v>0.8</v>
      </c>
      <c r="F7" s="9" t="n">
        <v>0.8</v>
      </c>
    </row>
    <row r="8" customFormat="false" ht="15" hidden="false" customHeight="false" outlineLevel="0" collapsed="false">
      <c r="A8" s="7" t="s">
        <v>55</v>
      </c>
      <c r="B8" s="9" t="n">
        <v>0.73</v>
      </c>
      <c r="C8" s="9" t="n">
        <v>0.73</v>
      </c>
      <c r="D8" s="10" t="n">
        <v>0.75</v>
      </c>
      <c r="E8" s="9" t="n">
        <v>0.69</v>
      </c>
      <c r="F8" s="10" t="n">
        <v>0.75</v>
      </c>
    </row>
    <row r="10" customFormat="false" ht="15" hidden="false" customHeight="false" outlineLevel="0" collapsed="false">
      <c r="A10" s="4" t="s">
        <v>46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6" min="2" style="0" width="15"/>
  </cols>
  <sheetData>
    <row r="1" customFormat="false" ht="30" hidden="false" customHeight="true" outlineLevel="0" collapsed="false">
      <c r="A1" s="5" t="s">
        <v>56</v>
      </c>
      <c r="B1" s="5"/>
      <c r="C1" s="5"/>
      <c r="D1" s="5"/>
      <c r="E1" s="5"/>
      <c r="F1" s="5"/>
    </row>
    <row r="3" customFormat="false" ht="15" hidden="false" customHeight="false" outlineLevel="0" collapsed="false">
      <c r="A3" s="6" t="s">
        <v>48</v>
      </c>
      <c r="B3" s="6" t="s">
        <v>19</v>
      </c>
      <c r="C3" s="6" t="s">
        <v>49</v>
      </c>
      <c r="D3" s="6" t="s">
        <v>50</v>
      </c>
      <c r="E3" s="6" t="s">
        <v>31</v>
      </c>
      <c r="F3" s="6" t="s">
        <v>40</v>
      </c>
    </row>
    <row r="4" customFormat="false" ht="15" hidden="false" customHeight="false" outlineLevel="0" collapsed="false">
      <c r="A4" s="7" t="s">
        <v>51</v>
      </c>
      <c r="B4" s="9" t="n">
        <v>0.77</v>
      </c>
      <c r="C4" s="9" t="n">
        <v>0.28</v>
      </c>
      <c r="D4" s="9" t="n">
        <v>0.6</v>
      </c>
      <c r="E4" s="9" t="n">
        <v>0.7</v>
      </c>
      <c r="F4" s="9" t="n">
        <v>0.86</v>
      </c>
    </row>
    <row r="5" customFormat="false" ht="15" hidden="false" customHeight="false" outlineLevel="0" collapsed="false">
      <c r="A5" s="7" t="s">
        <v>52</v>
      </c>
      <c r="B5" s="9" t="n">
        <v>0.97</v>
      </c>
      <c r="C5" s="9" t="n">
        <v>0.62</v>
      </c>
      <c r="D5" s="9" t="n">
        <v>0.89</v>
      </c>
      <c r="E5" s="9" t="n">
        <v>0.94</v>
      </c>
      <c r="F5" s="9" t="n">
        <v>0.96</v>
      </c>
    </row>
    <row r="6" customFormat="false" ht="15" hidden="false" customHeight="false" outlineLevel="0" collapsed="false">
      <c r="A6" s="7" t="s">
        <v>53</v>
      </c>
      <c r="B6" s="9" t="n">
        <v>0.81</v>
      </c>
      <c r="C6" s="9" t="n">
        <v>0.76</v>
      </c>
      <c r="D6" s="9" t="n">
        <v>0.85</v>
      </c>
      <c r="E6" s="9" t="n">
        <v>0.79</v>
      </c>
      <c r="F6" s="9" t="n">
        <v>0.8</v>
      </c>
    </row>
    <row r="7" customFormat="false" ht="15" hidden="false" customHeight="false" outlineLevel="0" collapsed="false">
      <c r="A7" s="7" t="s">
        <v>54</v>
      </c>
      <c r="B7" s="9" t="n">
        <v>0.81</v>
      </c>
      <c r="C7" s="9" t="n">
        <v>0.56</v>
      </c>
      <c r="D7" s="9" t="n">
        <v>0.66</v>
      </c>
      <c r="E7" s="9" t="n">
        <v>0.72</v>
      </c>
      <c r="F7" s="9" t="n">
        <v>0.91</v>
      </c>
    </row>
    <row r="8" customFormat="false" ht="15" hidden="false" customHeight="false" outlineLevel="0" collapsed="false">
      <c r="A8" s="7" t="s">
        <v>57</v>
      </c>
      <c r="B8" s="9" t="n">
        <v>0.84</v>
      </c>
      <c r="C8" s="9" t="n">
        <v>0.56</v>
      </c>
      <c r="D8" s="9" t="n">
        <v>0.75</v>
      </c>
      <c r="E8" s="9" t="n">
        <v>0.79</v>
      </c>
      <c r="F8" s="10" t="n">
        <v>0.88</v>
      </c>
    </row>
    <row r="10" customFormat="false" ht="15" hidden="false" customHeight="false" outlineLevel="0" collapsed="false">
      <c r="A10" s="4" t="s">
        <v>46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6" min="2" style="0" width="15"/>
  </cols>
  <sheetData>
    <row r="1" customFormat="false" ht="30" hidden="false" customHeight="true" outlineLevel="0" collapsed="false">
      <c r="A1" s="5" t="s">
        <v>58</v>
      </c>
      <c r="B1" s="5"/>
      <c r="C1" s="5"/>
      <c r="D1" s="5"/>
      <c r="E1" s="5"/>
      <c r="F1" s="5"/>
    </row>
    <row r="3" customFormat="false" ht="15" hidden="false" customHeight="false" outlineLevel="0" collapsed="false">
      <c r="A3" s="6" t="s">
        <v>48</v>
      </c>
      <c r="B3" s="6" t="s">
        <v>19</v>
      </c>
      <c r="C3" s="6" t="s">
        <v>49</v>
      </c>
      <c r="D3" s="6" t="s">
        <v>50</v>
      </c>
      <c r="E3" s="6" t="s">
        <v>31</v>
      </c>
      <c r="F3" s="6" t="s">
        <v>40</v>
      </c>
    </row>
    <row r="4" customFormat="false" ht="15" hidden="false" customHeight="false" outlineLevel="0" collapsed="false">
      <c r="A4" s="7" t="s">
        <v>51</v>
      </c>
      <c r="B4" s="9" t="n">
        <v>0.91</v>
      </c>
      <c r="C4" s="9" t="n">
        <v>0.87</v>
      </c>
      <c r="D4" s="9" t="n">
        <v>0.91</v>
      </c>
      <c r="E4" s="9" t="n">
        <v>0.91</v>
      </c>
      <c r="F4" s="9" t="n">
        <v>0.97</v>
      </c>
    </row>
    <row r="5" customFormat="false" ht="15" hidden="false" customHeight="false" outlineLevel="0" collapsed="false">
      <c r="A5" s="7" t="s">
        <v>52</v>
      </c>
      <c r="B5" s="9" t="n">
        <v>0.99</v>
      </c>
      <c r="C5" s="9" t="n">
        <v>0.97</v>
      </c>
      <c r="D5" s="9" t="n">
        <v>0.98</v>
      </c>
      <c r="E5" s="9" t="n">
        <v>1</v>
      </c>
      <c r="F5" s="9" t="n">
        <v>1</v>
      </c>
    </row>
    <row r="6" customFormat="false" ht="15" hidden="false" customHeight="false" outlineLevel="0" collapsed="false">
      <c r="A6" s="7" t="s">
        <v>53</v>
      </c>
      <c r="B6" s="9" t="n">
        <v>0.86</v>
      </c>
      <c r="C6" s="9" t="n">
        <v>0.65</v>
      </c>
      <c r="D6" s="9" t="n">
        <v>0.7</v>
      </c>
      <c r="E6" s="9" t="n">
        <v>0.62</v>
      </c>
      <c r="F6" s="9" t="n">
        <v>0.87</v>
      </c>
    </row>
    <row r="7" customFormat="false" ht="15" hidden="false" customHeight="false" outlineLevel="0" collapsed="false">
      <c r="A7" s="7" t="s">
        <v>54</v>
      </c>
      <c r="B7" s="9" t="n">
        <v>0.91</v>
      </c>
      <c r="C7" s="9" t="n">
        <v>0.97</v>
      </c>
      <c r="D7" s="9" t="n">
        <v>0.93</v>
      </c>
      <c r="E7" s="9" t="n">
        <v>0.95</v>
      </c>
      <c r="F7" s="9" t="n">
        <v>0.99</v>
      </c>
    </row>
    <row r="8" customFormat="false" ht="15" hidden="false" customHeight="false" outlineLevel="0" collapsed="false">
      <c r="A8" s="7" t="s">
        <v>59</v>
      </c>
      <c r="B8" s="9" t="n">
        <v>0.92</v>
      </c>
      <c r="C8" s="9" t="n">
        <v>0.87</v>
      </c>
      <c r="D8" s="9" t="n">
        <v>0.88</v>
      </c>
      <c r="E8" s="9" t="n">
        <v>0.87</v>
      </c>
      <c r="F8" s="10" t="n">
        <v>0.96</v>
      </c>
    </row>
    <row r="10" customFormat="false" ht="15" hidden="false" customHeight="false" outlineLevel="0" collapsed="false">
      <c r="A10" s="4" t="s">
        <v>46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3" min="2" style="0" width="24"/>
  </cols>
  <sheetData>
    <row r="1" customFormat="false" ht="30" hidden="false" customHeight="true" outlineLevel="0" collapsed="false">
      <c r="A1" s="11" t="s">
        <v>60</v>
      </c>
      <c r="B1" s="11"/>
      <c r="C1" s="11"/>
    </row>
    <row r="3" customFormat="false" ht="15" hidden="false" customHeight="false" outlineLevel="0" collapsed="false">
      <c r="A3" s="6" t="s">
        <v>13</v>
      </c>
      <c r="B3" s="6" t="s">
        <v>61</v>
      </c>
      <c r="C3" s="6" t="s">
        <v>62</v>
      </c>
    </row>
    <row r="4" customFormat="false" ht="15" hidden="false" customHeight="false" outlineLevel="0" collapsed="false">
      <c r="A4" s="12" t="s">
        <v>40</v>
      </c>
      <c r="B4" s="13" t="n">
        <f aca="false">ROUND(('Table 4'!F8*4+'Table 2'!F8*3+'Table 3'!F8*3)/10,2)</f>
        <v>0.87</v>
      </c>
      <c r="C4" s="13" t="n">
        <f aca="false">ROUND(MIN('Table 2'!F8,'Table 3'!F8,'Table 4'!F8),2)</f>
        <v>0.75</v>
      </c>
    </row>
    <row r="5" customFormat="false" ht="15" hidden="false" customHeight="false" outlineLevel="0" collapsed="false">
      <c r="A5" s="12" t="s">
        <v>19</v>
      </c>
      <c r="B5" s="13" t="n">
        <f aca="false">ROUND(('Table 4'!B8*4+'Table 2'!B8*3+'Table 3'!B8*3)/10,2)</f>
        <v>0.84</v>
      </c>
      <c r="C5" s="13" t="n">
        <f aca="false">ROUND(MIN('Table 2'!B8,'Table 3'!B8,'Table 4'!B8),2)</f>
        <v>0.73</v>
      </c>
    </row>
    <row r="6" customFormat="false" ht="15" hidden="false" customHeight="false" outlineLevel="0" collapsed="false">
      <c r="A6" s="12" t="s">
        <v>63</v>
      </c>
      <c r="B6" s="13" t="n">
        <f aca="false">ROUND(('Table 4'!D8*4+'Table 2'!D8*3+'Table 3'!D8*3)/10,2)</f>
        <v>0.8</v>
      </c>
      <c r="C6" s="13" t="n">
        <f aca="false">ROUND(MIN('Table 2'!D8,'Table 3'!D8,'Table 4'!D8),2)</f>
        <v>0.75</v>
      </c>
    </row>
    <row r="7" customFormat="false" ht="15" hidden="false" customHeight="false" outlineLevel="0" collapsed="false">
      <c r="A7" s="12" t="s">
        <v>31</v>
      </c>
      <c r="B7" s="13" t="n">
        <f aca="false">ROUND(('Table 4'!E8*4+'Table 2'!E8*3+'Table 3'!E8*3)/10,2)</f>
        <v>0.79</v>
      </c>
      <c r="C7" s="13" t="n">
        <f aca="false">ROUND(MIN('Table 2'!E8,'Table 3'!E8,'Table 4'!E8),2)</f>
        <v>0.69</v>
      </c>
    </row>
    <row r="8" customFormat="false" ht="15" hidden="false" customHeight="false" outlineLevel="0" collapsed="false">
      <c r="A8" s="12" t="s">
        <v>64</v>
      </c>
      <c r="B8" s="13" t="n">
        <f aca="false">ROUND(('Table 4'!C8*4+'Table 2'!C8*3+'Table 3'!C8*3)/10,2)</f>
        <v>0.74</v>
      </c>
      <c r="C8" s="13" t="n">
        <f aca="false">ROUND(MIN('Table 2'!C8,'Table 3'!C8,'Table 4'!C8),2)</f>
        <v>0.56</v>
      </c>
    </row>
    <row r="10" customFormat="false" ht="15" hidden="false" customHeight="false" outlineLevel="0" collapsed="false">
      <c r="A10" s="4" t="s">
        <v>65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2026-07-05T09:21:38Z</dcterms:created>
  <dc:creator>openpyxl</dc:creator>
  <dc:description/>
  <dc:language>en-US</dc:language>
  <cp:lastModifiedBy/>
  <dcterms:modified xsi:type="dcterms:W3CDTF">2026-07-05T09:21:38Z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